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<sst xmlns="http://schemas.openxmlformats.org/spreadsheetml/2006/main" count="693" uniqueCount="693">
  <si>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</si>
  <si>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</si>
  <si>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</si>
  <si>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</si>
  <si>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</si>
  <si>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</si>
  <si>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</si>
  <si>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</si>
  <si>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</si>
  <si>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</si>
  <si>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</si>
  <si>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</si>
  <si>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</si>
  <si>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</si>
  <si>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</si>
  <si>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</si>
  <si>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</si>
  <si>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</si>
  <si>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</si>
  <si>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CSNSTORES</t>
  </si>
  <si>
    <t>AMAZON</t>
  </si>
  <si>
    <t>JCPENNEY01</t>
  </si>
  <si>
    <t>OLLIIX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</si>
  <si>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</si>
  <si>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</si>
  <si>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</si>
  <si>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</si>
  <si>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</si>
  <si>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</si>
  <si>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</si>
  <si>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</si>
  <si>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</si>
  <si>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</si>
  <si>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</si>
  <si>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</si>
  <si>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</si>
  <si>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</si>
  <si>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</si>
  <si>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</si>
  <si>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</si>
  <si>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</si>
  <si>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</si>
  <si>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</si>
  <si>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</si>
  <si>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</si>
  <si>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</si>
  <si>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</si>
  <si>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</si>
  <si>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</si>
  <si>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</si>
  <si>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</si>
  <si>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</si>
  <si>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</si>
  <si>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</si>
  <si>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</si>
  <si>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</si>
  <si>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</si>
  <si>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</si>
  <si>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</si>
  <si>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</si>
  <si>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</si>
  <si>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</si>
  <si>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</si>
  <si>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</si>
  <si>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</si>
  <si>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</si>
  <si>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</si>
  <si>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</si>
  <si>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</si>
  <si>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</si>
  <si>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</si>
  <si>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</si>
  <si>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</si>
  <si>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</si>
  <si>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</si>
  <si>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</si>
  <si>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</si>
  <si>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</si>
  <si>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</si>
  <si>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</si>
  <si>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</si>
  <si>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</si>
  <si>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</si>
  <si>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</si>
  <si>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</si>
  <si>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</si>
  <si>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</si>
  <si>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</si>
  <si>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</si>
  <si>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</si>
  <si>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</si>
  <si>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</si>
  <si>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</si>
  <si>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</si>
  <si>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</si>
  <si>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</si>
  <si>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</si>
  <si>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</si>
  <si>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</si>
  <si>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</si>
  <si>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</si>
  <si>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</si>
  <si>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</si>
  <si>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</si>
  <si>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</si>
  <si>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</si>
  <si>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</si>
  <si>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</si>
  <si>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</si>
  <si>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</si>
  <si>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</si>
  <si>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</si>
  <si>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</si>
  <si>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</si>
  <si>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</si>
  <si>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</si>
  <si>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</si>
  <si>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</si>
  <si>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</si>
  <si>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</si>
  <si>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</si>
  <si>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</si>
  <si>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</si>
  <si>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</si>
  <si>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</si>
  <si>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</si>
  <si>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</si>
  <si>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</si>
  <si>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</si>
  <si>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</si>
  <si>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</si>
  <si>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</si>
  <si>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</si>
  <si>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</si>
  <si>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</si>
  <si>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</si>
  <si>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</si>
  <si>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</si>
  <si>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</si>
  <si>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</si>
  <si>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</si>
  <si>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</si>
  <si>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</si>
  <si>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</si>
  <si>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</si>
  <si>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</si>
  <si>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</si>
  <si>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</si>
  <si>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</si>
  <si>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AMAZON,BLK01,CSNSTORES,DLCROSCILL,JCPENNEY01,KOHLDSN,MACY02,NRTPORT,OLLIIX,OVERSTOCK01</t>
  </si>
  <si>
    <t>Setup</t>
  </si>
  <si>
    <t>11/21/2022</t>
  </si>
  <si>
    <t>No</t>
  </si>
  <si>
    <t>8/31/2023</t>
  </si>
  <si>
    <t>9/4/2023</t>
  </si>
  <si>
    <t>8/2/2023</t>
  </si>
  <si>
    <t>5/7/2024</t>
  </si>
  <si>
    <t>3/30/2023</t>
  </si>
  <si>
    <t>4/19/2023</t>
  </si>
  <si>
    <t>4/18/2024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</si>
  <si>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</si>
  <si>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</si>
  <si>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</si>
  <si>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</si>
  <si>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</si>
  <si>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</si>
  <si>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</si>
  <si>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</si>
  <si>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</si>
  <si>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</si>
  <si>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</si>
  <si>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</si>
  <si>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</si>
  <si>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</si>
  <si>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AMAZON,AMAZONDS,CSNSTORES,DLCROSCILL,JCPENNEY01,MACY02,OLLIIX,OVERSTOCK01</t>
  </si>
  <si>
    <t>11/16/2022</t>
  </si>
  <si>
    <t>11/13/2023</t>
  </si>
  <si>
    <t>4/4/2023</t>
  </si>
  <si>
    <t>5/2/2024</t>
  </si>
  <si>
    <t>7/17/2023</t>
  </si>
  <si>
    <t>10/26/2022</t>
  </si>
  <si>
    <t>10/5/2023</t>
  </si>
  <si>
    <t>4/22/2024</t>
  </si>
  <si>
    <t>Ready To Offer</t>
  </si>
  <si>
    <t>CCL10-0012</t>
  </si>
  <si>
    <t>Cal King</t>
  </si>
  <si>
    <t>AMAZON,CSNSTORES,DLCROSCILL,JCPENNEY01,MACY02,OVERSTOCK01</t>
  </si>
  <si>
    <t>11/1/2022</t>
  </si>
  <si>
    <t>4/12/2024</t>
  </si>
  <si>
    <t>4/3/2024</t>
  </si>
  <si>
    <t>6/12/2024</t>
  </si>
  <si>
    <t>4/5/2023</t>
  </si>
  <si>
    <t>4/25/2024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</si>
  <si>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</si>
  <si>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</si>
  <si>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</si>
  <si>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</si>
  <si>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</si>
  <si>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</si>
  <si>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</si>
  <si>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AMAZON,BLK01,CSNSTORES,DLCROSCILL,HOUZZ,JCPENNEY01,KOHLDSN,MACY02,NRTPORT,OLLIIX,OVERSTOCK01</t>
  </si>
  <si>
    <t>11/7/2022</t>
  </si>
  <si>
    <t>9/12/2023</t>
  </si>
  <si>
    <t>5/3/2024</t>
  </si>
  <si>
    <t>4/6/2023</t>
  </si>
  <si>
    <t>4/24/2024</t>
  </si>
  <si>
    <t>7/10/2023</t>
  </si>
  <si>
    <t>11/26/2022</t>
  </si>
  <si>
    <t>2/23/2025</t>
  </si>
  <si>
    <t>4/23/2024</t>
  </si>
  <si>
    <t>7/1/2024</t>
  </si>
  <si>
    <t>3/6/2025</t>
  </si>
  <si>
    <t>CCL10-0014</t>
  </si>
  <si>
    <t>AMAZON,CSNSTORES,DLCROSCILL,JCPENNEY01,KOHLDSN,MACY02,NRTPORT,OVERSTOCK01</t>
  </si>
  <si>
    <t>11/14/2022</t>
  </si>
  <si>
    <t>11/10/2023</t>
  </si>
  <si>
    <t>4/3/2023</t>
  </si>
  <si>
    <t>7/19/2023</t>
  </si>
  <si>
    <t>5/14/2023</t>
  </si>
  <si>
    <t>CCL10-0015</t>
  </si>
  <si>
    <t>AMAZON,CSNSTORES,DLCROSCILL,JCPENNEY01,KOHLDSN,MACY02,OLLIIX,OVERSTOCK01</t>
  </si>
  <si>
    <t>11/25/2022</t>
  </si>
  <si>
    <t>5/8/2024</t>
  </si>
  <si>
    <t>5/6/2024</t>
  </si>
  <si>
    <t>4/26/2024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</si>
  <si>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</si>
  <si>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</si>
  <si>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</si>
  <si>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</si>
  <si>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</si>
  <si>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</si>
  <si>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</si>
  <si>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</si>
  <si>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</si>
  <si>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</si>
  <si>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Offered</t>
  </si>
  <si>
    <t>Open</t>
  </si>
  <si>
    <t>Declined</t>
  </si>
  <si>
    <t>Restricted</t>
  </si>
  <si>
    <t>Temp Discontinued</t>
  </si>
  <si>
    <t>CCL10-0072</t>
  </si>
  <si>
    <t>CCL10-0073</t>
  </si>
  <si>
    <t>8/1/2025</t>
  </si>
  <si>
    <t>CCL10-0062</t>
  </si>
  <si>
    <t>Julius</t>
  </si>
  <si>
    <t>Blue/Grey</t>
  </si>
  <si>
    <t>Vintage</t>
  </si>
  <si>
    <t>7/24/2023</t>
  </si>
  <si>
    <t>AMAZON,AMAZONDS,BLK01,CSNSTORES,DLCROSCILL,JCPENNEY01,KOHLDSN,MACY02,OLLIIX,OVERSTOCK01</t>
  </si>
  <si>
    <t>7/25/2023</t>
  </si>
  <si>
    <t>8/21/2023</t>
  </si>
  <si>
    <t>9/29/2023</t>
  </si>
  <si>
    <t>11/8/2023</t>
  </si>
  <si>
    <t>7/10/2024</t>
  </si>
  <si>
    <t>7/27/2023</t>
  </si>
  <si>
    <t>8/8/2023</t>
  </si>
  <si>
    <t>1/5/2024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</si>
  <si>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</si>
  <si>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</si>
  <si>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</si>
  <si>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</si>
  <si>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</si>
  <si>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</si>
  <si>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</si>
  <si>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AMAZONDS,CSNSTORES,DLCROSCILL,JCPENNEY01,KOHLDSN,MACY02,OLLIIX,OVERSTOCK01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</si>
  <si>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</si>
  <si>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</si>
  <si>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</si>
  <si>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</si>
  <si>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</si>
  <si>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</si>
  <si>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</si>
  <si>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</si>
  <si>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</si>
  <si>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</si>
  <si>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</si>
  <si>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</si>
  <si>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</si>
  <si>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</si>
  <si>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</si>
  <si>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</si>
  <si>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AMAZONDS,CSNSTORES,DLCROSCILL,JCPENNEY01,MACY02,OLLIIX,OVERSTOCK01</t>
  </si>
  <si>
    <t>11/30/2022</t>
  </si>
  <si>
    <t>9/6/2023</t>
  </si>
  <si>
    <t>11/21/2023</t>
  </si>
  <si>
    <t>4/17/2023</t>
  </si>
  <si>
    <t>8/16/2024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</si>
  <si>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</si>
  <si>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</si>
  <si>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</si>
  <si>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</si>
  <si>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</si>
  <si>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</si>
  <si>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</si>
  <si>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11/9/2023</t>
  </si>
  <si>
    <t>7/26/2024</t>
  </si>
  <si>
    <t>8/11/2023</t>
  </si>
  <si>
    <t>11/6/2022</t>
  </si>
  <si>
    <t>6/21/2024</t>
  </si>
  <si>
    <t>CCL10-0003</t>
  </si>
  <si>
    <t>AMAZON,AMAZONDS,CSNSTORES,DLCROSCILL,KOHLDSN,MACY02,OLLIIX,OVERSTOCK01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</si>
  <si>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</si>
  <si>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</si>
  <si>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</si>
  <si>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</si>
  <si>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</si>
  <si>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</si>
  <si>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</si>
  <si>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7/31/2025</t>
  </si>
  <si>
    <t>CCL10-0070</t>
  </si>
  <si>
    <t>CCL10-0007</t>
  </si>
  <si>
    <t>Loretta</t>
  </si>
  <si>
    <t>Beige</t>
  </si>
  <si>
    <t>Donation</t>
  </si>
  <si>
    <t>C+</t>
  </si>
  <si>
    <t>AMAZON,OVERSTOCK01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</si>
  <si>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</si>
  <si>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</si>
  <si>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</si>
  <si>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</si>
  <si>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</si>
  <si>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</si>
  <si>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</si>
  <si>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AMAZON,CSNSTORES,DLCROSCILL,JCPENNEY01,OLLIIX,OVERSTOCK01</t>
  </si>
  <si>
    <t>9/20/2023</t>
  </si>
  <si>
    <t>11/20/2023</t>
  </si>
  <si>
    <t>5/22/2023</t>
  </si>
  <si>
    <t>10/27/2022</t>
  </si>
  <si>
    <t>10/12/2023</t>
  </si>
  <si>
    <t>5/29/2024</t>
  </si>
  <si>
    <t>3/17/2025</t>
  </si>
  <si>
    <t>CCL10-0009</t>
  </si>
  <si>
    <t>CSNSTORES,DLCROSCILL,OLLIIX,OVERSTOCK01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</si>
  <si>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</si>
  <si>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</si>
  <si>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</si>
  <si>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</si>
  <si>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</si>
  <si>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</si>
  <si>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</si>
  <si>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</si>
  <si>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</si>
  <si>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</si>
  <si>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</si>
  <si>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</si>
  <si>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</si>
  <si>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AMAZON,AMAZONDS,CSNSTORES,DLCROSCILL,MACY02,NRTPORT,OLLIIX,OVERSTOCK01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</si>
  <si>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</si>
  <si>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</si>
  <si>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</si>
  <si>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</si>
  <si>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</si>
  <si>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</si>
  <si>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</si>
  <si>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CCL10-0006</t>
  </si>
  <si>
    <t>MACY02,OVERSTOCK01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</si>
  <si>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</si>
  <si>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</si>
  <si>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</si>
  <si>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</si>
  <si>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</si>
  <si>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</si>
  <si>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</si>
  <si>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</si>
  <si>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</si>
  <si>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</si>
  <si>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</si>
  <si>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8/10/2025</t>
  </si>
  <si>
    <t>BLK01,CSNSTORES,DLCROSCILL,JCPENNEY01,MACY02</t>
  </si>
  <si>
    <t>8/3/2023</t>
  </si>
  <si>
    <t>10/17/2023</t>
  </si>
  <si>
    <t>11/22/2023</t>
  </si>
  <si>
    <t>7/14/2023</t>
  </si>
  <si>
    <t>8/19/2024</t>
  </si>
  <si>
    <t>6/21/2023</t>
  </si>
  <si>
    <t>3/20/2024</t>
  </si>
  <si>
    <t>7/7/2025</t>
  </si>
  <si>
    <t>1/10/2023</t>
  </si>
  <si>
    <t>5/10/2024</t>
  </si>
  <si>
    <t>CCL30-0034</t>
  </si>
  <si>
    <t>Silver</t>
  </si>
  <si>
    <t>CSNSTORES,DLCROSCILL,JCPENNEY01,MACY02,OLLIIX,OVERSTOCK01</t>
  </si>
  <si>
    <t>1/4/2024</t>
  </si>
  <si>
    <t>4/26/2023</t>
  </si>
  <si>
    <t>10/11/2024</t>
  </si>
  <si>
    <t>10/2/2023</t>
  </si>
  <si>
    <t>2/13/2025</t>
  </si>
  <si>
    <t>CCL30-0036</t>
  </si>
  <si>
    <t>Gold</t>
  </si>
  <si>
    <t>AMAZONDS,CSNSTORES,DLCROSCILL,JCPENNEY01,MACY02,OLLIIX</t>
  </si>
  <si>
    <t>11/28/2022</t>
  </si>
  <si>
    <t>8/2/2024</t>
  </si>
  <si>
    <t>8/26/2024</t>
  </si>
  <si>
    <t>CCL30-0038</t>
  </si>
  <si>
    <t>Close-out</t>
  </si>
  <si>
    <t>AMAZONDS,CSNSTORES,DLCROSCILL,MACY02,NRTPORT,OVERSTOCK01</t>
  </si>
  <si>
    <t>2/13/2023</t>
  </si>
  <si>
    <t>10/16/2023</t>
  </si>
  <si>
    <t>11/27/2023</t>
  </si>
  <si>
    <t>7/3/2023</t>
  </si>
  <si>
    <t>3/21/2023</t>
  </si>
  <si>
    <t>8/28/2024</t>
  </si>
  <si>
    <t>CCL30-0037</t>
  </si>
  <si>
    <t>AMAZONDS,JCPENNEY01,KOHLDSN,MACY02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</si>
  <si>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</si>
  <si>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</si>
  <si>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</si>
  <si>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</si>
  <si>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</si>
  <si>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</si>
  <si>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</si>
  <si>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CSNSTORES,DLCROSCILL,MACY02,OLLIIX,OVERSTOCK01</t>
  </si>
  <si>
    <t>6/13/2023</t>
  </si>
  <si>
    <t>9/19/2024</t>
  </si>
  <si>
    <t>2/27/2024</t>
  </si>
  <si>
    <t>1/24/2023</t>
  </si>
  <si>
    <t>11/25/2024</t>
  </si>
  <si>
    <t>CCL30-0027</t>
  </si>
  <si>
    <t>AMAZON,DLCROSCILL,JCPENNEY01,MACY02,OVERSTOCK01</t>
  </si>
  <si>
    <t>10/1/2023</t>
  </si>
  <si>
    <t>1/15/2024</t>
  </si>
  <si>
    <t>5/5/2023</t>
  </si>
  <si>
    <t>6/28/2024</t>
  </si>
  <si>
    <t>5/5/2024</t>
  </si>
  <si>
    <t>6/13/2024</t>
  </si>
  <si>
    <t>CCL30-0026</t>
  </si>
  <si>
    <t>AMAZON,CSNSTORES,DLCROSCILL,JCPENNEY01,MACY02</t>
  </si>
  <si>
    <t>12/12/2022</t>
  </si>
  <si>
    <t>8/29/2023</t>
  </si>
  <si>
    <t>10/31/2022</t>
  </si>
  <si>
    <t>10/8/2024</t>
  </si>
  <si>
    <t>12/18/2024</t>
  </si>
  <si>
    <t>CCL30-0029</t>
  </si>
  <si>
    <t>AMAZON,CSNSTORES,DLCROSCILL,OVERSTOCK01</t>
  </si>
  <si>
    <t>11/24/2023</t>
  </si>
  <si>
    <t>5/29/2023</t>
  </si>
  <si>
    <t>CCL30-0028</t>
  </si>
  <si>
    <t>Inactive</t>
  </si>
  <si>
    <t>CSNSTORES,JCPENNEY01</t>
  </si>
  <si>
    <t>5/12/2023</t>
  </si>
  <si>
    <t>8/7/2024</t>
  </si>
  <si>
    <t>CCL30-0031</t>
  </si>
  <si>
    <t>Biron</t>
  </si>
  <si>
    <t>18x18"</t>
  </si>
  <si>
    <t>AMAZON,BLK01,CSNSTORES,DLCROSCILL,HOUZZ,JCPENNEY01,KOHLDSN,MACY02</t>
  </si>
  <si>
    <t>11/6/2023</t>
  </si>
  <si>
    <t>7/11/2023</t>
  </si>
  <si>
    <t>1/19/2023</t>
  </si>
  <si>
    <t>7/3/2025</t>
  </si>
  <si>
    <t>7/29/2024</t>
  </si>
  <si>
    <t>5/22/2024</t>
  </si>
  <si>
    <t>CCL30-0030</t>
  </si>
  <si>
    <t>AMAZON,CSNSTORES,DLCROSCILL,JCPENNEY01,MACY02,OLLIIX</t>
  </si>
  <si>
    <t>9/27/2023</t>
  </si>
  <si>
    <t>12/29/2023</t>
  </si>
  <si>
    <t>11/14/2024</t>
  </si>
  <si>
    <t>CCL30-0033</t>
  </si>
  <si>
    <t>JCPENNEY01,MACY02,NRTPORT</t>
  </si>
  <si>
    <t>8/30/2024</t>
  </si>
  <si>
    <t>7/18/2023</t>
  </si>
  <si>
    <t>11/19/2024</t>
  </si>
  <si>
    <t>CCL30-0032</t>
  </si>
  <si>
    <t>AMAZONDS,JCPENNEY01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</si>
  <si>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</si>
  <si>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</si>
  <si>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</si>
  <si>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</si>
  <si>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</si>
  <si>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</si>
  <si>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</si>
  <si>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</si>
  <si>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</si>
  <si>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</si>
  <si>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CSNSTORES,DLCROSCILL,JCPENNEY01,MACY02,OVERSTOCK01</t>
  </si>
  <si>
    <t>2/27/2023</t>
  </si>
  <si>
    <t>7/28/2023</t>
  </si>
  <si>
    <t>1/25/2023</t>
  </si>
  <si>
    <t>3/29/2024</t>
  </si>
  <si>
    <t>5/25/2023</t>
  </si>
  <si>
    <t>CCL13-0017</t>
  </si>
  <si>
    <t>BLK01,CSNSTORES,DLCROSCILL,JCPENNEY01,MACY02,OVERSTOCK01</t>
  </si>
  <si>
    <t>1/23/2023</t>
  </si>
  <si>
    <t>4/13/2023</t>
  </si>
  <si>
    <t>7/5/2023</t>
  </si>
  <si>
    <t>6/7/2023</t>
  </si>
  <si>
    <t>CCL13-0018</t>
  </si>
  <si>
    <t>Grey</t>
  </si>
  <si>
    <t>CSNSTORES,DLCROSCILL,JCPENNEY01,KOHLDSN,MACY02</t>
  </si>
  <si>
    <t>4/25/2023</t>
  </si>
  <si>
    <t>1/12/2024</t>
  </si>
  <si>
    <t>7/7/2023</t>
  </si>
  <si>
    <t>10/3/2023</t>
  </si>
  <si>
    <t>7/25/2024</t>
  </si>
  <si>
    <t>CCL13-0019</t>
  </si>
  <si>
    <t>3/23/2023</t>
  </si>
  <si>
    <t>11/26/2023</t>
  </si>
  <si>
    <t>1/8/2024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</si>
  <si>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</si>
  <si>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</si>
  <si>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</si>
  <si>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</si>
  <si>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</si>
  <si>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</si>
  <si>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</si>
  <si>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</si>
  <si>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</si>
  <si>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11/28/2023</t>
  </si>
  <si>
    <t>5/30/2023</t>
  </si>
  <si>
    <t>2/19/2025</t>
  </si>
  <si>
    <t>3/18/2025</t>
  </si>
  <si>
    <t>CCL11-0023</t>
  </si>
  <si>
    <t>AMAZON,DLCROSCILL,JCPENNEY01,KOHLDSN,OVERSTOCK01</t>
  </si>
  <si>
    <t>6/9/2023</t>
  </si>
  <si>
    <t>1/29/2025</t>
  </si>
  <si>
    <t>2/7/2025</t>
  </si>
  <si>
    <t>CCL11-0024</t>
  </si>
  <si>
    <t>DLCROSCILL,JCPENNEY01,OVERSTOCK01</t>
  </si>
  <si>
    <t>12/12/2023</t>
  </si>
  <si>
    <t>5/15/2023</t>
  </si>
  <si>
    <t>10/4/2024</t>
  </si>
  <si>
    <t>CCL11-0025</t>
  </si>
  <si>
    <t>AMAZONDS,CSNSTORES</t>
  </si>
  <si>
    <t>5/20/2024</t>
  </si>
  <si>
    <t>CCL11-0021</t>
  </si>
  <si>
    <t>Montague</t>
  </si>
  <si>
    <t>AMAZON,CSNSTORES,DLCROSCILL,JCPENNEY01,OLLIIX</t>
  </si>
  <si>
    <t>7/30/2024</t>
  </si>
  <si>
    <t>9/22/2023</t>
  </si>
  <si>
    <t>4/2/2024</t>
  </si>
  <si>
    <t>10/16/2024</t>
  </si>
  <si>
    <t>CCL11-0020</t>
  </si>
  <si>
    <t>AMAZON,CSNSTORES,JCPENNEY01</t>
  </si>
  <si>
    <t>7/4/2024</t>
  </si>
  <si>
    <t>3/11/2024</t>
  </si>
  <si>
    <t>CCL11-0078</t>
  </si>
  <si>
    <t>Euro sham</t>
  </si>
  <si>
    <t>8/17/2025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</si>
  <si>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</si>
  <si>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</si>
  <si>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</si>
  <si>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</si>
  <si>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</si>
  <si>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</si>
  <si>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</si>
  <si>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</si>
  <si>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</si>
  <si>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</si>
  <si>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</si>
  <si>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</si>
  <si>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</si>
  <si>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</si>
  <si>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</si>
  <si>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</si>
  <si>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</si>
  <si>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</si>
  <si>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DLCROSCILL,JCPENNEY01,MACY02,OLLIIX</t>
  </si>
  <si>
    <t>1/26/2023</t>
  </si>
  <si>
    <t>11/17/2023</t>
  </si>
  <si>
    <t>CCA12-0005</t>
  </si>
  <si>
    <t>Callista</t>
  </si>
  <si>
    <t>Blue</t>
  </si>
  <si>
    <t>Striped</t>
  </si>
  <si>
    <t>10/20/2022</t>
  </si>
  <si>
    <t>CSNSTORES,DLCROSCILL,JCPENNEY01,MACY02,OLLIIX</t>
  </si>
  <si>
    <t>1/9/2023</t>
  </si>
  <si>
    <t>10/25/2023</t>
  </si>
  <si>
    <t>11/18/2023</t>
  </si>
  <si>
    <t>6/5/2023</t>
  </si>
  <si>
    <t>12/17/2024</t>
  </si>
  <si>
    <t>CCA12-0006</t>
  </si>
  <si>
    <t>MACY02,OLLIIX,OVERSTOCK01</t>
  </si>
  <si>
    <t>3/27/2023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</si>
  <si>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</si>
  <si>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</si>
  <si>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</si>
  <si>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</si>
  <si>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</si>
  <si>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</si>
  <si>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</si>
  <si>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</si>
  <si>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</si>
  <si>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CSNSTORES,MACY02</t>
  </si>
  <si>
    <t>12/14/2023</t>
  </si>
  <si>
    <t>CCA13-0009</t>
  </si>
  <si>
    <t>Gema</t>
  </si>
  <si>
    <t>3 Piece Grey Coverlet Set</t>
  </si>
  <si>
    <t>Gray</t>
  </si>
  <si>
    <t>2/5/2024</t>
  </si>
  <si>
    <t>7/6/2023</t>
  </si>
  <si>
    <t>CCA13-0010</t>
  </si>
  <si>
    <t>Casual</t>
  </si>
  <si>
    <t>1/25/2024</t>
  </si>
  <si>
    <t>CCA13-0007</t>
  </si>
  <si>
    <t>3 Piece White Coverlet Set</t>
  </si>
  <si>
    <t>Soft White</t>
  </si>
  <si>
    <t>AMAZON,CSNSTORES,JCPENNEY01,MACY02,OLLIIX</t>
  </si>
  <si>
    <t>9/25/2023</t>
  </si>
  <si>
    <t>5/28/2024</t>
  </si>
  <si>
    <t>CCA13-0008</t>
  </si>
  <si>
    <t>CSNSTORES,HOUZZ,JCPENNEY01,MACY02</t>
  </si>
  <si>
    <t>2/6/2024</t>
  </si>
  <si>
    <t>7/8/2024</t>
  </si>
  <si>
    <t>CCA11-0012</t>
  </si>
  <si>
    <t>12/6/2023</t>
  </si>
  <si>
    <t>3/19/2023</t>
  </si>
  <si>
    <t>6/8/2023</t>
  </si>
  <si>
    <t>CCA11-0011</t>
  </si>
  <si>
    <t>JCPENNEY01,NRTPORT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</si>
  <si>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</si>
  <si>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</si>
  <si>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</si>
  <si>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</si>
  <si>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</si>
  <si>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</si>
  <si>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</si>
  <si>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</si>
  <si>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CSNSTORES,JCPENNEY01,MACY02,NRTPORT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</si>
  <si>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</si>
  <si>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</si>
  <si>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</si>
  <si>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</si>
  <si>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</si>
  <si>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</si>
  <si>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</si>
  <si>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</si>
  <si>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CSNSTORES,MACY02,OLLIIX</t>
  </si>
  <si>
    <t>3/6/2024</t>
  </si>
  <si>
    <t>CHM11-0011</t>
  </si>
  <si>
    <t>Perla</t>
  </si>
  <si>
    <t>Linen</t>
  </si>
  <si>
    <t>Pieced</t>
  </si>
  <si>
    <t>CSNSTORES,DLCROSCILL,JCPENNEY01,OLLIIX</t>
  </si>
  <si>
    <t>12/7/2022</t>
  </si>
  <si>
    <t>10/21/2023</t>
  </si>
  <si>
    <t>7/20/2023</t>
  </si>
  <si>
    <t>4/17/2024</t>
  </si>
  <si>
    <t>12/6/2022</t>
  </si>
  <si>
    <t>CHM11-0012</t>
  </si>
  <si>
    <t>Tan</t>
  </si>
  <si>
    <t>12/4/2023</t>
  </si>
  <si>
    <t>5/11/2023</t>
  </si>
  <si>
    <t>10/13/2023</t>
  </si>
  <si>
    <t>CHM30-0015</t>
  </si>
  <si>
    <t>Melodia</t>
  </si>
  <si>
    <t>Botanical</t>
  </si>
  <si>
    <t>CSNSTORES,JCPENNEY01,MACY02,OVERSTOCK01</t>
  </si>
  <si>
    <t>2/20/2023</t>
  </si>
  <si>
    <t>10/20/2023</t>
  </si>
  <si>
    <t>2/16/2024</t>
  </si>
  <si>
    <t>CHM30-0019</t>
  </si>
  <si>
    <t>JCPENNEY01,MACY02,OVERSTOCK01</t>
  </si>
  <si>
    <t>3/17/2023</t>
  </si>
  <si>
    <t>3/18/2024</t>
  </si>
  <si>
    <t>CHM30-0013</t>
  </si>
  <si>
    <t>Canova</t>
  </si>
  <si>
    <t>CSNSTORES,JCPENNEY01,MACY02,NRTPORT,OVERSTOCK01</t>
  </si>
  <si>
    <t>1/18/2023</t>
  </si>
  <si>
    <t>6/26/2023</t>
  </si>
  <si>
    <t>CHM30-0014</t>
  </si>
  <si>
    <t>Florio</t>
  </si>
  <si>
    <t>Figurative</t>
  </si>
  <si>
    <t>CSNSTORES,DLCROSCILL,JCPENNEY01,MACY02,NRTPORT,OVERSTOCK01</t>
  </si>
  <si>
    <t>CHM12-0007</t>
  </si>
  <si>
    <t>Bernini</t>
  </si>
  <si>
    <t>Damask</t>
  </si>
  <si>
    <t>CSNSTORES,JCPENNEY01,MACY02</t>
  </si>
  <si>
    <t>10/18/2023</t>
  </si>
  <si>
    <t>CHM12-0008</t>
  </si>
  <si>
    <t>CSNSTORES,JCPENNEY01,OLLIIX</t>
  </si>
  <si>
    <t>9/24/2024</t>
  </si>
  <si>
    <t>CHM12-0003</t>
  </si>
  <si>
    <t>Villa</t>
  </si>
  <si>
    <t>3 Piece Grey Duvet Set</t>
  </si>
  <si>
    <t>Steel Gray</t>
  </si>
  <si>
    <t>Bamboo</t>
  </si>
  <si>
    <t>CHM12-0004</t>
  </si>
  <si>
    <t>CHM12-0006</t>
  </si>
  <si>
    <t>3 Piece Tan Duvet Set</t>
  </si>
  <si>
    <t>JCPENNEY01,MACY02,OLLIIX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</si>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</sst>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360</v>
      </c>
      <c r="AA6" s="4">
        <f>=ROUNDDOWN(36,0)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33</v>
      </c>
      <c r="AQ6" s="8">
        <v>5179.58</v>
      </c>
      <c r="AR6" s="4">
        <v>20</v>
      </c>
      <c r="AS6" s="8">
        <v>3539.08</v>
      </c>
      <c r="AT6" s="7">
        <v>0.65</v>
      </c>
      <c r="AU6" s="7">
        <v>0.4635</v>
      </c>
      <c r="AV6" s="4">
        <v>99</v>
      </c>
      <c r="AW6" s="8">
        <v>17058.33</v>
      </c>
      <c r="AX6" s="4">
        <v>78</v>
      </c>
      <c r="AY6" s="8">
        <v>15994.01</v>
      </c>
      <c r="AZ6" s="7">
        <v>0.2692</v>
      </c>
      <c r="BA6" s="7">
        <v>0.0665</v>
      </c>
      <c r="BB6" s="7">
        <v>0.3036</v>
      </c>
      <c r="BC6" s="4">
        <v>174</v>
      </c>
      <c r="BD6" s="8">
        <v>30984.34</v>
      </c>
      <c r="BE6" s="4">
        <v>145</v>
      </c>
      <c r="BF6" s="8">
        <v>30392.14</v>
      </c>
      <c r="BG6" s="7">
        <v>0.2</v>
      </c>
      <c r="BH6" s="7">
        <v>0.0195</v>
      </c>
      <c r="BI6" s="7">
        <v>0.5505</v>
      </c>
      <c r="BJ6" s="4">
        <v>33</v>
      </c>
      <c r="BK6" s="8">
        <v>5179.58</v>
      </c>
      <c r="BL6" s="2" t="s">
        <v>149</v>
      </c>
      <c r="BM6" s="7">
        <v>1</v>
      </c>
      <c r="BN6" s="7">
        <v>1</v>
      </c>
      <c r="BO6" s="4">
        <v>5</v>
      </c>
      <c r="BP6" s="8">
        <v>1090.27</v>
      </c>
      <c r="BQ6" s="4"/>
      <c r="BR6" s="8"/>
      <c r="BS6" s="7"/>
      <c r="BT6" s="7"/>
      <c r="BU6" s="2" t="s">
        <v>150</v>
      </c>
      <c r="BV6" s="2" t="s">
        <v>141</v>
      </c>
      <c r="BW6" s="2" t="s">
        <v>148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15</v>
      </c>
      <c r="CC6" s="8">
        <v>2265.15</v>
      </c>
      <c r="CD6" s="4">
        <v>7</v>
      </c>
      <c r="CE6" s="8">
        <v>1351.28</v>
      </c>
      <c r="CF6" s="7">
        <v>1.1429</v>
      </c>
      <c r="CG6" s="7">
        <v>0.6763</v>
      </c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>
        <v>4</v>
      </c>
      <c r="CP6" s="8">
        <v>624</v>
      </c>
      <c r="CQ6" s="4"/>
      <c r="CR6" s="8"/>
      <c r="CS6" s="7"/>
      <c r="CT6" s="7"/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4</v>
      </c>
      <c r="DC6" s="8">
        <v>491.22</v>
      </c>
      <c r="DD6" s="4">
        <v>8</v>
      </c>
      <c r="DE6" s="8">
        <v>1233.32</v>
      </c>
      <c r="DF6" s="7">
        <v>-0.5</v>
      </c>
      <c r="DG6" s="7">
        <v>-0.6017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144</v>
      </c>
      <c r="DO6" s="4">
        <v>4</v>
      </c>
      <c r="DP6" s="8">
        <v>563.84</v>
      </c>
      <c r="DQ6" s="4"/>
      <c r="DR6" s="8"/>
      <c r="DS6" s="7"/>
      <c r="DT6" s="7"/>
      <c r="DU6" s="2" t="s">
        <v>150</v>
      </c>
      <c r="DV6" s="2" t="s">
        <v>141</v>
      </c>
      <c r="DW6" s="2" t="s">
        <v>144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>
        <v>2</v>
      </c>
      <c r="EE6" s="8">
        <v>375.36</v>
      </c>
      <c r="EF6" s="7">
        <v>-1</v>
      </c>
      <c r="EG6" s="7">
        <v>-1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>
        <v>2</v>
      </c>
      <c r="ER6" s="8">
        <v>386.08</v>
      </c>
      <c r="ES6" s="7">
        <v>-1</v>
      </c>
      <c r="ET6" s="7">
        <v>-1</v>
      </c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>
        <v>1</v>
      </c>
      <c r="FC6" s="8">
        <v>145.1</v>
      </c>
      <c r="FD6" s="4"/>
      <c r="FE6" s="8"/>
      <c r="FF6" s="7"/>
      <c r="FG6" s="7"/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/>
      <c r="GC6" s="8"/>
      <c r="GD6" s="4"/>
      <c r="GE6" s="8"/>
      <c r="GF6" s="7"/>
      <c r="GG6" s="7"/>
      <c r="GH6" s="2" t="s">
        <v>150</v>
      </c>
      <c r="GI6" s="2" t="s">
        <v>141</v>
      </c>
      <c r="GJ6" s="2" t="s">
        <v>167</v>
      </c>
      <c r="GK6" s="2" t="s">
        <v>168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150</v>
      </c>
      <c r="JV6" s="2" t="s">
        <v>141</v>
      </c>
      <c r="JW6" s="2" t="s">
        <v>169</v>
      </c>
      <c r="JX6" s="2" t="s">
        <v>144</v>
      </c>
      <c r="JY6" s="2" t="s">
        <v>152</v>
      </c>
      <c r="JZ6" s="2" t="s">
        <v>152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144</v>
      </c>
      <c r="KX6" s="2" t="s">
        <v>170</v>
      </c>
      <c r="KY6" s="2" t="s">
        <v>152</v>
      </c>
      <c r="KZ6" s="2" t="s">
        <v>152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360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594</v>
      </c>
      <c r="AA7" s="4">
        <f>=ROUNDDOWN(37.125,0)</f>
      </c>
      <c r="AB7" s="5">
        <v>16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56</v>
      </c>
      <c r="AQ7" s="8">
        <v>10021.77</v>
      </c>
      <c r="AR7" s="4">
        <v>40</v>
      </c>
      <c r="AS7" s="8">
        <v>8674.46</v>
      </c>
      <c r="AT7" s="7">
        <v>0.4</v>
      </c>
      <c r="AU7" s="7">
        <v>0.1553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0.5875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56</v>
      </c>
      <c r="BK7" s="8">
        <v>10021.77</v>
      </c>
      <c r="BL7" s="2" t="s">
        <v>174</v>
      </c>
      <c r="BM7" s="7">
        <v>1</v>
      </c>
      <c r="BN7" s="7">
        <v>1</v>
      </c>
      <c r="BO7" s="4">
        <v>4</v>
      </c>
      <c r="BP7" s="8">
        <v>1028.97</v>
      </c>
      <c r="BQ7" s="4"/>
      <c r="BR7" s="8"/>
      <c r="BS7" s="7"/>
      <c r="BT7" s="7"/>
      <c r="BU7" s="2" t="s">
        <v>150</v>
      </c>
      <c r="BV7" s="2" t="s">
        <v>141</v>
      </c>
      <c r="BW7" s="2" t="s">
        <v>173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27</v>
      </c>
      <c r="CC7" s="8">
        <v>4845.42</v>
      </c>
      <c r="CD7" s="4">
        <v>13</v>
      </c>
      <c r="CE7" s="8">
        <v>3011.45</v>
      </c>
      <c r="CF7" s="7">
        <v>1.0769</v>
      </c>
      <c r="CG7" s="7">
        <v>0.609</v>
      </c>
      <c r="CH7" s="2" t="s">
        <v>150</v>
      </c>
      <c r="CI7" s="2" t="s">
        <v>141</v>
      </c>
      <c r="CJ7" s="2" t="s">
        <v>153</v>
      </c>
      <c r="CK7" s="2" t="s">
        <v>154</v>
      </c>
      <c r="CL7" s="2" t="s">
        <v>152</v>
      </c>
      <c r="CM7" s="2" t="s">
        <v>152</v>
      </c>
      <c r="CN7" s="2" t="s">
        <v>144</v>
      </c>
      <c r="CO7" s="4">
        <v>6</v>
      </c>
      <c r="CP7" s="8">
        <v>1112.82</v>
      </c>
      <c r="CQ7" s="4">
        <v>3</v>
      </c>
      <c r="CR7" s="8">
        <v>720.69</v>
      </c>
      <c r="CS7" s="7">
        <v>1</v>
      </c>
      <c r="CT7" s="7">
        <v>0.5441</v>
      </c>
      <c r="CU7" s="2" t="s">
        <v>150</v>
      </c>
      <c r="CV7" s="2" t="s">
        <v>141</v>
      </c>
      <c r="CW7" s="2" t="s">
        <v>155</v>
      </c>
      <c r="CX7" s="2" t="s">
        <v>176</v>
      </c>
      <c r="CY7" s="2" t="s">
        <v>152</v>
      </c>
      <c r="CZ7" s="2" t="s">
        <v>152</v>
      </c>
      <c r="DA7" s="2" t="s">
        <v>144</v>
      </c>
      <c r="DB7" s="4">
        <v>12</v>
      </c>
      <c r="DC7" s="8">
        <v>1850.58</v>
      </c>
      <c r="DD7" s="4">
        <v>12</v>
      </c>
      <c r="DE7" s="8">
        <v>2155.65</v>
      </c>
      <c r="DF7" s="7"/>
      <c r="DG7" s="7">
        <v>-0.1415</v>
      </c>
      <c r="DH7" s="2" t="s">
        <v>150</v>
      </c>
      <c r="DI7" s="2" t="s">
        <v>141</v>
      </c>
      <c r="DJ7" s="2" t="s">
        <v>157</v>
      </c>
      <c r="DK7" s="2" t="s">
        <v>177</v>
      </c>
      <c r="DL7" s="2" t="s">
        <v>152</v>
      </c>
      <c r="DM7" s="2" t="s">
        <v>152</v>
      </c>
      <c r="DN7" s="2" t="s">
        <v>144</v>
      </c>
      <c r="DO7" s="4">
        <v>7</v>
      </c>
      <c r="DP7" s="8">
        <v>1183.98</v>
      </c>
      <c r="DQ7" s="4">
        <v>8</v>
      </c>
      <c r="DR7" s="8">
        <v>1879.36</v>
      </c>
      <c r="DS7" s="7">
        <v>-0.125</v>
      </c>
      <c r="DT7" s="7">
        <v>-0.37</v>
      </c>
      <c r="DU7" s="2" t="s">
        <v>150</v>
      </c>
      <c r="DV7" s="2" t="s">
        <v>141</v>
      </c>
      <c r="DW7" s="2" t="s">
        <v>144</v>
      </c>
      <c r="DX7" s="2" t="s">
        <v>178</v>
      </c>
      <c r="DY7" s="2" t="s">
        <v>152</v>
      </c>
      <c r="DZ7" s="2" t="s">
        <v>152</v>
      </c>
      <c r="EA7" s="2" t="s">
        <v>144</v>
      </c>
      <c r="EB7" s="4"/>
      <c r="EC7" s="8"/>
      <c r="ED7" s="4">
        <v>3</v>
      </c>
      <c r="EE7" s="8">
        <v>675.66</v>
      </c>
      <c r="EF7" s="7">
        <v>-1</v>
      </c>
      <c r="EG7" s="7">
        <v>-1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150</v>
      </c>
      <c r="GI7" s="2" t="s">
        <v>141</v>
      </c>
      <c r="GJ7" s="2" t="s">
        <v>167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150</v>
      </c>
      <c r="JV7" s="2" t="s">
        <v>141</v>
      </c>
      <c r="JW7" s="2" t="s">
        <v>169</v>
      </c>
      <c r="JX7" s="2" t="s">
        <v>144</v>
      </c>
      <c r="JY7" s="2" t="s">
        <v>152</v>
      </c>
      <c r="JZ7" s="2" t="s">
        <v>152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183</v>
      </c>
      <c r="KV7" s="2" t="s">
        <v>141</v>
      </c>
      <c r="KW7" s="2" t="s">
        <v>144</v>
      </c>
      <c r="KX7" s="2" t="s">
        <v>144</v>
      </c>
      <c r="KY7" s="2" t="s">
        <v>152</v>
      </c>
      <c r="KZ7" s="2" t="s">
        <v>152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594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246</v>
      </c>
      <c r="AA8" s="4">
        <f>=ROUNDDOWN(41,0)</f>
      </c>
      <c r="AB8" s="5">
        <v>6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1856.98</v>
      </c>
      <c r="AR8" s="4">
        <v>18</v>
      </c>
      <c r="AS8" s="8">
        <v>3780.47</v>
      </c>
      <c r="AT8" s="7">
        <v>-0.4444</v>
      </c>
      <c r="AU8" s="7">
        <v>-0.5088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0.1089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1856.98</v>
      </c>
      <c r="BL8" s="2" t="s">
        <v>186</v>
      </c>
      <c r="BM8" s="7">
        <v>1</v>
      </c>
      <c r="BN8" s="7">
        <v>1</v>
      </c>
      <c r="BO8" s="4">
        <v>1</v>
      </c>
      <c r="BP8" s="8">
        <v>240</v>
      </c>
      <c r="BQ8" s="4"/>
      <c r="BR8" s="8"/>
      <c r="BS8" s="7"/>
      <c r="BT8" s="7"/>
      <c r="BU8" s="2" t="s">
        <v>150</v>
      </c>
      <c r="BV8" s="2" t="s">
        <v>141</v>
      </c>
      <c r="BW8" s="2" t="s">
        <v>173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4</v>
      </c>
      <c r="CC8" s="8">
        <v>718.64</v>
      </c>
      <c r="CD8" s="4">
        <v>7</v>
      </c>
      <c r="CE8" s="8">
        <v>1621.55</v>
      </c>
      <c r="CF8" s="7">
        <v>-0.4286</v>
      </c>
      <c r="CG8" s="7">
        <v>-0.5568</v>
      </c>
      <c r="CH8" s="2" t="s">
        <v>150</v>
      </c>
      <c r="CI8" s="2" t="s">
        <v>141</v>
      </c>
      <c r="CJ8" s="2" t="s">
        <v>165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1</v>
      </c>
      <c r="CP8" s="8">
        <v>185.66</v>
      </c>
      <c r="CQ8" s="4">
        <v>1</v>
      </c>
      <c r="CR8" s="8">
        <v>240.23</v>
      </c>
      <c r="CS8" s="7"/>
      <c r="CT8" s="7">
        <v>-0.2272</v>
      </c>
      <c r="CU8" s="2" t="s">
        <v>150</v>
      </c>
      <c r="CV8" s="2" t="s">
        <v>141</v>
      </c>
      <c r="CW8" s="2" t="s">
        <v>189</v>
      </c>
      <c r="CX8" s="2" t="s">
        <v>190</v>
      </c>
      <c r="CY8" s="2" t="s">
        <v>152</v>
      </c>
      <c r="CZ8" s="2" t="s">
        <v>152</v>
      </c>
      <c r="DA8" s="2" t="s">
        <v>144</v>
      </c>
      <c r="DB8" s="4">
        <v>3</v>
      </c>
      <c r="DC8" s="8">
        <v>475.67</v>
      </c>
      <c r="DD8" s="4">
        <v>7</v>
      </c>
      <c r="DE8" s="8">
        <v>1233.33</v>
      </c>
      <c r="DF8" s="7">
        <v>-0.5714</v>
      </c>
      <c r="DG8" s="7">
        <v>-0.6143</v>
      </c>
      <c r="DH8" s="2" t="s">
        <v>150</v>
      </c>
      <c r="DI8" s="2" t="s">
        <v>141</v>
      </c>
      <c r="DJ8" s="2" t="s">
        <v>157</v>
      </c>
      <c r="DK8" s="2" t="s">
        <v>191</v>
      </c>
      <c r="DL8" s="2" t="s">
        <v>152</v>
      </c>
      <c r="DM8" s="2" t="s">
        <v>152</v>
      </c>
      <c r="DN8" s="2" t="s">
        <v>144</v>
      </c>
      <c r="DO8" s="4"/>
      <c r="DP8" s="8"/>
      <c r="DQ8" s="4">
        <v>1</v>
      </c>
      <c r="DR8" s="8">
        <v>234.92</v>
      </c>
      <c r="DS8" s="7">
        <v>-1</v>
      </c>
      <c r="DT8" s="7">
        <v>-1</v>
      </c>
      <c r="DU8" s="2" t="s">
        <v>150</v>
      </c>
      <c r="DV8" s="2" t="s">
        <v>141</v>
      </c>
      <c r="DW8" s="2" t="s">
        <v>144</v>
      </c>
      <c r="DX8" s="2" t="s">
        <v>192</v>
      </c>
      <c r="DY8" s="2" t="s">
        <v>152</v>
      </c>
      <c r="DZ8" s="2" t="s">
        <v>152</v>
      </c>
      <c r="EA8" s="2" t="s">
        <v>144</v>
      </c>
      <c r="EB8" s="4">
        <v>1</v>
      </c>
      <c r="EC8" s="8">
        <v>237.01</v>
      </c>
      <c r="ED8" s="4">
        <v>2</v>
      </c>
      <c r="EE8" s="8">
        <v>450.44</v>
      </c>
      <c r="EF8" s="7">
        <v>-0.5</v>
      </c>
      <c r="EG8" s="7">
        <v>-0.4738</v>
      </c>
      <c r="EH8" s="2" t="s">
        <v>150</v>
      </c>
      <c r="EI8" s="2" t="s">
        <v>141</v>
      </c>
      <c r="EJ8" s="2" t="s">
        <v>189</v>
      </c>
      <c r="EK8" s="2" t="s">
        <v>193</v>
      </c>
      <c r="EL8" s="2" t="s">
        <v>152</v>
      </c>
      <c r="EM8" s="2" t="s">
        <v>152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150</v>
      </c>
      <c r="GI8" s="2" t="s">
        <v>141</v>
      </c>
      <c r="GJ8" s="2" t="s">
        <v>167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150</v>
      </c>
      <c r="JV8" s="2" t="s">
        <v>141</v>
      </c>
      <c r="JW8" s="2" t="s">
        <v>196</v>
      </c>
      <c r="JX8" s="2" t="s">
        <v>144</v>
      </c>
      <c r="JY8" s="2" t="s">
        <v>152</v>
      </c>
      <c r="JZ8" s="2" t="s">
        <v>152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183</v>
      </c>
      <c r="KV8" s="2" t="s">
        <v>141</v>
      </c>
      <c r="KW8" s="2" t="s">
        <v>144</v>
      </c>
      <c r="KX8" s="2" t="s">
        <v>144</v>
      </c>
      <c r="KY8" s="2" t="s">
        <v>152</v>
      </c>
      <c r="KZ8" s="2" t="s">
        <v>152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246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268</v>
      </c>
      <c r="AA9" s="4">
        <f>=ROUNDDOWN(29.7777777777778,0)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24</v>
      </c>
      <c r="AQ9" s="8">
        <v>3831.71</v>
      </c>
      <c r="AR9" s="4">
        <v>23</v>
      </c>
      <c r="AS9" s="8">
        <v>4294.53</v>
      </c>
      <c r="AT9" s="7">
        <v>0.0435</v>
      </c>
      <c r="AU9" s="7">
        <v>-0.1078</v>
      </c>
      <c r="AV9" s="4">
        <v>74</v>
      </c>
      <c r="AW9" s="8">
        <v>13591.02</v>
      </c>
      <c r="AX9" s="4">
        <v>67</v>
      </c>
      <c r="AY9" s="8">
        <v>14398.13</v>
      </c>
      <c r="AZ9" s="7">
        <v>0.1045</v>
      </c>
      <c r="BA9" s="7">
        <v>-0.0561</v>
      </c>
      <c r="BB9" s="7">
        <v>0.2819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0.4386</v>
      </c>
      <c r="BJ9" s="4">
        <v>25</v>
      </c>
      <c r="BK9" s="8">
        <v>4136.7</v>
      </c>
      <c r="BL9" s="2" t="s">
        <v>200</v>
      </c>
      <c r="BM9" s="7">
        <v>0.96</v>
      </c>
      <c r="BN9" s="7">
        <v>0.9263</v>
      </c>
      <c r="BO9" s="4">
        <v>2</v>
      </c>
      <c r="BP9" s="8">
        <v>519.98</v>
      </c>
      <c r="BQ9" s="4"/>
      <c r="BR9" s="8"/>
      <c r="BS9" s="7"/>
      <c r="BT9" s="7"/>
      <c r="BU9" s="2" t="s">
        <v>150</v>
      </c>
      <c r="BV9" s="2" t="s">
        <v>141</v>
      </c>
      <c r="BW9" s="2" t="s">
        <v>180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14</v>
      </c>
      <c r="CC9" s="8">
        <v>2114.14</v>
      </c>
      <c r="CD9" s="4"/>
      <c r="CE9" s="8"/>
      <c r="CF9" s="7"/>
      <c r="CG9" s="7"/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6</v>
      </c>
      <c r="CP9" s="8">
        <v>936</v>
      </c>
      <c r="CQ9" s="4">
        <v>3</v>
      </c>
      <c r="CR9" s="8">
        <v>600.57</v>
      </c>
      <c r="CS9" s="7">
        <v>1</v>
      </c>
      <c r="CT9" s="7">
        <v>0.5585</v>
      </c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</v>
      </c>
      <c r="DC9" s="8">
        <v>116.49</v>
      </c>
      <c r="DD9" s="4">
        <v>4</v>
      </c>
      <c r="DE9" s="8">
        <v>616.66</v>
      </c>
      <c r="DF9" s="7">
        <v>-0.75</v>
      </c>
      <c r="DG9" s="7">
        <v>-0.8111</v>
      </c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152</v>
      </c>
      <c r="DM9" s="2" t="s">
        <v>152</v>
      </c>
      <c r="DN9" s="2" t="s">
        <v>144</v>
      </c>
      <c r="DO9" s="4"/>
      <c r="DP9" s="8"/>
      <c r="DQ9" s="4">
        <v>7</v>
      </c>
      <c r="DR9" s="8">
        <v>1370.32</v>
      </c>
      <c r="DS9" s="7">
        <v>-1</v>
      </c>
      <c r="DT9" s="7">
        <v>-1</v>
      </c>
      <c r="DU9" s="2" t="s">
        <v>150</v>
      </c>
      <c r="DV9" s="2" t="s">
        <v>141</v>
      </c>
      <c r="DW9" s="2" t="s">
        <v>144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>
        <v>3</v>
      </c>
      <c r="EE9" s="8">
        <v>563.04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/>
      <c r="EP9" s="8"/>
      <c r="EQ9" s="4">
        <v>1</v>
      </c>
      <c r="ER9" s="8">
        <v>178.74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1</v>
      </c>
      <c r="FC9" s="8">
        <v>145.1</v>
      </c>
      <c r="FD9" s="4"/>
      <c r="FE9" s="8"/>
      <c r="FF9" s="7"/>
      <c r="FG9" s="7"/>
      <c r="FH9" s="2" t="s">
        <v>150</v>
      </c>
      <c r="FI9" s="2" t="s">
        <v>141</v>
      </c>
      <c r="FJ9" s="2" t="s">
        <v>163</v>
      </c>
      <c r="FK9" s="2" t="s">
        <v>208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4</v>
      </c>
      <c r="FR9" s="8">
        <v>772.16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167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150</v>
      </c>
      <c r="JV9" s="2" t="s">
        <v>141</v>
      </c>
      <c r="JW9" s="2" t="s">
        <v>169</v>
      </c>
      <c r="JX9" s="2" t="s">
        <v>144</v>
      </c>
      <c r="JY9" s="2" t="s">
        <v>152</v>
      </c>
      <c r="JZ9" s="2" t="s">
        <v>152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144</v>
      </c>
      <c r="KX9" s="2" t="s">
        <v>211</v>
      </c>
      <c r="KY9" s="2" t="s">
        <v>152</v>
      </c>
      <c r="KZ9" s="2" t="s">
        <v>152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301</v>
      </c>
      <c r="AA10" s="4">
        <f>=ROUNDDOWN(33.4444444444444,0)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35</v>
      </c>
      <c r="AQ10" s="8">
        <v>6970.03</v>
      </c>
      <c r="AR10" s="4">
        <v>27</v>
      </c>
      <c r="AS10" s="8">
        <v>6377.66</v>
      </c>
      <c r="AT10" s="7">
        <v>0.2963</v>
      </c>
      <c r="AU10" s="7">
        <v>0.0929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0.5128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36</v>
      </c>
      <c r="BK10" s="8">
        <v>7360.02</v>
      </c>
      <c r="BL10" s="2" t="s">
        <v>213</v>
      </c>
      <c r="BM10" s="7">
        <v>0.9722</v>
      </c>
      <c r="BN10" s="7">
        <v>0.947</v>
      </c>
      <c r="BO10" s="4">
        <v>6</v>
      </c>
      <c r="BP10" s="8">
        <v>1613.95</v>
      </c>
      <c r="BQ10" s="4">
        <v>1</v>
      </c>
      <c r="BR10" s="8">
        <v>509.99</v>
      </c>
      <c r="BS10" s="7">
        <v>5</v>
      </c>
      <c r="BT10" s="7">
        <v>2.1647</v>
      </c>
      <c r="BU10" s="2" t="s">
        <v>150</v>
      </c>
      <c r="BV10" s="2" t="s">
        <v>141</v>
      </c>
      <c r="BW10" s="2" t="s">
        <v>180</v>
      </c>
      <c r="BX10" s="2" t="s">
        <v>214</v>
      </c>
      <c r="BY10" s="2" t="s">
        <v>152</v>
      </c>
      <c r="BZ10" s="2" t="s">
        <v>152</v>
      </c>
      <c r="CA10" s="2" t="s">
        <v>144</v>
      </c>
      <c r="CB10" s="4">
        <v>13</v>
      </c>
      <c r="CC10" s="8">
        <v>2332.98</v>
      </c>
      <c r="CD10" s="4">
        <v>15</v>
      </c>
      <c r="CE10" s="8">
        <v>3474.75</v>
      </c>
      <c r="CF10" s="7">
        <v>-0.1333</v>
      </c>
      <c r="CG10" s="7">
        <v>-0.3286</v>
      </c>
      <c r="CH10" s="2" t="s">
        <v>150</v>
      </c>
      <c r="CI10" s="2" t="s">
        <v>141</v>
      </c>
      <c r="CJ10" s="2" t="s">
        <v>153</v>
      </c>
      <c r="CK10" s="2" t="s">
        <v>154</v>
      </c>
      <c r="CL10" s="2" t="s">
        <v>152</v>
      </c>
      <c r="CM10" s="2" t="s">
        <v>152</v>
      </c>
      <c r="CN10" s="2" t="s">
        <v>144</v>
      </c>
      <c r="CO10" s="4">
        <v>9</v>
      </c>
      <c r="CP10" s="8">
        <v>1669.23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155</v>
      </c>
      <c r="CX10" s="2" t="s">
        <v>215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305.1</v>
      </c>
      <c r="DD10" s="4">
        <v>3</v>
      </c>
      <c r="DE10" s="8">
        <v>536.23</v>
      </c>
      <c r="DF10" s="7">
        <v>-0.3333</v>
      </c>
      <c r="DG10" s="7">
        <v>-0.431</v>
      </c>
      <c r="DH10" s="2" t="s">
        <v>150</v>
      </c>
      <c r="DI10" s="2" t="s">
        <v>141</v>
      </c>
      <c r="DJ10" s="2" t="s">
        <v>157</v>
      </c>
      <c r="DK10" s="2" t="s">
        <v>216</v>
      </c>
      <c r="DL10" s="2" t="s">
        <v>152</v>
      </c>
      <c r="DM10" s="2" t="s">
        <v>152</v>
      </c>
      <c r="DN10" s="2" t="s">
        <v>144</v>
      </c>
      <c r="DO10" s="4">
        <v>2</v>
      </c>
      <c r="DP10" s="8">
        <v>338.28</v>
      </c>
      <c r="DQ10" s="4">
        <v>5</v>
      </c>
      <c r="DR10" s="8">
        <v>1174.6</v>
      </c>
      <c r="DS10" s="7">
        <v>-0.6</v>
      </c>
      <c r="DT10" s="7">
        <v>-0.712</v>
      </c>
      <c r="DU10" s="2" t="s">
        <v>150</v>
      </c>
      <c r="DV10" s="2" t="s">
        <v>141</v>
      </c>
      <c r="DW10" s="2" t="s">
        <v>144</v>
      </c>
      <c r="DX10" s="2" t="s">
        <v>178</v>
      </c>
      <c r="DY10" s="2" t="s">
        <v>152</v>
      </c>
      <c r="DZ10" s="2" t="s">
        <v>152</v>
      </c>
      <c r="EA10" s="2" t="s">
        <v>144</v>
      </c>
      <c r="EB10" s="4">
        <v>3</v>
      </c>
      <c r="EC10" s="8">
        <v>710.49</v>
      </c>
      <c r="ED10" s="4">
        <v>2</v>
      </c>
      <c r="EE10" s="8">
        <v>450.44</v>
      </c>
      <c r="EF10" s="7">
        <v>0.5</v>
      </c>
      <c r="EG10" s="7">
        <v>0.5773</v>
      </c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180</v>
      </c>
      <c r="EX10" s="2" t="s">
        <v>187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163</v>
      </c>
      <c r="FK10" s="2" t="s">
        <v>218</v>
      </c>
      <c r="FL10" s="2" t="s">
        <v>152</v>
      </c>
      <c r="FM10" s="2" t="s">
        <v>152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203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150</v>
      </c>
      <c r="GI10" s="2" t="s">
        <v>141</v>
      </c>
      <c r="GJ10" s="2" t="s">
        <v>167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150</v>
      </c>
      <c r="JV10" s="2" t="s">
        <v>141</v>
      </c>
      <c r="JW10" s="2" t="s">
        <v>169</v>
      </c>
      <c r="JX10" s="2" t="s">
        <v>144</v>
      </c>
      <c r="JY10" s="2" t="s">
        <v>152</v>
      </c>
      <c r="JZ10" s="2" t="s">
        <v>152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183</v>
      </c>
      <c r="KV10" s="2" t="s">
        <v>141</v>
      </c>
      <c r="KW10" s="2" t="s">
        <v>144</v>
      </c>
      <c r="KX10" s="2" t="s">
        <v>144</v>
      </c>
      <c r="KY10" s="2" t="s">
        <v>152</v>
      </c>
      <c r="KZ10" s="2" t="s">
        <v>152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301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110</v>
      </c>
      <c r="AA11" s="4">
        <f>=ROUNDDOWN(27.5,0)</f>
      </c>
      <c r="AB11" s="5">
        <v>4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15</v>
      </c>
      <c r="AQ11" s="8">
        <v>2789.28</v>
      </c>
      <c r="AR11" s="4">
        <v>17</v>
      </c>
      <c r="AS11" s="8">
        <v>3725.94</v>
      </c>
      <c r="AT11" s="7">
        <v>-0.1176</v>
      </c>
      <c r="AU11" s="7">
        <v>-0.2514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0.2052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15</v>
      </c>
      <c r="BK11" s="8">
        <v>2789.28</v>
      </c>
      <c r="BL11" s="2" t="s">
        <v>220</v>
      </c>
      <c r="BM11" s="7">
        <v>1</v>
      </c>
      <c r="BN11" s="7">
        <v>1</v>
      </c>
      <c r="BO11" s="4">
        <v>2</v>
      </c>
      <c r="BP11" s="8">
        <v>473.98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180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>
        <v>7</v>
      </c>
      <c r="CC11" s="8">
        <v>1257.62</v>
      </c>
      <c r="CD11" s="4">
        <v>2</v>
      </c>
      <c r="CE11" s="8">
        <v>463.3</v>
      </c>
      <c r="CF11" s="7">
        <v>2.5</v>
      </c>
      <c r="CG11" s="7">
        <v>1.7145</v>
      </c>
      <c r="CH11" s="2" t="s">
        <v>150</v>
      </c>
      <c r="CI11" s="2" t="s">
        <v>141</v>
      </c>
      <c r="CJ11" s="2" t="s">
        <v>165</v>
      </c>
      <c r="CK11" s="2" t="s">
        <v>188</v>
      </c>
      <c r="CL11" s="2" t="s">
        <v>152</v>
      </c>
      <c r="CM11" s="2" t="s">
        <v>152</v>
      </c>
      <c r="CN11" s="2" t="s">
        <v>144</v>
      </c>
      <c r="CO11" s="4">
        <v>3</v>
      </c>
      <c r="CP11" s="8">
        <v>556.98</v>
      </c>
      <c r="CQ11" s="4">
        <v>1</v>
      </c>
      <c r="CR11" s="8">
        <v>240.23</v>
      </c>
      <c r="CS11" s="7">
        <v>2</v>
      </c>
      <c r="CT11" s="7">
        <v>1.3185</v>
      </c>
      <c r="CU11" s="2" t="s">
        <v>150</v>
      </c>
      <c r="CV11" s="2" t="s">
        <v>141</v>
      </c>
      <c r="CW11" s="2" t="s">
        <v>189</v>
      </c>
      <c r="CX11" s="2" t="s">
        <v>222</v>
      </c>
      <c r="CY11" s="2" t="s">
        <v>152</v>
      </c>
      <c r="CZ11" s="2" t="s">
        <v>152</v>
      </c>
      <c r="DA11" s="2" t="s">
        <v>144</v>
      </c>
      <c r="DB11" s="4">
        <v>3</v>
      </c>
      <c r="DC11" s="8">
        <v>500.7</v>
      </c>
      <c r="DD11" s="4">
        <v>5</v>
      </c>
      <c r="DE11" s="8">
        <v>933.04</v>
      </c>
      <c r="DF11" s="7">
        <v>-0.4</v>
      </c>
      <c r="DG11" s="7">
        <v>-0.4634</v>
      </c>
      <c r="DH11" s="2" t="s">
        <v>150</v>
      </c>
      <c r="DI11" s="2" t="s">
        <v>141</v>
      </c>
      <c r="DJ11" s="2" t="s">
        <v>157</v>
      </c>
      <c r="DK11" s="2" t="s">
        <v>223</v>
      </c>
      <c r="DL11" s="2" t="s">
        <v>152</v>
      </c>
      <c r="DM11" s="2" t="s">
        <v>152</v>
      </c>
      <c r="DN11" s="2" t="s">
        <v>144</v>
      </c>
      <c r="DO11" s="4"/>
      <c r="DP11" s="8"/>
      <c r="DQ11" s="4">
        <v>4</v>
      </c>
      <c r="DR11" s="8">
        <v>939.68</v>
      </c>
      <c r="DS11" s="7">
        <v>-1</v>
      </c>
      <c r="DT11" s="7">
        <v>-1</v>
      </c>
      <c r="DU11" s="2" t="s">
        <v>150</v>
      </c>
      <c r="DV11" s="2" t="s">
        <v>141</v>
      </c>
      <c r="DW11" s="2" t="s">
        <v>144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>
        <v>3</v>
      </c>
      <c r="EE11" s="8">
        <v>675.66</v>
      </c>
      <c r="EF11" s="7">
        <v>-1</v>
      </c>
      <c r="EG11" s="7">
        <v>-1</v>
      </c>
      <c r="EH11" s="2" t="s">
        <v>150</v>
      </c>
      <c r="EI11" s="2" t="s">
        <v>141</v>
      </c>
      <c r="EJ11" s="2" t="s">
        <v>189</v>
      </c>
      <c r="EK11" s="2" t="s">
        <v>192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1</v>
      </c>
      <c r="ER11" s="8">
        <v>242.38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163</v>
      </c>
      <c r="FK11" s="2" t="s">
        <v>226</v>
      </c>
      <c r="FL11" s="2" t="s">
        <v>152</v>
      </c>
      <c r="FM11" s="2" t="s">
        <v>152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150</v>
      </c>
      <c r="GI11" s="2" t="s">
        <v>141</v>
      </c>
      <c r="GJ11" s="2" t="s">
        <v>167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150</v>
      </c>
      <c r="JV11" s="2" t="s">
        <v>141</v>
      </c>
      <c r="JW11" s="2" t="s">
        <v>196</v>
      </c>
      <c r="JX11" s="2" t="s">
        <v>144</v>
      </c>
      <c r="JY11" s="2" t="s">
        <v>152</v>
      </c>
      <c r="JZ11" s="2" t="s">
        <v>152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183</v>
      </c>
      <c r="KV11" s="2" t="s">
        <v>141</v>
      </c>
      <c r="KW11" s="2" t="s">
        <v>144</v>
      </c>
      <c r="KX11" s="2" t="s">
        <v>144</v>
      </c>
      <c r="KY11" s="2" t="s">
        <v>152</v>
      </c>
      <c r="KZ11" s="2" t="s">
        <v>152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110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348</v>
      </c>
      <c r="AA12" s="4">
        <f>=ROUNDDOWN(31.6363636363636,0)</f>
      </c>
      <c r="AB12" s="5">
        <v>11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</v>
      </c>
      <c r="AQ12" s="8">
        <v>334.99</v>
      </c>
      <c r="AR12" s="4"/>
      <c r="AS12" s="8"/>
      <c r="AT12" s="7"/>
      <c r="AU12" s="7"/>
      <c r="AV12" s="4">
        <v>1</v>
      </c>
      <c r="AW12" s="8">
        <v>334.99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0.0108</v>
      </c>
      <c r="BJ12" s="4">
        <v>1</v>
      </c>
      <c r="BK12" s="8">
        <v>334.99</v>
      </c>
      <c r="BL12" s="2" t="s">
        <v>16</v>
      </c>
      <c r="BM12" s="7">
        <v>1</v>
      </c>
      <c r="BN12" s="7">
        <v>1</v>
      </c>
      <c r="BO12" s="4">
        <v>1</v>
      </c>
      <c r="BP12" s="8">
        <v>334.99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234</v>
      </c>
      <c r="BY12" s="2" t="s">
        <v>152</v>
      </c>
      <c r="BZ12" s="2" t="s">
        <v>152</v>
      </c>
      <c r="CA12" s="2" t="s">
        <v>144</v>
      </c>
      <c r="CB12" s="4"/>
      <c r="CC12" s="8"/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144</v>
      </c>
      <c r="CL12" s="2" t="s">
        <v>152</v>
      </c>
      <c r="CM12" s="2" t="s">
        <v>152</v>
      </c>
      <c r="CN12" s="2" t="s">
        <v>144</v>
      </c>
      <c r="CO12" s="4"/>
      <c r="CP12" s="8"/>
      <c r="CQ12" s="4"/>
      <c r="CR12" s="8"/>
      <c r="CS12" s="7"/>
      <c r="CT12" s="7"/>
      <c r="CU12" s="2" t="s">
        <v>235</v>
      </c>
      <c r="CV12" s="2" t="s">
        <v>141</v>
      </c>
      <c r="CW12" s="2" t="s">
        <v>144</v>
      </c>
      <c r="CX12" s="2" t="s">
        <v>144</v>
      </c>
      <c r="CY12" s="2" t="s">
        <v>152</v>
      </c>
      <c r="CZ12" s="2" t="s">
        <v>152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144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237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150</v>
      </c>
      <c r="JV12" s="2" t="s">
        <v>239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428</v>
      </c>
      <c r="AA13" s="4">
        <f>=ROUNDDOWN(30.5714285714286,0)</f>
      </c>
      <c r="AB13" s="5">
        <v>14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152</v>
      </c>
      <c r="CM13" s="2" t="s">
        <v>152</v>
      </c>
      <c r="CN13" s="2" t="s">
        <v>144</v>
      </c>
      <c r="CO13" s="4"/>
      <c r="CP13" s="8"/>
      <c r="CQ13" s="4"/>
      <c r="CR13" s="8"/>
      <c r="CS13" s="7"/>
      <c r="CT13" s="7"/>
      <c r="CU13" s="2" t="s">
        <v>235</v>
      </c>
      <c r="CV13" s="2" t="s">
        <v>141</v>
      </c>
      <c r="CW13" s="2" t="s">
        <v>144</v>
      </c>
      <c r="CX13" s="2" t="s">
        <v>144</v>
      </c>
      <c r="CY13" s="2" t="s">
        <v>152</v>
      </c>
      <c r="CZ13" s="2" t="s">
        <v>152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144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237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150</v>
      </c>
      <c r="JV13" s="2" t="s">
        <v>239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428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241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172</v>
      </c>
      <c r="AA14" s="4">
        <f>=ROUNDDOWN(28.6666666666667,0)</f>
      </c>
      <c r="AB14" s="5">
        <v>6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235</v>
      </c>
      <c r="CV14" s="2" t="s">
        <v>141</v>
      </c>
      <c r="CW14" s="2" t="s">
        <v>144</v>
      </c>
      <c r="CX14" s="2" t="s">
        <v>144</v>
      </c>
      <c r="CY14" s="2" t="s">
        <v>152</v>
      </c>
      <c r="CZ14" s="2" t="s">
        <v>152</v>
      </c>
      <c r="DA14" s="2" t="s">
        <v>144</v>
      </c>
      <c r="DB14" s="4"/>
      <c r="DC14" s="8"/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237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150</v>
      </c>
      <c r="JV14" s="2" t="s">
        <v>239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172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244</v>
      </c>
      <c r="G15" s="2" t="s">
        <v>244</v>
      </c>
      <c r="H15" s="2" t="s">
        <v>244</v>
      </c>
      <c r="I15" s="2" t="s">
        <v>138</v>
      </c>
      <c r="J15" s="2" t="s">
        <v>139</v>
      </c>
      <c r="K15" s="2" t="s">
        <v>245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246</v>
      </c>
      <c r="W15" s="2" t="s">
        <v>147</v>
      </c>
      <c r="X15" s="2" t="s">
        <v>144</v>
      </c>
      <c r="Y15" s="2" t="s">
        <v>247</v>
      </c>
      <c r="Z15" s="4">
        <v>150</v>
      </c>
      <c r="AA15" s="4">
        <f>=ROUNDDOWN(13.6363636363636,0)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28</v>
      </c>
      <c r="AQ15" s="8">
        <v>4558.68</v>
      </c>
      <c r="AR15" s="4">
        <v>31</v>
      </c>
      <c r="AS15" s="8">
        <v>6020.61</v>
      </c>
      <c r="AT15" s="7">
        <v>-0.0968</v>
      </c>
      <c r="AU15" s="7">
        <v>-0.2428</v>
      </c>
      <c r="AV15" s="4">
        <v>74</v>
      </c>
      <c r="AW15" s="8">
        <v>13146.09</v>
      </c>
      <c r="AX15" s="4">
        <v>65</v>
      </c>
      <c r="AY15" s="8">
        <v>14210.77</v>
      </c>
      <c r="AZ15" s="7">
        <v>0.1385</v>
      </c>
      <c r="BA15" s="7">
        <v>-0.0749</v>
      </c>
      <c r="BB15" s="7">
        <v>0.3468</v>
      </c>
      <c r="BC15" s="4">
        <v>139</v>
      </c>
      <c r="BD15" s="8">
        <v>25738.85</v>
      </c>
      <c r="BE15" s="4">
        <v>96</v>
      </c>
      <c r="BF15" s="8">
        <v>20889.57</v>
      </c>
      <c r="BG15" s="7">
        <v>0.4479</v>
      </c>
      <c r="BH15" s="7">
        <v>0.2321</v>
      </c>
      <c r="BI15" s="7">
        <v>0.5107</v>
      </c>
      <c r="BJ15" s="4">
        <v>28</v>
      </c>
      <c r="BK15" s="8">
        <v>4558.68</v>
      </c>
      <c r="BL15" s="2" t="s">
        <v>248</v>
      </c>
      <c r="BM15" s="7">
        <v>1</v>
      </c>
      <c r="BN15" s="7">
        <v>1</v>
      </c>
      <c r="BO15" s="4">
        <v>5</v>
      </c>
      <c r="BP15" s="8">
        <v>1094.54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249</v>
      </c>
      <c r="BX15" s="2" t="s">
        <v>250</v>
      </c>
      <c r="BY15" s="2" t="s">
        <v>152</v>
      </c>
      <c r="BZ15" s="2" t="s">
        <v>152</v>
      </c>
      <c r="CA15" s="2" t="s">
        <v>144</v>
      </c>
      <c r="CB15" s="4">
        <v>6</v>
      </c>
      <c r="CC15" s="8">
        <v>920.82</v>
      </c>
      <c r="CD15" s="4">
        <v>1</v>
      </c>
      <c r="CE15" s="8">
        <v>193.04</v>
      </c>
      <c r="CF15" s="7">
        <v>5</v>
      </c>
      <c r="CG15" s="7">
        <v>3.7701</v>
      </c>
      <c r="CH15" s="2" t="s">
        <v>150</v>
      </c>
      <c r="CI15" s="2" t="s">
        <v>141</v>
      </c>
      <c r="CJ15" s="2" t="s">
        <v>153</v>
      </c>
      <c r="CK15" s="2" t="s">
        <v>251</v>
      </c>
      <c r="CL15" s="2" t="s">
        <v>152</v>
      </c>
      <c r="CM15" s="2" t="s">
        <v>152</v>
      </c>
      <c r="CN15" s="2" t="s">
        <v>144</v>
      </c>
      <c r="CO15" s="4">
        <v>5</v>
      </c>
      <c r="CP15" s="8">
        <v>792.1</v>
      </c>
      <c r="CQ15" s="4">
        <v>1</v>
      </c>
      <c r="CR15" s="8">
        <v>200.19</v>
      </c>
      <c r="CS15" s="7">
        <v>4</v>
      </c>
      <c r="CT15" s="7">
        <v>2.9567</v>
      </c>
      <c r="CU15" s="2" t="s">
        <v>150</v>
      </c>
      <c r="CV15" s="2" t="s">
        <v>141</v>
      </c>
      <c r="CW15" s="2" t="s">
        <v>252</v>
      </c>
      <c r="CX15" s="2" t="s">
        <v>253</v>
      </c>
      <c r="CY15" s="2" t="s">
        <v>152</v>
      </c>
      <c r="CZ15" s="2" t="s">
        <v>152</v>
      </c>
      <c r="DA15" s="2" t="s">
        <v>144</v>
      </c>
      <c r="DB15" s="4">
        <v>6</v>
      </c>
      <c r="DC15" s="8">
        <v>839.31</v>
      </c>
      <c r="DD15" s="4">
        <v>1</v>
      </c>
      <c r="DE15" s="8">
        <v>178.74</v>
      </c>
      <c r="DF15" s="7">
        <v>5</v>
      </c>
      <c r="DG15" s="7">
        <v>3.6957</v>
      </c>
      <c r="DH15" s="2" t="s">
        <v>150</v>
      </c>
      <c r="DI15" s="2" t="s">
        <v>141</v>
      </c>
      <c r="DJ15" s="2" t="s">
        <v>254</v>
      </c>
      <c r="DK15" s="2" t="s">
        <v>255</v>
      </c>
      <c r="DL15" s="2" t="s">
        <v>152</v>
      </c>
      <c r="DM15" s="2" t="s">
        <v>152</v>
      </c>
      <c r="DN15" s="2" t="s">
        <v>144</v>
      </c>
      <c r="DO15" s="4">
        <v>4</v>
      </c>
      <c r="DP15" s="8">
        <v>563.84</v>
      </c>
      <c r="DQ15" s="4">
        <v>21</v>
      </c>
      <c r="DR15" s="8">
        <v>4110.96</v>
      </c>
      <c r="DS15" s="7">
        <v>-0.8095</v>
      </c>
      <c r="DT15" s="7">
        <v>-0.8628</v>
      </c>
      <c r="DU15" s="2" t="s">
        <v>150</v>
      </c>
      <c r="DV15" s="2" t="s">
        <v>141</v>
      </c>
      <c r="DW15" s="2" t="s">
        <v>144</v>
      </c>
      <c r="DX15" s="2" t="s">
        <v>256</v>
      </c>
      <c r="DY15" s="2" t="s">
        <v>152</v>
      </c>
      <c r="DZ15" s="2" t="s">
        <v>152</v>
      </c>
      <c r="EA15" s="2" t="s">
        <v>144</v>
      </c>
      <c r="EB15" s="4">
        <v>1</v>
      </c>
      <c r="EC15" s="8">
        <v>200.95</v>
      </c>
      <c r="ED15" s="4">
        <v>5</v>
      </c>
      <c r="EE15" s="8">
        <v>938.4</v>
      </c>
      <c r="EF15" s="7">
        <v>-0.8</v>
      </c>
      <c r="EG15" s="7">
        <v>-0.7859</v>
      </c>
      <c r="EH15" s="2" t="s">
        <v>150</v>
      </c>
      <c r="EI15" s="2" t="s">
        <v>141</v>
      </c>
      <c r="EJ15" s="2" t="s">
        <v>249</v>
      </c>
      <c r="EK15" s="2" t="s">
        <v>154</v>
      </c>
      <c r="EL15" s="2" t="s">
        <v>152</v>
      </c>
      <c r="EM15" s="2" t="s">
        <v>152</v>
      </c>
      <c r="EN15" s="2" t="s">
        <v>144</v>
      </c>
      <c r="EO15" s="4"/>
      <c r="EP15" s="8"/>
      <c r="EQ15" s="4">
        <v>1</v>
      </c>
      <c r="ER15" s="8">
        <v>206.24</v>
      </c>
      <c r="ES15" s="7">
        <v>-1</v>
      </c>
      <c r="ET15" s="7">
        <v>-1</v>
      </c>
      <c r="EU15" s="2" t="s">
        <v>150</v>
      </c>
      <c r="EV15" s="2" t="s">
        <v>141</v>
      </c>
      <c r="EW15" s="2" t="s">
        <v>249</v>
      </c>
      <c r="EX15" s="2" t="s">
        <v>257</v>
      </c>
      <c r="EY15" s="2" t="s">
        <v>152</v>
      </c>
      <c r="EZ15" s="2" t="s">
        <v>152</v>
      </c>
      <c r="FA15" s="2" t="s">
        <v>144</v>
      </c>
      <c r="FB15" s="4">
        <v>1</v>
      </c>
      <c r="FC15" s="8">
        <v>147.12</v>
      </c>
      <c r="FD15" s="4"/>
      <c r="FE15" s="8"/>
      <c r="FF15" s="7"/>
      <c r="FG15" s="7"/>
      <c r="FH15" s="2" t="s">
        <v>150</v>
      </c>
      <c r="FI15" s="2" t="s">
        <v>141</v>
      </c>
      <c r="FJ15" s="2" t="s">
        <v>249</v>
      </c>
      <c r="FK15" s="2" t="s">
        <v>258</v>
      </c>
      <c r="FL15" s="2" t="s">
        <v>152</v>
      </c>
      <c r="FM15" s="2" t="s">
        <v>152</v>
      </c>
      <c r="FN15" s="2" t="s">
        <v>144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259</v>
      </c>
      <c r="FX15" s="2" t="s">
        <v>260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150</v>
      </c>
      <c r="JV15" s="2" t="s">
        <v>141</v>
      </c>
      <c r="JW15" s="2" t="s">
        <v>249</v>
      </c>
      <c r="JX15" s="2" t="s">
        <v>261</v>
      </c>
      <c r="JY15" s="2" t="s">
        <v>152</v>
      </c>
      <c r="JZ15" s="2" t="s">
        <v>152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150</v>
      </c>
      <c r="KV15" s="2" t="s">
        <v>141</v>
      </c>
      <c r="KW15" s="2" t="s">
        <v>144</v>
      </c>
      <c r="KX15" s="2" t="s">
        <v>262</v>
      </c>
      <c r="KY15" s="2" t="s">
        <v>152</v>
      </c>
      <c r="KZ15" s="2" t="s">
        <v>152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150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244</v>
      </c>
      <c r="G16" s="2" t="s">
        <v>244</v>
      </c>
      <c r="H16" s="2" t="s">
        <v>244</v>
      </c>
      <c r="I16" s="2" t="s">
        <v>138</v>
      </c>
      <c r="J16" s="2" t="s">
        <v>172</v>
      </c>
      <c r="K16" s="2" t="s">
        <v>245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246</v>
      </c>
      <c r="W16" s="2" t="s">
        <v>147</v>
      </c>
      <c r="X16" s="2" t="s">
        <v>144</v>
      </c>
      <c r="Y16" s="2" t="s">
        <v>247</v>
      </c>
      <c r="Z16" s="4">
        <v>153</v>
      </c>
      <c r="AA16" s="4">
        <f>=ROUNDDOWN(19.125,0)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35</v>
      </c>
      <c r="AQ16" s="8">
        <v>6682.17</v>
      </c>
      <c r="AR16" s="4">
        <v>14</v>
      </c>
      <c r="AS16" s="8">
        <v>2975.01</v>
      </c>
      <c r="AT16" s="7">
        <v>1.5</v>
      </c>
      <c r="AU16" s="7">
        <v>1.2461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0.5083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35</v>
      </c>
      <c r="BK16" s="8">
        <v>6682.17</v>
      </c>
      <c r="BL16" s="2" t="s">
        <v>264</v>
      </c>
      <c r="BM16" s="7">
        <v>1</v>
      </c>
      <c r="BN16" s="7">
        <v>1</v>
      </c>
      <c r="BO16" s="4">
        <v>5</v>
      </c>
      <c r="BP16" s="8">
        <v>1313.95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249</v>
      </c>
      <c r="BX16" s="2" t="s">
        <v>265</v>
      </c>
      <c r="BY16" s="2" t="s">
        <v>152</v>
      </c>
      <c r="BZ16" s="2" t="s">
        <v>152</v>
      </c>
      <c r="CA16" s="2" t="s">
        <v>144</v>
      </c>
      <c r="CB16" s="4">
        <v>5</v>
      </c>
      <c r="CC16" s="8">
        <v>915.55</v>
      </c>
      <c r="CD16" s="4">
        <v>4</v>
      </c>
      <c r="CE16" s="8">
        <v>926.6</v>
      </c>
      <c r="CF16" s="7">
        <v>0.25</v>
      </c>
      <c r="CG16" s="7">
        <v>-0.0119</v>
      </c>
      <c r="CH16" s="2" t="s">
        <v>150</v>
      </c>
      <c r="CI16" s="2" t="s">
        <v>141</v>
      </c>
      <c r="CJ16" s="2" t="s">
        <v>153</v>
      </c>
      <c r="CK16" s="2" t="s">
        <v>266</v>
      </c>
      <c r="CL16" s="2" t="s">
        <v>152</v>
      </c>
      <c r="CM16" s="2" t="s">
        <v>152</v>
      </c>
      <c r="CN16" s="2" t="s">
        <v>144</v>
      </c>
      <c r="CO16" s="4">
        <v>7</v>
      </c>
      <c r="CP16" s="8">
        <v>1323.49</v>
      </c>
      <c r="CQ16" s="4">
        <v>1</v>
      </c>
      <c r="CR16" s="8">
        <v>240.23</v>
      </c>
      <c r="CS16" s="7">
        <v>6</v>
      </c>
      <c r="CT16" s="7">
        <v>4.5093</v>
      </c>
      <c r="CU16" s="2" t="s">
        <v>150</v>
      </c>
      <c r="CV16" s="2" t="s">
        <v>141</v>
      </c>
      <c r="CW16" s="2" t="s">
        <v>252</v>
      </c>
      <c r="CX16" s="2" t="s">
        <v>267</v>
      </c>
      <c r="CY16" s="2" t="s">
        <v>152</v>
      </c>
      <c r="CZ16" s="2" t="s">
        <v>152</v>
      </c>
      <c r="DA16" s="2" t="s">
        <v>144</v>
      </c>
      <c r="DB16" s="4">
        <v>10</v>
      </c>
      <c r="DC16" s="8">
        <v>1615.68</v>
      </c>
      <c r="DD16" s="4">
        <v>5</v>
      </c>
      <c r="DE16" s="8">
        <v>911.59</v>
      </c>
      <c r="DF16" s="7">
        <v>1</v>
      </c>
      <c r="DG16" s="7">
        <v>0.7724</v>
      </c>
      <c r="DH16" s="2" t="s">
        <v>150</v>
      </c>
      <c r="DI16" s="2" t="s">
        <v>141</v>
      </c>
      <c r="DJ16" s="2" t="s">
        <v>254</v>
      </c>
      <c r="DK16" s="2" t="s">
        <v>154</v>
      </c>
      <c r="DL16" s="2" t="s">
        <v>152</v>
      </c>
      <c r="DM16" s="2" t="s">
        <v>152</v>
      </c>
      <c r="DN16" s="2" t="s">
        <v>144</v>
      </c>
      <c r="DO16" s="4">
        <v>6</v>
      </c>
      <c r="DP16" s="8">
        <v>1014.84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144</v>
      </c>
      <c r="DX16" s="2" t="s">
        <v>256</v>
      </c>
      <c r="DY16" s="2" t="s">
        <v>152</v>
      </c>
      <c r="DZ16" s="2" t="s">
        <v>152</v>
      </c>
      <c r="EA16" s="2" t="s">
        <v>144</v>
      </c>
      <c r="EB16" s="4">
        <v>1</v>
      </c>
      <c r="EC16" s="8">
        <v>240.17</v>
      </c>
      <c r="ED16" s="4">
        <v>2</v>
      </c>
      <c r="EE16" s="8">
        <v>450.44</v>
      </c>
      <c r="EF16" s="7">
        <v>-0.5</v>
      </c>
      <c r="EG16" s="7">
        <v>-0.4668</v>
      </c>
      <c r="EH16" s="2" t="s">
        <v>150</v>
      </c>
      <c r="EI16" s="2" t="s">
        <v>141</v>
      </c>
      <c r="EJ16" s="2" t="s">
        <v>249</v>
      </c>
      <c r="EK16" s="2" t="s">
        <v>268</v>
      </c>
      <c r="EL16" s="2" t="s">
        <v>152</v>
      </c>
      <c r="EM16" s="2" t="s">
        <v>152</v>
      </c>
      <c r="EN16" s="2" t="s">
        <v>144</v>
      </c>
      <c r="EO16" s="4">
        <v>1</v>
      </c>
      <c r="EP16" s="8">
        <v>258.49</v>
      </c>
      <c r="EQ16" s="4">
        <v>1</v>
      </c>
      <c r="ER16" s="8">
        <v>214.5</v>
      </c>
      <c r="ES16" s="7"/>
      <c r="ET16" s="7">
        <v>0.2051</v>
      </c>
      <c r="EU16" s="2" t="s">
        <v>150</v>
      </c>
      <c r="EV16" s="2" t="s">
        <v>141</v>
      </c>
      <c r="EW16" s="2" t="s">
        <v>249</v>
      </c>
      <c r="EX16" s="2" t="s">
        <v>269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249</v>
      </c>
      <c r="FK16" s="2" t="s">
        <v>270</v>
      </c>
      <c r="FL16" s="2" t="s">
        <v>152</v>
      </c>
      <c r="FM16" s="2" t="s">
        <v>152</v>
      </c>
      <c r="FN16" s="2" t="s">
        <v>144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150</v>
      </c>
      <c r="JV16" s="2" t="s">
        <v>141</v>
      </c>
      <c r="JW16" s="2" t="s">
        <v>249</v>
      </c>
      <c r="JX16" s="2" t="s">
        <v>144</v>
      </c>
      <c r="JY16" s="2" t="s">
        <v>152</v>
      </c>
      <c r="JZ16" s="2" t="s">
        <v>152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183</v>
      </c>
      <c r="KV16" s="2" t="s">
        <v>141</v>
      </c>
      <c r="KW16" s="2" t="s">
        <v>144</v>
      </c>
      <c r="KX16" s="2" t="s">
        <v>144</v>
      </c>
      <c r="KY16" s="2" t="s">
        <v>152</v>
      </c>
      <c r="KZ16" s="2" t="s">
        <v>152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105</v>
      </c>
      <c r="PC16" s="4"/>
      <c r="PD16" s="4"/>
      <c r="PE16" s="4">
        <v>48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244</v>
      </c>
      <c r="G17" s="2" t="s">
        <v>244</v>
      </c>
      <c r="H17" s="2" t="s">
        <v>244</v>
      </c>
      <c r="I17" s="2" t="s">
        <v>138</v>
      </c>
      <c r="J17" s="2" t="s">
        <v>185</v>
      </c>
      <c r="K17" s="2" t="s">
        <v>245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246</v>
      </c>
      <c r="W17" s="2" t="s">
        <v>147</v>
      </c>
      <c r="X17" s="2" t="s">
        <v>144</v>
      </c>
      <c r="Y17" s="2" t="s">
        <v>247</v>
      </c>
      <c r="Z17" s="4">
        <v>112</v>
      </c>
      <c r="AA17" s="4">
        <f>=ROUNDDOWN(28,0)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11</v>
      </c>
      <c r="AQ17" s="8">
        <v>1905.24</v>
      </c>
      <c r="AR17" s="4">
        <v>20</v>
      </c>
      <c r="AS17" s="8">
        <v>5215.15</v>
      </c>
      <c r="AT17" s="7">
        <v>-0.45</v>
      </c>
      <c r="AU17" s="7">
        <v>-0.6347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0.1449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11</v>
      </c>
      <c r="BK17" s="8">
        <v>1905.24</v>
      </c>
      <c r="BL17" s="2" t="s">
        <v>174</v>
      </c>
      <c r="BM17" s="7">
        <v>1</v>
      </c>
      <c r="BN17" s="7">
        <v>1</v>
      </c>
      <c r="BO17" s="4"/>
      <c r="BP17" s="8"/>
      <c r="BQ17" s="4">
        <v>2</v>
      </c>
      <c r="BR17" s="8">
        <v>1019.98</v>
      </c>
      <c r="BS17" s="7">
        <v>-1</v>
      </c>
      <c r="BT17" s="7">
        <v>-1</v>
      </c>
      <c r="BU17" s="2" t="s">
        <v>150</v>
      </c>
      <c r="BV17" s="2" t="s">
        <v>141</v>
      </c>
      <c r="BW17" s="2" t="s">
        <v>249</v>
      </c>
      <c r="BX17" s="2" t="s">
        <v>265</v>
      </c>
      <c r="BY17" s="2" t="s">
        <v>152</v>
      </c>
      <c r="BZ17" s="2" t="s">
        <v>152</v>
      </c>
      <c r="CA17" s="2" t="s">
        <v>144</v>
      </c>
      <c r="CB17" s="4">
        <v>2</v>
      </c>
      <c r="CC17" s="8">
        <v>365.7</v>
      </c>
      <c r="CD17" s="4">
        <v>1</v>
      </c>
      <c r="CE17" s="8">
        <v>231.65</v>
      </c>
      <c r="CF17" s="7">
        <v>1</v>
      </c>
      <c r="CG17" s="7">
        <v>0.5787</v>
      </c>
      <c r="CH17" s="2" t="s">
        <v>150</v>
      </c>
      <c r="CI17" s="2" t="s">
        <v>141</v>
      </c>
      <c r="CJ17" s="2" t="s">
        <v>153</v>
      </c>
      <c r="CK17" s="2" t="s">
        <v>270</v>
      </c>
      <c r="CL17" s="2" t="s">
        <v>152</v>
      </c>
      <c r="CM17" s="2" t="s">
        <v>152</v>
      </c>
      <c r="CN17" s="2" t="s">
        <v>144</v>
      </c>
      <c r="CO17" s="4">
        <v>2</v>
      </c>
      <c r="CP17" s="8">
        <v>377.62</v>
      </c>
      <c r="CQ17" s="4"/>
      <c r="CR17" s="8"/>
      <c r="CS17" s="7"/>
      <c r="CT17" s="7"/>
      <c r="CU17" s="2" t="s">
        <v>150</v>
      </c>
      <c r="CV17" s="2" t="s">
        <v>141</v>
      </c>
      <c r="CW17" s="2" t="s">
        <v>252</v>
      </c>
      <c r="CX17" s="2" t="s">
        <v>272</v>
      </c>
      <c r="CY17" s="2" t="s">
        <v>152</v>
      </c>
      <c r="CZ17" s="2" t="s">
        <v>152</v>
      </c>
      <c r="DA17" s="2" t="s">
        <v>144</v>
      </c>
      <c r="DB17" s="4">
        <v>4</v>
      </c>
      <c r="DC17" s="8">
        <v>654.5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254</v>
      </c>
      <c r="DK17" s="2" t="s">
        <v>273</v>
      </c>
      <c r="DL17" s="2" t="s">
        <v>152</v>
      </c>
      <c r="DM17" s="2" t="s">
        <v>152</v>
      </c>
      <c r="DN17" s="2" t="s">
        <v>144</v>
      </c>
      <c r="DO17" s="4">
        <v>3</v>
      </c>
      <c r="DP17" s="8">
        <v>507.42</v>
      </c>
      <c r="DQ17" s="4">
        <v>15</v>
      </c>
      <c r="DR17" s="8">
        <v>3523.8</v>
      </c>
      <c r="DS17" s="7">
        <v>-0.8</v>
      </c>
      <c r="DT17" s="7">
        <v>-0.856</v>
      </c>
      <c r="DU17" s="2" t="s">
        <v>150</v>
      </c>
      <c r="DV17" s="2" t="s">
        <v>141</v>
      </c>
      <c r="DW17" s="2" t="s">
        <v>144</v>
      </c>
      <c r="DX17" s="2" t="s">
        <v>256</v>
      </c>
      <c r="DY17" s="2" t="s">
        <v>152</v>
      </c>
      <c r="DZ17" s="2" t="s">
        <v>152</v>
      </c>
      <c r="EA17" s="2" t="s">
        <v>144</v>
      </c>
      <c r="EB17" s="4"/>
      <c r="EC17" s="8"/>
      <c r="ED17" s="4">
        <v>1</v>
      </c>
      <c r="EE17" s="8">
        <v>225.22</v>
      </c>
      <c r="EF17" s="7">
        <v>-1</v>
      </c>
      <c r="EG17" s="7">
        <v>-1</v>
      </c>
      <c r="EH17" s="2" t="s">
        <v>150</v>
      </c>
      <c r="EI17" s="2" t="s">
        <v>141</v>
      </c>
      <c r="EJ17" s="2" t="s">
        <v>249</v>
      </c>
      <c r="EK17" s="2" t="s">
        <v>274</v>
      </c>
      <c r="EL17" s="2" t="s">
        <v>152</v>
      </c>
      <c r="EM17" s="2" t="s">
        <v>152</v>
      </c>
      <c r="EN17" s="2" t="s">
        <v>144</v>
      </c>
      <c r="EO17" s="4"/>
      <c r="EP17" s="8"/>
      <c r="EQ17" s="4">
        <v>1</v>
      </c>
      <c r="ER17" s="8">
        <v>214.5</v>
      </c>
      <c r="ES17" s="7">
        <v>-1</v>
      </c>
      <c r="ET17" s="7">
        <v>-1</v>
      </c>
      <c r="EU17" s="2" t="s">
        <v>150</v>
      </c>
      <c r="EV17" s="2" t="s">
        <v>141</v>
      </c>
      <c r="EW17" s="2" t="s">
        <v>249</v>
      </c>
      <c r="EX17" s="2" t="s">
        <v>275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249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276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150</v>
      </c>
      <c r="JV17" s="2" t="s">
        <v>141</v>
      </c>
      <c r="JW17" s="2" t="s">
        <v>249</v>
      </c>
      <c r="JX17" s="2" t="s">
        <v>277</v>
      </c>
      <c r="JY17" s="2" t="s">
        <v>152</v>
      </c>
      <c r="JZ17" s="2" t="s">
        <v>152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183</v>
      </c>
      <c r="KV17" s="2" t="s">
        <v>141</v>
      </c>
      <c r="KW17" s="2" t="s">
        <v>144</v>
      </c>
      <c r="KX17" s="2" t="s">
        <v>144</v>
      </c>
      <c r="KY17" s="2" t="s">
        <v>152</v>
      </c>
      <c r="KZ17" s="2" t="s">
        <v>152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278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244</v>
      </c>
      <c r="G18" s="2" t="s">
        <v>244</v>
      </c>
      <c r="H18" s="2" t="s">
        <v>244</v>
      </c>
      <c r="I18" s="2" t="s">
        <v>138</v>
      </c>
      <c r="J18" s="2" t="s">
        <v>139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280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246</v>
      </c>
      <c r="W18" s="2" t="s">
        <v>147</v>
      </c>
      <c r="X18" s="2" t="s">
        <v>144</v>
      </c>
      <c r="Y18" s="2" t="s">
        <v>148</v>
      </c>
      <c r="Z18" s="4">
        <v>137</v>
      </c>
      <c r="AA18" s="4">
        <f>=ROUNDDOWN(22.8333333333333,0)</f>
      </c>
      <c r="AB18" s="5">
        <v>6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21</v>
      </c>
      <c r="AQ18" s="8">
        <v>3573.04</v>
      </c>
      <c r="AR18" s="4">
        <v>9</v>
      </c>
      <c r="AS18" s="8">
        <v>1681.96</v>
      </c>
      <c r="AT18" s="7">
        <v>1.3333</v>
      </c>
      <c r="AU18" s="7">
        <v>1.1243</v>
      </c>
      <c r="AV18" s="4">
        <v>64</v>
      </c>
      <c r="AW18" s="8">
        <v>12292.77</v>
      </c>
      <c r="AX18" s="4">
        <v>31</v>
      </c>
      <c r="AY18" s="8">
        <v>6678.8</v>
      </c>
      <c r="AZ18" s="7">
        <v>1.0645</v>
      </c>
      <c r="BA18" s="7">
        <v>0.8406</v>
      </c>
      <c r="BB18" s="7">
        <v>0.2907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0.4776</v>
      </c>
      <c r="BJ18" s="4">
        <v>21</v>
      </c>
      <c r="BK18" s="8">
        <v>3573.04</v>
      </c>
      <c r="BL18" s="2" t="s">
        <v>281</v>
      </c>
      <c r="BM18" s="7">
        <v>1</v>
      </c>
      <c r="BN18" s="7">
        <v>1</v>
      </c>
      <c r="BO18" s="4">
        <v>5</v>
      </c>
      <c r="BP18" s="8">
        <v>1151.76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148</v>
      </c>
      <c r="BX18" s="2" t="s">
        <v>282</v>
      </c>
      <c r="BY18" s="2" t="s">
        <v>152</v>
      </c>
      <c r="BZ18" s="2" t="s">
        <v>152</v>
      </c>
      <c r="CA18" s="2" t="s">
        <v>144</v>
      </c>
      <c r="CB18" s="4">
        <v>6</v>
      </c>
      <c r="CC18" s="8">
        <v>920.82</v>
      </c>
      <c r="CD18" s="4">
        <v>2</v>
      </c>
      <c r="CE18" s="8">
        <v>386.08</v>
      </c>
      <c r="CF18" s="7">
        <v>2</v>
      </c>
      <c r="CG18" s="7">
        <v>1.385</v>
      </c>
      <c r="CH18" s="2" t="s">
        <v>150</v>
      </c>
      <c r="CI18" s="2" t="s">
        <v>141</v>
      </c>
      <c r="CJ18" s="2" t="s">
        <v>153</v>
      </c>
      <c r="CK18" s="2" t="s">
        <v>283</v>
      </c>
      <c r="CL18" s="2" t="s">
        <v>152</v>
      </c>
      <c r="CM18" s="2" t="s">
        <v>152</v>
      </c>
      <c r="CN18" s="2" t="s">
        <v>144</v>
      </c>
      <c r="CO18" s="4">
        <v>5</v>
      </c>
      <c r="CP18" s="8">
        <v>792.1</v>
      </c>
      <c r="CQ18" s="4">
        <v>1</v>
      </c>
      <c r="CR18" s="8">
        <v>200.19</v>
      </c>
      <c r="CS18" s="7">
        <v>4</v>
      </c>
      <c r="CT18" s="7">
        <v>2.9567</v>
      </c>
      <c r="CU18" s="2" t="s">
        <v>150</v>
      </c>
      <c r="CV18" s="2" t="s">
        <v>141</v>
      </c>
      <c r="CW18" s="2" t="s">
        <v>155</v>
      </c>
      <c r="CX18" s="2" t="s">
        <v>284</v>
      </c>
      <c r="CY18" s="2" t="s">
        <v>152</v>
      </c>
      <c r="CZ18" s="2" t="s">
        <v>152</v>
      </c>
      <c r="DA18" s="2" t="s">
        <v>144</v>
      </c>
      <c r="DB18" s="4">
        <v>2</v>
      </c>
      <c r="DC18" s="8">
        <v>285.48</v>
      </c>
      <c r="DD18" s="4">
        <v>2</v>
      </c>
      <c r="DE18" s="8">
        <v>339.61</v>
      </c>
      <c r="DF18" s="7"/>
      <c r="DG18" s="7">
        <v>-0.1594</v>
      </c>
      <c r="DH18" s="2" t="s">
        <v>150</v>
      </c>
      <c r="DI18" s="2" t="s">
        <v>141</v>
      </c>
      <c r="DJ18" s="2" t="s">
        <v>157</v>
      </c>
      <c r="DK18" s="2" t="s">
        <v>285</v>
      </c>
      <c r="DL18" s="2" t="s">
        <v>152</v>
      </c>
      <c r="DM18" s="2" t="s">
        <v>152</v>
      </c>
      <c r="DN18" s="2" t="s">
        <v>144</v>
      </c>
      <c r="DO18" s="4">
        <v>3</v>
      </c>
      <c r="DP18" s="8">
        <v>422.88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144</v>
      </c>
      <c r="DX18" s="2" t="s">
        <v>286</v>
      </c>
      <c r="DY18" s="2" t="s">
        <v>152</v>
      </c>
      <c r="DZ18" s="2" t="s">
        <v>152</v>
      </c>
      <c r="EA18" s="2" t="s">
        <v>144</v>
      </c>
      <c r="EB18" s="4"/>
      <c r="EC18" s="8"/>
      <c r="ED18" s="4">
        <v>3</v>
      </c>
      <c r="EE18" s="8">
        <v>563.04</v>
      </c>
      <c r="EF18" s="7">
        <v>-1</v>
      </c>
      <c r="EG18" s="7">
        <v>-1</v>
      </c>
      <c r="EH18" s="2" t="s">
        <v>150</v>
      </c>
      <c r="EI18" s="2" t="s">
        <v>141</v>
      </c>
      <c r="EJ18" s="2" t="s">
        <v>160</v>
      </c>
      <c r="EK18" s="2" t="s">
        <v>287</v>
      </c>
      <c r="EL18" s="2" t="s">
        <v>152</v>
      </c>
      <c r="EM18" s="2" t="s">
        <v>152</v>
      </c>
      <c r="EN18" s="2" t="s">
        <v>144</v>
      </c>
      <c r="EO18" s="4"/>
      <c r="EP18" s="8"/>
      <c r="EQ18" s="4">
        <v>1</v>
      </c>
      <c r="ER18" s="8">
        <v>193.04</v>
      </c>
      <c r="ES18" s="7">
        <v>-1</v>
      </c>
      <c r="ET18" s="7">
        <v>-1</v>
      </c>
      <c r="EU18" s="2" t="s">
        <v>150</v>
      </c>
      <c r="EV18" s="2" t="s">
        <v>141</v>
      </c>
      <c r="EW18" s="2" t="s">
        <v>148</v>
      </c>
      <c r="EX18" s="2" t="s">
        <v>288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289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290</v>
      </c>
      <c r="FX18" s="2" t="s">
        <v>291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167</v>
      </c>
      <c r="GK18" s="2" t="s">
        <v>144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150</v>
      </c>
      <c r="JV18" s="2" t="s">
        <v>141</v>
      </c>
      <c r="JW18" s="2" t="s">
        <v>169</v>
      </c>
      <c r="JX18" s="2" t="s">
        <v>144</v>
      </c>
      <c r="JY18" s="2" t="s">
        <v>152</v>
      </c>
      <c r="JZ18" s="2" t="s">
        <v>152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144</v>
      </c>
      <c r="KX18" s="2" t="s">
        <v>292</v>
      </c>
      <c r="KY18" s="2" t="s">
        <v>152</v>
      </c>
      <c r="KZ18" s="2" t="s">
        <v>152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82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293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244</v>
      </c>
      <c r="G19" s="2" t="s">
        <v>244</v>
      </c>
      <c r="H19" s="2" t="s">
        <v>244</v>
      </c>
      <c r="I19" s="2" t="s">
        <v>138</v>
      </c>
      <c r="J19" s="2" t="s">
        <v>172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280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246</v>
      </c>
      <c r="W19" s="2" t="s">
        <v>147</v>
      </c>
      <c r="X19" s="2" t="s">
        <v>144</v>
      </c>
      <c r="Y19" s="2" t="s">
        <v>148</v>
      </c>
      <c r="Z19" s="4">
        <v>296</v>
      </c>
      <c r="AA19" s="4">
        <f>=ROUNDDOWN(59.2,0)</f>
      </c>
      <c r="AB19" s="5">
        <v>5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24</v>
      </c>
      <c r="AQ19" s="8">
        <v>5127.82</v>
      </c>
      <c r="AR19" s="4">
        <v>12</v>
      </c>
      <c r="AS19" s="8">
        <v>2763.78</v>
      </c>
      <c r="AT19" s="7">
        <v>1</v>
      </c>
      <c r="AU19" s="7">
        <v>0.8554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0.4171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24</v>
      </c>
      <c r="BK19" s="8">
        <v>5127.82</v>
      </c>
      <c r="BL19" s="2" t="s">
        <v>149</v>
      </c>
      <c r="BM19" s="7">
        <v>1</v>
      </c>
      <c r="BN19" s="7">
        <v>1</v>
      </c>
      <c r="BO19" s="4">
        <v>11</v>
      </c>
      <c r="BP19" s="8">
        <v>2820.86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148</v>
      </c>
      <c r="BX19" s="2" t="s">
        <v>201</v>
      </c>
      <c r="BY19" s="2" t="s">
        <v>152</v>
      </c>
      <c r="BZ19" s="2" t="s">
        <v>152</v>
      </c>
      <c r="CA19" s="2" t="s">
        <v>144</v>
      </c>
      <c r="CB19" s="4">
        <v>1</v>
      </c>
      <c r="CC19" s="8">
        <v>183.11</v>
      </c>
      <c r="CD19" s="4">
        <v>4</v>
      </c>
      <c r="CE19" s="8">
        <v>926.6</v>
      </c>
      <c r="CF19" s="7">
        <v>-0.75</v>
      </c>
      <c r="CG19" s="7">
        <v>-0.8024</v>
      </c>
      <c r="CH19" s="2" t="s">
        <v>150</v>
      </c>
      <c r="CI19" s="2" t="s">
        <v>141</v>
      </c>
      <c r="CJ19" s="2" t="s">
        <v>153</v>
      </c>
      <c r="CK19" s="2" t="s">
        <v>251</v>
      </c>
      <c r="CL19" s="2" t="s">
        <v>152</v>
      </c>
      <c r="CM19" s="2" t="s">
        <v>152</v>
      </c>
      <c r="CN19" s="2" t="s">
        <v>144</v>
      </c>
      <c r="CO19" s="4">
        <v>5</v>
      </c>
      <c r="CP19" s="8">
        <v>945.35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155</v>
      </c>
      <c r="CX19" s="2" t="s">
        <v>294</v>
      </c>
      <c r="CY19" s="2" t="s">
        <v>152</v>
      </c>
      <c r="CZ19" s="2" t="s">
        <v>152</v>
      </c>
      <c r="DA19" s="2" t="s">
        <v>144</v>
      </c>
      <c r="DB19" s="4">
        <v>5</v>
      </c>
      <c r="DC19" s="8">
        <v>851.25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157</v>
      </c>
      <c r="DK19" s="2" t="s">
        <v>158</v>
      </c>
      <c r="DL19" s="2" t="s">
        <v>152</v>
      </c>
      <c r="DM19" s="2" t="s">
        <v>152</v>
      </c>
      <c r="DN19" s="2" t="s">
        <v>144</v>
      </c>
      <c r="DO19" s="4">
        <v>1</v>
      </c>
      <c r="DP19" s="8">
        <v>169.14</v>
      </c>
      <c r="DQ19" s="4">
        <v>1</v>
      </c>
      <c r="DR19" s="8">
        <v>234.92</v>
      </c>
      <c r="DS19" s="7"/>
      <c r="DT19" s="7">
        <v>-0.28</v>
      </c>
      <c r="DU19" s="2" t="s">
        <v>150</v>
      </c>
      <c r="DV19" s="2" t="s">
        <v>141</v>
      </c>
      <c r="DW19" s="2" t="s">
        <v>144</v>
      </c>
      <c r="DX19" s="2" t="s">
        <v>295</v>
      </c>
      <c r="DY19" s="2" t="s">
        <v>152</v>
      </c>
      <c r="DZ19" s="2" t="s">
        <v>152</v>
      </c>
      <c r="EA19" s="2" t="s">
        <v>144</v>
      </c>
      <c r="EB19" s="4"/>
      <c r="EC19" s="8"/>
      <c r="ED19" s="4">
        <v>3</v>
      </c>
      <c r="EE19" s="8">
        <v>675.66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296</v>
      </c>
      <c r="EL19" s="2" t="s">
        <v>152</v>
      </c>
      <c r="EM19" s="2" t="s">
        <v>152</v>
      </c>
      <c r="EN19" s="2" t="s">
        <v>144</v>
      </c>
      <c r="EO19" s="4"/>
      <c r="EP19" s="8"/>
      <c r="EQ19" s="4">
        <v>1</v>
      </c>
      <c r="ER19" s="8">
        <v>231.65</v>
      </c>
      <c r="ES19" s="7">
        <v>-1</v>
      </c>
      <c r="ET19" s="7">
        <v>-1</v>
      </c>
      <c r="EU19" s="2" t="s">
        <v>150</v>
      </c>
      <c r="EV19" s="2" t="s">
        <v>141</v>
      </c>
      <c r="EW19" s="2" t="s">
        <v>148</v>
      </c>
      <c r="EX19" s="2" t="s">
        <v>297</v>
      </c>
      <c r="EY19" s="2" t="s">
        <v>152</v>
      </c>
      <c r="EZ19" s="2" t="s">
        <v>152</v>
      </c>
      <c r="FA19" s="2" t="s">
        <v>144</v>
      </c>
      <c r="FB19" s="4">
        <v>1</v>
      </c>
      <c r="FC19" s="8">
        <v>158.11</v>
      </c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294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3</v>
      </c>
      <c r="FR19" s="8">
        <v>694.95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298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150</v>
      </c>
      <c r="GI19" s="2" t="s">
        <v>141</v>
      </c>
      <c r="GJ19" s="2" t="s">
        <v>167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150</v>
      </c>
      <c r="JV19" s="2" t="s">
        <v>141</v>
      </c>
      <c r="JW19" s="2" t="s">
        <v>169</v>
      </c>
      <c r="JX19" s="2" t="s">
        <v>144</v>
      </c>
      <c r="JY19" s="2" t="s">
        <v>152</v>
      </c>
      <c r="JZ19" s="2" t="s">
        <v>152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183</v>
      </c>
      <c r="KV19" s="2" t="s">
        <v>141</v>
      </c>
      <c r="KW19" s="2" t="s">
        <v>144</v>
      </c>
      <c r="KX19" s="2" t="s">
        <v>144</v>
      </c>
      <c r="KY19" s="2" t="s">
        <v>152</v>
      </c>
      <c r="KZ19" s="2" t="s">
        <v>152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229</v>
      </c>
      <c r="PC19" s="4"/>
      <c r="PD19" s="4"/>
      <c r="PE19" s="4">
        <v>67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299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244</v>
      </c>
      <c r="G20" s="2" t="s">
        <v>244</v>
      </c>
      <c r="H20" s="2" t="s">
        <v>244</v>
      </c>
      <c r="I20" s="2" t="s">
        <v>138</v>
      </c>
      <c r="J20" s="2" t="s">
        <v>185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280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246</v>
      </c>
      <c r="W20" s="2" t="s">
        <v>147</v>
      </c>
      <c r="X20" s="2" t="s">
        <v>144</v>
      </c>
      <c r="Y20" s="2" t="s">
        <v>148</v>
      </c>
      <c r="Z20" s="4">
        <v>154</v>
      </c>
      <c r="AA20" s="4">
        <f>=ROUNDDOWN(51.3333333333333,0)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19</v>
      </c>
      <c r="AQ20" s="8">
        <v>3591.91</v>
      </c>
      <c r="AR20" s="4">
        <v>10</v>
      </c>
      <c r="AS20" s="8">
        <v>2233.06</v>
      </c>
      <c r="AT20" s="7">
        <v>0.9</v>
      </c>
      <c r="AU20" s="7">
        <v>0.6085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0.2922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19</v>
      </c>
      <c r="BK20" s="8">
        <v>3591.91</v>
      </c>
      <c r="BL20" s="2" t="s">
        <v>300</v>
      </c>
      <c r="BM20" s="7">
        <v>1</v>
      </c>
      <c r="BN20" s="7">
        <v>1</v>
      </c>
      <c r="BO20" s="4">
        <v>3</v>
      </c>
      <c r="BP20" s="8">
        <v>728.97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148</v>
      </c>
      <c r="BX20" s="2" t="s">
        <v>187</v>
      </c>
      <c r="BY20" s="2" t="s">
        <v>152</v>
      </c>
      <c r="BZ20" s="2" t="s">
        <v>152</v>
      </c>
      <c r="CA20" s="2" t="s">
        <v>144</v>
      </c>
      <c r="CB20" s="4">
        <v>7</v>
      </c>
      <c r="CC20" s="8">
        <v>1279.95</v>
      </c>
      <c r="CD20" s="4">
        <v>1</v>
      </c>
      <c r="CE20" s="8">
        <v>231.65</v>
      </c>
      <c r="CF20" s="7">
        <v>6</v>
      </c>
      <c r="CG20" s="7">
        <v>4.5254</v>
      </c>
      <c r="CH20" s="2" t="s">
        <v>150</v>
      </c>
      <c r="CI20" s="2" t="s">
        <v>141</v>
      </c>
      <c r="CJ20" s="2" t="s">
        <v>301</v>
      </c>
      <c r="CK20" s="2" t="s">
        <v>302</v>
      </c>
      <c r="CL20" s="2" t="s">
        <v>152</v>
      </c>
      <c r="CM20" s="2" t="s">
        <v>152</v>
      </c>
      <c r="CN20" s="2" t="s">
        <v>144</v>
      </c>
      <c r="CO20" s="4">
        <v>3</v>
      </c>
      <c r="CP20" s="8">
        <v>566.43</v>
      </c>
      <c r="CQ20" s="4">
        <v>1</v>
      </c>
      <c r="CR20" s="8">
        <v>240.23</v>
      </c>
      <c r="CS20" s="7">
        <v>2</v>
      </c>
      <c r="CT20" s="7">
        <v>1.3579</v>
      </c>
      <c r="CU20" s="2" t="s">
        <v>150</v>
      </c>
      <c r="CV20" s="2" t="s">
        <v>141</v>
      </c>
      <c r="CW20" s="2" t="s">
        <v>290</v>
      </c>
      <c r="CX20" s="2" t="s">
        <v>260</v>
      </c>
      <c r="CY20" s="2" t="s">
        <v>152</v>
      </c>
      <c r="CZ20" s="2" t="s">
        <v>152</v>
      </c>
      <c r="DA20" s="2" t="s">
        <v>144</v>
      </c>
      <c r="DB20" s="4">
        <v>2</v>
      </c>
      <c r="DC20" s="8">
        <v>340</v>
      </c>
      <c r="DD20" s="4">
        <v>2</v>
      </c>
      <c r="DE20" s="8">
        <v>375.36</v>
      </c>
      <c r="DF20" s="7"/>
      <c r="DG20" s="7">
        <v>-0.0942</v>
      </c>
      <c r="DH20" s="2" t="s">
        <v>150</v>
      </c>
      <c r="DI20" s="2" t="s">
        <v>141</v>
      </c>
      <c r="DJ20" s="2" t="s">
        <v>157</v>
      </c>
      <c r="DK20" s="2" t="s">
        <v>191</v>
      </c>
      <c r="DL20" s="2" t="s">
        <v>152</v>
      </c>
      <c r="DM20" s="2" t="s">
        <v>152</v>
      </c>
      <c r="DN20" s="2" t="s">
        <v>144</v>
      </c>
      <c r="DO20" s="4">
        <v>4</v>
      </c>
      <c r="DP20" s="8">
        <v>676.56</v>
      </c>
      <c r="DQ20" s="4">
        <v>4</v>
      </c>
      <c r="DR20" s="8">
        <v>939.68</v>
      </c>
      <c r="DS20" s="7"/>
      <c r="DT20" s="7">
        <v>-0.28</v>
      </c>
      <c r="DU20" s="2" t="s">
        <v>150</v>
      </c>
      <c r="DV20" s="2" t="s">
        <v>141</v>
      </c>
      <c r="DW20" s="2" t="s">
        <v>144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303</v>
      </c>
      <c r="EL20" s="2" t="s">
        <v>152</v>
      </c>
      <c r="EM20" s="2" t="s">
        <v>152</v>
      </c>
      <c r="EN20" s="2" t="s">
        <v>144</v>
      </c>
      <c r="EO20" s="4"/>
      <c r="EP20" s="8"/>
      <c r="EQ20" s="4">
        <v>1</v>
      </c>
      <c r="ER20" s="8">
        <v>214.49</v>
      </c>
      <c r="ES20" s="7">
        <v>-1</v>
      </c>
      <c r="ET20" s="7">
        <v>-1</v>
      </c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150</v>
      </c>
      <c r="FV20" s="2" t="s">
        <v>141</v>
      </c>
      <c r="FW20" s="2" t="s">
        <v>290</v>
      </c>
      <c r="FX20" s="2" t="s">
        <v>304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150</v>
      </c>
      <c r="GI20" s="2" t="s">
        <v>141</v>
      </c>
      <c r="GJ20" s="2" t="s">
        <v>167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150</v>
      </c>
      <c r="JV20" s="2" t="s">
        <v>141</v>
      </c>
      <c r="JW20" s="2" t="s">
        <v>196</v>
      </c>
      <c r="JX20" s="2" t="s">
        <v>144</v>
      </c>
      <c r="JY20" s="2" t="s">
        <v>152</v>
      </c>
      <c r="JZ20" s="2" t="s">
        <v>152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183</v>
      </c>
      <c r="KV20" s="2" t="s">
        <v>141</v>
      </c>
      <c r="KW20" s="2" t="s">
        <v>144</v>
      </c>
      <c r="KX20" s="2" t="s">
        <v>144</v>
      </c>
      <c r="KY20" s="2" t="s">
        <v>152</v>
      </c>
      <c r="KZ20" s="2" t="s">
        <v>152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154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244</v>
      </c>
      <c r="G21" s="2" t="s">
        <v>244</v>
      </c>
      <c r="H21" s="2" t="s">
        <v>244</v>
      </c>
      <c r="I21" s="2" t="s">
        <v>229</v>
      </c>
      <c r="J21" s="2" t="s">
        <v>139</v>
      </c>
      <c r="K21" s="2" t="s">
        <v>306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294</v>
      </c>
      <c r="AA21" s="4">
        <f>=ROUNDDOWN(32.6666666666667,0)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</v>
      </c>
      <c r="AW21" s="8">
        <v>299.99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0.0117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144</v>
      </c>
      <c r="CL21" s="2" t="s">
        <v>152</v>
      </c>
      <c r="CM21" s="2" t="s">
        <v>152</v>
      </c>
      <c r="CN21" s="2" t="s">
        <v>144</v>
      </c>
      <c r="CO21" s="4"/>
      <c r="CP21" s="8"/>
      <c r="CQ21" s="4"/>
      <c r="CR21" s="8"/>
      <c r="CS21" s="7"/>
      <c r="CT21" s="7"/>
      <c r="CU21" s="2" t="s">
        <v>235</v>
      </c>
      <c r="CV21" s="2" t="s">
        <v>141</v>
      </c>
      <c r="CW21" s="2" t="s">
        <v>144</v>
      </c>
      <c r="CX21" s="2" t="s">
        <v>144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144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150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294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307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244</v>
      </c>
      <c r="G22" s="2" t="s">
        <v>244</v>
      </c>
      <c r="H22" s="2" t="s">
        <v>244</v>
      </c>
      <c r="I22" s="2" t="s">
        <v>229</v>
      </c>
      <c r="J22" s="2" t="s">
        <v>172</v>
      </c>
      <c r="K22" s="2" t="s">
        <v>306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338</v>
      </c>
      <c r="AA22" s="4">
        <f>=ROUNDDOWN(30.7272727272727,0)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299.99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299.99</v>
      </c>
      <c r="BL22" s="2" t="s">
        <v>16</v>
      </c>
      <c r="BM22" s="7">
        <v>1</v>
      </c>
      <c r="BN22" s="7">
        <v>1</v>
      </c>
      <c r="BO22" s="4">
        <v>1</v>
      </c>
      <c r="BP22" s="8">
        <v>299.99</v>
      </c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308</v>
      </c>
      <c r="BY22" s="2" t="s">
        <v>152</v>
      </c>
      <c r="BZ22" s="2" t="s">
        <v>152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144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235</v>
      </c>
      <c r="CV22" s="2" t="s">
        <v>141</v>
      </c>
      <c r="CW22" s="2" t="s">
        <v>144</v>
      </c>
      <c r="CX22" s="2" t="s">
        <v>144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144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150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309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244</v>
      </c>
      <c r="G23" s="2" t="s">
        <v>244</v>
      </c>
      <c r="H23" s="2" t="s">
        <v>244</v>
      </c>
      <c r="I23" s="2" t="s">
        <v>229</v>
      </c>
      <c r="J23" s="2" t="s">
        <v>185</v>
      </c>
      <c r="K23" s="2" t="s">
        <v>306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111</v>
      </c>
      <c r="AA23" s="4">
        <f>=ROUNDDOWN(27.75,0)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235</v>
      </c>
      <c r="CV23" s="2" t="s">
        <v>141</v>
      </c>
      <c r="CW23" s="2" t="s">
        <v>144</v>
      </c>
      <c r="CX23" s="2" t="s">
        <v>144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144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150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111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310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311</v>
      </c>
      <c r="G24" s="2" t="s">
        <v>311</v>
      </c>
      <c r="H24" s="2" t="s">
        <v>311</v>
      </c>
      <c r="I24" s="2" t="s">
        <v>138</v>
      </c>
      <c r="J24" s="2" t="s">
        <v>139</v>
      </c>
      <c r="K24" s="2" t="s">
        <v>312</v>
      </c>
      <c r="L24" s="3">
        <v>170.23</v>
      </c>
      <c r="M24" s="3">
        <v>178.74</v>
      </c>
      <c r="N24" s="3">
        <v>499.99</v>
      </c>
      <c r="O24" s="2" t="s">
        <v>313</v>
      </c>
      <c r="P24" s="2" t="s">
        <v>314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246</v>
      </c>
      <c r="W24" s="2" t="s">
        <v>147</v>
      </c>
      <c r="X24" s="2" t="s">
        <v>144</v>
      </c>
      <c r="Y24" s="2" t="s">
        <v>173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1367.6</v>
      </c>
      <c r="AT24" s="7">
        <v>-1</v>
      </c>
      <c r="AU24" s="7">
        <v>-1</v>
      </c>
      <c r="AV24" s="4">
        <v>28</v>
      </c>
      <c r="AW24" s="8">
        <v>6086.12</v>
      </c>
      <c r="AX24" s="4">
        <v>24</v>
      </c>
      <c r="AY24" s="8">
        <v>5339.59</v>
      </c>
      <c r="AZ24" s="7">
        <v>0.1667</v>
      </c>
      <c r="BA24" s="7">
        <v>0.1398</v>
      </c>
      <c r="BB24" s="7"/>
      <c r="BC24" s="4">
        <v>28</v>
      </c>
      <c r="BD24" s="8">
        <v>6086.12</v>
      </c>
      <c r="BE24" s="4">
        <v>24</v>
      </c>
      <c r="BF24" s="8">
        <v>5339.59</v>
      </c>
      <c r="BG24" s="7">
        <v>0.1667</v>
      </c>
      <c r="BH24" s="7">
        <v>0.1398</v>
      </c>
      <c r="BI24" s="7">
        <v>1</v>
      </c>
      <c r="BJ24" s="4"/>
      <c r="BK24" s="8"/>
      <c r="BL24" s="2" t="s">
        <v>315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316</v>
      </c>
      <c r="BW24" s="2" t="s">
        <v>173</v>
      </c>
      <c r="BX24" s="2" t="s">
        <v>317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150</v>
      </c>
      <c r="CI24" s="2" t="s">
        <v>316</v>
      </c>
      <c r="CJ24" s="2" t="s">
        <v>269</v>
      </c>
      <c r="CK24" s="2" t="s">
        <v>318</v>
      </c>
      <c r="CL24" s="2" t="s">
        <v>152</v>
      </c>
      <c r="CM24" s="2" t="s">
        <v>152</v>
      </c>
      <c r="CN24" s="2" t="s">
        <v>144</v>
      </c>
      <c r="CO24" s="4"/>
      <c r="CP24" s="8"/>
      <c r="CQ24" s="4"/>
      <c r="CR24" s="8"/>
      <c r="CS24" s="7"/>
      <c r="CT24" s="7"/>
      <c r="CU24" s="2" t="s">
        <v>150</v>
      </c>
      <c r="CV24" s="2" t="s">
        <v>316</v>
      </c>
      <c r="CW24" s="2" t="s">
        <v>155</v>
      </c>
      <c r="CX24" s="2" t="s">
        <v>215</v>
      </c>
      <c r="CY24" s="2" t="s">
        <v>319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316</v>
      </c>
      <c r="DJ24" s="2" t="s">
        <v>157</v>
      </c>
      <c r="DK24" s="2" t="s">
        <v>204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6</v>
      </c>
      <c r="DR24" s="8">
        <v>1174.56</v>
      </c>
      <c r="DS24" s="7">
        <v>-1</v>
      </c>
      <c r="DT24" s="7">
        <v>-1</v>
      </c>
      <c r="DU24" s="2" t="s">
        <v>150</v>
      </c>
      <c r="DV24" s="2" t="s">
        <v>316</v>
      </c>
      <c r="DW24" s="2" t="s">
        <v>144</v>
      </c>
      <c r="DX24" s="2" t="s">
        <v>256</v>
      </c>
      <c r="DY24" s="2" t="s">
        <v>152</v>
      </c>
      <c r="DZ24" s="2" t="s">
        <v>152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316</v>
      </c>
      <c r="EJ24" s="2" t="s">
        <v>160</v>
      </c>
      <c r="EK24" s="2" t="s">
        <v>320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316</v>
      </c>
      <c r="EW24" s="2" t="s">
        <v>173</v>
      </c>
      <c r="EX24" s="2" t="s">
        <v>180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316</v>
      </c>
      <c r="FJ24" s="2" t="s">
        <v>163</v>
      </c>
      <c r="FK24" s="2" t="s">
        <v>321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316</v>
      </c>
      <c r="FW24" s="2" t="s">
        <v>165</v>
      </c>
      <c r="FX24" s="2" t="s">
        <v>144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150</v>
      </c>
      <c r="GI24" s="2" t="s">
        <v>316</v>
      </c>
      <c r="GJ24" s="2" t="s">
        <v>167</v>
      </c>
      <c r="GK24" s="2" t="s">
        <v>144</v>
      </c>
      <c r="GL24" s="2" t="s">
        <v>152</v>
      </c>
      <c r="GM24" s="2" t="s">
        <v>152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150</v>
      </c>
      <c r="JV24" s="2" t="s">
        <v>316</v>
      </c>
      <c r="JW24" s="2" t="s">
        <v>169</v>
      </c>
      <c r="JX24" s="2" t="s">
        <v>144</v>
      </c>
      <c r="JY24" s="2" t="s">
        <v>152</v>
      </c>
      <c r="JZ24" s="2" t="s">
        <v>152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311</v>
      </c>
      <c r="G25" s="2" t="s">
        <v>311</v>
      </c>
      <c r="H25" s="2" t="s">
        <v>311</v>
      </c>
      <c r="I25" s="2" t="s">
        <v>138</v>
      </c>
      <c r="J25" s="2" t="s">
        <v>172</v>
      </c>
      <c r="K25" s="2" t="s">
        <v>312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314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246</v>
      </c>
      <c r="W25" s="2" t="s">
        <v>147</v>
      </c>
      <c r="X25" s="2" t="s">
        <v>144</v>
      </c>
      <c r="Y25" s="2" t="s">
        <v>173</v>
      </c>
      <c r="Z25" s="4">
        <v>131</v>
      </c>
      <c r="AA25" s="4">
        <f>=ROUNDDOWN(26.2,0)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22</v>
      </c>
      <c r="AQ25" s="8">
        <v>4714.21</v>
      </c>
      <c r="AR25" s="4">
        <v>16</v>
      </c>
      <c r="AS25" s="8">
        <v>3757.5</v>
      </c>
      <c r="AT25" s="7">
        <v>0.375</v>
      </c>
      <c r="AU25" s="7">
        <v>0.2546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0.7746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22</v>
      </c>
      <c r="BK25" s="8">
        <v>4714.21</v>
      </c>
      <c r="BL25" s="2" t="s">
        <v>323</v>
      </c>
      <c r="BM25" s="7">
        <v>1</v>
      </c>
      <c r="BN25" s="7">
        <v>1</v>
      </c>
      <c r="BO25" s="4">
        <v>3</v>
      </c>
      <c r="BP25" s="8">
        <v>833.98</v>
      </c>
      <c r="BQ25" s="4">
        <v>1</v>
      </c>
      <c r="BR25" s="8">
        <v>509.99</v>
      </c>
      <c r="BS25" s="7">
        <v>2</v>
      </c>
      <c r="BT25" s="7">
        <v>0.6353</v>
      </c>
      <c r="BU25" s="2" t="s">
        <v>150</v>
      </c>
      <c r="BV25" s="2" t="s">
        <v>141</v>
      </c>
      <c r="BW25" s="2" t="s">
        <v>173</v>
      </c>
      <c r="BX25" s="2" t="s">
        <v>201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463.3</v>
      </c>
      <c r="CD25" s="4">
        <v>5</v>
      </c>
      <c r="CE25" s="8">
        <v>1158.25</v>
      </c>
      <c r="CF25" s="7">
        <v>-0.6</v>
      </c>
      <c r="CG25" s="7">
        <v>-0.6</v>
      </c>
      <c r="CH25" s="2" t="s">
        <v>150</v>
      </c>
      <c r="CI25" s="2" t="s">
        <v>141</v>
      </c>
      <c r="CJ25" s="2" t="s">
        <v>269</v>
      </c>
      <c r="CK25" s="2" t="s">
        <v>324</v>
      </c>
      <c r="CL25" s="2" t="s">
        <v>152</v>
      </c>
      <c r="CM25" s="2" t="s">
        <v>152</v>
      </c>
      <c r="CN25" s="2" t="s">
        <v>144</v>
      </c>
      <c r="CO25" s="4"/>
      <c r="CP25" s="8"/>
      <c r="CQ25" s="4"/>
      <c r="CR25" s="8"/>
      <c r="CS25" s="7"/>
      <c r="CT25" s="7"/>
      <c r="CU25" s="2" t="s">
        <v>150</v>
      </c>
      <c r="CV25" s="2" t="s">
        <v>141</v>
      </c>
      <c r="CW25" s="2" t="s">
        <v>155</v>
      </c>
      <c r="CX25" s="2" t="s">
        <v>325</v>
      </c>
      <c r="CY25" s="2" t="s">
        <v>152</v>
      </c>
      <c r="CZ25" s="2" t="s">
        <v>152</v>
      </c>
      <c r="DA25" s="2" t="s">
        <v>144</v>
      </c>
      <c r="DB25" s="4">
        <v>3</v>
      </c>
      <c r="DC25" s="8">
        <v>386.07</v>
      </c>
      <c r="DD25" s="4">
        <v>5</v>
      </c>
      <c r="DE25" s="8">
        <v>954.49</v>
      </c>
      <c r="DF25" s="7">
        <v>-0.4</v>
      </c>
      <c r="DG25" s="7">
        <v>-0.5955</v>
      </c>
      <c r="DH25" s="2" t="s">
        <v>150</v>
      </c>
      <c r="DI25" s="2" t="s">
        <v>141</v>
      </c>
      <c r="DJ25" s="2" t="s">
        <v>157</v>
      </c>
      <c r="DK25" s="2" t="s">
        <v>326</v>
      </c>
      <c r="DL25" s="2" t="s">
        <v>152</v>
      </c>
      <c r="DM25" s="2" t="s">
        <v>152</v>
      </c>
      <c r="DN25" s="2" t="s">
        <v>144</v>
      </c>
      <c r="DO25" s="4">
        <v>12</v>
      </c>
      <c r="DP25" s="8">
        <v>2537.14</v>
      </c>
      <c r="DQ25" s="4">
        <v>2</v>
      </c>
      <c r="DR25" s="8">
        <v>469.84</v>
      </c>
      <c r="DS25" s="7">
        <v>5</v>
      </c>
      <c r="DT25" s="7">
        <v>4.4</v>
      </c>
      <c r="DU25" s="2" t="s">
        <v>150</v>
      </c>
      <c r="DV25" s="2" t="s">
        <v>141</v>
      </c>
      <c r="DW25" s="2" t="s">
        <v>144</v>
      </c>
      <c r="DX25" s="2" t="s">
        <v>256</v>
      </c>
      <c r="DY25" s="2" t="s">
        <v>152</v>
      </c>
      <c r="DZ25" s="2" t="s">
        <v>152</v>
      </c>
      <c r="EA25" s="2" t="s">
        <v>144</v>
      </c>
      <c r="EB25" s="4">
        <v>1</v>
      </c>
      <c r="EC25" s="8">
        <v>225.22</v>
      </c>
      <c r="ED25" s="4">
        <v>2</v>
      </c>
      <c r="EE25" s="8">
        <v>450.44</v>
      </c>
      <c r="EF25" s="7">
        <v>-0.5</v>
      </c>
      <c r="EG25" s="7">
        <v>-0.5</v>
      </c>
      <c r="EH25" s="2" t="s">
        <v>150</v>
      </c>
      <c r="EI25" s="2" t="s">
        <v>141</v>
      </c>
      <c r="EJ25" s="2" t="s">
        <v>160</v>
      </c>
      <c r="EK25" s="2" t="s">
        <v>287</v>
      </c>
      <c r="EL25" s="2" t="s">
        <v>152</v>
      </c>
      <c r="EM25" s="2" t="s">
        <v>152</v>
      </c>
      <c r="EN25" s="2" t="s">
        <v>144</v>
      </c>
      <c r="EO25" s="4">
        <v>1</v>
      </c>
      <c r="EP25" s="8">
        <v>268.5</v>
      </c>
      <c r="EQ25" s="4">
        <v>1</v>
      </c>
      <c r="ER25" s="8">
        <v>214.49</v>
      </c>
      <c r="ES25" s="7"/>
      <c r="ET25" s="7">
        <v>0.2518</v>
      </c>
      <c r="EU25" s="2" t="s">
        <v>150</v>
      </c>
      <c r="EV25" s="2" t="s">
        <v>141</v>
      </c>
      <c r="EW25" s="2" t="s">
        <v>173</v>
      </c>
      <c r="EX25" s="2" t="s">
        <v>327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328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329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150</v>
      </c>
      <c r="GI25" s="2" t="s">
        <v>141</v>
      </c>
      <c r="GJ25" s="2" t="s">
        <v>167</v>
      </c>
      <c r="GK25" s="2" t="s">
        <v>330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150</v>
      </c>
      <c r="JV25" s="2" t="s">
        <v>141</v>
      </c>
      <c r="JW25" s="2" t="s">
        <v>169</v>
      </c>
      <c r="JX25" s="2" t="s">
        <v>144</v>
      </c>
      <c r="JY25" s="2" t="s">
        <v>152</v>
      </c>
      <c r="JZ25" s="2" t="s">
        <v>152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131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311</v>
      </c>
      <c r="G26" s="2" t="s">
        <v>311</v>
      </c>
      <c r="H26" s="2" t="s">
        <v>311</v>
      </c>
      <c r="I26" s="2" t="s">
        <v>138</v>
      </c>
      <c r="J26" s="2" t="s">
        <v>185</v>
      </c>
      <c r="K26" s="2" t="s">
        <v>312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314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246</v>
      </c>
      <c r="W26" s="2" t="s">
        <v>147</v>
      </c>
      <c r="X26" s="2" t="s">
        <v>144</v>
      </c>
      <c r="Y26" s="2" t="s">
        <v>173</v>
      </c>
      <c r="Z26" s="4">
        <v>37</v>
      </c>
      <c r="AA26" s="4">
        <f>=ROUNDDOWN(37,0)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6</v>
      </c>
      <c r="AQ26" s="8">
        <v>1371.91</v>
      </c>
      <c r="AR26" s="4">
        <v>1</v>
      </c>
      <c r="AS26" s="8">
        <v>214.49</v>
      </c>
      <c r="AT26" s="7">
        <v>5</v>
      </c>
      <c r="AU26" s="7">
        <v>5.3961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0.2254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6</v>
      </c>
      <c r="BK26" s="8">
        <v>1371.91</v>
      </c>
      <c r="BL26" s="2" t="s">
        <v>332</v>
      </c>
      <c r="BM26" s="7">
        <v>1</v>
      </c>
      <c r="BN26" s="7">
        <v>1</v>
      </c>
      <c r="BO26" s="4">
        <v>3</v>
      </c>
      <c r="BP26" s="8">
        <v>839.98</v>
      </c>
      <c r="BQ26" s="4"/>
      <c r="BR26" s="8"/>
      <c r="BS26" s="7"/>
      <c r="BT26" s="7"/>
      <c r="BU26" s="2" t="s">
        <v>150</v>
      </c>
      <c r="BV26" s="2" t="s">
        <v>141</v>
      </c>
      <c r="BW26" s="2" t="s">
        <v>173</v>
      </c>
      <c r="BX26" s="2" t="s">
        <v>164</v>
      </c>
      <c r="BY26" s="2" t="s">
        <v>152</v>
      </c>
      <c r="BZ26" s="2" t="s">
        <v>152</v>
      </c>
      <c r="CA26" s="2" t="s">
        <v>144</v>
      </c>
      <c r="CB26" s="4">
        <v>1</v>
      </c>
      <c r="CC26" s="8">
        <v>231.65</v>
      </c>
      <c r="CD26" s="4"/>
      <c r="CE26" s="8"/>
      <c r="CF26" s="7"/>
      <c r="CG26" s="7"/>
      <c r="CH26" s="2" t="s">
        <v>150</v>
      </c>
      <c r="CI26" s="2" t="s">
        <v>141</v>
      </c>
      <c r="CJ26" s="2" t="s">
        <v>269</v>
      </c>
      <c r="CK26" s="2" t="s">
        <v>333</v>
      </c>
      <c r="CL26" s="2" t="s">
        <v>152</v>
      </c>
      <c r="CM26" s="2" t="s">
        <v>152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141</v>
      </c>
      <c r="CW26" s="2" t="s">
        <v>155</v>
      </c>
      <c r="CX26" s="2" t="s">
        <v>144</v>
      </c>
      <c r="CY26" s="2" t="s">
        <v>152</v>
      </c>
      <c r="CZ26" s="2" t="s">
        <v>152</v>
      </c>
      <c r="DA26" s="2" t="s">
        <v>144</v>
      </c>
      <c r="DB26" s="4">
        <v>2</v>
      </c>
      <c r="DC26" s="8">
        <v>300.28</v>
      </c>
      <c r="DD26" s="4"/>
      <c r="DE26" s="8"/>
      <c r="DF26" s="7"/>
      <c r="DG26" s="7"/>
      <c r="DH26" s="2" t="s">
        <v>150</v>
      </c>
      <c r="DI26" s="2" t="s">
        <v>141</v>
      </c>
      <c r="DJ26" s="2" t="s">
        <v>157</v>
      </c>
      <c r="DK26" s="2" t="s">
        <v>334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236</v>
      </c>
      <c r="DV26" s="2" t="s">
        <v>141</v>
      </c>
      <c r="DW26" s="2" t="s">
        <v>144</v>
      </c>
      <c r="DX26" s="2" t="s">
        <v>144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258</v>
      </c>
      <c r="EL26" s="2" t="s">
        <v>152</v>
      </c>
      <c r="EM26" s="2" t="s">
        <v>152</v>
      </c>
      <c r="EN26" s="2" t="s">
        <v>144</v>
      </c>
      <c r="EO26" s="4"/>
      <c r="EP26" s="8"/>
      <c r="EQ26" s="4">
        <v>1</v>
      </c>
      <c r="ER26" s="8">
        <v>214.49</v>
      </c>
      <c r="ES26" s="7">
        <v>-1</v>
      </c>
      <c r="ET26" s="7">
        <v>-1</v>
      </c>
      <c r="EU26" s="2" t="s">
        <v>150</v>
      </c>
      <c r="EV26" s="2" t="s">
        <v>141</v>
      </c>
      <c r="EW26" s="2" t="s">
        <v>173</v>
      </c>
      <c r="EX26" s="2" t="s">
        <v>335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141</v>
      </c>
      <c r="FW26" s="2" t="s">
        <v>336</v>
      </c>
      <c r="FX26" s="2" t="s">
        <v>337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141</v>
      </c>
      <c r="GJ26" s="2" t="s">
        <v>167</v>
      </c>
      <c r="GK26" s="2" t="s">
        <v>144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150</v>
      </c>
      <c r="JV26" s="2" t="s">
        <v>141</v>
      </c>
      <c r="JW26" s="2" t="s">
        <v>196</v>
      </c>
      <c r="JX26" s="2" t="s">
        <v>144</v>
      </c>
      <c r="JY26" s="2" t="s">
        <v>152</v>
      </c>
      <c r="JZ26" s="2" t="s">
        <v>152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37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339</v>
      </c>
      <c r="G27" s="2" t="s">
        <v>339</v>
      </c>
      <c r="H27" s="2" t="s">
        <v>339</v>
      </c>
      <c r="I27" s="2" t="s">
        <v>138</v>
      </c>
      <c r="J27" s="2" t="s">
        <v>139</v>
      </c>
      <c r="K27" s="2" t="s">
        <v>230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314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246</v>
      </c>
      <c r="W27" s="2" t="s">
        <v>147</v>
      </c>
      <c r="X27" s="2" t="s">
        <v>144</v>
      </c>
      <c r="Y27" s="2" t="s">
        <v>201</v>
      </c>
      <c r="Z27" s="4">
        <v>4</v>
      </c>
      <c r="AA27" s="4">
        <f>=ROUNDDOWN(2,0)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19</v>
      </c>
      <c r="AQ27" s="8">
        <v>3085.63</v>
      </c>
      <c r="AR27" s="4">
        <v>4</v>
      </c>
      <c r="AS27" s="8">
        <v>782.88</v>
      </c>
      <c r="AT27" s="7">
        <v>3.75</v>
      </c>
      <c r="AU27" s="7">
        <v>2.9414</v>
      </c>
      <c r="AV27" s="4">
        <v>29</v>
      </c>
      <c r="AW27" s="8">
        <v>5091.76</v>
      </c>
      <c r="AX27" s="4">
        <v>16</v>
      </c>
      <c r="AY27" s="8">
        <v>3529.7</v>
      </c>
      <c r="AZ27" s="7">
        <v>0.8125</v>
      </c>
      <c r="BA27" s="7">
        <v>0.4425</v>
      </c>
      <c r="BB27" s="7">
        <v>0.606</v>
      </c>
      <c r="BC27" s="4">
        <v>29</v>
      </c>
      <c r="BD27" s="8">
        <v>5091.76</v>
      </c>
      <c r="BE27" s="4">
        <v>16</v>
      </c>
      <c r="BF27" s="8">
        <v>3529.7</v>
      </c>
      <c r="BG27" s="7">
        <v>0.8125</v>
      </c>
      <c r="BH27" s="7">
        <v>0.4425</v>
      </c>
      <c r="BI27" s="7">
        <v>1</v>
      </c>
      <c r="BJ27" s="4">
        <v>19</v>
      </c>
      <c r="BK27" s="8">
        <v>3085.63</v>
      </c>
      <c r="BL27" s="2" t="s">
        <v>220</v>
      </c>
      <c r="BM27" s="7">
        <v>1</v>
      </c>
      <c r="BN27" s="7">
        <v>1</v>
      </c>
      <c r="BO27" s="4">
        <v>5</v>
      </c>
      <c r="BP27" s="8">
        <v>1051.16</v>
      </c>
      <c r="BQ27" s="4"/>
      <c r="BR27" s="8"/>
      <c r="BS27" s="7"/>
      <c r="BT27" s="7"/>
      <c r="BU27" s="2" t="s">
        <v>150</v>
      </c>
      <c r="BV27" s="2" t="s">
        <v>141</v>
      </c>
      <c r="BW27" s="2" t="s">
        <v>201</v>
      </c>
      <c r="BX27" s="2" t="s">
        <v>340</v>
      </c>
      <c r="BY27" s="2" t="s">
        <v>152</v>
      </c>
      <c r="BZ27" s="2" t="s">
        <v>152</v>
      </c>
      <c r="CA27" s="2" t="s">
        <v>144</v>
      </c>
      <c r="CB27" s="4">
        <v>2</v>
      </c>
      <c r="CC27" s="8">
        <v>386.08</v>
      </c>
      <c r="CD27" s="4">
        <v>1</v>
      </c>
      <c r="CE27" s="8">
        <v>193.04</v>
      </c>
      <c r="CF27" s="7">
        <v>1</v>
      </c>
      <c r="CG27" s="7">
        <v>1</v>
      </c>
      <c r="CH27" s="2" t="s">
        <v>150</v>
      </c>
      <c r="CI27" s="2" t="s">
        <v>141</v>
      </c>
      <c r="CJ27" s="2" t="s">
        <v>273</v>
      </c>
      <c r="CK27" s="2" t="s">
        <v>341</v>
      </c>
      <c r="CL27" s="2" t="s">
        <v>152</v>
      </c>
      <c r="CM27" s="2" t="s">
        <v>152</v>
      </c>
      <c r="CN27" s="2" t="s">
        <v>144</v>
      </c>
      <c r="CO27" s="4">
        <v>1</v>
      </c>
      <c r="CP27" s="8">
        <v>120.11</v>
      </c>
      <c r="CQ27" s="4">
        <v>1</v>
      </c>
      <c r="CR27" s="8">
        <v>200.19</v>
      </c>
      <c r="CS27" s="7"/>
      <c r="CT27" s="7">
        <v>-0.4</v>
      </c>
      <c r="CU27" s="2" t="s">
        <v>150</v>
      </c>
      <c r="CV27" s="2" t="s">
        <v>141</v>
      </c>
      <c r="CW27" s="2" t="s">
        <v>155</v>
      </c>
      <c r="CX27" s="2" t="s">
        <v>284</v>
      </c>
      <c r="CY27" s="2" t="s">
        <v>152</v>
      </c>
      <c r="CZ27" s="2" t="s">
        <v>152</v>
      </c>
      <c r="DA27" s="2" t="s">
        <v>144</v>
      </c>
      <c r="DB27" s="4">
        <v>7</v>
      </c>
      <c r="DC27" s="8">
        <v>750.68</v>
      </c>
      <c r="DD27" s="4"/>
      <c r="DE27" s="8"/>
      <c r="DF27" s="7"/>
      <c r="DG27" s="7"/>
      <c r="DH27" s="2" t="s">
        <v>150</v>
      </c>
      <c r="DI27" s="2" t="s">
        <v>141</v>
      </c>
      <c r="DJ27" s="2" t="s">
        <v>157</v>
      </c>
      <c r="DK27" s="2" t="s">
        <v>342</v>
      </c>
      <c r="DL27" s="2" t="s">
        <v>152</v>
      </c>
      <c r="DM27" s="2" t="s">
        <v>152</v>
      </c>
      <c r="DN27" s="2" t="s">
        <v>144</v>
      </c>
      <c r="DO27" s="4">
        <v>2</v>
      </c>
      <c r="DP27" s="8">
        <v>391.52</v>
      </c>
      <c r="DQ27" s="4"/>
      <c r="DR27" s="8"/>
      <c r="DS27" s="7"/>
      <c r="DT27" s="7"/>
      <c r="DU27" s="2" t="s">
        <v>150</v>
      </c>
      <c r="DV27" s="2" t="s">
        <v>141</v>
      </c>
      <c r="DW27" s="2" t="s">
        <v>144</v>
      </c>
      <c r="DX27" s="2" t="s">
        <v>256</v>
      </c>
      <c r="DY27" s="2" t="s">
        <v>152</v>
      </c>
      <c r="DZ27" s="2" t="s">
        <v>152</v>
      </c>
      <c r="EA27" s="2" t="s">
        <v>144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150</v>
      </c>
      <c r="EI27" s="2" t="s">
        <v>141</v>
      </c>
      <c r="EJ27" s="2" t="s">
        <v>160</v>
      </c>
      <c r="EK27" s="2" t="s">
        <v>270</v>
      </c>
      <c r="EL27" s="2" t="s">
        <v>152</v>
      </c>
      <c r="EM27" s="2" t="s">
        <v>152</v>
      </c>
      <c r="EN27" s="2" t="s">
        <v>144</v>
      </c>
      <c r="EO27" s="4"/>
      <c r="EP27" s="8"/>
      <c r="EQ27" s="4">
        <v>1</v>
      </c>
      <c r="ER27" s="8">
        <v>201.97</v>
      </c>
      <c r="ES27" s="7">
        <v>-1</v>
      </c>
      <c r="ET27" s="7">
        <v>-1</v>
      </c>
      <c r="EU27" s="2" t="s">
        <v>150</v>
      </c>
      <c r="EV27" s="2" t="s">
        <v>141</v>
      </c>
      <c r="EW27" s="2" t="s">
        <v>201</v>
      </c>
      <c r="EX27" s="2" t="s">
        <v>317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163</v>
      </c>
      <c r="FK27" s="2" t="s">
        <v>164</v>
      </c>
      <c r="FL27" s="2" t="s">
        <v>152</v>
      </c>
      <c r="FM27" s="2" t="s">
        <v>152</v>
      </c>
      <c r="FN27" s="2" t="s">
        <v>144</v>
      </c>
      <c r="FO27" s="4">
        <v>2</v>
      </c>
      <c r="FP27" s="8">
        <v>386.08</v>
      </c>
      <c r="FQ27" s="4"/>
      <c r="FR27" s="8"/>
      <c r="FS27" s="7"/>
      <c r="FT27" s="7"/>
      <c r="FU27" s="2" t="s">
        <v>150</v>
      </c>
      <c r="FV27" s="2" t="s">
        <v>141</v>
      </c>
      <c r="FW27" s="2" t="s">
        <v>165</v>
      </c>
      <c r="FX27" s="2" t="s">
        <v>343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141</v>
      </c>
      <c r="GJ27" s="2" t="s">
        <v>167</v>
      </c>
      <c r="GK27" s="2" t="s">
        <v>344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150</v>
      </c>
      <c r="JV27" s="2" t="s">
        <v>141</v>
      </c>
      <c r="JW27" s="2" t="s">
        <v>169</v>
      </c>
      <c r="JX27" s="2" t="s">
        <v>269</v>
      </c>
      <c r="JY27" s="2" t="s">
        <v>152</v>
      </c>
      <c r="JZ27" s="2" t="s">
        <v>152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4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345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339</v>
      </c>
      <c r="G28" s="2" t="s">
        <v>339</v>
      </c>
      <c r="H28" s="2" t="s">
        <v>339</v>
      </c>
      <c r="I28" s="2" t="s">
        <v>138</v>
      </c>
      <c r="J28" s="2" t="s">
        <v>172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314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246</v>
      </c>
      <c r="W28" s="2" t="s">
        <v>147</v>
      </c>
      <c r="X28" s="2" t="s">
        <v>144</v>
      </c>
      <c r="Y28" s="2" t="s">
        <v>201</v>
      </c>
      <c r="Z28" s="4">
        <v>57</v>
      </c>
      <c r="AA28" s="4">
        <f>=ROUNDDOWN(11.4,0)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10</v>
      </c>
      <c r="AQ28" s="8">
        <v>2006.13</v>
      </c>
      <c r="AR28" s="4">
        <v>10</v>
      </c>
      <c r="AS28" s="8">
        <v>2274.94</v>
      </c>
      <c r="AT28" s="7"/>
      <c r="AU28" s="7">
        <v>-0.1182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0.394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10</v>
      </c>
      <c r="BK28" s="8">
        <v>2006.13</v>
      </c>
      <c r="BL28" s="2" t="s">
        <v>346</v>
      </c>
      <c r="BM28" s="7">
        <v>1</v>
      </c>
      <c r="BN28" s="7">
        <v>1</v>
      </c>
      <c r="BO28" s="4">
        <v>2</v>
      </c>
      <c r="BP28" s="8">
        <v>599.98</v>
      </c>
      <c r="BQ28" s="4"/>
      <c r="BR28" s="8"/>
      <c r="BS28" s="7"/>
      <c r="BT28" s="7"/>
      <c r="BU28" s="2" t="s">
        <v>150</v>
      </c>
      <c r="BV28" s="2" t="s">
        <v>141</v>
      </c>
      <c r="BW28" s="2" t="s">
        <v>201</v>
      </c>
      <c r="BX28" s="2" t="s">
        <v>225</v>
      </c>
      <c r="BY28" s="2" t="s">
        <v>152</v>
      </c>
      <c r="BZ28" s="2" t="s">
        <v>152</v>
      </c>
      <c r="CA28" s="2" t="s">
        <v>144</v>
      </c>
      <c r="CB28" s="4">
        <v>2</v>
      </c>
      <c r="CC28" s="8">
        <v>463.3</v>
      </c>
      <c r="CD28" s="4">
        <v>2</v>
      </c>
      <c r="CE28" s="8">
        <v>463.3</v>
      </c>
      <c r="CF28" s="7"/>
      <c r="CG28" s="7"/>
      <c r="CH28" s="2" t="s">
        <v>150</v>
      </c>
      <c r="CI28" s="2" t="s">
        <v>141</v>
      </c>
      <c r="CJ28" s="2" t="s">
        <v>273</v>
      </c>
      <c r="CK28" s="2" t="s">
        <v>347</v>
      </c>
      <c r="CL28" s="2" t="s">
        <v>152</v>
      </c>
      <c r="CM28" s="2" t="s">
        <v>152</v>
      </c>
      <c r="CN28" s="2" t="s">
        <v>144</v>
      </c>
      <c r="CO28" s="4">
        <v>2</v>
      </c>
      <c r="CP28" s="8">
        <v>288.28</v>
      </c>
      <c r="CQ28" s="4">
        <v>1</v>
      </c>
      <c r="CR28" s="8">
        <v>240.23</v>
      </c>
      <c r="CS28" s="7">
        <v>1</v>
      </c>
      <c r="CT28" s="7">
        <v>0.2</v>
      </c>
      <c r="CU28" s="2" t="s">
        <v>150</v>
      </c>
      <c r="CV28" s="2" t="s">
        <v>141</v>
      </c>
      <c r="CW28" s="2" t="s">
        <v>155</v>
      </c>
      <c r="CX28" s="2" t="s">
        <v>284</v>
      </c>
      <c r="CY28" s="2" t="s">
        <v>152</v>
      </c>
      <c r="CZ28" s="2" t="s">
        <v>152</v>
      </c>
      <c r="DA28" s="2" t="s">
        <v>144</v>
      </c>
      <c r="DB28" s="4">
        <v>3</v>
      </c>
      <c r="DC28" s="8">
        <v>386.07</v>
      </c>
      <c r="DD28" s="4">
        <v>2</v>
      </c>
      <c r="DE28" s="8">
        <v>396.81</v>
      </c>
      <c r="DF28" s="7">
        <v>0.5</v>
      </c>
      <c r="DG28" s="7">
        <v>-0.0271</v>
      </c>
      <c r="DH28" s="2" t="s">
        <v>150</v>
      </c>
      <c r="DI28" s="2" t="s">
        <v>141</v>
      </c>
      <c r="DJ28" s="2" t="s">
        <v>157</v>
      </c>
      <c r="DK28" s="2" t="s">
        <v>348</v>
      </c>
      <c r="DL28" s="2" t="s">
        <v>152</v>
      </c>
      <c r="DM28" s="2" t="s">
        <v>152</v>
      </c>
      <c r="DN28" s="2" t="s">
        <v>144</v>
      </c>
      <c r="DO28" s="4"/>
      <c r="DP28" s="8"/>
      <c r="DQ28" s="4">
        <v>5</v>
      </c>
      <c r="DR28" s="8">
        <v>1174.6</v>
      </c>
      <c r="DS28" s="7">
        <v>-1</v>
      </c>
      <c r="DT28" s="7">
        <v>-1</v>
      </c>
      <c r="DU28" s="2" t="s">
        <v>150</v>
      </c>
      <c r="DV28" s="2" t="s">
        <v>141</v>
      </c>
      <c r="DW28" s="2" t="s">
        <v>144</v>
      </c>
      <c r="DX28" s="2" t="s">
        <v>256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349</v>
      </c>
      <c r="EL28" s="2" t="s">
        <v>152</v>
      </c>
      <c r="EM28" s="2" t="s">
        <v>152</v>
      </c>
      <c r="EN28" s="2" t="s">
        <v>144</v>
      </c>
      <c r="EO28" s="4">
        <v>1</v>
      </c>
      <c r="EP28" s="8">
        <v>268.5</v>
      </c>
      <c r="EQ28" s="4"/>
      <c r="ER28" s="8"/>
      <c r="ES28" s="7"/>
      <c r="ET28" s="7"/>
      <c r="EU28" s="2" t="s">
        <v>150</v>
      </c>
      <c r="EV28" s="2" t="s">
        <v>141</v>
      </c>
      <c r="EW28" s="2" t="s">
        <v>201</v>
      </c>
      <c r="EX28" s="2" t="s">
        <v>350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351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344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167</v>
      </c>
      <c r="GK28" s="2" t="s">
        <v>352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150</v>
      </c>
      <c r="JV28" s="2" t="s">
        <v>141</v>
      </c>
      <c r="JW28" s="2" t="s">
        <v>169</v>
      </c>
      <c r="JX28" s="2" t="s">
        <v>353</v>
      </c>
      <c r="JY28" s="2" t="s">
        <v>152</v>
      </c>
      <c r="JZ28" s="2" t="s">
        <v>152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57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354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339</v>
      </c>
      <c r="G29" s="2" t="s">
        <v>339</v>
      </c>
      <c r="H29" s="2" t="s">
        <v>339</v>
      </c>
      <c r="I29" s="2" t="s">
        <v>138</v>
      </c>
      <c r="J29" s="2" t="s">
        <v>185</v>
      </c>
      <c r="K29" s="2" t="s">
        <v>230</v>
      </c>
      <c r="L29" s="3">
        <v>204.28</v>
      </c>
      <c r="M29" s="3">
        <v>214.49</v>
      </c>
      <c r="N29" s="3">
        <v>599.99</v>
      </c>
      <c r="O29" s="2" t="s">
        <v>313</v>
      </c>
      <c r="P29" s="2" t="s">
        <v>314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246</v>
      </c>
      <c r="W29" s="2" t="s">
        <v>147</v>
      </c>
      <c r="X29" s="2" t="s">
        <v>144</v>
      </c>
      <c r="Y29" s="2" t="s">
        <v>201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355</v>
      </c>
      <c r="BM29" s="7"/>
      <c r="BN29" s="7"/>
      <c r="BO29" s="4"/>
      <c r="BP29" s="8"/>
      <c r="BQ29" s="4"/>
      <c r="BR29" s="8"/>
      <c r="BS29" s="7"/>
      <c r="BT29" s="7"/>
      <c r="BU29" s="2" t="s">
        <v>150</v>
      </c>
      <c r="BV29" s="2" t="s">
        <v>316</v>
      </c>
      <c r="BW29" s="2" t="s">
        <v>201</v>
      </c>
      <c r="BX29" s="2" t="s">
        <v>335</v>
      </c>
      <c r="BY29" s="2" t="s">
        <v>152</v>
      </c>
      <c r="BZ29" s="2" t="s">
        <v>152</v>
      </c>
      <c r="CA29" s="2" t="s">
        <v>144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150</v>
      </c>
      <c r="CI29" s="2" t="s">
        <v>316</v>
      </c>
      <c r="CJ29" s="2" t="s">
        <v>273</v>
      </c>
      <c r="CK29" s="2" t="s">
        <v>250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240.23</v>
      </c>
      <c r="CS29" s="7">
        <v>-1</v>
      </c>
      <c r="CT29" s="7">
        <v>-1</v>
      </c>
      <c r="CU29" s="2" t="s">
        <v>150</v>
      </c>
      <c r="CV29" s="2" t="s">
        <v>316</v>
      </c>
      <c r="CW29" s="2" t="s">
        <v>155</v>
      </c>
      <c r="CX29" s="2" t="s">
        <v>227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316</v>
      </c>
      <c r="DJ29" s="2" t="s">
        <v>157</v>
      </c>
      <c r="DK29" s="2" t="s">
        <v>356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236</v>
      </c>
      <c r="DV29" s="2" t="s">
        <v>316</v>
      </c>
      <c r="DW29" s="2" t="s">
        <v>144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316</v>
      </c>
      <c r="EJ29" s="2" t="s">
        <v>160</v>
      </c>
      <c r="EK29" s="2" t="s">
        <v>303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316</v>
      </c>
      <c r="EW29" s="2" t="s">
        <v>201</v>
      </c>
      <c r="EX29" s="2" t="s">
        <v>357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316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316</v>
      </c>
      <c r="FW29" s="2" t="s">
        <v>304</v>
      </c>
      <c r="FX29" s="2" t="s">
        <v>358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150</v>
      </c>
      <c r="GI29" s="2" t="s">
        <v>316</v>
      </c>
      <c r="GJ29" s="2" t="s">
        <v>167</v>
      </c>
      <c r="GK29" s="2" t="s">
        <v>144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150</v>
      </c>
      <c r="JV29" s="2" t="s">
        <v>316</v>
      </c>
      <c r="JW29" s="2" t="s">
        <v>196</v>
      </c>
      <c r="JX29" s="2" t="s">
        <v>144</v>
      </c>
      <c r="JY29" s="2" t="s">
        <v>152</v>
      </c>
      <c r="JZ29" s="2" t="s">
        <v>152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359</v>
      </c>
      <c r="B30" s="2" t="s">
        <v>133</v>
      </c>
      <c r="C30" s="2" t="s">
        <v>134</v>
      </c>
      <c r="D30" s="2" t="s">
        <v>360</v>
      </c>
      <c r="E30" s="2" t="s">
        <v>361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364</v>
      </c>
      <c r="K30" s="2" t="s">
        <v>230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365</v>
      </c>
      <c r="V30" s="2" t="s">
        <v>366</v>
      </c>
      <c r="W30" s="2" t="s">
        <v>147</v>
      </c>
      <c r="X30" s="2" t="s">
        <v>144</v>
      </c>
      <c r="Y30" s="2" t="s">
        <v>180</v>
      </c>
      <c r="Z30" s="4">
        <v>68</v>
      </c>
      <c r="AA30" s="4">
        <f>=ROUNDDOWN(17,0)</f>
      </c>
      <c r="AB30" s="5">
        <v>4</v>
      </c>
      <c r="AC30" s="2" t="s">
        <v>367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20</v>
      </c>
      <c r="AQ30" s="8">
        <v>965.4</v>
      </c>
      <c r="AR30" s="4">
        <v>13</v>
      </c>
      <c r="AS30" s="8">
        <v>505.74</v>
      </c>
      <c r="AT30" s="7">
        <v>0.5385</v>
      </c>
      <c r="AU30" s="7">
        <v>0.9089</v>
      </c>
      <c r="AV30" s="4">
        <v>20</v>
      </c>
      <c r="AW30" s="8">
        <v>965.4</v>
      </c>
      <c r="AX30" s="4">
        <v>13</v>
      </c>
      <c r="AY30" s="8">
        <v>505.74</v>
      </c>
      <c r="AZ30" s="7">
        <v>0.5385</v>
      </c>
      <c r="BA30" s="7">
        <v>0.9089</v>
      </c>
      <c r="BB30" s="7">
        <v>1</v>
      </c>
      <c r="BC30" s="4">
        <v>56</v>
      </c>
      <c r="BD30" s="8">
        <v>2744.41</v>
      </c>
      <c r="BE30" s="4">
        <v>54</v>
      </c>
      <c r="BF30" s="8">
        <v>2112.83</v>
      </c>
      <c r="BG30" s="7">
        <v>0.037</v>
      </c>
      <c r="BH30" s="7">
        <v>0.2989</v>
      </c>
      <c r="BI30" s="7">
        <v>0.3518</v>
      </c>
      <c r="BJ30" s="4">
        <v>20</v>
      </c>
      <c r="BK30" s="8">
        <v>965.4</v>
      </c>
      <c r="BL30" s="2" t="s">
        <v>368</v>
      </c>
      <c r="BM30" s="7">
        <v>1</v>
      </c>
      <c r="BN30" s="7">
        <v>1</v>
      </c>
      <c r="BO30" s="4">
        <v>2</v>
      </c>
      <c r="BP30" s="8">
        <v>181.98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327</v>
      </c>
      <c r="BX30" s="2" t="s">
        <v>162</v>
      </c>
      <c r="BY30" s="2" t="s">
        <v>152</v>
      </c>
      <c r="BZ30" s="2" t="s">
        <v>152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239</v>
      </c>
      <c r="CJ30" s="2" t="s">
        <v>369</v>
      </c>
      <c r="CK30" s="2" t="s">
        <v>370</v>
      </c>
      <c r="CL30" s="2" t="s">
        <v>152</v>
      </c>
      <c r="CM30" s="2" t="s">
        <v>152</v>
      </c>
      <c r="CN30" s="2" t="s">
        <v>144</v>
      </c>
      <c r="CO30" s="4">
        <v>13</v>
      </c>
      <c r="CP30" s="8">
        <v>583.83</v>
      </c>
      <c r="CQ30" s="4">
        <v>10</v>
      </c>
      <c r="CR30" s="8">
        <v>400.3</v>
      </c>
      <c r="CS30" s="7">
        <v>0.3</v>
      </c>
      <c r="CT30" s="7">
        <v>0.4585</v>
      </c>
      <c r="CU30" s="2" t="s">
        <v>150</v>
      </c>
      <c r="CV30" s="2" t="s">
        <v>141</v>
      </c>
      <c r="CW30" s="2" t="s">
        <v>155</v>
      </c>
      <c r="CX30" s="2" t="s">
        <v>371</v>
      </c>
      <c r="CY30" s="2" t="s">
        <v>152</v>
      </c>
      <c r="CZ30" s="2" t="s">
        <v>152</v>
      </c>
      <c r="DA30" s="2" t="s">
        <v>144</v>
      </c>
      <c r="DB30" s="4">
        <v>4</v>
      </c>
      <c r="DC30" s="8">
        <v>162.12</v>
      </c>
      <c r="DD30" s="4">
        <v>1</v>
      </c>
      <c r="DE30" s="8">
        <v>30.38</v>
      </c>
      <c r="DF30" s="7">
        <v>3</v>
      </c>
      <c r="DG30" s="7">
        <v>4.3364</v>
      </c>
      <c r="DH30" s="2" t="s">
        <v>150</v>
      </c>
      <c r="DI30" s="2" t="s">
        <v>141</v>
      </c>
      <c r="DJ30" s="2" t="s">
        <v>157</v>
      </c>
      <c r="DK30" s="2" t="s">
        <v>372</v>
      </c>
      <c r="DL30" s="2" t="s">
        <v>152</v>
      </c>
      <c r="DM30" s="2" t="s">
        <v>152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144</v>
      </c>
      <c r="DX30" s="2" t="s">
        <v>373</v>
      </c>
      <c r="DY30" s="2" t="s">
        <v>152</v>
      </c>
      <c r="DZ30" s="2" t="s">
        <v>152</v>
      </c>
      <c r="EA30" s="2" t="s">
        <v>144</v>
      </c>
      <c r="EB30" s="4"/>
      <c r="EC30" s="8"/>
      <c r="ED30" s="4">
        <v>2</v>
      </c>
      <c r="EE30" s="8">
        <v>75.06</v>
      </c>
      <c r="EF30" s="7">
        <v>-1</v>
      </c>
      <c r="EG30" s="7">
        <v>-1</v>
      </c>
      <c r="EH30" s="2" t="s">
        <v>150</v>
      </c>
      <c r="EI30" s="2" t="s">
        <v>141</v>
      </c>
      <c r="EJ30" s="2" t="s">
        <v>374</v>
      </c>
      <c r="EK30" s="2" t="s">
        <v>349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180</v>
      </c>
      <c r="EX30" s="2" t="s">
        <v>158</v>
      </c>
      <c r="EY30" s="2" t="s">
        <v>152</v>
      </c>
      <c r="EZ30" s="2" t="s">
        <v>152</v>
      </c>
      <c r="FA30" s="2" t="s">
        <v>144</v>
      </c>
      <c r="FB30" s="4">
        <v>1</v>
      </c>
      <c r="FC30" s="8">
        <v>37.47</v>
      </c>
      <c r="FD30" s="4"/>
      <c r="FE30" s="8"/>
      <c r="FF30" s="7"/>
      <c r="FG30" s="7"/>
      <c r="FH30" s="2" t="s">
        <v>150</v>
      </c>
      <c r="FI30" s="2" t="s">
        <v>141</v>
      </c>
      <c r="FJ30" s="2" t="s">
        <v>375</v>
      </c>
      <c r="FK30" s="2" t="s">
        <v>376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144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150</v>
      </c>
      <c r="GI30" s="2" t="s">
        <v>141</v>
      </c>
      <c r="GJ30" s="2" t="s">
        <v>377</v>
      </c>
      <c r="GK30" s="2" t="s">
        <v>378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150</v>
      </c>
      <c r="JV30" s="2" t="s">
        <v>141</v>
      </c>
      <c r="JW30" s="2" t="s">
        <v>196</v>
      </c>
      <c r="JX30" s="2" t="s">
        <v>144</v>
      </c>
      <c r="JY30" s="2" t="s">
        <v>152</v>
      </c>
      <c r="JZ30" s="2" t="s">
        <v>152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68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>
        <v>125</v>
      </c>
    </row>
    <row r="31">
      <c r="A31" s="2" t="s">
        <v>379</v>
      </c>
      <c r="B31" s="2" t="s">
        <v>133</v>
      </c>
      <c r="C31" s="2" t="s">
        <v>134</v>
      </c>
      <c r="D31" s="2" t="s">
        <v>360</v>
      </c>
      <c r="E31" s="2" t="s">
        <v>361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364</v>
      </c>
      <c r="K31" s="2" t="s">
        <v>380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365</v>
      </c>
      <c r="V31" s="2" t="s">
        <v>366</v>
      </c>
      <c r="W31" s="2" t="s">
        <v>147</v>
      </c>
      <c r="X31" s="2" t="s">
        <v>144</v>
      </c>
      <c r="Y31" s="2" t="s">
        <v>180</v>
      </c>
      <c r="Z31" s="4">
        <v>30</v>
      </c>
      <c r="AA31" s="4">
        <f>=ROUNDDOWN(11.5384615384615,0)</f>
      </c>
      <c r="AB31" s="5">
        <v>2.6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18</v>
      </c>
      <c r="AQ31" s="8">
        <v>846.71</v>
      </c>
      <c r="AR31" s="4">
        <v>9</v>
      </c>
      <c r="AS31" s="8">
        <v>421.09</v>
      </c>
      <c r="AT31" s="7">
        <v>1</v>
      </c>
      <c r="AU31" s="7">
        <v>1.0108</v>
      </c>
      <c r="AV31" s="4">
        <v>18</v>
      </c>
      <c r="AW31" s="8">
        <v>846.71</v>
      </c>
      <c r="AX31" s="4">
        <v>9</v>
      </c>
      <c r="AY31" s="8">
        <v>421.09</v>
      </c>
      <c r="AZ31" s="7">
        <v>1</v>
      </c>
      <c r="BA31" s="7">
        <v>1.0108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0.3085</v>
      </c>
      <c r="BJ31" s="4">
        <v>18</v>
      </c>
      <c r="BK31" s="8">
        <v>846.71</v>
      </c>
      <c r="BL31" s="2" t="s">
        <v>381</v>
      </c>
      <c r="BM31" s="7">
        <v>1</v>
      </c>
      <c r="BN31" s="7">
        <v>1</v>
      </c>
      <c r="BO31" s="4">
        <v>2</v>
      </c>
      <c r="BP31" s="8">
        <v>161.97</v>
      </c>
      <c r="BQ31" s="4">
        <v>2</v>
      </c>
      <c r="BR31" s="8">
        <v>186.98</v>
      </c>
      <c r="BS31" s="7"/>
      <c r="BT31" s="7">
        <v>-0.1338</v>
      </c>
      <c r="BU31" s="2" t="s">
        <v>150</v>
      </c>
      <c r="BV31" s="2" t="s">
        <v>141</v>
      </c>
      <c r="BW31" s="2" t="s">
        <v>180</v>
      </c>
      <c r="BX31" s="2" t="s">
        <v>317</v>
      </c>
      <c r="BY31" s="2" t="s">
        <v>152</v>
      </c>
      <c r="BZ31" s="2" t="s">
        <v>152</v>
      </c>
      <c r="CA31" s="2" t="s">
        <v>144</v>
      </c>
      <c r="CB31" s="4">
        <v>5</v>
      </c>
      <c r="CC31" s="8">
        <v>217.7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369</v>
      </c>
      <c r="CK31" s="2" t="s">
        <v>341</v>
      </c>
      <c r="CL31" s="2" t="s">
        <v>152</v>
      </c>
      <c r="CM31" s="2" t="s">
        <v>152</v>
      </c>
      <c r="CN31" s="2" t="s">
        <v>144</v>
      </c>
      <c r="CO31" s="4">
        <v>5</v>
      </c>
      <c r="CP31" s="8">
        <v>224.55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155</v>
      </c>
      <c r="CX31" s="2" t="s">
        <v>382</v>
      </c>
      <c r="CY31" s="2" t="s">
        <v>152</v>
      </c>
      <c r="CZ31" s="2" t="s">
        <v>152</v>
      </c>
      <c r="DA31" s="2" t="s">
        <v>144</v>
      </c>
      <c r="DB31" s="4">
        <v>3</v>
      </c>
      <c r="DC31" s="8">
        <v>111.87</v>
      </c>
      <c r="DD31" s="4">
        <v>5</v>
      </c>
      <c r="DE31" s="8">
        <v>160.84</v>
      </c>
      <c r="DF31" s="7">
        <v>-0.4</v>
      </c>
      <c r="DG31" s="7">
        <v>-0.3045</v>
      </c>
      <c r="DH31" s="2" t="s">
        <v>150</v>
      </c>
      <c r="DI31" s="2" t="s">
        <v>141</v>
      </c>
      <c r="DJ31" s="2" t="s">
        <v>157</v>
      </c>
      <c r="DK31" s="2" t="s">
        <v>383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144</v>
      </c>
      <c r="DX31" s="2" t="s">
        <v>384</v>
      </c>
      <c r="DY31" s="2" t="s">
        <v>152</v>
      </c>
      <c r="DZ31" s="2" t="s">
        <v>152</v>
      </c>
      <c r="EA31" s="2" t="s">
        <v>144</v>
      </c>
      <c r="EB31" s="4">
        <v>2</v>
      </c>
      <c r="EC31" s="8">
        <v>84.12</v>
      </c>
      <c r="ED31" s="4">
        <v>1</v>
      </c>
      <c r="EE31" s="8">
        <v>37.53</v>
      </c>
      <c r="EF31" s="7">
        <v>1</v>
      </c>
      <c r="EG31" s="7">
        <v>1.2414</v>
      </c>
      <c r="EH31" s="2" t="s">
        <v>150</v>
      </c>
      <c r="EI31" s="2" t="s">
        <v>141</v>
      </c>
      <c r="EJ31" s="2" t="s">
        <v>374</v>
      </c>
      <c r="EK31" s="2" t="s">
        <v>385</v>
      </c>
      <c r="EL31" s="2" t="s">
        <v>152</v>
      </c>
      <c r="EM31" s="2" t="s">
        <v>152</v>
      </c>
      <c r="EN31" s="2" t="s">
        <v>144</v>
      </c>
      <c r="EO31" s="4">
        <v>1</v>
      </c>
      <c r="EP31" s="8">
        <v>46.5</v>
      </c>
      <c r="EQ31" s="4">
        <v>1</v>
      </c>
      <c r="ER31" s="8">
        <v>35.74</v>
      </c>
      <c r="ES31" s="7"/>
      <c r="ET31" s="7">
        <v>0.3011</v>
      </c>
      <c r="EU31" s="2" t="s">
        <v>150</v>
      </c>
      <c r="EV31" s="2" t="s">
        <v>141</v>
      </c>
      <c r="EW31" s="2" t="s">
        <v>199</v>
      </c>
      <c r="EX31" s="2" t="s">
        <v>180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375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144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377</v>
      </c>
      <c r="GK31" s="2" t="s">
        <v>386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150</v>
      </c>
      <c r="JV31" s="2" t="s">
        <v>141</v>
      </c>
      <c r="JW31" s="2" t="s">
        <v>196</v>
      </c>
      <c r="JX31" s="2" t="s">
        <v>144</v>
      </c>
      <c r="JY31" s="2" t="s">
        <v>152</v>
      </c>
      <c r="JZ31" s="2" t="s">
        <v>152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30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387</v>
      </c>
      <c r="B32" s="2" t="s">
        <v>133</v>
      </c>
      <c r="C32" s="2" t="s">
        <v>134</v>
      </c>
      <c r="D32" s="2" t="s">
        <v>360</v>
      </c>
      <c r="E32" s="2" t="s">
        <v>361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364</v>
      </c>
      <c r="K32" s="2" t="s">
        <v>388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280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365</v>
      </c>
      <c r="V32" s="2" t="s">
        <v>366</v>
      </c>
      <c r="W32" s="2" t="s">
        <v>147</v>
      </c>
      <c r="X32" s="2" t="s">
        <v>144</v>
      </c>
      <c r="Y32" s="2" t="s">
        <v>180</v>
      </c>
      <c r="Z32" s="4">
        <v>138</v>
      </c>
      <c r="AA32" s="4">
        <f>=ROUNDDOWN(46,0)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14</v>
      </c>
      <c r="AQ32" s="8">
        <v>752.69</v>
      </c>
      <c r="AR32" s="4">
        <v>18</v>
      </c>
      <c r="AS32" s="8">
        <v>650.18</v>
      </c>
      <c r="AT32" s="7">
        <v>-0.2222</v>
      </c>
      <c r="AU32" s="7">
        <v>0.1577</v>
      </c>
      <c r="AV32" s="4">
        <v>14</v>
      </c>
      <c r="AW32" s="8">
        <v>752.69</v>
      </c>
      <c r="AX32" s="4">
        <v>18</v>
      </c>
      <c r="AY32" s="8">
        <v>650.18</v>
      </c>
      <c r="AZ32" s="7">
        <v>-0.2222</v>
      </c>
      <c r="BA32" s="7">
        <v>0.1577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0.2743</v>
      </c>
      <c r="BJ32" s="4">
        <v>14</v>
      </c>
      <c r="BK32" s="8">
        <v>752.69</v>
      </c>
      <c r="BL32" s="2" t="s">
        <v>389</v>
      </c>
      <c r="BM32" s="7">
        <v>1</v>
      </c>
      <c r="BN32" s="7">
        <v>1</v>
      </c>
      <c r="BO32" s="4">
        <v>3</v>
      </c>
      <c r="BP32" s="8">
        <v>259.32</v>
      </c>
      <c r="BQ32" s="4"/>
      <c r="BR32" s="8"/>
      <c r="BS32" s="7"/>
      <c r="BT32" s="7"/>
      <c r="BU32" s="2" t="s">
        <v>150</v>
      </c>
      <c r="BV32" s="2" t="s">
        <v>141</v>
      </c>
      <c r="BW32" s="2" t="s">
        <v>199</v>
      </c>
      <c r="BX32" s="2" t="s">
        <v>390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369</v>
      </c>
      <c r="CK32" s="2" t="s">
        <v>370</v>
      </c>
      <c r="CL32" s="2" t="s">
        <v>152</v>
      </c>
      <c r="CM32" s="2" t="s">
        <v>152</v>
      </c>
      <c r="CN32" s="2" t="s">
        <v>144</v>
      </c>
      <c r="CO32" s="4">
        <v>6</v>
      </c>
      <c r="CP32" s="8">
        <v>269.46</v>
      </c>
      <c r="CQ32" s="4"/>
      <c r="CR32" s="8"/>
      <c r="CS32" s="7"/>
      <c r="CT32" s="7"/>
      <c r="CU32" s="2" t="s">
        <v>150</v>
      </c>
      <c r="CV32" s="2" t="s">
        <v>141</v>
      </c>
      <c r="CW32" s="2" t="s">
        <v>155</v>
      </c>
      <c r="CX32" s="2" t="s">
        <v>284</v>
      </c>
      <c r="CY32" s="2" t="s">
        <v>152</v>
      </c>
      <c r="CZ32" s="2" t="s">
        <v>152</v>
      </c>
      <c r="DA32" s="2" t="s">
        <v>144</v>
      </c>
      <c r="DB32" s="4">
        <v>1</v>
      </c>
      <c r="DC32" s="8">
        <v>40.53</v>
      </c>
      <c r="DD32" s="4">
        <v>5</v>
      </c>
      <c r="DE32" s="8">
        <v>159.05</v>
      </c>
      <c r="DF32" s="7">
        <v>-0.8</v>
      </c>
      <c r="DG32" s="7">
        <v>-0.7452</v>
      </c>
      <c r="DH32" s="2" t="s">
        <v>150</v>
      </c>
      <c r="DI32" s="2" t="s">
        <v>141</v>
      </c>
      <c r="DJ32" s="2" t="s">
        <v>157</v>
      </c>
      <c r="DK32" s="2" t="s">
        <v>349</v>
      </c>
      <c r="DL32" s="2" t="s">
        <v>152</v>
      </c>
      <c r="DM32" s="2" t="s">
        <v>152</v>
      </c>
      <c r="DN32" s="2" t="s">
        <v>144</v>
      </c>
      <c r="DO32" s="4">
        <v>2</v>
      </c>
      <c r="DP32" s="8">
        <v>78.3</v>
      </c>
      <c r="DQ32" s="4">
        <v>2</v>
      </c>
      <c r="DR32" s="8">
        <v>78.3</v>
      </c>
      <c r="DS32" s="7"/>
      <c r="DT32" s="7"/>
      <c r="DU32" s="2" t="s">
        <v>150</v>
      </c>
      <c r="DV32" s="2" t="s">
        <v>141</v>
      </c>
      <c r="DW32" s="2" t="s">
        <v>144</v>
      </c>
      <c r="DX32" s="2" t="s">
        <v>391</v>
      </c>
      <c r="DY32" s="2" t="s">
        <v>152</v>
      </c>
      <c r="DZ32" s="2" t="s">
        <v>152</v>
      </c>
      <c r="EA32" s="2" t="s">
        <v>144</v>
      </c>
      <c r="EB32" s="4"/>
      <c r="EC32" s="8"/>
      <c r="ED32" s="4">
        <v>11</v>
      </c>
      <c r="EE32" s="8">
        <v>412.83</v>
      </c>
      <c r="EF32" s="7">
        <v>-1</v>
      </c>
      <c r="EG32" s="7">
        <v>-1</v>
      </c>
      <c r="EH32" s="2" t="s">
        <v>150</v>
      </c>
      <c r="EI32" s="2" t="s">
        <v>141</v>
      </c>
      <c r="EJ32" s="2" t="s">
        <v>374</v>
      </c>
      <c r="EK32" s="2" t="s">
        <v>287</v>
      </c>
      <c r="EL32" s="2" t="s">
        <v>152</v>
      </c>
      <c r="EM32" s="2" t="s">
        <v>152</v>
      </c>
      <c r="EN32" s="2" t="s">
        <v>144</v>
      </c>
      <c r="EO32" s="4">
        <v>2</v>
      </c>
      <c r="EP32" s="8">
        <v>105.08</v>
      </c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158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375</v>
      </c>
      <c r="FK32" s="2" t="s">
        <v>242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392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150</v>
      </c>
      <c r="GI32" s="2" t="s">
        <v>141</v>
      </c>
      <c r="GJ32" s="2" t="s">
        <v>377</v>
      </c>
      <c r="GK32" s="2" t="s">
        <v>386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150</v>
      </c>
      <c r="JV32" s="2" t="s">
        <v>141</v>
      </c>
      <c r="JW32" s="2" t="s">
        <v>196</v>
      </c>
      <c r="JX32" s="2" t="s">
        <v>144</v>
      </c>
      <c r="JY32" s="2" t="s">
        <v>152</v>
      </c>
      <c r="JZ32" s="2" t="s">
        <v>152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393</v>
      </c>
      <c r="B33" s="2" t="s">
        <v>133</v>
      </c>
      <c r="C33" s="2" t="s">
        <v>134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364</v>
      </c>
      <c r="K33" s="2" t="s">
        <v>198</v>
      </c>
      <c r="L33" s="3">
        <v>34.04</v>
      </c>
      <c r="M33" s="3">
        <v>35.74</v>
      </c>
      <c r="N33" s="3">
        <v>109.99</v>
      </c>
      <c r="O33" s="2" t="s">
        <v>394</v>
      </c>
      <c r="P33" s="2" t="s">
        <v>314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365</v>
      </c>
      <c r="V33" s="2" t="s">
        <v>366</v>
      </c>
      <c r="W33" s="2" t="s">
        <v>147</v>
      </c>
      <c r="X33" s="2" t="s">
        <v>144</v>
      </c>
      <c r="Y33" s="2" t="s">
        <v>180</v>
      </c>
      <c r="Z33" s="4">
        <v>94</v>
      </c>
      <c r="AA33" s="4">
        <f>=ROUNDDOWN(47,0)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4</v>
      </c>
      <c r="AQ33" s="8">
        <v>179.61</v>
      </c>
      <c r="AR33" s="4">
        <v>8</v>
      </c>
      <c r="AS33" s="8">
        <v>303.83</v>
      </c>
      <c r="AT33" s="7">
        <v>-0.5</v>
      </c>
      <c r="AU33" s="7">
        <v>-0.4088</v>
      </c>
      <c r="AV33" s="4">
        <v>4</v>
      </c>
      <c r="AW33" s="8">
        <v>179.61</v>
      </c>
      <c r="AX33" s="4">
        <v>8</v>
      </c>
      <c r="AY33" s="8">
        <v>303.83</v>
      </c>
      <c r="AZ33" s="7">
        <v>-0.5</v>
      </c>
      <c r="BA33" s="7">
        <v>-0.4088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0.0654</v>
      </c>
      <c r="BJ33" s="4">
        <v>4</v>
      </c>
      <c r="BK33" s="8">
        <v>179.61</v>
      </c>
      <c r="BL33" s="2" t="s">
        <v>395</v>
      </c>
      <c r="BM33" s="7">
        <v>1</v>
      </c>
      <c r="BN33" s="7">
        <v>1</v>
      </c>
      <c r="BO33" s="4">
        <v>1</v>
      </c>
      <c r="BP33" s="8">
        <v>90.99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180</v>
      </c>
      <c r="BX33" s="2" t="s">
        <v>396</v>
      </c>
      <c r="BY33" s="2" t="s">
        <v>152</v>
      </c>
      <c r="BZ33" s="2" t="s">
        <v>152</v>
      </c>
      <c r="CA33" s="2" t="s">
        <v>144</v>
      </c>
      <c r="CB33" s="4">
        <v>1</v>
      </c>
      <c r="CC33" s="8">
        <v>38.6</v>
      </c>
      <c r="CD33" s="4">
        <v>1</v>
      </c>
      <c r="CE33" s="8">
        <v>38.6</v>
      </c>
      <c r="CF33" s="7"/>
      <c r="CG33" s="7"/>
      <c r="CH33" s="2" t="s">
        <v>150</v>
      </c>
      <c r="CI33" s="2" t="s">
        <v>141</v>
      </c>
      <c r="CJ33" s="2" t="s">
        <v>369</v>
      </c>
      <c r="CK33" s="2" t="s">
        <v>397</v>
      </c>
      <c r="CL33" s="2" t="s">
        <v>152</v>
      </c>
      <c r="CM33" s="2" t="s">
        <v>152</v>
      </c>
      <c r="CN33" s="2" t="s">
        <v>144</v>
      </c>
      <c r="CO33" s="4"/>
      <c r="CP33" s="8"/>
      <c r="CQ33" s="4">
        <v>4</v>
      </c>
      <c r="CR33" s="8">
        <v>160.12</v>
      </c>
      <c r="CS33" s="7">
        <v>-1</v>
      </c>
      <c r="CT33" s="7">
        <v>-1</v>
      </c>
      <c r="CU33" s="2" t="s">
        <v>150</v>
      </c>
      <c r="CV33" s="2" t="s">
        <v>141</v>
      </c>
      <c r="CW33" s="2" t="s">
        <v>155</v>
      </c>
      <c r="CX33" s="2" t="s">
        <v>398</v>
      </c>
      <c r="CY33" s="2" t="s">
        <v>152</v>
      </c>
      <c r="CZ33" s="2" t="s">
        <v>152</v>
      </c>
      <c r="DA33" s="2" t="s">
        <v>144</v>
      </c>
      <c r="DB33" s="4">
        <v>2</v>
      </c>
      <c r="DC33" s="8">
        <v>50.02</v>
      </c>
      <c r="DD33" s="4">
        <v>1</v>
      </c>
      <c r="DE33" s="8">
        <v>26.81</v>
      </c>
      <c r="DF33" s="7">
        <v>1</v>
      </c>
      <c r="DG33" s="7">
        <v>0.8657</v>
      </c>
      <c r="DH33" s="2" t="s">
        <v>150</v>
      </c>
      <c r="DI33" s="2" t="s">
        <v>141</v>
      </c>
      <c r="DJ33" s="2" t="s">
        <v>157</v>
      </c>
      <c r="DK33" s="2" t="s">
        <v>399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78.3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144</v>
      </c>
      <c r="DX33" s="2" t="s">
        <v>272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374</v>
      </c>
      <c r="EK33" s="2" t="s">
        <v>254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199</v>
      </c>
      <c r="EX33" s="2" t="s">
        <v>400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375</v>
      </c>
      <c r="FK33" s="2" t="s">
        <v>144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401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141</v>
      </c>
      <c r="GJ33" s="2" t="s">
        <v>377</v>
      </c>
      <c r="GK33" s="2" t="s">
        <v>358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150</v>
      </c>
      <c r="JV33" s="2" t="s">
        <v>141</v>
      </c>
      <c r="JW33" s="2" t="s">
        <v>196</v>
      </c>
      <c r="JX33" s="2" t="s">
        <v>144</v>
      </c>
      <c r="JY33" s="2" t="s">
        <v>152</v>
      </c>
      <c r="JZ33" s="2" t="s">
        <v>152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94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402</v>
      </c>
      <c r="B34" s="2" t="s">
        <v>133</v>
      </c>
      <c r="C34" s="2" t="s">
        <v>134</v>
      </c>
      <c r="D34" s="2" t="s">
        <v>360</v>
      </c>
      <c r="E34" s="2" t="s">
        <v>361</v>
      </c>
      <c r="F34" s="2" t="s">
        <v>362</v>
      </c>
      <c r="G34" s="2" t="s">
        <v>362</v>
      </c>
      <c r="H34" s="2" t="s">
        <v>362</v>
      </c>
      <c r="I34" s="2" t="s">
        <v>363</v>
      </c>
      <c r="J34" s="2" t="s">
        <v>364</v>
      </c>
      <c r="K34" s="2" t="s">
        <v>279</v>
      </c>
      <c r="L34" s="3">
        <v>34.04</v>
      </c>
      <c r="M34" s="3">
        <v>35.74</v>
      </c>
      <c r="N34" s="3">
        <v>109.99</v>
      </c>
      <c r="O34" s="2" t="s">
        <v>313</v>
      </c>
      <c r="P34" s="2" t="s">
        <v>314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365</v>
      </c>
      <c r="V34" s="2" t="s">
        <v>366</v>
      </c>
      <c r="W34" s="2" t="s">
        <v>147</v>
      </c>
      <c r="X34" s="2" t="s">
        <v>144</v>
      </c>
      <c r="Y34" s="2" t="s">
        <v>180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6</v>
      </c>
      <c r="AS34" s="8">
        <v>231.99</v>
      </c>
      <c r="AT34" s="7">
        <v>-1</v>
      </c>
      <c r="AU34" s="7">
        <v>-1</v>
      </c>
      <c r="AV34" s="4"/>
      <c r="AW34" s="8"/>
      <c r="AX34" s="4">
        <v>6</v>
      </c>
      <c r="AY34" s="8">
        <v>231.99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403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316</v>
      </c>
      <c r="BW34" s="2" t="s">
        <v>199</v>
      </c>
      <c r="BX34" s="2" t="s">
        <v>282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316</v>
      </c>
      <c r="CJ34" s="2" t="s">
        <v>369</v>
      </c>
      <c r="CK34" s="2" t="s">
        <v>273</v>
      </c>
      <c r="CL34" s="2" t="s">
        <v>152</v>
      </c>
      <c r="CM34" s="2" t="s">
        <v>152</v>
      </c>
      <c r="CN34" s="2" t="s">
        <v>144</v>
      </c>
      <c r="CO34" s="4"/>
      <c r="CP34" s="8"/>
      <c r="CQ34" s="4">
        <v>1</v>
      </c>
      <c r="CR34" s="8">
        <v>40.03</v>
      </c>
      <c r="CS34" s="7">
        <v>-1</v>
      </c>
      <c r="CT34" s="7">
        <v>-1</v>
      </c>
      <c r="CU34" s="2" t="s">
        <v>150</v>
      </c>
      <c r="CV34" s="2" t="s">
        <v>316</v>
      </c>
      <c r="CW34" s="2" t="s">
        <v>155</v>
      </c>
      <c r="CX34" s="2" t="s">
        <v>325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316</v>
      </c>
      <c r="DJ34" s="2" t="s">
        <v>157</v>
      </c>
      <c r="DK34" s="2" t="s">
        <v>404</v>
      </c>
      <c r="DL34" s="2" t="s">
        <v>152</v>
      </c>
      <c r="DM34" s="2" t="s">
        <v>152</v>
      </c>
      <c r="DN34" s="2" t="s">
        <v>144</v>
      </c>
      <c r="DO34" s="4"/>
      <c r="DP34" s="8"/>
      <c r="DQ34" s="4">
        <v>2</v>
      </c>
      <c r="DR34" s="8">
        <v>78.3</v>
      </c>
      <c r="DS34" s="7">
        <v>-1</v>
      </c>
      <c r="DT34" s="7">
        <v>-1</v>
      </c>
      <c r="DU34" s="2" t="s">
        <v>150</v>
      </c>
      <c r="DV34" s="2" t="s">
        <v>316</v>
      </c>
      <c r="DW34" s="2" t="s">
        <v>144</v>
      </c>
      <c r="DX34" s="2" t="s">
        <v>286</v>
      </c>
      <c r="DY34" s="2" t="s">
        <v>152</v>
      </c>
      <c r="DZ34" s="2" t="s">
        <v>152</v>
      </c>
      <c r="EA34" s="2" t="s">
        <v>144</v>
      </c>
      <c r="EB34" s="4"/>
      <c r="EC34" s="8"/>
      <c r="ED34" s="4">
        <v>2</v>
      </c>
      <c r="EE34" s="8">
        <v>75.06</v>
      </c>
      <c r="EF34" s="7">
        <v>-1</v>
      </c>
      <c r="EG34" s="7">
        <v>-1</v>
      </c>
      <c r="EH34" s="2" t="s">
        <v>150</v>
      </c>
      <c r="EI34" s="2" t="s">
        <v>316</v>
      </c>
      <c r="EJ34" s="2" t="s">
        <v>374</v>
      </c>
      <c r="EK34" s="2" t="s">
        <v>405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316</v>
      </c>
      <c r="EW34" s="2" t="s">
        <v>199</v>
      </c>
      <c r="EX34" s="2" t="s">
        <v>400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316</v>
      </c>
      <c r="FJ34" s="2" t="s">
        <v>375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>
        <v>1</v>
      </c>
      <c r="FR34" s="8">
        <v>38.6</v>
      </c>
      <c r="FS34" s="7">
        <v>-1</v>
      </c>
      <c r="FT34" s="7">
        <v>-1</v>
      </c>
      <c r="FU34" s="2" t="s">
        <v>150</v>
      </c>
      <c r="FV34" s="2" t="s">
        <v>316</v>
      </c>
      <c r="FW34" s="2" t="s">
        <v>223</v>
      </c>
      <c r="FX34" s="2" t="s">
        <v>406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150</v>
      </c>
      <c r="GI34" s="2" t="s">
        <v>316</v>
      </c>
      <c r="GJ34" s="2" t="s">
        <v>377</v>
      </c>
      <c r="GK34" s="2" t="s">
        <v>157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150</v>
      </c>
      <c r="JV34" s="2" t="s">
        <v>316</v>
      </c>
      <c r="JW34" s="2" t="s">
        <v>196</v>
      </c>
      <c r="JX34" s="2" t="s">
        <v>144</v>
      </c>
      <c r="JY34" s="2" t="s">
        <v>152</v>
      </c>
      <c r="JZ34" s="2" t="s">
        <v>152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407</v>
      </c>
      <c r="B35" s="2" t="s">
        <v>133</v>
      </c>
      <c r="C35" s="2" t="s">
        <v>134</v>
      </c>
      <c r="D35" s="2" t="s">
        <v>360</v>
      </c>
      <c r="E35" s="2" t="s">
        <v>361</v>
      </c>
      <c r="F35" s="2" t="s">
        <v>408</v>
      </c>
      <c r="G35" s="2" t="s">
        <v>408</v>
      </c>
      <c r="H35" s="2" t="s">
        <v>408</v>
      </c>
      <c r="I35" s="2" t="s">
        <v>409</v>
      </c>
      <c r="J35" s="2" t="s">
        <v>410</v>
      </c>
      <c r="K35" s="2" t="s">
        <v>230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365</v>
      </c>
      <c r="V35" s="2" t="s">
        <v>246</v>
      </c>
      <c r="W35" s="2" t="s">
        <v>147</v>
      </c>
      <c r="X35" s="2" t="s">
        <v>144</v>
      </c>
      <c r="Y35" s="2" t="s">
        <v>180</v>
      </c>
      <c r="Z35" s="4">
        <v>130</v>
      </c>
      <c r="AA35" s="4">
        <f>=ROUNDDOWN(43.3333333333333,0)</f>
      </c>
      <c r="AB35" s="5">
        <v>3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14</v>
      </c>
      <c r="AQ35" s="8">
        <v>616.92</v>
      </c>
      <c r="AR35" s="4">
        <v>7</v>
      </c>
      <c r="AS35" s="8">
        <v>234</v>
      </c>
      <c r="AT35" s="7">
        <v>1</v>
      </c>
      <c r="AU35" s="7">
        <v>1.6364</v>
      </c>
      <c r="AV35" s="4">
        <v>14</v>
      </c>
      <c r="AW35" s="8">
        <v>616.92</v>
      </c>
      <c r="AX35" s="4">
        <v>7</v>
      </c>
      <c r="AY35" s="8">
        <v>234</v>
      </c>
      <c r="AZ35" s="7">
        <v>1</v>
      </c>
      <c r="BA35" s="7">
        <v>1.6364</v>
      </c>
      <c r="BB35" s="7">
        <v>1</v>
      </c>
      <c r="BC35" s="4">
        <v>29</v>
      </c>
      <c r="BD35" s="8">
        <v>1325.25</v>
      </c>
      <c r="BE35" s="4">
        <v>37</v>
      </c>
      <c r="BF35" s="8">
        <v>1373.93</v>
      </c>
      <c r="BG35" s="7">
        <v>-0.2162</v>
      </c>
      <c r="BH35" s="7">
        <v>-0.0354</v>
      </c>
      <c r="BI35" s="7">
        <v>0.4655</v>
      </c>
      <c r="BJ35" s="4">
        <v>14</v>
      </c>
      <c r="BK35" s="8">
        <v>616.92</v>
      </c>
      <c r="BL35" s="2" t="s">
        <v>411</v>
      </c>
      <c r="BM35" s="7">
        <v>1</v>
      </c>
      <c r="BN35" s="7">
        <v>1</v>
      </c>
      <c r="BO35" s="4">
        <v>4</v>
      </c>
      <c r="BP35" s="8">
        <v>214.77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199</v>
      </c>
      <c r="BX35" s="2" t="s">
        <v>335</v>
      </c>
      <c r="BY35" s="2" t="s">
        <v>152</v>
      </c>
      <c r="BZ35" s="2" t="s">
        <v>152</v>
      </c>
      <c r="CA35" s="2" t="s">
        <v>144</v>
      </c>
      <c r="CB35" s="4"/>
      <c r="CC35" s="8"/>
      <c r="CD35" s="4">
        <v>1</v>
      </c>
      <c r="CE35" s="8">
        <v>35.1</v>
      </c>
      <c r="CF35" s="7">
        <v>-1</v>
      </c>
      <c r="CG35" s="7">
        <v>-1</v>
      </c>
      <c r="CH35" s="2" t="s">
        <v>150</v>
      </c>
      <c r="CI35" s="2" t="s">
        <v>239</v>
      </c>
      <c r="CJ35" s="2" t="s">
        <v>369</v>
      </c>
      <c r="CK35" s="2" t="s">
        <v>341</v>
      </c>
      <c r="CL35" s="2" t="s">
        <v>152</v>
      </c>
      <c r="CM35" s="2" t="s">
        <v>152</v>
      </c>
      <c r="CN35" s="2" t="s">
        <v>144</v>
      </c>
      <c r="CO35" s="4">
        <v>6</v>
      </c>
      <c r="CP35" s="8">
        <v>247.56</v>
      </c>
      <c r="CQ35" s="4">
        <v>1</v>
      </c>
      <c r="CR35" s="8">
        <v>36.4</v>
      </c>
      <c r="CS35" s="7">
        <v>5</v>
      </c>
      <c r="CT35" s="7">
        <v>5.8011</v>
      </c>
      <c r="CU35" s="2" t="s">
        <v>150</v>
      </c>
      <c r="CV35" s="2" t="s">
        <v>141</v>
      </c>
      <c r="CW35" s="2" t="s">
        <v>155</v>
      </c>
      <c r="CX35" s="2" t="s">
        <v>398</v>
      </c>
      <c r="CY35" s="2" t="s">
        <v>152</v>
      </c>
      <c r="CZ35" s="2" t="s">
        <v>152</v>
      </c>
      <c r="DA35" s="2" t="s">
        <v>144</v>
      </c>
      <c r="DB35" s="4">
        <v>3</v>
      </c>
      <c r="DC35" s="8">
        <v>111.84</v>
      </c>
      <c r="DD35" s="4">
        <v>5</v>
      </c>
      <c r="DE35" s="8">
        <v>162.5</v>
      </c>
      <c r="DF35" s="7">
        <v>-0.4</v>
      </c>
      <c r="DG35" s="7">
        <v>-0.3118</v>
      </c>
      <c r="DH35" s="2" t="s">
        <v>150</v>
      </c>
      <c r="DI35" s="2" t="s">
        <v>141</v>
      </c>
      <c r="DJ35" s="2" t="s">
        <v>167</v>
      </c>
      <c r="DK35" s="2" t="s">
        <v>412</v>
      </c>
      <c r="DL35" s="2" t="s">
        <v>152</v>
      </c>
      <c r="DM35" s="2" t="s">
        <v>152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144</v>
      </c>
      <c r="DX35" s="2" t="s">
        <v>413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374</v>
      </c>
      <c r="EK35" s="2" t="s">
        <v>414</v>
      </c>
      <c r="EL35" s="2" t="s">
        <v>152</v>
      </c>
      <c r="EM35" s="2" t="s">
        <v>152</v>
      </c>
      <c r="EN35" s="2" t="s">
        <v>144</v>
      </c>
      <c r="EO35" s="4">
        <v>1</v>
      </c>
      <c r="EP35" s="8">
        <v>42.75</v>
      </c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415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375</v>
      </c>
      <c r="FK35" s="2" t="s">
        <v>242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416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150</v>
      </c>
      <c r="GI35" s="2" t="s">
        <v>141</v>
      </c>
      <c r="GJ35" s="2" t="s">
        <v>377</v>
      </c>
      <c r="GK35" s="2" t="s">
        <v>144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150</v>
      </c>
      <c r="JV35" s="2" t="s">
        <v>141</v>
      </c>
      <c r="JW35" s="2" t="s">
        <v>196</v>
      </c>
      <c r="JX35" s="2" t="s">
        <v>144</v>
      </c>
      <c r="JY35" s="2" t="s">
        <v>152</v>
      </c>
      <c r="JZ35" s="2" t="s">
        <v>152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130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417</v>
      </c>
      <c r="B36" s="2" t="s">
        <v>133</v>
      </c>
      <c r="C36" s="2" t="s">
        <v>134</v>
      </c>
      <c r="D36" s="2" t="s">
        <v>360</v>
      </c>
      <c r="E36" s="2" t="s">
        <v>361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410</v>
      </c>
      <c r="K36" s="2" t="s">
        <v>388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365</v>
      </c>
      <c r="V36" s="2" t="s">
        <v>246</v>
      </c>
      <c r="W36" s="2" t="s">
        <v>147</v>
      </c>
      <c r="X36" s="2" t="s">
        <v>144</v>
      </c>
      <c r="Y36" s="2" t="s">
        <v>173</v>
      </c>
      <c r="Z36" s="4">
        <v>151</v>
      </c>
      <c r="AA36" s="4">
        <f>=ROUNDDOWN(50.3333333333333,0)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8</v>
      </c>
      <c r="AQ36" s="8">
        <v>401.53</v>
      </c>
      <c r="AR36" s="4">
        <v>11</v>
      </c>
      <c r="AS36" s="8">
        <v>389.68</v>
      </c>
      <c r="AT36" s="7">
        <v>-0.2727</v>
      </c>
      <c r="AU36" s="7">
        <v>0.0304</v>
      </c>
      <c r="AV36" s="4">
        <v>8</v>
      </c>
      <c r="AW36" s="8">
        <v>401.53</v>
      </c>
      <c r="AX36" s="4">
        <v>11</v>
      </c>
      <c r="AY36" s="8">
        <v>389.68</v>
      </c>
      <c r="AZ36" s="7">
        <v>-0.2727</v>
      </c>
      <c r="BA36" s="7">
        <v>0.0304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0.303</v>
      </c>
      <c r="BJ36" s="4">
        <v>8</v>
      </c>
      <c r="BK36" s="8">
        <v>401.53</v>
      </c>
      <c r="BL36" s="2" t="s">
        <v>418</v>
      </c>
      <c r="BM36" s="7">
        <v>1</v>
      </c>
      <c r="BN36" s="7">
        <v>1</v>
      </c>
      <c r="BO36" s="4">
        <v>5</v>
      </c>
      <c r="BP36" s="8">
        <v>277.75</v>
      </c>
      <c r="BQ36" s="4"/>
      <c r="BR36" s="8"/>
      <c r="BS36" s="7"/>
      <c r="BT36" s="7"/>
      <c r="BU36" s="2" t="s">
        <v>150</v>
      </c>
      <c r="BV36" s="2" t="s">
        <v>141</v>
      </c>
      <c r="BW36" s="2" t="s">
        <v>199</v>
      </c>
      <c r="BX36" s="2" t="s">
        <v>390</v>
      </c>
      <c r="BY36" s="2" t="s">
        <v>152</v>
      </c>
      <c r="BZ36" s="2" t="s">
        <v>152</v>
      </c>
      <c r="CA36" s="2" t="s">
        <v>144</v>
      </c>
      <c r="CB36" s="4"/>
      <c r="CC36" s="8"/>
      <c r="CD36" s="4">
        <v>1</v>
      </c>
      <c r="CE36" s="8">
        <v>35.1</v>
      </c>
      <c r="CF36" s="7">
        <v>-1</v>
      </c>
      <c r="CG36" s="7">
        <v>-1</v>
      </c>
      <c r="CH36" s="2" t="s">
        <v>150</v>
      </c>
      <c r="CI36" s="2" t="s">
        <v>239</v>
      </c>
      <c r="CJ36" s="2" t="s">
        <v>369</v>
      </c>
      <c r="CK36" s="2" t="s">
        <v>419</v>
      </c>
      <c r="CL36" s="2" t="s">
        <v>152</v>
      </c>
      <c r="CM36" s="2" t="s">
        <v>152</v>
      </c>
      <c r="CN36" s="2" t="s">
        <v>144</v>
      </c>
      <c r="CO36" s="4">
        <v>3</v>
      </c>
      <c r="CP36" s="8">
        <v>123.78</v>
      </c>
      <c r="CQ36" s="4">
        <v>2</v>
      </c>
      <c r="CR36" s="8">
        <v>72.8</v>
      </c>
      <c r="CS36" s="7">
        <v>0.5</v>
      </c>
      <c r="CT36" s="7">
        <v>0.7003</v>
      </c>
      <c r="CU36" s="2" t="s">
        <v>150</v>
      </c>
      <c r="CV36" s="2" t="s">
        <v>141</v>
      </c>
      <c r="CW36" s="2" t="s">
        <v>155</v>
      </c>
      <c r="CX36" s="2" t="s">
        <v>420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141</v>
      </c>
      <c r="DJ36" s="2" t="s">
        <v>167</v>
      </c>
      <c r="DK36" s="2" t="s">
        <v>421</v>
      </c>
      <c r="DL36" s="2" t="s">
        <v>152</v>
      </c>
      <c r="DM36" s="2" t="s">
        <v>152</v>
      </c>
      <c r="DN36" s="2" t="s">
        <v>144</v>
      </c>
      <c r="DO36" s="4"/>
      <c r="DP36" s="8"/>
      <c r="DQ36" s="4">
        <v>6</v>
      </c>
      <c r="DR36" s="8">
        <v>213.54</v>
      </c>
      <c r="DS36" s="7">
        <v>-1</v>
      </c>
      <c r="DT36" s="7">
        <v>-1</v>
      </c>
      <c r="DU36" s="2" t="s">
        <v>150</v>
      </c>
      <c r="DV36" s="2" t="s">
        <v>141</v>
      </c>
      <c r="DW36" s="2" t="s">
        <v>144</v>
      </c>
      <c r="DX36" s="2" t="s">
        <v>422</v>
      </c>
      <c r="DY36" s="2" t="s">
        <v>152</v>
      </c>
      <c r="DZ36" s="2" t="s">
        <v>152</v>
      </c>
      <c r="EA36" s="2" t="s">
        <v>144</v>
      </c>
      <c r="EB36" s="4"/>
      <c r="EC36" s="8"/>
      <c r="ED36" s="4">
        <v>2</v>
      </c>
      <c r="EE36" s="8">
        <v>68.24</v>
      </c>
      <c r="EF36" s="7">
        <v>-1</v>
      </c>
      <c r="EG36" s="7">
        <v>-1</v>
      </c>
      <c r="EH36" s="2" t="s">
        <v>150</v>
      </c>
      <c r="EI36" s="2" t="s">
        <v>141</v>
      </c>
      <c r="EJ36" s="2" t="s">
        <v>374</v>
      </c>
      <c r="EK36" s="2" t="s">
        <v>321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423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375</v>
      </c>
      <c r="FK36" s="2" t="s">
        <v>144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424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377</v>
      </c>
      <c r="GK36" s="2" t="s">
        <v>386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150</v>
      </c>
      <c r="JV36" s="2" t="s">
        <v>141</v>
      </c>
      <c r="JW36" s="2" t="s">
        <v>196</v>
      </c>
      <c r="JX36" s="2" t="s">
        <v>144</v>
      </c>
      <c r="JY36" s="2" t="s">
        <v>152</v>
      </c>
      <c r="JZ36" s="2" t="s">
        <v>152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151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425</v>
      </c>
      <c r="B37" s="2" t="s">
        <v>133</v>
      </c>
      <c r="C37" s="2" t="s">
        <v>134</v>
      </c>
      <c r="D37" s="2" t="s">
        <v>360</v>
      </c>
      <c r="E37" s="2" t="s">
        <v>361</v>
      </c>
      <c r="F37" s="2" t="s">
        <v>408</v>
      </c>
      <c r="G37" s="2" t="s">
        <v>408</v>
      </c>
      <c r="H37" s="2" t="s">
        <v>408</v>
      </c>
      <c r="I37" s="2" t="s">
        <v>409</v>
      </c>
      <c r="J37" s="2" t="s">
        <v>410</v>
      </c>
      <c r="K37" s="2" t="s">
        <v>380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280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365</v>
      </c>
      <c r="V37" s="2" t="s">
        <v>246</v>
      </c>
      <c r="W37" s="2" t="s">
        <v>147</v>
      </c>
      <c r="X37" s="2" t="s">
        <v>144</v>
      </c>
      <c r="Y37" s="2" t="s">
        <v>173</v>
      </c>
      <c r="Z37" s="4">
        <v>138</v>
      </c>
      <c r="AA37" s="4">
        <f>=ROUNDDOWN(138,0)</f>
      </c>
      <c r="AB37" s="5">
        <v>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230.56</v>
      </c>
      <c r="AR37" s="4">
        <v>9</v>
      </c>
      <c r="AS37" s="8">
        <v>364.49</v>
      </c>
      <c r="AT37" s="7">
        <v>-0.4444</v>
      </c>
      <c r="AU37" s="7">
        <v>-0.3674</v>
      </c>
      <c r="AV37" s="4">
        <v>5</v>
      </c>
      <c r="AW37" s="8">
        <v>230.56</v>
      </c>
      <c r="AX37" s="4">
        <v>9</v>
      </c>
      <c r="AY37" s="8">
        <v>364.49</v>
      </c>
      <c r="AZ37" s="7">
        <v>-0.4444</v>
      </c>
      <c r="BA37" s="7">
        <v>-0.3674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0.174</v>
      </c>
      <c r="BJ37" s="4">
        <v>5</v>
      </c>
      <c r="BK37" s="8">
        <v>230.56</v>
      </c>
      <c r="BL37" s="2" t="s">
        <v>426</v>
      </c>
      <c r="BM37" s="7">
        <v>1</v>
      </c>
      <c r="BN37" s="7">
        <v>1</v>
      </c>
      <c r="BO37" s="4">
        <v>2</v>
      </c>
      <c r="BP37" s="8">
        <v>106.78</v>
      </c>
      <c r="BQ37" s="4">
        <v>1</v>
      </c>
      <c r="BR37" s="8">
        <v>84.99</v>
      </c>
      <c r="BS37" s="7">
        <v>1</v>
      </c>
      <c r="BT37" s="7">
        <v>0.2564</v>
      </c>
      <c r="BU37" s="2" t="s">
        <v>150</v>
      </c>
      <c r="BV37" s="2" t="s">
        <v>141</v>
      </c>
      <c r="BW37" s="2" t="s">
        <v>199</v>
      </c>
      <c r="BX37" s="2" t="s">
        <v>427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239</v>
      </c>
      <c r="CJ37" s="2" t="s">
        <v>369</v>
      </c>
      <c r="CK37" s="2" t="s">
        <v>428</v>
      </c>
      <c r="CL37" s="2" t="s">
        <v>152</v>
      </c>
      <c r="CM37" s="2" t="s">
        <v>152</v>
      </c>
      <c r="CN37" s="2" t="s">
        <v>144</v>
      </c>
      <c r="CO37" s="4">
        <v>3</v>
      </c>
      <c r="CP37" s="8">
        <v>123.78</v>
      </c>
      <c r="CQ37" s="4">
        <v>1</v>
      </c>
      <c r="CR37" s="8">
        <v>36.4</v>
      </c>
      <c r="CS37" s="7">
        <v>2</v>
      </c>
      <c r="CT37" s="7">
        <v>2.4005</v>
      </c>
      <c r="CU37" s="2" t="s">
        <v>150</v>
      </c>
      <c r="CV37" s="2" t="s">
        <v>141</v>
      </c>
      <c r="CW37" s="2" t="s">
        <v>155</v>
      </c>
      <c r="CX37" s="2" t="s">
        <v>284</v>
      </c>
      <c r="CY37" s="2" t="s">
        <v>152</v>
      </c>
      <c r="CZ37" s="2" t="s">
        <v>152</v>
      </c>
      <c r="DA37" s="2" t="s">
        <v>144</v>
      </c>
      <c r="DB37" s="4"/>
      <c r="DC37" s="8"/>
      <c r="DD37" s="4">
        <v>1</v>
      </c>
      <c r="DE37" s="8">
        <v>32.5</v>
      </c>
      <c r="DF37" s="7">
        <v>-1</v>
      </c>
      <c r="DG37" s="7">
        <v>-1</v>
      </c>
      <c r="DH37" s="2" t="s">
        <v>150</v>
      </c>
      <c r="DI37" s="2" t="s">
        <v>141</v>
      </c>
      <c r="DJ37" s="2" t="s">
        <v>167</v>
      </c>
      <c r="DK37" s="2" t="s">
        <v>326</v>
      </c>
      <c r="DL37" s="2" t="s">
        <v>152</v>
      </c>
      <c r="DM37" s="2" t="s">
        <v>152</v>
      </c>
      <c r="DN37" s="2" t="s">
        <v>144</v>
      </c>
      <c r="DO37" s="4"/>
      <c r="DP37" s="8"/>
      <c r="DQ37" s="4">
        <v>4</v>
      </c>
      <c r="DR37" s="8">
        <v>142.36</v>
      </c>
      <c r="DS37" s="7">
        <v>-1</v>
      </c>
      <c r="DT37" s="7">
        <v>-1</v>
      </c>
      <c r="DU37" s="2" t="s">
        <v>150</v>
      </c>
      <c r="DV37" s="2" t="s">
        <v>141</v>
      </c>
      <c r="DW37" s="2" t="s">
        <v>144</v>
      </c>
      <c r="DX37" s="2" t="s">
        <v>210</v>
      </c>
      <c r="DY37" s="2" t="s">
        <v>152</v>
      </c>
      <c r="DZ37" s="2" t="s">
        <v>152</v>
      </c>
      <c r="EA37" s="2" t="s">
        <v>144</v>
      </c>
      <c r="EB37" s="4"/>
      <c r="EC37" s="8"/>
      <c r="ED37" s="4">
        <v>2</v>
      </c>
      <c r="EE37" s="8">
        <v>68.24</v>
      </c>
      <c r="EF37" s="7">
        <v>-1</v>
      </c>
      <c r="EG37" s="7">
        <v>-1</v>
      </c>
      <c r="EH37" s="2" t="s">
        <v>150</v>
      </c>
      <c r="EI37" s="2" t="s">
        <v>141</v>
      </c>
      <c r="EJ37" s="2" t="s">
        <v>374</v>
      </c>
      <c r="EK37" s="2" t="s">
        <v>273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199</v>
      </c>
      <c r="EX37" s="2" t="s">
        <v>429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375</v>
      </c>
      <c r="FK37" s="2" t="s">
        <v>430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223</v>
      </c>
      <c r="FX37" s="2" t="s">
        <v>431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141</v>
      </c>
      <c r="GJ37" s="2" t="s">
        <v>377</v>
      </c>
      <c r="GK37" s="2" t="s">
        <v>386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150</v>
      </c>
      <c r="JV37" s="2" t="s">
        <v>141</v>
      </c>
      <c r="JW37" s="2" t="s">
        <v>196</v>
      </c>
      <c r="JX37" s="2" t="s">
        <v>144</v>
      </c>
      <c r="JY37" s="2" t="s">
        <v>152</v>
      </c>
      <c r="JZ37" s="2" t="s">
        <v>152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138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432</v>
      </c>
      <c r="B38" s="2" t="s">
        <v>133</v>
      </c>
      <c r="C38" s="2" t="s">
        <v>134</v>
      </c>
      <c r="D38" s="2" t="s">
        <v>360</v>
      </c>
      <c r="E38" s="2" t="s">
        <v>361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410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313</v>
      </c>
      <c r="P38" s="2" t="s">
        <v>314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365</v>
      </c>
      <c r="V38" s="2" t="s">
        <v>246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0.1935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76.24</v>
      </c>
      <c r="AR38" s="4">
        <v>4</v>
      </c>
      <c r="AS38" s="8">
        <v>190.78</v>
      </c>
      <c r="AT38" s="7">
        <v>-0.5</v>
      </c>
      <c r="AU38" s="7">
        <v>-0.6004</v>
      </c>
      <c r="AV38" s="4">
        <v>2</v>
      </c>
      <c r="AW38" s="8">
        <v>76.24</v>
      </c>
      <c r="AX38" s="4">
        <v>4</v>
      </c>
      <c r="AY38" s="8">
        <v>190.78</v>
      </c>
      <c r="AZ38" s="7">
        <v>-0.5</v>
      </c>
      <c r="BA38" s="7">
        <v>-0.6004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0.0575</v>
      </c>
      <c r="BJ38" s="4">
        <v>2</v>
      </c>
      <c r="BK38" s="8">
        <v>76.24</v>
      </c>
      <c r="BL38" s="2" t="s">
        <v>433</v>
      </c>
      <c r="BM38" s="7">
        <v>1</v>
      </c>
      <c r="BN38" s="7">
        <v>1</v>
      </c>
      <c r="BO38" s="4">
        <v>1</v>
      </c>
      <c r="BP38" s="8">
        <v>59.99</v>
      </c>
      <c r="BQ38" s="4">
        <v>1</v>
      </c>
      <c r="BR38" s="8">
        <v>84.99</v>
      </c>
      <c r="BS38" s="7"/>
      <c r="BT38" s="7">
        <v>-0.2942</v>
      </c>
      <c r="BU38" s="2" t="s">
        <v>150</v>
      </c>
      <c r="BV38" s="2" t="s">
        <v>316</v>
      </c>
      <c r="BW38" s="2" t="s">
        <v>199</v>
      </c>
      <c r="BX38" s="2" t="s">
        <v>201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2</v>
      </c>
      <c r="CE38" s="8">
        <v>70.2</v>
      </c>
      <c r="CF38" s="7">
        <v>-1</v>
      </c>
      <c r="CG38" s="7">
        <v>-1</v>
      </c>
      <c r="CH38" s="2" t="s">
        <v>150</v>
      </c>
      <c r="CI38" s="2" t="s">
        <v>316</v>
      </c>
      <c r="CJ38" s="2" t="s">
        <v>369</v>
      </c>
      <c r="CK38" s="2" t="s">
        <v>252</v>
      </c>
      <c r="CL38" s="2" t="s">
        <v>152</v>
      </c>
      <c r="CM38" s="2" t="s">
        <v>152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316</v>
      </c>
      <c r="CW38" s="2" t="s">
        <v>155</v>
      </c>
      <c r="CX38" s="2" t="s">
        <v>434</v>
      </c>
      <c r="CY38" s="2" t="s">
        <v>152</v>
      </c>
      <c r="CZ38" s="2" t="s">
        <v>152</v>
      </c>
      <c r="DA38" s="2" t="s">
        <v>144</v>
      </c>
      <c r="DB38" s="4">
        <v>1</v>
      </c>
      <c r="DC38" s="8">
        <v>16.25</v>
      </c>
      <c r="DD38" s="4"/>
      <c r="DE38" s="8"/>
      <c r="DF38" s="7"/>
      <c r="DG38" s="7"/>
      <c r="DH38" s="2" t="s">
        <v>150</v>
      </c>
      <c r="DI38" s="2" t="s">
        <v>316</v>
      </c>
      <c r="DJ38" s="2" t="s">
        <v>167</v>
      </c>
      <c r="DK38" s="2" t="s">
        <v>435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1</v>
      </c>
      <c r="DR38" s="8">
        <v>35.59</v>
      </c>
      <c r="DS38" s="7">
        <v>-1</v>
      </c>
      <c r="DT38" s="7">
        <v>-1</v>
      </c>
      <c r="DU38" s="2" t="s">
        <v>150</v>
      </c>
      <c r="DV38" s="2" t="s">
        <v>316</v>
      </c>
      <c r="DW38" s="2" t="s">
        <v>144</v>
      </c>
      <c r="DX38" s="2" t="s">
        <v>267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316</v>
      </c>
      <c r="EJ38" s="2" t="s">
        <v>374</v>
      </c>
      <c r="EK38" s="2" t="s">
        <v>287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316</v>
      </c>
      <c r="EW38" s="2" t="s">
        <v>199</v>
      </c>
      <c r="EX38" s="2" t="s">
        <v>225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316</v>
      </c>
      <c r="FJ38" s="2" t="s">
        <v>375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316</v>
      </c>
      <c r="FW38" s="2" t="s">
        <v>223</v>
      </c>
      <c r="FX38" s="2" t="s">
        <v>401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150</v>
      </c>
      <c r="GI38" s="2" t="s">
        <v>316</v>
      </c>
      <c r="GJ38" s="2" t="s">
        <v>377</v>
      </c>
      <c r="GK38" s="2" t="s">
        <v>144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150</v>
      </c>
      <c r="JV38" s="2" t="s">
        <v>316</v>
      </c>
      <c r="JW38" s="2" t="s">
        <v>196</v>
      </c>
      <c r="JX38" s="2" t="s">
        <v>144</v>
      </c>
      <c r="JY38" s="2" t="s">
        <v>152</v>
      </c>
      <c r="JZ38" s="2" t="s">
        <v>152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436</v>
      </c>
      <c r="B39" s="2" t="s">
        <v>133</v>
      </c>
      <c r="C39" s="2" t="s">
        <v>134</v>
      </c>
      <c r="D39" s="2" t="s">
        <v>360</v>
      </c>
      <c r="E39" s="2" t="s">
        <v>361</v>
      </c>
      <c r="F39" s="2" t="s">
        <v>408</v>
      </c>
      <c r="G39" s="2" t="s">
        <v>408</v>
      </c>
      <c r="H39" s="2" t="s">
        <v>408</v>
      </c>
      <c r="I39" s="2" t="s">
        <v>409</v>
      </c>
      <c r="J39" s="2" t="s">
        <v>410</v>
      </c>
      <c r="K39" s="2" t="s">
        <v>279</v>
      </c>
      <c r="L39" s="3">
        <v>30.95</v>
      </c>
      <c r="M39" s="3">
        <v>32.5</v>
      </c>
      <c r="N39" s="3">
        <v>99.99</v>
      </c>
      <c r="O39" s="2" t="s">
        <v>437</v>
      </c>
      <c r="P39" s="2" t="s">
        <v>314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365</v>
      </c>
      <c r="V39" s="2" t="s">
        <v>246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6</v>
      </c>
      <c r="AS39" s="8">
        <v>194.98</v>
      </c>
      <c r="AT39" s="7">
        <v>-1</v>
      </c>
      <c r="AU39" s="7">
        <v>-1</v>
      </c>
      <c r="AV39" s="4"/>
      <c r="AW39" s="8"/>
      <c r="AX39" s="4">
        <v>6</v>
      </c>
      <c r="AY39" s="8">
        <v>194.98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438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316</v>
      </c>
      <c r="BW39" s="2" t="s">
        <v>199</v>
      </c>
      <c r="BX39" s="2" t="s">
        <v>427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316</v>
      </c>
      <c r="CJ39" s="2" t="s">
        <v>369</v>
      </c>
      <c r="CK39" s="2" t="s">
        <v>250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316</v>
      </c>
      <c r="CW39" s="2" t="s">
        <v>155</v>
      </c>
      <c r="CX39" s="2" t="s">
        <v>371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24.38</v>
      </c>
      <c r="DF39" s="7">
        <v>-1</v>
      </c>
      <c r="DG39" s="7">
        <v>-1</v>
      </c>
      <c r="DH39" s="2" t="s">
        <v>150</v>
      </c>
      <c r="DI39" s="2" t="s">
        <v>316</v>
      </c>
      <c r="DJ39" s="2" t="s">
        <v>167</v>
      </c>
      <c r="DK39" s="2" t="s">
        <v>439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316</v>
      </c>
      <c r="DW39" s="2" t="s">
        <v>144</v>
      </c>
      <c r="DX39" s="2" t="s">
        <v>440</v>
      </c>
      <c r="DY39" s="2" t="s">
        <v>152</v>
      </c>
      <c r="DZ39" s="2" t="s">
        <v>152</v>
      </c>
      <c r="EA39" s="2" t="s">
        <v>144</v>
      </c>
      <c r="EB39" s="4"/>
      <c r="EC39" s="8"/>
      <c r="ED39" s="4">
        <v>5</v>
      </c>
      <c r="EE39" s="8">
        <v>170.6</v>
      </c>
      <c r="EF39" s="7">
        <v>-1</v>
      </c>
      <c r="EG39" s="7">
        <v>-1</v>
      </c>
      <c r="EH39" s="2" t="s">
        <v>150</v>
      </c>
      <c r="EI39" s="2" t="s">
        <v>316</v>
      </c>
      <c r="EJ39" s="2" t="s">
        <v>374</v>
      </c>
      <c r="EK39" s="2" t="s">
        <v>398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316</v>
      </c>
      <c r="EW39" s="2" t="s">
        <v>199</v>
      </c>
      <c r="EX39" s="2" t="s">
        <v>180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316</v>
      </c>
      <c r="FJ39" s="2" t="s">
        <v>375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316</v>
      </c>
      <c r="FW39" s="2" t="s">
        <v>223</v>
      </c>
      <c r="FX39" s="2" t="s">
        <v>422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150</v>
      </c>
      <c r="GI39" s="2" t="s">
        <v>316</v>
      </c>
      <c r="GJ39" s="2" t="s">
        <v>377</v>
      </c>
      <c r="GK39" s="2" t="s">
        <v>144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150</v>
      </c>
      <c r="JV39" s="2" t="s">
        <v>316</v>
      </c>
      <c r="JW39" s="2" t="s">
        <v>196</v>
      </c>
      <c r="JX39" s="2" t="s">
        <v>144</v>
      </c>
      <c r="JY39" s="2" t="s">
        <v>152</v>
      </c>
      <c r="JZ39" s="2" t="s">
        <v>152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441</v>
      </c>
      <c r="B40" s="2" t="s">
        <v>133</v>
      </c>
      <c r="C40" s="2" t="s">
        <v>134</v>
      </c>
      <c r="D40" s="2" t="s">
        <v>360</v>
      </c>
      <c r="E40" s="2" t="s">
        <v>361</v>
      </c>
      <c r="F40" s="2" t="s">
        <v>442</v>
      </c>
      <c r="G40" s="2" t="s">
        <v>442</v>
      </c>
      <c r="H40" s="2" t="s">
        <v>442</v>
      </c>
      <c r="I40" s="2" t="s">
        <v>363</v>
      </c>
      <c r="J40" s="2" t="s">
        <v>443</v>
      </c>
      <c r="K40" s="2" t="s">
        <v>388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280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365</v>
      </c>
      <c r="V40" s="2" t="s">
        <v>246</v>
      </c>
      <c r="W40" s="2" t="s">
        <v>147</v>
      </c>
      <c r="X40" s="2" t="s">
        <v>144</v>
      </c>
      <c r="Y40" s="2" t="s">
        <v>180</v>
      </c>
      <c r="Z40" s="4">
        <v>202</v>
      </c>
      <c r="AA40" s="4">
        <f>=ROUNDDOWN(50.5,0)</f>
      </c>
      <c r="AB40" s="5">
        <v>4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18</v>
      </c>
      <c r="AQ40" s="8">
        <v>751.31</v>
      </c>
      <c r="AR40" s="4">
        <v>12</v>
      </c>
      <c r="AS40" s="8">
        <v>377</v>
      </c>
      <c r="AT40" s="7">
        <v>0.5</v>
      </c>
      <c r="AU40" s="7">
        <v>0.9929</v>
      </c>
      <c r="AV40" s="4">
        <v>18</v>
      </c>
      <c r="AW40" s="8">
        <v>751.31</v>
      </c>
      <c r="AX40" s="4">
        <v>12</v>
      </c>
      <c r="AY40" s="8">
        <v>377</v>
      </c>
      <c r="AZ40" s="7">
        <v>0.5</v>
      </c>
      <c r="BA40" s="7">
        <v>0.9929</v>
      </c>
      <c r="BB40" s="7">
        <v>1</v>
      </c>
      <c r="BC40" s="4">
        <v>30</v>
      </c>
      <c r="BD40" s="8">
        <v>1155.46</v>
      </c>
      <c r="BE40" s="4">
        <v>34</v>
      </c>
      <c r="BF40" s="8">
        <v>1067.69</v>
      </c>
      <c r="BG40" s="7">
        <v>-0.1176</v>
      </c>
      <c r="BH40" s="7">
        <v>0.0822</v>
      </c>
      <c r="BI40" s="7">
        <v>0.6502</v>
      </c>
      <c r="BJ40" s="4">
        <v>18</v>
      </c>
      <c r="BK40" s="8">
        <v>751.31</v>
      </c>
      <c r="BL40" s="2" t="s">
        <v>444</v>
      </c>
      <c r="BM40" s="7">
        <v>1</v>
      </c>
      <c r="BN40" s="7">
        <v>1</v>
      </c>
      <c r="BO40" s="4">
        <v>10</v>
      </c>
      <c r="BP40" s="8">
        <v>501.66</v>
      </c>
      <c r="BQ40" s="4">
        <v>1</v>
      </c>
      <c r="BR40" s="8">
        <v>67.99</v>
      </c>
      <c r="BS40" s="7">
        <v>9</v>
      </c>
      <c r="BT40" s="7">
        <v>6.3784</v>
      </c>
      <c r="BU40" s="2" t="s">
        <v>150</v>
      </c>
      <c r="BV40" s="2" t="s">
        <v>141</v>
      </c>
      <c r="BW40" s="2" t="s">
        <v>199</v>
      </c>
      <c r="BX40" s="2" t="s">
        <v>282</v>
      </c>
      <c r="BY40" s="2" t="s">
        <v>152</v>
      </c>
      <c r="BZ40" s="2" t="s">
        <v>152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239</v>
      </c>
      <c r="CJ40" s="2" t="s">
        <v>369</v>
      </c>
      <c r="CK40" s="2" t="s">
        <v>445</v>
      </c>
      <c r="CL40" s="2" t="s">
        <v>152</v>
      </c>
      <c r="CM40" s="2" t="s">
        <v>152</v>
      </c>
      <c r="CN40" s="2" t="s">
        <v>144</v>
      </c>
      <c r="CO40" s="4">
        <v>5</v>
      </c>
      <c r="CP40" s="8">
        <v>164.45</v>
      </c>
      <c r="CQ40" s="4">
        <v>2</v>
      </c>
      <c r="CR40" s="8">
        <v>58.24</v>
      </c>
      <c r="CS40" s="7">
        <v>1.5</v>
      </c>
      <c r="CT40" s="7">
        <v>1.8237</v>
      </c>
      <c r="CU40" s="2" t="s">
        <v>150</v>
      </c>
      <c r="CV40" s="2" t="s">
        <v>141</v>
      </c>
      <c r="CW40" s="2" t="s">
        <v>155</v>
      </c>
      <c r="CX40" s="2" t="s">
        <v>284</v>
      </c>
      <c r="CY40" s="2" t="s">
        <v>152</v>
      </c>
      <c r="CZ40" s="2" t="s">
        <v>152</v>
      </c>
      <c r="DA40" s="2" t="s">
        <v>144</v>
      </c>
      <c r="DB40" s="4">
        <v>1</v>
      </c>
      <c r="DC40" s="8">
        <v>29.7</v>
      </c>
      <c r="DD40" s="4"/>
      <c r="DE40" s="8"/>
      <c r="DF40" s="7"/>
      <c r="DG40" s="7"/>
      <c r="DH40" s="2" t="s">
        <v>150</v>
      </c>
      <c r="DI40" s="2" t="s">
        <v>141</v>
      </c>
      <c r="DJ40" s="2" t="s">
        <v>157</v>
      </c>
      <c r="DK40" s="2" t="s">
        <v>289</v>
      </c>
      <c r="DL40" s="2" t="s">
        <v>152</v>
      </c>
      <c r="DM40" s="2" t="s">
        <v>152</v>
      </c>
      <c r="DN40" s="2" t="s">
        <v>144</v>
      </c>
      <c r="DO40" s="4"/>
      <c r="DP40" s="8"/>
      <c r="DQ40" s="4">
        <v>3</v>
      </c>
      <c r="DR40" s="8">
        <v>85.41</v>
      </c>
      <c r="DS40" s="7">
        <v>-1</v>
      </c>
      <c r="DT40" s="7">
        <v>-1</v>
      </c>
      <c r="DU40" s="2" t="s">
        <v>150</v>
      </c>
      <c r="DV40" s="2" t="s">
        <v>141</v>
      </c>
      <c r="DW40" s="2" t="s">
        <v>144</v>
      </c>
      <c r="DX40" s="2" t="s">
        <v>227</v>
      </c>
      <c r="DY40" s="2" t="s">
        <v>152</v>
      </c>
      <c r="DZ40" s="2" t="s">
        <v>152</v>
      </c>
      <c r="EA40" s="2" t="s">
        <v>144</v>
      </c>
      <c r="EB40" s="4"/>
      <c r="EC40" s="8"/>
      <c r="ED40" s="4">
        <v>4</v>
      </c>
      <c r="EE40" s="8">
        <v>109.2</v>
      </c>
      <c r="EF40" s="7">
        <v>-1</v>
      </c>
      <c r="EG40" s="7">
        <v>-1</v>
      </c>
      <c r="EH40" s="2" t="s">
        <v>150</v>
      </c>
      <c r="EI40" s="2" t="s">
        <v>141</v>
      </c>
      <c r="EJ40" s="2" t="s">
        <v>374</v>
      </c>
      <c r="EK40" s="2" t="s">
        <v>446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447</v>
      </c>
      <c r="EY40" s="2" t="s">
        <v>152</v>
      </c>
      <c r="EZ40" s="2" t="s">
        <v>152</v>
      </c>
      <c r="FA40" s="2" t="s">
        <v>144</v>
      </c>
      <c r="FB40" s="4">
        <v>1</v>
      </c>
      <c r="FC40" s="8">
        <v>27.42</v>
      </c>
      <c r="FD40" s="4"/>
      <c r="FE40" s="8"/>
      <c r="FF40" s="7"/>
      <c r="FG40" s="7"/>
      <c r="FH40" s="2" t="s">
        <v>150</v>
      </c>
      <c r="FI40" s="2" t="s">
        <v>141</v>
      </c>
      <c r="FJ40" s="2" t="s">
        <v>375</v>
      </c>
      <c r="FK40" s="2" t="s">
        <v>448</v>
      </c>
      <c r="FL40" s="2" t="s">
        <v>152</v>
      </c>
      <c r="FM40" s="2" t="s">
        <v>152</v>
      </c>
      <c r="FN40" s="2" t="s">
        <v>144</v>
      </c>
      <c r="FO40" s="4"/>
      <c r="FP40" s="8"/>
      <c r="FQ40" s="4">
        <v>2</v>
      </c>
      <c r="FR40" s="8">
        <v>56.16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223</v>
      </c>
      <c r="FX40" s="2" t="s">
        <v>449</v>
      </c>
      <c r="FY40" s="2" t="s">
        <v>152</v>
      </c>
      <c r="FZ40" s="2" t="s">
        <v>152</v>
      </c>
      <c r="GA40" s="2" t="s">
        <v>144</v>
      </c>
      <c r="GB40" s="4">
        <v>1</v>
      </c>
      <c r="GC40" s="8">
        <v>28.08</v>
      </c>
      <c r="GD40" s="4"/>
      <c r="GE40" s="8"/>
      <c r="GF40" s="7"/>
      <c r="GG40" s="7"/>
      <c r="GH40" s="2" t="s">
        <v>150</v>
      </c>
      <c r="GI40" s="2" t="s">
        <v>141</v>
      </c>
      <c r="GJ40" s="2" t="s">
        <v>377</v>
      </c>
      <c r="GK40" s="2" t="s">
        <v>386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150</v>
      </c>
      <c r="JV40" s="2" t="s">
        <v>141</v>
      </c>
      <c r="JW40" s="2" t="s">
        <v>196</v>
      </c>
      <c r="JX40" s="2" t="s">
        <v>450</v>
      </c>
      <c r="JY40" s="2" t="s">
        <v>152</v>
      </c>
      <c r="JZ40" s="2" t="s">
        <v>152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202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451</v>
      </c>
      <c r="B41" s="2" t="s">
        <v>133</v>
      </c>
      <c r="C41" s="2" t="s">
        <v>134</v>
      </c>
      <c r="D41" s="2" t="s">
        <v>360</v>
      </c>
      <c r="E41" s="2" t="s">
        <v>361</v>
      </c>
      <c r="F41" s="2" t="s">
        <v>442</v>
      </c>
      <c r="G41" s="2" t="s">
        <v>442</v>
      </c>
      <c r="H41" s="2" t="s">
        <v>442</v>
      </c>
      <c r="I41" s="2" t="s">
        <v>363</v>
      </c>
      <c r="J41" s="2" t="s">
        <v>443</v>
      </c>
      <c r="K41" s="2" t="s">
        <v>380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365</v>
      </c>
      <c r="V41" s="2" t="s">
        <v>246</v>
      </c>
      <c r="W41" s="2" t="s">
        <v>147</v>
      </c>
      <c r="X41" s="2" t="s">
        <v>144</v>
      </c>
      <c r="Y41" s="2" t="s">
        <v>180</v>
      </c>
      <c r="Z41" s="4">
        <v>90</v>
      </c>
      <c r="AA41" s="4">
        <f>=ROUNDDOWN(60,0)</f>
      </c>
      <c r="AB41" s="5">
        <v>1.5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12</v>
      </c>
      <c r="AQ41" s="8">
        <v>404.15</v>
      </c>
      <c r="AR41" s="4">
        <v>10</v>
      </c>
      <c r="AS41" s="8">
        <v>358.93</v>
      </c>
      <c r="AT41" s="7">
        <v>0.2</v>
      </c>
      <c r="AU41" s="7">
        <v>0.126</v>
      </c>
      <c r="AV41" s="4">
        <v>12</v>
      </c>
      <c r="AW41" s="8">
        <v>404.15</v>
      </c>
      <c r="AX41" s="4">
        <v>10</v>
      </c>
      <c r="AY41" s="8">
        <v>358.93</v>
      </c>
      <c r="AZ41" s="7">
        <v>0.2</v>
      </c>
      <c r="BA41" s="7">
        <v>0.126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0.3498</v>
      </c>
      <c r="BJ41" s="4">
        <v>12</v>
      </c>
      <c r="BK41" s="8">
        <v>404.15</v>
      </c>
      <c r="BL41" s="2" t="s">
        <v>452</v>
      </c>
      <c r="BM41" s="7">
        <v>1</v>
      </c>
      <c r="BN41" s="7">
        <v>1</v>
      </c>
      <c r="BO41" s="4">
        <v>2</v>
      </c>
      <c r="BP41" s="8">
        <v>99.66</v>
      </c>
      <c r="BQ41" s="4">
        <v>2</v>
      </c>
      <c r="BR41" s="8">
        <v>135.98</v>
      </c>
      <c r="BS41" s="7"/>
      <c r="BT41" s="7">
        <v>-0.2671</v>
      </c>
      <c r="BU41" s="2" t="s">
        <v>150</v>
      </c>
      <c r="BV41" s="2" t="s">
        <v>141</v>
      </c>
      <c r="BW41" s="2" t="s">
        <v>199</v>
      </c>
      <c r="BX41" s="2" t="s">
        <v>427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239</v>
      </c>
      <c r="CJ41" s="2" t="s">
        <v>369</v>
      </c>
      <c r="CK41" s="2" t="s">
        <v>453</v>
      </c>
      <c r="CL41" s="2" t="s">
        <v>152</v>
      </c>
      <c r="CM41" s="2" t="s">
        <v>152</v>
      </c>
      <c r="CN41" s="2" t="s">
        <v>144</v>
      </c>
      <c r="CO41" s="4">
        <v>7</v>
      </c>
      <c r="CP41" s="8">
        <v>230.23</v>
      </c>
      <c r="CQ41" s="4">
        <v>2</v>
      </c>
      <c r="CR41" s="8">
        <v>58.24</v>
      </c>
      <c r="CS41" s="7">
        <v>2.5</v>
      </c>
      <c r="CT41" s="7">
        <v>2.9531</v>
      </c>
      <c r="CU41" s="2" t="s">
        <v>150</v>
      </c>
      <c r="CV41" s="2" t="s">
        <v>141</v>
      </c>
      <c r="CW41" s="2" t="s">
        <v>155</v>
      </c>
      <c r="CX41" s="2" t="s">
        <v>454</v>
      </c>
      <c r="CY41" s="2" t="s">
        <v>152</v>
      </c>
      <c r="CZ41" s="2" t="s">
        <v>152</v>
      </c>
      <c r="DA41" s="2" t="s">
        <v>144</v>
      </c>
      <c r="DB41" s="4">
        <v>3</v>
      </c>
      <c r="DC41" s="8">
        <v>74.26</v>
      </c>
      <c r="DD41" s="4"/>
      <c r="DE41" s="8"/>
      <c r="DF41" s="7"/>
      <c r="DG41" s="7"/>
      <c r="DH41" s="2" t="s">
        <v>150</v>
      </c>
      <c r="DI41" s="2" t="s">
        <v>141</v>
      </c>
      <c r="DJ41" s="2" t="s">
        <v>157</v>
      </c>
      <c r="DK41" s="2" t="s">
        <v>285</v>
      </c>
      <c r="DL41" s="2" t="s">
        <v>152</v>
      </c>
      <c r="DM41" s="2" t="s">
        <v>152</v>
      </c>
      <c r="DN41" s="2" t="s">
        <v>144</v>
      </c>
      <c r="DO41" s="4"/>
      <c r="DP41" s="8"/>
      <c r="DQ41" s="4">
        <v>3</v>
      </c>
      <c r="DR41" s="8">
        <v>85.41</v>
      </c>
      <c r="DS41" s="7">
        <v>-1</v>
      </c>
      <c r="DT41" s="7">
        <v>-1</v>
      </c>
      <c r="DU41" s="2" t="s">
        <v>150</v>
      </c>
      <c r="DV41" s="2" t="s">
        <v>141</v>
      </c>
      <c r="DW41" s="2" t="s">
        <v>144</v>
      </c>
      <c r="DX41" s="2" t="s">
        <v>227</v>
      </c>
      <c r="DY41" s="2" t="s">
        <v>152</v>
      </c>
      <c r="DZ41" s="2" t="s">
        <v>152</v>
      </c>
      <c r="EA41" s="2" t="s">
        <v>144</v>
      </c>
      <c r="EB41" s="4"/>
      <c r="EC41" s="8"/>
      <c r="ED41" s="4">
        <v>1</v>
      </c>
      <c r="EE41" s="8">
        <v>27.3</v>
      </c>
      <c r="EF41" s="7">
        <v>-1</v>
      </c>
      <c r="EG41" s="7">
        <v>-1</v>
      </c>
      <c r="EH41" s="2" t="s">
        <v>150</v>
      </c>
      <c r="EI41" s="2" t="s">
        <v>141</v>
      </c>
      <c r="EJ41" s="2" t="s">
        <v>374</v>
      </c>
      <c r="EK41" s="2" t="s">
        <v>266</v>
      </c>
      <c r="EL41" s="2" t="s">
        <v>152</v>
      </c>
      <c r="EM41" s="2" t="s">
        <v>152</v>
      </c>
      <c r="EN41" s="2" t="s">
        <v>144</v>
      </c>
      <c r="EO41" s="4"/>
      <c r="EP41" s="8"/>
      <c r="EQ41" s="4">
        <v>2</v>
      </c>
      <c r="ER41" s="8">
        <v>52</v>
      </c>
      <c r="ES41" s="7">
        <v>-1</v>
      </c>
      <c r="ET41" s="7">
        <v>-1</v>
      </c>
      <c r="EU41" s="2" t="s">
        <v>150</v>
      </c>
      <c r="EV41" s="2" t="s">
        <v>141</v>
      </c>
      <c r="EW41" s="2" t="s">
        <v>199</v>
      </c>
      <c r="EX41" s="2" t="s">
        <v>327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375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223</v>
      </c>
      <c r="FX41" s="2" t="s">
        <v>455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141</v>
      </c>
      <c r="GJ41" s="2" t="s">
        <v>377</v>
      </c>
      <c r="GK41" s="2" t="s">
        <v>386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150</v>
      </c>
      <c r="JV41" s="2" t="s">
        <v>141</v>
      </c>
      <c r="JW41" s="2" t="s">
        <v>196</v>
      </c>
      <c r="JX41" s="2" t="s">
        <v>144</v>
      </c>
      <c r="JY41" s="2" t="s">
        <v>152</v>
      </c>
      <c r="JZ41" s="2" t="s">
        <v>152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90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456</v>
      </c>
      <c r="B42" s="2" t="s">
        <v>133</v>
      </c>
      <c r="C42" s="2" t="s">
        <v>134</v>
      </c>
      <c r="D42" s="2" t="s">
        <v>360</v>
      </c>
      <c r="E42" s="2" t="s">
        <v>361</v>
      </c>
      <c r="F42" s="2" t="s">
        <v>442</v>
      </c>
      <c r="G42" s="2" t="s">
        <v>442</v>
      </c>
      <c r="H42" s="2" t="s">
        <v>442</v>
      </c>
      <c r="I42" s="2" t="s">
        <v>363</v>
      </c>
      <c r="J42" s="2" t="s">
        <v>443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437</v>
      </c>
      <c r="P42" s="2" t="s">
        <v>314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365</v>
      </c>
      <c r="V42" s="2" t="s">
        <v>246</v>
      </c>
      <c r="W42" s="2" t="s">
        <v>147</v>
      </c>
      <c r="X42" s="2" t="s">
        <v>144</v>
      </c>
      <c r="Y42" s="2" t="s">
        <v>180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7</v>
      </c>
      <c r="AS42" s="8">
        <v>192.92</v>
      </c>
      <c r="AT42" s="7">
        <v>-1</v>
      </c>
      <c r="AU42" s="7">
        <v>-1</v>
      </c>
      <c r="AV42" s="4"/>
      <c r="AW42" s="8"/>
      <c r="AX42" s="4">
        <v>7</v>
      </c>
      <c r="AY42" s="8">
        <v>192.92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457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316</v>
      </c>
      <c r="BW42" s="2" t="s">
        <v>199</v>
      </c>
      <c r="BX42" s="2" t="s">
        <v>201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316</v>
      </c>
      <c r="CJ42" s="2" t="s">
        <v>369</v>
      </c>
      <c r="CK42" s="2" t="s">
        <v>252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1</v>
      </c>
      <c r="CR42" s="8">
        <v>29.12</v>
      </c>
      <c r="CS42" s="7">
        <v>-1</v>
      </c>
      <c r="CT42" s="7">
        <v>-1</v>
      </c>
      <c r="CU42" s="2" t="s">
        <v>150</v>
      </c>
      <c r="CV42" s="2" t="s">
        <v>316</v>
      </c>
      <c r="CW42" s="2" t="s">
        <v>155</v>
      </c>
      <c r="CX42" s="2" t="s">
        <v>284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316</v>
      </c>
      <c r="DJ42" s="2" t="s">
        <v>157</v>
      </c>
      <c r="DK42" s="2" t="s">
        <v>155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316</v>
      </c>
      <c r="DW42" s="2" t="s">
        <v>144</v>
      </c>
      <c r="DX42" s="2" t="s">
        <v>458</v>
      </c>
      <c r="DY42" s="2" t="s">
        <v>152</v>
      </c>
      <c r="DZ42" s="2" t="s">
        <v>152</v>
      </c>
      <c r="EA42" s="2" t="s">
        <v>144</v>
      </c>
      <c r="EB42" s="4"/>
      <c r="EC42" s="8"/>
      <c r="ED42" s="4">
        <v>6</v>
      </c>
      <c r="EE42" s="8">
        <v>163.8</v>
      </c>
      <c r="EF42" s="7">
        <v>-1</v>
      </c>
      <c r="EG42" s="7">
        <v>-1</v>
      </c>
      <c r="EH42" s="2" t="s">
        <v>150</v>
      </c>
      <c r="EI42" s="2" t="s">
        <v>316</v>
      </c>
      <c r="EJ42" s="2" t="s">
        <v>374</v>
      </c>
      <c r="EK42" s="2" t="s">
        <v>459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316</v>
      </c>
      <c r="EW42" s="2" t="s">
        <v>199</v>
      </c>
      <c r="EX42" s="2" t="s">
        <v>225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316</v>
      </c>
      <c r="FJ42" s="2" t="s">
        <v>375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316</v>
      </c>
      <c r="FW42" s="2" t="s">
        <v>223</v>
      </c>
      <c r="FX42" s="2" t="s">
        <v>460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316</v>
      </c>
      <c r="GJ42" s="2" t="s">
        <v>377</v>
      </c>
      <c r="GK42" s="2" t="s">
        <v>144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150</v>
      </c>
      <c r="JV42" s="2" t="s">
        <v>316</v>
      </c>
      <c r="JW42" s="2" t="s">
        <v>196</v>
      </c>
      <c r="JX42" s="2" t="s">
        <v>144</v>
      </c>
      <c r="JY42" s="2" t="s">
        <v>152</v>
      </c>
      <c r="JZ42" s="2" t="s">
        <v>152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461</v>
      </c>
      <c r="B43" s="2" t="s">
        <v>133</v>
      </c>
      <c r="C43" s="2" t="s">
        <v>134</v>
      </c>
      <c r="D43" s="2" t="s">
        <v>360</v>
      </c>
      <c r="E43" s="2" t="s">
        <v>361</v>
      </c>
      <c r="F43" s="2" t="s">
        <v>442</v>
      </c>
      <c r="G43" s="2" t="s">
        <v>442</v>
      </c>
      <c r="H43" s="2" t="s">
        <v>442</v>
      </c>
      <c r="I43" s="2" t="s">
        <v>363</v>
      </c>
      <c r="J43" s="2" t="s">
        <v>443</v>
      </c>
      <c r="K43" s="2" t="s">
        <v>279</v>
      </c>
      <c r="L43" s="3">
        <v>24.76</v>
      </c>
      <c r="M43" s="3">
        <v>26</v>
      </c>
      <c r="N43" s="3">
        <v>79.99</v>
      </c>
      <c r="O43" s="2" t="s">
        <v>313</v>
      </c>
      <c r="P43" s="2" t="s">
        <v>314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365</v>
      </c>
      <c r="V43" s="2" t="s">
        <v>246</v>
      </c>
      <c r="W43" s="2" t="s">
        <v>147</v>
      </c>
      <c r="X43" s="2" t="s">
        <v>144</v>
      </c>
      <c r="Y43" s="2" t="s">
        <v>180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5</v>
      </c>
      <c r="AS43" s="8">
        <v>138.84</v>
      </c>
      <c r="AT43" s="7">
        <v>-1</v>
      </c>
      <c r="AU43" s="7">
        <v>-1</v>
      </c>
      <c r="AV43" s="4"/>
      <c r="AW43" s="8"/>
      <c r="AX43" s="4">
        <v>5</v>
      </c>
      <c r="AY43" s="8">
        <v>138.84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462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316</v>
      </c>
      <c r="BW43" s="2" t="s">
        <v>199</v>
      </c>
      <c r="BX43" s="2" t="s">
        <v>151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316</v>
      </c>
      <c r="CJ43" s="2" t="s">
        <v>369</v>
      </c>
      <c r="CK43" s="2" t="s">
        <v>463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316</v>
      </c>
      <c r="CW43" s="2" t="s">
        <v>155</v>
      </c>
      <c r="CX43" s="2" t="s">
        <v>371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316</v>
      </c>
      <c r="DJ43" s="2" t="s">
        <v>157</v>
      </c>
      <c r="DK43" s="2" t="s">
        <v>464</v>
      </c>
      <c r="DL43" s="2" t="s">
        <v>152</v>
      </c>
      <c r="DM43" s="2" t="s">
        <v>152</v>
      </c>
      <c r="DN43" s="2" t="s">
        <v>144</v>
      </c>
      <c r="DO43" s="4"/>
      <c r="DP43" s="8"/>
      <c r="DQ43" s="4">
        <v>2</v>
      </c>
      <c r="DR43" s="8">
        <v>56.94</v>
      </c>
      <c r="DS43" s="7">
        <v>-1</v>
      </c>
      <c r="DT43" s="7">
        <v>-1</v>
      </c>
      <c r="DU43" s="2" t="s">
        <v>150</v>
      </c>
      <c r="DV43" s="2" t="s">
        <v>316</v>
      </c>
      <c r="DW43" s="2" t="s">
        <v>144</v>
      </c>
      <c r="DX43" s="2" t="s">
        <v>391</v>
      </c>
      <c r="DY43" s="2" t="s">
        <v>152</v>
      </c>
      <c r="DZ43" s="2" t="s">
        <v>152</v>
      </c>
      <c r="EA43" s="2" t="s">
        <v>144</v>
      </c>
      <c r="EB43" s="4"/>
      <c r="EC43" s="8"/>
      <c r="ED43" s="4">
        <v>3</v>
      </c>
      <c r="EE43" s="8">
        <v>81.9</v>
      </c>
      <c r="EF43" s="7">
        <v>-1</v>
      </c>
      <c r="EG43" s="7">
        <v>-1</v>
      </c>
      <c r="EH43" s="2" t="s">
        <v>150</v>
      </c>
      <c r="EI43" s="2" t="s">
        <v>316</v>
      </c>
      <c r="EJ43" s="2" t="s">
        <v>374</v>
      </c>
      <c r="EK43" s="2" t="s">
        <v>202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316</v>
      </c>
      <c r="EW43" s="2" t="s">
        <v>199</v>
      </c>
      <c r="EX43" s="2" t="s">
        <v>180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316</v>
      </c>
      <c r="FJ43" s="2" t="s">
        <v>375</v>
      </c>
      <c r="FK43" s="2" t="s">
        <v>144</v>
      </c>
      <c r="FL43" s="2" t="s">
        <v>152</v>
      </c>
      <c r="FM43" s="2" t="s">
        <v>152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316</v>
      </c>
      <c r="FW43" s="2" t="s">
        <v>223</v>
      </c>
      <c r="FX43" s="2" t="s">
        <v>465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150</v>
      </c>
      <c r="GI43" s="2" t="s">
        <v>316</v>
      </c>
      <c r="GJ43" s="2" t="s">
        <v>377</v>
      </c>
      <c r="GK43" s="2" t="s">
        <v>144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150</v>
      </c>
      <c r="JV43" s="2" t="s">
        <v>316</v>
      </c>
      <c r="JW43" s="2" t="s">
        <v>196</v>
      </c>
      <c r="JX43" s="2" t="s">
        <v>144</v>
      </c>
      <c r="JY43" s="2" t="s">
        <v>152</v>
      </c>
      <c r="JZ43" s="2" t="s">
        <v>152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466</v>
      </c>
      <c r="B44" s="2" t="s">
        <v>133</v>
      </c>
      <c r="C44" s="2" t="s">
        <v>134</v>
      </c>
      <c r="D44" s="2" t="s">
        <v>467</v>
      </c>
      <c r="E44" s="2" t="s">
        <v>468</v>
      </c>
      <c r="F44" s="2" t="s">
        <v>469</v>
      </c>
      <c r="G44" s="2" t="s">
        <v>469</v>
      </c>
      <c r="H44" s="2" t="s">
        <v>469</v>
      </c>
      <c r="I44" s="2" t="s">
        <v>470</v>
      </c>
      <c r="J44" s="2" t="s">
        <v>139</v>
      </c>
      <c r="K44" s="2" t="s">
        <v>471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314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472</v>
      </c>
      <c r="V44" s="2" t="s">
        <v>366</v>
      </c>
      <c r="W44" s="2" t="s">
        <v>147</v>
      </c>
      <c r="X44" s="2" t="s">
        <v>144</v>
      </c>
      <c r="Y44" s="2" t="s">
        <v>199</v>
      </c>
      <c r="Z44" s="4">
        <v>15</v>
      </c>
      <c r="AA44" s="4">
        <f>=ROUNDDOWN(15,0)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14</v>
      </c>
      <c r="AQ44" s="8">
        <v>1206.75</v>
      </c>
      <c r="AR44" s="4">
        <v>3</v>
      </c>
      <c r="AS44" s="8">
        <v>260.98</v>
      </c>
      <c r="AT44" s="7">
        <v>3.6667</v>
      </c>
      <c r="AU44" s="7">
        <v>3.6239</v>
      </c>
      <c r="AV44" s="4">
        <v>24</v>
      </c>
      <c r="AW44" s="8">
        <v>2246.07</v>
      </c>
      <c r="AX44" s="4">
        <v>11</v>
      </c>
      <c r="AY44" s="8">
        <v>1365.75</v>
      </c>
      <c r="AZ44" s="7">
        <v>1.1818</v>
      </c>
      <c r="BA44" s="7">
        <v>0.6446</v>
      </c>
      <c r="BB44" s="7">
        <v>0.5373</v>
      </c>
      <c r="BC44" s="4">
        <v>42</v>
      </c>
      <c r="BD44" s="8">
        <v>4004.5</v>
      </c>
      <c r="BE44" s="4">
        <v>22</v>
      </c>
      <c r="BF44" s="8">
        <v>2785.48</v>
      </c>
      <c r="BG44" s="7">
        <v>0.9091</v>
      </c>
      <c r="BH44" s="7">
        <v>0.4376</v>
      </c>
      <c r="BI44" s="7">
        <v>0.5609</v>
      </c>
      <c r="BJ44" s="4">
        <v>14</v>
      </c>
      <c r="BK44" s="8">
        <v>1206.75</v>
      </c>
      <c r="BL44" s="2" t="s">
        <v>473</v>
      </c>
      <c r="BM44" s="7">
        <v>1</v>
      </c>
      <c r="BN44" s="7">
        <v>1</v>
      </c>
      <c r="BO44" s="4">
        <v>8</v>
      </c>
      <c r="BP44" s="8">
        <v>809.92</v>
      </c>
      <c r="BQ44" s="4"/>
      <c r="BR44" s="8"/>
      <c r="BS44" s="7"/>
      <c r="BT44" s="7"/>
      <c r="BU44" s="2" t="s">
        <v>150</v>
      </c>
      <c r="BV44" s="2" t="s">
        <v>141</v>
      </c>
      <c r="BW44" s="2" t="s">
        <v>180</v>
      </c>
      <c r="BX44" s="2" t="s">
        <v>474</v>
      </c>
      <c r="BY44" s="2" t="s">
        <v>152</v>
      </c>
      <c r="BZ44" s="2" t="s">
        <v>152</v>
      </c>
      <c r="CA44" s="2" t="s">
        <v>144</v>
      </c>
      <c r="CB44" s="4">
        <v>1</v>
      </c>
      <c r="CC44" s="8">
        <v>96.53</v>
      </c>
      <c r="CD44" s="4"/>
      <c r="CE44" s="8"/>
      <c r="CF44" s="7"/>
      <c r="CG44" s="7"/>
      <c r="CH44" s="2" t="s">
        <v>150</v>
      </c>
      <c r="CI44" s="2" t="s">
        <v>141</v>
      </c>
      <c r="CJ44" s="2" t="s">
        <v>475</v>
      </c>
      <c r="CK44" s="2" t="s">
        <v>270</v>
      </c>
      <c r="CL44" s="2" t="s">
        <v>152</v>
      </c>
      <c r="CM44" s="2" t="s">
        <v>152</v>
      </c>
      <c r="CN44" s="2" t="s">
        <v>144</v>
      </c>
      <c r="CO44" s="4">
        <v>5</v>
      </c>
      <c r="CP44" s="8">
        <v>300.3</v>
      </c>
      <c r="CQ44" s="4">
        <v>1</v>
      </c>
      <c r="CR44" s="8">
        <v>100.1</v>
      </c>
      <c r="CS44" s="7">
        <v>4</v>
      </c>
      <c r="CT44" s="7">
        <v>2</v>
      </c>
      <c r="CU44" s="2" t="s">
        <v>150</v>
      </c>
      <c r="CV44" s="2" t="s">
        <v>141</v>
      </c>
      <c r="CW44" s="2" t="s">
        <v>155</v>
      </c>
      <c r="CX44" s="2" t="s">
        <v>371</v>
      </c>
      <c r="CY44" s="2" t="s">
        <v>152</v>
      </c>
      <c r="CZ44" s="2" t="s">
        <v>152</v>
      </c>
      <c r="DA44" s="2" t="s">
        <v>144</v>
      </c>
      <c r="DB44" s="4"/>
      <c r="DC44" s="8"/>
      <c r="DD44" s="4">
        <v>1</v>
      </c>
      <c r="DE44" s="8">
        <v>67.04</v>
      </c>
      <c r="DF44" s="7">
        <v>-1</v>
      </c>
      <c r="DG44" s="7">
        <v>-1</v>
      </c>
      <c r="DH44" s="2" t="s">
        <v>150</v>
      </c>
      <c r="DI44" s="2" t="s">
        <v>141</v>
      </c>
      <c r="DJ44" s="2" t="s">
        <v>157</v>
      </c>
      <c r="DK44" s="2" t="s">
        <v>285</v>
      </c>
      <c r="DL44" s="2" t="s">
        <v>152</v>
      </c>
      <c r="DM44" s="2" t="s">
        <v>152</v>
      </c>
      <c r="DN44" s="2" t="s">
        <v>144</v>
      </c>
      <c r="DO44" s="4"/>
      <c r="DP44" s="8"/>
      <c r="DQ44" s="4"/>
      <c r="DR44" s="8"/>
      <c r="DS44" s="7"/>
      <c r="DT44" s="7"/>
      <c r="DU44" s="2" t="s">
        <v>236</v>
      </c>
      <c r="DV44" s="2" t="s">
        <v>141</v>
      </c>
      <c r="DW44" s="2" t="s">
        <v>144</v>
      </c>
      <c r="DX44" s="2" t="s">
        <v>144</v>
      </c>
      <c r="DY44" s="2" t="s">
        <v>152</v>
      </c>
      <c r="DZ44" s="2" t="s">
        <v>152</v>
      </c>
      <c r="EA44" s="2" t="s">
        <v>144</v>
      </c>
      <c r="EB44" s="4"/>
      <c r="EC44" s="8"/>
      <c r="ED44" s="4">
        <v>1</v>
      </c>
      <c r="EE44" s="8">
        <v>93.84</v>
      </c>
      <c r="EF44" s="7">
        <v>-1</v>
      </c>
      <c r="EG44" s="7">
        <v>-1</v>
      </c>
      <c r="EH44" s="2" t="s">
        <v>150</v>
      </c>
      <c r="EI44" s="2" t="s">
        <v>141</v>
      </c>
      <c r="EJ44" s="2" t="s">
        <v>160</v>
      </c>
      <c r="EK44" s="2" t="s">
        <v>249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199</v>
      </c>
      <c r="EX44" s="2" t="s">
        <v>476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163</v>
      </c>
      <c r="FK44" s="2" t="s">
        <v>270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477</v>
      </c>
      <c r="FX44" s="2" t="s">
        <v>343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150</v>
      </c>
      <c r="GI44" s="2" t="s">
        <v>141</v>
      </c>
      <c r="GJ44" s="2" t="s">
        <v>167</v>
      </c>
      <c r="GK44" s="2" t="s">
        <v>478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150</v>
      </c>
      <c r="JV44" s="2" t="s">
        <v>141</v>
      </c>
      <c r="JW44" s="2" t="s">
        <v>169</v>
      </c>
      <c r="JX44" s="2" t="s">
        <v>144</v>
      </c>
      <c r="JY44" s="2" t="s">
        <v>152</v>
      </c>
      <c r="JZ44" s="2" t="s">
        <v>152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479</v>
      </c>
      <c r="B45" s="2" t="s">
        <v>133</v>
      </c>
      <c r="C45" s="2" t="s">
        <v>134</v>
      </c>
      <c r="D45" s="2" t="s">
        <v>467</v>
      </c>
      <c r="E45" s="2" t="s">
        <v>468</v>
      </c>
      <c r="F45" s="2" t="s">
        <v>469</v>
      </c>
      <c r="G45" s="2" t="s">
        <v>469</v>
      </c>
      <c r="H45" s="2" t="s">
        <v>469</v>
      </c>
      <c r="I45" s="2" t="s">
        <v>470</v>
      </c>
      <c r="J45" s="2" t="s">
        <v>172</v>
      </c>
      <c r="K45" s="2" t="s">
        <v>471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314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472</v>
      </c>
      <c r="V45" s="2" t="s">
        <v>366</v>
      </c>
      <c r="W45" s="2" t="s">
        <v>147</v>
      </c>
      <c r="X45" s="2" t="s">
        <v>144</v>
      </c>
      <c r="Y45" s="2" t="s">
        <v>199</v>
      </c>
      <c r="Z45" s="4">
        <v>71</v>
      </c>
      <c r="AA45" s="4">
        <f>=ROUNDDOWN(27.3076923076923,0)</f>
      </c>
      <c r="AB45" s="5">
        <v>2.6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10</v>
      </c>
      <c r="AQ45" s="8">
        <v>1039.32</v>
      </c>
      <c r="AR45" s="4">
        <v>8</v>
      </c>
      <c r="AS45" s="8">
        <v>1104.77</v>
      </c>
      <c r="AT45" s="7">
        <v>0.25</v>
      </c>
      <c r="AU45" s="7">
        <v>-0.0592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0.4627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10</v>
      </c>
      <c r="BK45" s="8">
        <v>1039.32</v>
      </c>
      <c r="BL45" s="2" t="s">
        <v>480</v>
      </c>
      <c r="BM45" s="7">
        <v>1</v>
      </c>
      <c r="BN45" s="7">
        <v>1</v>
      </c>
      <c r="BO45" s="4">
        <v>7</v>
      </c>
      <c r="BP45" s="8">
        <v>823.11</v>
      </c>
      <c r="BQ45" s="4">
        <v>1</v>
      </c>
      <c r="BR45" s="8">
        <v>331.5</v>
      </c>
      <c r="BS45" s="7">
        <v>6</v>
      </c>
      <c r="BT45" s="7">
        <v>1.483</v>
      </c>
      <c r="BU45" s="2" t="s">
        <v>150</v>
      </c>
      <c r="BV45" s="2" t="s">
        <v>141</v>
      </c>
      <c r="BW45" s="2" t="s">
        <v>180</v>
      </c>
      <c r="BX45" s="2" t="s">
        <v>481</v>
      </c>
      <c r="BY45" s="2" t="s">
        <v>152</v>
      </c>
      <c r="BZ45" s="2" t="s">
        <v>152</v>
      </c>
      <c r="CA45" s="2" t="s">
        <v>144</v>
      </c>
      <c r="CB45" s="4"/>
      <c r="CC45" s="8"/>
      <c r="CD45" s="4">
        <v>3</v>
      </c>
      <c r="CE45" s="8">
        <v>347.49</v>
      </c>
      <c r="CF45" s="7">
        <v>-1</v>
      </c>
      <c r="CG45" s="7">
        <v>-1</v>
      </c>
      <c r="CH45" s="2" t="s">
        <v>150</v>
      </c>
      <c r="CI45" s="2" t="s">
        <v>141</v>
      </c>
      <c r="CJ45" s="2" t="s">
        <v>475</v>
      </c>
      <c r="CK45" s="2" t="s">
        <v>283</v>
      </c>
      <c r="CL45" s="2" t="s">
        <v>152</v>
      </c>
      <c r="CM45" s="2" t="s">
        <v>152</v>
      </c>
      <c r="CN45" s="2" t="s">
        <v>144</v>
      </c>
      <c r="CO45" s="4">
        <v>3</v>
      </c>
      <c r="CP45" s="8">
        <v>216.21</v>
      </c>
      <c r="CQ45" s="4">
        <v>1</v>
      </c>
      <c r="CR45" s="8">
        <v>120.12</v>
      </c>
      <c r="CS45" s="7">
        <v>2</v>
      </c>
      <c r="CT45" s="7">
        <v>0.8</v>
      </c>
      <c r="CU45" s="2" t="s">
        <v>150</v>
      </c>
      <c r="CV45" s="2" t="s">
        <v>141</v>
      </c>
      <c r="CW45" s="2" t="s">
        <v>155</v>
      </c>
      <c r="CX45" s="2" t="s">
        <v>284</v>
      </c>
      <c r="CY45" s="2" t="s">
        <v>152</v>
      </c>
      <c r="CZ45" s="2" t="s">
        <v>152</v>
      </c>
      <c r="DA45" s="2" t="s">
        <v>144</v>
      </c>
      <c r="DB45" s="4"/>
      <c r="DC45" s="8"/>
      <c r="DD45" s="4">
        <v>1</v>
      </c>
      <c r="DE45" s="8">
        <v>80.44</v>
      </c>
      <c r="DF45" s="7">
        <v>-1</v>
      </c>
      <c r="DG45" s="7">
        <v>-1</v>
      </c>
      <c r="DH45" s="2" t="s">
        <v>150</v>
      </c>
      <c r="DI45" s="2" t="s">
        <v>141</v>
      </c>
      <c r="DJ45" s="2" t="s">
        <v>157</v>
      </c>
      <c r="DK45" s="2" t="s">
        <v>482</v>
      </c>
      <c r="DL45" s="2" t="s">
        <v>152</v>
      </c>
      <c r="DM45" s="2" t="s">
        <v>152</v>
      </c>
      <c r="DN45" s="2" t="s">
        <v>144</v>
      </c>
      <c r="DO45" s="4"/>
      <c r="DP45" s="8"/>
      <c r="DQ45" s="4"/>
      <c r="DR45" s="8"/>
      <c r="DS45" s="7"/>
      <c r="DT45" s="7"/>
      <c r="DU45" s="2" t="s">
        <v>236</v>
      </c>
      <c r="DV45" s="2" t="s">
        <v>141</v>
      </c>
      <c r="DW45" s="2" t="s">
        <v>144</v>
      </c>
      <c r="DX45" s="2" t="s">
        <v>144</v>
      </c>
      <c r="DY45" s="2" t="s">
        <v>152</v>
      </c>
      <c r="DZ45" s="2" t="s">
        <v>152</v>
      </c>
      <c r="EA45" s="2" t="s">
        <v>144</v>
      </c>
      <c r="EB45" s="4"/>
      <c r="EC45" s="8"/>
      <c r="ED45" s="4">
        <v>1</v>
      </c>
      <c r="EE45" s="8">
        <v>112.61</v>
      </c>
      <c r="EF45" s="7">
        <v>-1</v>
      </c>
      <c r="EG45" s="7">
        <v>-1</v>
      </c>
      <c r="EH45" s="2" t="s">
        <v>150</v>
      </c>
      <c r="EI45" s="2" t="s">
        <v>141</v>
      </c>
      <c r="EJ45" s="2" t="s">
        <v>160</v>
      </c>
      <c r="EK45" s="2" t="s">
        <v>483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199</v>
      </c>
      <c r="EX45" s="2" t="s">
        <v>180</v>
      </c>
      <c r="EY45" s="2" t="s">
        <v>152</v>
      </c>
      <c r="EZ45" s="2" t="s">
        <v>152</v>
      </c>
      <c r="FA45" s="2" t="s">
        <v>144</v>
      </c>
      <c r="FB45" s="4"/>
      <c r="FC45" s="8"/>
      <c r="FD45" s="4">
        <v>1</v>
      </c>
      <c r="FE45" s="8">
        <v>112.61</v>
      </c>
      <c r="FF45" s="7">
        <v>-1</v>
      </c>
      <c r="FG45" s="7">
        <v>-1</v>
      </c>
      <c r="FH45" s="2" t="s">
        <v>150</v>
      </c>
      <c r="FI45" s="2" t="s">
        <v>141</v>
      </c>
      <c r="FJ45" s="2" t="s">
        <v>163</v>
      </c>
      <c r="FK45" s="2" t="s">
        <v>484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477</v>
      </c>
      <c r="FX45" s="2" t="s">
        <v>182</v>
      </c>
      <c r="FY45" s="2" t="s">
        <v>152</v>
      </c>
      <c r="FZ45" s="2" t="s">
        <v>152</v>
      </c>
      <c r="GA45" s="2" t="s">
        <v>144</v>
      </c>
      <c r="GB45" s="4"/>
      <c r="GC45" s="8"/>
      <c r="GD45" s="4"/>
      <c r="GE45" s="8"/>
      <c r="GF45" s="7"/>
      <c r="GG45" s="7"/>
      <c r="GH45" s="2" t="s">
        <v>150</v>
      </c>
      <c r="GI45" s="2" t="s">
        <v>141</v>
      </c>
      <c r="GJ45" s="2" t="s">
        <v>167</v>
      </c>
      <c r="GK45" s="2" t="s">
        <v>386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150</v>
      </c>
      <c r="JV45" s="2" t="s">
        <v>141</v>
      </c>
      <c r="JW45" s="2" t="s">
        <v>169</v>
      </c>
      <c r="JX45" s="2" t="s">
        <v>144</v>
      </c>
      <c r="JY45" s="2" t="s">
        <v>152</v>
      </c>
      <c r="JZ45" s="2" t="s">
        <v>152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485</v>
      </c>
      <c r="B46" s="2" t="s">
        <v>133</v>
      </c>
      <c r="C46" s="2" t="s">
        <v>134</v>
      </c>
      <c r="D46" s="2" t="s">
        <v>467</v>
      </c>
      <c r="E46" s="2" t="s">
        <v>468</v>
      </c>
      <c r="F46" s="2" t="s">
        <v>469</v>
      </c>
      <c r="G46" s="2" t="s">
        <v>469</v>
      </c>
      <c r="H46" s="2" t="s">
        <v>469</v>
      </c>
      <c r="I46" s="2" t="s">
        <v>470</v>
      </c>
      <c r="J46" s="2" t="s">
        <v>139</v>
      </c>
      <c r="K46" s="2" t="s">
        <v>486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314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472</v>
      </c>
      <c r="V46" s="2" t="s">
        <v>366</v>
      </c>
      <c r="W46" s="2" t="s">
        <v>147</v>
      </c>
      <c r="X46" s="2" t="s">
        <v>144</v>
      </c>
      <c r="Y46" s="2" t="s">
        <v>199</v>
      </c>
      <c r="Z46" s="4">
        <v>127</v>
      </c>
      <c r="AA46" s="4">
        <f>=ROUNDDOWN(105.833333333333,0)</f>
      </c>
      <c r="AB46" s="5">
        <v>1.2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7</v>
      </c>
      <c r="AQ46" s="8">
        <v>642.32</v>
      </c>
      <c r="AR46" s="4">
        <v>4</v>
      </c>
      <c r="AS46" s="8">
        <v>476.16</v>
      </c>
      <c r="AT46" s="7">
        <v>0.75</v>
      </c>
      <c r="AU46" s="7">
        <v>0.349</v>
      </c>
      <c r="AV46" s="4">
        <v>18</v>
      </c>
      <c r="AW46" s="8">
        <v>1758.43</v>
      </c>
      <c r="AX46" s="4">
        <v>11</v>
      </c>
      <c r="AY46" s="8">
        <v>1419.73</v>
      </c>
      <c r="AZ46" s="7">
        <v>0.6364</v>
      </c>
      <c r="BA46" s="7">
        <v>0.2386</v>
      </c>
      <c r="BB46" s="7">
        <v>0.3653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0.4391</v>
      </c>
      <c r="BJ46" s="4">
        <v>7</v>
      </c>
      <c r="BK46" s="8">
        <v>642.32</v>
      </c>
      <c r="BL46" s="2" t="s">
        <v>487</v>
      </c>
      <c r="BM46" s="7">
        <v>1</v>
      </c>
      <c r="BN46" s="7">
        <v>1</v>
      </c>
      <c r="BO46" s="4">
        <v>3</v>
      </c>
      <c r="BP46" s="8">
        <v>307.18</v>
      </c>
      <c r="BQ46" s="4">
        <v>1</v>
      </c>
      <c r="BR46" s="8">
        <v>212.49</v>
      </c>
      <c r="BS46" s="7">
        <v>2</v>
      </c>
      <c r="BT46" s="7">
        <v>0.4456</v>
      </c>
      <c r="BU46" s="2" t="s">
        <v>150</v>
      </c>
      <c r="BV46" s="2" t="s">
        <v>141</v>
      </c>
      <c r="BW46" s="2" t="s">
        <v>180</v>
      </c>
      <c r="BX46" s="2" t="s">
        <v>317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475</v>
      </c>
      <c r="CK46" s="2" t="s">
        <v>296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100.1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155</v>
      </c>
      <c r="CX46" s="2" t="s">
        <v>434</v>
      </c>
      <c r="CY46" s="2" t="s">
        <v>152</v>
      </c>
      <c r="CZ46" s="2" t="s">
        <v>152</v>
      </c>
      <c r="DA46" s="2" t="s">
        <v>144</v>
      </c>
      <c r="DB46" s="4">
        <v>1</v>
      </c>
      <c r="DC46" s="8">
        <v>53.62</v>
      </c>
      <c r="DD46" s="4">
        <v>1</v>
      </c>
      <c r="DE46" s="8">
        <v>67.04</v>
      </c>
      <c r="DF46" s="7"/>
      <c r="DG46" s="7">
        <v>-0.2002</v>
      </c>
      <c r="DH46" s="2" t="s">
        <v>150</v>
      </c>
      <c r="DI46" s="2" t="s">
        <v>141</v>
      </c>
      <c r="DJ46" s="2" t="s">
        <v>157</v>
      </c>
      <c r="DK46" s="2" t="s">
        <v>488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144</v>
      </c>
      <c r="DX46" s="2" t="s">
        <v>489</v>
      </c>
      <c r="DY46" s="2" t="s">
        <v>152</v>
      </c>
      <c r="DZ46" s="2" t="s">
        <v>152</v>
      </c>
      <c r="EA46" s="2" t="s">
        <v>144</v>
      </c>
      <c r="EB46" s="4">
        <v>3</v>
      </c>
      <c r="EC46" s="8">
        <v>281.52</v>
      </c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490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199</v>
      </c>
      <c r="EX46" s="2" t="s">
        <v>429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163</v>
      </c>
      <c r="FK46" s="2" t="s">
        <v>491</v>
      </c>
      <c r="FL46" s="2" t="s">
        <v>152</v>
      </c>
      <c r="FM46" s="2" t="s">
        <v>152</v>
      </c>
      <c r="FN46" s="2" t="s">
        <v>144</v>
      </c>
      <c r="FO46" s="4"/>
      <c r="FP46" s="8"/>
      <c r="FQ46" s="4">
        <v>1</v>
      </c>
      <c r="FR46" s="8">
        <v>96.53</v>
      </c>
      <c r="FS46" s="7">
        <v>-1</v>
      </c>
      <c r="FT46" s="7">
        <v>-1</v>
      </c>
      <c r="FU46" s="2" t="s">
        <v>150</v>
      </c>
      <c r="FV46" s="2" t="s">
        <v>141</v>
      </c>
      <c r="FW46" s="2" t="s">
        <v>477</v>
      </c>
      <c r="FX46" s="2" t="s">
        <v>492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150</v>
      </c>
      <c r="GI46" s="2" t="s">
        <v>141</v>
      </c>
      <c r="GJ46" s="2" t="s">
        <v>167</v>
      </c>
      <c r="GK46" s="2" t="s">
        <v>144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150</v>
      </c>
      <c r="JV46" s="2" t="s">
        <v>141</v>
      </c>
      <c r="JW46" s="2" t="s">
        <v>196</v>
      </c>
      <c r="JX46" s="2" t="s">
        <v>144</v>
      </c>
      <c r="JY46" s="2" t="s">
        <v>152</v>
      </c>
      <c r="JZ46" s="2" t="s">
        <v>152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493</v>
      </c>
      <c r="B47" s="2" t="s">
        <v>133</v>
      </c>
      <c r="C47" s="2" t="s">
        <v>134</v>
      </c>
      <c r="D47" s="2" t="s">
        <v>467</v>
      </c>
      <c r="E47" s="2" t="s">
        <v>468</v>
      </c>
      <c r="F47" s="2" t="s">
        <v>469</v>
      </c>
      <c r="G47" s="2" t="s">
        <v>469</v>
      </c>
      <c r="H47" s="2" t="s">
        <v>469</v>
      </c>
      <c r="I47" s="2" t="s">
        <v>470</v>
      </c>
      <c r="J47" s="2" t="s">
        <v>172</v>
      </c>
      <c r="K47" s="2" t="s">
        <v>486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314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472</v>
      </c>
      <c r="V47" s="2" t="s">
        <v>366</v>
      </c>
      <c r="W47" s="2" t="s">
        <v>147</v>
      </c>
      <c r="X47" s="2" t="s">
        <v>144</v>
      </c>
      <c r="Y47" s="2" t="s">
        <v>199</v>
      </c>
      <c r="Z47" s="4">
        <v>120</v>
      </c>
      <c r="AA47" s="4">
        <f>=ROUNDDOWN(54.5454545454545,0)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11</v>
      </c>
      <c r="AQ47" s="8">
        <v>1116.11</v>
      </c>
      <c r="AR47" s="4">
        <v>7</v>
      </c>
      <c r="AS47" s="8">
        <v>943.57</v>
      </c>
      <c r="AT47" s="7">
        <v>0.5714</v>
      </c>
      <c r="AU47" s="7">
        <v>0.1829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0.6347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11</v>
      </c>
      <c r="BK47" s="8">
        <v>1116.11</v>
      </c>
      <c r="BL47" s="2" t="s">
        <v>220</v>
      </c>
      <c r="BM47" s="7">
        <v>1</v>
      </c>
      <c r="BN47" s="7">
        <v>1</v>
      </c>
      <c r="BO47" s="4">
        <v>4</v>
      </c>
      <c r="BP47" s="8">
        <v>477.36</v>
      </c>
      <c r="BQ47" s="4">
        <v>1</v>
      </c>
      <c r="BR47" s="8">
        <v>254.99</v>
      </c>
      <c r="BS47" s="7">
        <v>3</v>
      </c>
      <c r="BT47" s="7">
        <v>0.8721</v>
      </c>
      <c r="BU47" s="2" t="s">
        <v>150</v>
      </c>
      <c r="BV47" s="2" t="s">
        <v>141</v>
      </c>
      <c r="BW47" s="2" t="s">
        <v>180</v>
      </c>
      <c r="BX47" s="2" t="s">
        <v>494</v>
      </c>
      <c r="BY47" s="2" t="s">
        <v>152</v>
      </c>
      <c r="BZ47" s="2" t="s">
        <v>152</v>
      </c>
      <c r="CA47" s="2" t="s">
        <v>144</v>
      </c>
      <c r="CB47" s="4">
        <v>2</v>
      </c>
      <c r="CC47" s="8">
        <v>231.66</v>
      </c>
      <c r="CD47" s="4"/>
      <c r="CE47" s="8"/>
      <c r="CF47" s="7"/>
      <c r="CG47" s="7"/>
      <c r="CH47" s="2" t="s">
        <v>150</v>
      </c>
      <c r="CI47" s="2" t="s">
        <v>141</v>
      </c>
      <c r="CJ47" s="2" t="s">
        <v>475</v>
      </c>
      <c r="CK47" s="2" t="s">
        <v>328</v>
      </c>
      <c r="CL47" s="2" t="s">
        <v>152</v>
      </c>
      <c r="CM47" s="2" t="s">
        <v>152</v>
      </c>
      <c r="CN47" s="2" t="s">
        <v>144</v>
      </c>
      <c r="CO47" s="4">
        <v>2</v>
      </c>
      <c r="CP47" s="8">
        <v>144.14</v>
      </c>
      <c r="CQ47" s="4"/>
      <c r="CR47" s="8"/>
      <c r="CS47" s="7"/>
      <c r="CT47" s="7"/>
      <c r="CU47" s="2" t="s">
        <v>150</v>
      </c>
      <c r="CV47" s="2" t="s">
        <v>141</v>
      </c>
      <c r="CW47" s="2" t="s">
        <v>155</v>
      </c>
      <c r="CX47" s="2" t="s">
        <v>495</v>
      </c>
      <c r="CY47" s="2" t="s">
        <v>152</v>
      </c>
      <c r="CZ47" s="2" t="s">
        <v>152</v>
      </c>
      <c r="DA47" s="2" t="s">
        <v>144</v>
      </c>
      <c r="DB47" s="4">
        <v>2</v>
      </c>
      <c r="DC47" s="8">
        <v>128.7</v>
      </c>
      <c r="DD47" s="4"/>
      <c r="DE47" s="8"/>
      <c r="DF47" s="7"/>
      <c r="DG47" s="7"/>
      <c r="DH47" s="2" t="s">
        <v>150</v>
      </c>
      <c r="DI47" s="2" t="s">
        <v>141</v>
      </c>
      <c r="DJ47" s="2" t="s">
        <v>157</v>
      </c>
      <c r="DK47" s="2" t="s">
        <v>383</v>
      </c>
      <c r="DL47" s="2" t="s">
        <v>152</v>
      </c>
      <c r="DM47" s="2" t="s">
        <v>152</v>
      </c>
      <c r="DN47" s="2" t="s">
        <v>144</v>
      </c>
      <c r="DO47" s="4"/>
      <c r="DP47" s="8"/>
      <c r="DQ47" s="4">
        <v>2</v>
      </c>
      <c r="DR47" s="8">
        <v>234.92</v>
      </c>
      <c r="DS47" s="7">
        <v>-1</v>
      </c>
      <c r="DT47" s="7">
        <v>-1</v>
      </c>
      <c r="DU47" s="2" t="s">
        <v>150</v>
      </c>
      <c r="DV47" s="2" t="s">
        <v>141</v>
      </c>
      <c r="DW47" s="2" t="s">
        <v>144</v>
      </c>
      <c r="DX47" s="2" t="s">
        <v>496</v>
      </c>
      <c r="DY47" s="2" t="s">
        <v>152</v>
      </c>
      <c r="DZ47" s="2" t="s">
        <v>152</v>
      </c>
      <c r="EA47" s="2" t="s">
        <v>144</v>
      </c>
      <c r="EB47" s="4"/>
      <c r="EC47" s="8"/>
      <c r="ED47" s="4">
        <v>3</v>
      </c>
      <c r="EE47" s="8">
        <v>337.83</v>
      </c>
      <c r="EF47" s="7">
        <v>-1</v>
      </c>
      <c r="EG47" s="7">
        <v>-1</v>
      </c>
      <c r="EH47" s="2" t="s">
        <v>150</v>
      </c>
      <c r="EI47" s="2" t="s">
        <v>141</v>
      </c>
      <c r="EJ47" s="2" t="s">
        <v>160</v>
      </c>
      <c r="EK47" s="2" t="s">
        <v>273</v>
      </c>
      <c r="EL47" s="2" t="s">
        <v>152</v>
      </c>
      <c r="EM47" s="2" t="s">
        <v>152</v>
      </c>
      <c r="EN47" s="2" t="s">
        <v>144</v>
      </c>
      <c r="EO47" s="4">
        <v>1</v>
      </c>
      <c r="EP47" s="8">
        <v>134.25</v>
      </c>
      <c r="EQ47" s="4"/>
      <c r="ER47" s="8"/>
      <c r="ES47" s="7"/>
      <c r="ET47" s="7"/>
      <c r="EU47" s="2" t="s">
        <v>150</v>
      </c>
      <c r="EV47" s="2" t="s">
        <v>141</v>
      </c>
      <c r="EW47" s="2" t="s">
        <v>199</v>
      </c>
      <c r="EX47" s="2" t="s">
        <v>175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163</v>
      </c>
      <c r="FK47" s="2" t="s">
        <v>484</v>
      </c>
      <c r="FL47" s="2" t="s">
        <v>152</v>
      </c>
      <c r="FM47" s="2" t="s">
        <v>152</v>
      </c>
      <c r="FN47" s="2" t="s">
        <v>144</v>
      </c>
      <c r="FO47" s="4"/>
      <c r="FP47" s="8"/>
      <c r="FQ47" s="4">
        <v>1</v>
      </c>
      <c r="FR47" s="8">
        <v>115.83</v>
      </c>
      <c r="FS47" s="7">
        <v>-1</v>
      </c>
      <c r="FT47" s="7">
        <v>-1</v>
      </c>
      <c r="FU47" s="2" t="s">
        <v>150</v>
      </c>
      <c r="FV47" s="2" t="s">
        <v>141</v>
      </c>
      <c r="FW47" s="2" t="s">
        <v>477</v>
      </c>
      <c r="FX47" s="2" t="s">
        <v>497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167</v>
      </c>
      <c r="GK47" s="2" t="s">
        <v>386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150</v>
      </c>
      <c r="JV47" s="2" t="s">
        <v>141</v>
      </c>
      <c r="JW47" s="2" t="s">
        <v>196</v>
      </c>
      <c r="JX47" s="2" t="s">
        <v>144</v>
      </c>
      <c r="JY47" s="2" t="s">
        <v>152</v>
      </c>
      <c r="JZ47" s="2" t="s">
        <v>152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120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498</v>
      </c>
      <c r="B48" s="2" t="s">
        <v>133</v>
      </c>
      <c r="C48" s="2" t="s">
        <v>134</v>
      </c>
      <c r="D48" s="2" t="s">
        <v>499</v>
      </c>
      <c r="E48" s="2" t="s">
        <v>500</v>
      </c>
      <c r="F48" s="2" t="s">
        <v>501</v>
      </c>
      <c r="G48" s="2" t="s">
        <v>501</v>
      </c>
      <c r="H48" s="2" t="s">
        <v>501</v>
      </c>
      <c r="I48" s="2" t="s">
        <v>502</v>
      </c>
      <c r="J48" s="2" t="s">
        <v>503</v>
      </c>
      <c r="K48" s="2" t="s">
        <v>230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280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365</v>
      </c>
      <c r="V48" s="2" t="s">
        <v>504</v>
      </c>
      <c r="W48" s="2" t="s">
        <v>147</v>
      </c>
      <c r="X48" s="2" t="s">
        <v>144</v>
      </c>
      <c r="Y48" s="2" t="s">
        <v>173</v>
      </c>
      <c r="Z48" s="4">
        <v>167</v>
      </c>
      <c r="AA48" s="4">
        <f>=ROUNDDOWN(55.6666666666667,0)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10</v>
      </c>
      <c r="AQ48" s="8">
        <v>405.14</v>
      </c>
      <c r="AR48" s="4"/>
      <c r="AS48" s="8"/>
      <c r="AT48" s="7"/>
      <c r="AU48" s="7"/>
      <c r="AV48" s="4">
        <v>10</v>
      </c>
      <c r="AW48" s="8">
        <v>405.14</v>
      </c>
      <c r="AX48" s="4"/>
      <c r="AY48" s="8"/>
      <c r="AZ48" s="7"/>
      <c r="BA48" s="7"/>
      <c r="BB48" s="7">
        <v>1</v>
      </c>
      <c r="BC48" s="4">
        <v>21</v>
      </c>
      <c r="BD48" s="8">
        <v>853.42</v>
      </c>
      <c r="BE48" s="4">
        <v>27</v>
      </c>
      <c r="BF48" s="8">
        <v>833.3</v>
      </c>
      <c r="BG48" s="7">
        <v>-0.2222</v>
      </c>
      <c r="BH48" s="7">
        <v>0.0241</v>
      </c>
      <c r="BI48" s="7">
        <v>0.4747</v>
      </c>
      <c r="BJ48" s="4">
        <v>10</v>
      </c>
      <c r="BK48" s="8">
        <v>405.14</v>
      </c>
      <c r="BL48" s="2" t="s">
        <v>505</v>
      </c>
      <c r="BM48" s="7">
        <v>1</v>
      </c>
      <c r="BN48" s="7">
        <v>1</v>
      </c>
      <c r="BO48" s="4">
        <v>6</v>
      </c>
      <c r="BP48" s="8">
        <v>299.94</v>
      </c>
      <c r="BQ48" s="4"/>
      <c r="BR48" s="8"/>
      <c r="BS48" s="7"/>
      <c r="BT48" s="7"/>
      <c r="BU48" s="2" t="s">
        <v>150</v>
      </c>
      <c r="BV48" s="2" t="s">
        <v>141</v>
      </c>
      <c r="BW48" s="2" t="s">
        <v>199</v>
      </c>
      <c r="BX48" s="2" t="s">
        <v>335</v>
      </c>
      <c r="BY48" s="2" t="s">
        <v>152</v>
      </c>
      <c r="BZ48" s="2" t="s">
        <v>152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369</v>
      </c>
      <c r="CK48" s="2" t="s">
        <v>341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316</v>
      </c>
      <c r="CW48" s="2" t="s">
        <v>155</v>
      </c>
      <c r="CX48" s="2" t="s">
        <v>506</v>
      </c>
      <c r="CY48" s="2" t="s">
        <v>152</v>
      </c>
      <c r="CZ48" s="2" t="s">
        <v>152</v>
      </c>
      <c r="DA48" s="2" t="s">
        <v>144</v>
      </c>
      <c r="DB48" s="4">
        <v>4</v>
      </c>
      <c r="DC48" s="8">
        <v>105.2</v>
      </c>
      <c r="DD48" s="4"/>
      <c r="DE48" s="8"/>
      <c r="DF48" s="7"/>
      <c r="DG48" s="7"/>
      <c r="DH48" s="2" t="s">
        <v>150</v>
      </c>
      <c r="DI48" s="2" t="s">
        <v>141</v>
      </c>
      <c r="DJ48" s="2" t="s">
        <v>157</v>
      </c>
      <c r="DK48" s="2" t="s">
        <v>507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144</v>
      </c>
      <c r="DX48" s="2" t="s">
        <v>144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399</v>
      </c>
      <c r="EL48" s="2" t="s">
        <v>152</v>
      </c>
      <c r="EM48" s="2" t="s">
        <v>152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173</v>
      </c>
      <c r="EX48" s="2" t="s">
        <v>447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375</v>
      </c>
      <c r="FK48" s="2" t="s">
        <v>508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509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150</v>
      </c>
      <c r="GI48" s="2" t="s">
        <v>141</v>
      </c>
      <c r="GJ48" s="2" t="s">
        <v>377</v>
      </c>
      <c r="GK48" s="2" t="s">
        <v>144</v>
      </c>
      <c r="GL48" s="2" t="s">
        <v>152</v>
      </c>
      <c r="GM48" s="2" t="s">
        <v>152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150</v>
      </c>
      <c r="JV48" s="2" t="s">
        <v>141</v>
      </c>
      <c r="JW48" s="2" t="s">
        <v>196</v>
      </c>
      <c r="JX48" s="2" t="s">
        <v>144</v>
      </c>
      <c r="JY48" s="2" t="s">
        <v>152</v>
      </c>
      <c r="JZ48" s="2" t="s">
        <v>152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167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510</v>
      </c>
      <c r="B49" s="2" t="s">
        <v>133</v>
      </c>
      <c r="C49" s="2" t="s">
        <v>134</v>
      </c>
      <c r="D49" s="2" t="s">
        <v>499</v>
      </c>
      <c r="E49" s="2" t="s">
        <v>500</v>
      </c>
      <c r="F49" s="2" t="s">
        <v>501</v>
      </c>
      <c r="G49" s="2" t="s">
        <v>501</v>
      </c>
      <c r="H49" s="2" t="s">
        <v>501</v>
      </c>
      <c r="I49" s="2" t="s">
        <v>502</v>
      </c>
      <c r="J49" s="2" t="s">
        <v>503</v>
      </c>
      <c r="K49" s="2" t="s">
        <v>388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280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365</v>
      </c>
      <c r="V49" s="2" t="s">
        <v>504</v>
      </c>
      <c r="W49" s="2" t="s">
        <v>147</v>
      </c>
      <c r="X49" s="2" t="s">
        <v>144</v>
      </c>
      <c r="Y49" s="2" t="s">
        <v>173</v>
      </c>
      <c r="Z49" s="4">
        <v>225</v>
      </c>
      <c r="AA49" s="4">
        <f>=ROUNDDOWN(45,0)</f>
      </c>
      <c r="AB49" s="5"/>
      <c r="AC49" s="2" t="s">
        <v>144</v>
      </c>
      <c r="AD49" s="4"/>
      <c r="AE49" s="4"/>
      <c r="AF49" s="6">
        <v>65</v>
      </c>
      <c r="AG49" s="6"/>
      <c r="AH49" s="7">
        <v>0.0968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5</v>
      </c>
      <c r="AQ49" s="8">
        <v>254.96</v>
      </c>
      <c r="AR49" s="4">
        <v>22</v>
      </c>
      <c r="AS49" s="8">
        <v>696.02</v>
      </c>
      <c r="AT49" s="7">
        <v>-0.7727</v>
      </c>
      <c r="AU49" s="7">
        <v>-0.6337</v>
      </c>
      <c r="AV49" s="4">
        <v>5</v>
      </c>
      <c r="AW49" s="8">
        <v>254.96</v>
      </c>
      <c r="AX49" s="4">
        <v>22</v>
      </c>
      <c r="AY49" s="8">
        <v>696.02</v>
      </c>
      <c r="AZ49" s="7">
        <v>-0.7727</v>
      </c>
      <c r="BA49" s="7">
        <v>-0.6337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0.2988</v>
      </c>
      <c r="BJ49" s="4">
        <v>5</v>
      </c>
      <c r="BK49" s="8">
        <v>254.96</v>
      </c>
      <c r="BL49" s="2" t="s">
        <v>511</v>
      </c>
      <c r="BM49" s="7">
        <v>1</v>
      </c>
      <c r="BN49" s="7">
        <v>1</v>
      </c>
      <c r="BO49" s="4">
        <v>5</v>
      </c>
      <c r="BP49" s="8">
        <v>254.96</v>
      </c>
      <c r="BQ49" s="4">
        <v>2</v>
      </c>
      <c r="BR49" s="8">
        <v>135.98</v>
      </c>
      <c r="BS49" s="7">
        <v>1.5</v>
      </c>
      <c r="BT49" s="7">
        <v>0.875</v>
      </c>
      <c r="BU49" s="2" t="s">
        <v>150</v>
      </c>
      <c r="BV49" s="2" t="s">
        <v>141</v>
      </c>
      <c r="BW49" s="2" t="s">
        <v>199</v>
      </c>
      <c r="BX49" s="2" t="s">
        <v>282</v>
      </c>
      <c r="BY49" s="2" t="s">
        <v>152</v>
      </c>
      <c r="BZ49" s="2" t="s">
        <v>152</v>
      </c>
      <c r="CA49" s="2" t="s">
        <v>144</v>
      </c>
      <c r="CB49" s="4"/>
      <c r="CC49" s="8"/>
      <c r="CD49" s="4">
        <v>1</v>
      </c>
      <c r="CE49" s="8">
        <v>28.08</v>
      </c>
      <c r="CF49" s="7">
        <v>-1</v>
      </c>
      <c r="CG49" s="7">
        <v>-1</v>
      </c>
      <c r="CH49" s="2" t="s">
        <v>150</v>
      </c>
      <c r="CI49" s="2" t="s">
        <v>141</v>
      </c>
      <c r="CJ49" s="2" t="s">
        <v>369</v>
      </c>
      <c r="CK49" s="2" t="s">
        <v>445</v>
      </c>
      <c r="CL49" s="2" t="s">
        <v>152</v>
      </c>
      <c r="CM49" s="2" t="s">
        <v>152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316</v>
      </c>
      <c r="CW49" s="2" t="s">
        <v>155</v>
      </c>
      <c r="CX49" s="2" t="s">
        <v>398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141</v>
      </c>
      <c r="DJ49" s="2" t="s">
        <v>157</v>
      </c>
      <c r="DK49" s="2" t="s">
        <v>435</v>
      </c>
      <c r="DL49" s="2" t="s">
        <v>152</v>
      </c>
      <c r="DM49" s="2" t="s">
        <v>152</v>
      </c>
      <c r="DN49" s="2" t="s">
        <v>144</v>
      </c>
      <c r="DO49" s="4"/>
      <c r="DP49" s="8"/>
      <c r="DQ49" s="4">
        <v>8</v>
      </c>
      <c r="DR49" s="8">
        <v>227.76</v>
      </c>
      <c r="DS49" s="7">
        <v>-1</v>
      </c>
      <c r="DT49" s="7">
        <v>-1</v>
      </c>
      <c r="DU49" s="2" t="s">
        <v>150</v>
      </c>
      <c r="DV49" s="2" t="s">
        <v>141</v>
      </c>
      <c r="DW49" s="2" t="s">
        <v>144</v>
      </c>
      <c r="DX49" s="2" t="s">
        <v>210</v>
      </c>
      <c r="DY49" s="2" t="s">
        <v>152</v>
      </c>
      <c r="DZ49" s="2" t="s">
        <v>152</v>
      </c>
      <c r="EA49" s="2" t="s">
        <v>144</v>
      </c>
      <c r="EB49" s="4"/>
      <c r="EC49" s="8"/>
      <c r="ED49" s="4">
        <v>6</v>
      </c>
      <c r="EE49" s="8">
        <v>163.8</v>
      </c>
      <c r="EF49" s="7">
        <v>-1</v>
      </c>
      <c r="EG49" s="7">
        <v>-1</v>
      </c>
      <c r="EH49" s="2" t="s">
        <v>150</v>
      </c>
      <c r="EI49" s="2" t="s">
        <v>141</v>
      </c>
      <c r="EJ49" s="2" t="s">
        <v>160</v>
      </c>
      <c r="EK49" s="2" t="s">
        <v>202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173</v>
      </c>
      <c r="EX49" s="2" t="s">
        <v>512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375</v>
      </c>
      <c r="FK49" s="2" t="s">
        <v>513</v>
      </c>
      <c r="FL49" s="2" t="s">
        <v>152</v>
      </c>
      <c r="FM49" s="2" t="s">
        <v>152</v>
      </c>
      <c r="FN49" s="2" t="s">
        <v>144</v>
      </c>
      <c r="FO49" s="4"/>
      <c r="FP49" s="8"/>
      <c r="FQ49" s="4">
        <v>5</v>
      </c>
      <c r="FR49" s="8">
        <v>140.4</v>
      </c>
      <c r="FS49" s="7">
        <v>-1</v>
      </c>
      <c r="FT49" s="7">
        <v>-1</v>
      </c>
      <c r="FU49" s="2" t="s">
        <v>150</v>
      </c>
      <c r="FV49" s="2" t="s">
        <v>141</v>
      </c>
      <c r="FW49" s="2" t="s">
        <v>165</v>
      </c>
      <c r="FX49" s="2" t="s">
        <v>267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150</v>
      </c>
      <c r="GI49" s="2" t="s">
        <v>141</v>
      </c>
      <c r="GJ49" s="2" t="s">
        <v>377</v>
      </c>
      <c r="GK49" s="2" t="s">
        <v>514</v>
      </c>
      <c r="GL49" s="2" t="s">
        <v>152</v>
      </c>
      <c r="GM49" s="2" t="s">
        <v>152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150</v>
      </c>
      <c r="JV49" s="2" t="s">
        <v>141</v>
      </c>
      <c r="JW49" s="2" t="s">
        <v>196</v>
      </c>
      <c r="JX49" s="2" t="s">
        <v>144</v>
      </c>
      <c r="JY49" s="2" t="s">
        <v>152</v>
      </c>
      <c r="JZ49" s="2" t="s">
        <v>152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225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515</v>
      </c>
      <c r="B50" s="2" t="s">
        <v>133</v>
      </c>
      <c r="C50" s="2" t="s">
        <v>134</v>
      </c>
      <c r="D50" s="2" t="s">
        <v>499</v>
      </c>
      <c r="E50" s="2" t="s">
        <v>500</v>
      </c>
      <c r="F50" s="2" t="s">
        <v>501</v>
      </c>
      <c r="G50" s="2" t="s">
        <v>501</v>
      </c>
      <c r="H50" s="2" t="s">
        <v>501</v>
      </c>
      <c r="I50" s="2" t="s">
        <v>502</v>
      </c>
      <c r="J50" s="2" t="s">
        <v>503</v>
      </c>
      <c r="K50" s="2" t="s">
        <v>198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314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365</v>
      </c>
      <c r="V50" s="2" t="s">
        <v>504</v>
      </c>
      <c r="W50" s="2" t="s">
        <v>147</v>
      </c>
      <c r="X50" s="2" t="s">
        <v>144</v>
      </c>
      <c r="Y50" s="2" t="s">
        <v>173</v>
      </c>
      <c r="Z50" s="4">
        <v>104</v>
      </c>
      <c r="AA50" s="4">
        <f>=ROUNDDOWN(208,0)</f>
      </c>
      <c r="AB50" s="5">
        <v>0.5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99.98</v>
      </c>
      <c r="AR50" s="4">
        <v>5</v>
      </c>
      <c r="AS50" s="8">
        <v>137.28</v>
      </c>
      <c r="AT50" s="7">
        <v>-0.6</v>
      </c>
      <c r="AU50" s="7">
        <v>-0.2717</v>
      </c>
      <c r="AV50" s="4">
        <v>2</v>
      </c>
      <c r="AW50" s="8">
        <v>99.98</v>
      </c>
      <c r="AX50" s="4">
        <v>5</v>
      </c>
      <c r="AY50" s="8">
        <v>137.28</v>
      </c>
      <c r="AZ50" s="7">
        <v>-0.6</v>
      </c>
      <c r="BA50" s="7">
        <v>-0.2717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0.1172</v>
      </c>
      <c r="BJ50" s="4">
        <v>2</v>
      </c>
      <c r="BK50" s="8">
        <v>99.98</v>
      </c>
      <c r="BL50" s="2" t="s">
        <v>516</v>
      </c>
      <c r="BM50" s="7">
        <v>1</v>
      </c>
      <c r="BN50" s="7">
        <v>1</v>
      </c>
      <c r="BO50" s="4">
        <v>2</v>
      </c>
      <c r="BP50" s="8">
        <v>99.98</v>
      </c>
      <c r="BQ50" s="4"/>
      <c r="BR50" s="8"/>
      <c r="BS50" s="7"/>
      <c r="BT50" s="7"/>
      <c r="BU50" s="2" t="s">
        <v>150</v>
      </c>
      <c r="BV50" s="2" t="s">
        <v>141</v>
      </c>
      <c r="BW50" s="2" t="s">
        <v>173</v>
      </c>
      <c r="BX50" s="2" t="s">
        <v>201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1</v>
      </c>
      <c r="CE50" s="8">
        <v>28.08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369</v>
      </c>
      <c r="CK50" s="2" t="s">
        <v>398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316</v>
      </c>
      <c r="CW50" s="2" t="s">
        <v>155</v>
      </c>
      <c r="CX50" s="2" t="s">
        <v>517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157</v>
      </c>
      <c r="DK50" s="2" t="s">
        <v>518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144</v>
      </c>
      <c r="DX50" s="2" t="s">
        <v>519</v>
      </c>
      <c r="DY50" s="2" t="s">
        <v>152</v>
      </c>
      <c r="DZ50" s="2" t="s">
        <v>152</v>
      </c>
      <c r="EA50" s="2" t="s">
        <v>144</v>
      </c>
      <c r="EB50" s="4"/>
      <c r="EC50" s="8"/>
      <c r="ED50" s="4">
        <v>4</v>
      </c>
      <c r="EE50" s="8">
        <v>109.2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352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173</v>
      </c>
      <c r="EX50" s="2" t="s">
        <v>225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375</v>
      </c>
      <c r="FK50" s="2" t="s">
        <v>144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291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150</v>
      </c>
      <c r="GI50" s="2" t="s">
        <v>141</v>
      </c>
      <c r="GJ50" s="2" t="s">
        <v>377</v>
      </c>
      <c r="GK50" s="2" t="s">
        <v>144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150</v>
      </c>
      <c r="JV50" s="2" t="s">
        <v>141</v>
      </c>
      <c r="JW50" s="2" t="s">
        <v>196</v>
      </c>
      <c r="JX50" s="2" t="s">
        <v>144</v>
      </c>
      <c r="JY50" s="2" t="s">
        <v>152</v>
      </c>
      <c r="JZ50" s="2" t="s">
        <v>152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104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520</v>
      </c>
      <c r="B51" s="2" t="s">
        <v>133</v>
      </c>
      <c r="C51" s="2" t="s">
        <v>134</v>
      </c>
      <c r="D51" s="2" t="s">
        <v>499</v>
      </c>
      <c r="E51" s="2" t="s">
        <v>500</v>
      </c>
      <c r="F51" s="2" t="s">
        <v>501</v>
      </c>
      <c r="G51" s="2" t="s">
        <v>501</v>
      </c>
      <c r="H51" s="2" t="s">
        <v>501</v>
      </c>
      <c r="I51" s="2" t="s">
        <v>502</v>
      </c>
      <c r="J51" s="2" t="s">
        <v>503</v>
      </c>
      <c r="K51" s="2" t="s">
        <v>279</v>
      </c>
      <c r="L51" s="3">
        <v>24.76</v>
      </c>
      <c r="M51" s="3">
        <v>26</v>
      </c>
      <c r="N51" s="3">
        <v>79.99</v>
      </c>
      <c r="O51" s="2" t="s">
        <v>394</v>
      </c>
      <c r="P51" s="2" t="s">
        <v>314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365</v>
      </c>
      <c r="V51" s="2" t="s">
        <v>504</v>
      </c>
      <c r="W51" s="2" t="s">
        <v>147</v>
      </c>
      <c r="X51" s="2" t="s">
        <v>144</v>
      </c>
      <c r="Y51" s="2" t="s">
        <v>173</v>
      </c>
      <c r="Z51" s="4">
        <v>54</v>
      </c>
      <c r="AA51" s="4">
        <f>=ROUNDDOWN(45,0)</f>
      </c>
      <c r="AB51" s="5">
        <v>1.2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4</v>
      </c>
      <c r="AQ51" s="8">
        <v>93.34</v>
      </c>
      <c r="AR51" s="4"/>
      <c r="AS51" s="8"/>
      <c r="AT51" s="7"/>
      <c r="AU51" s="7"/>
      <c r="AV51" s="4">
        <v>4</v>
      </c>
      <c r="AW51" s="8">
        <v>93.34</v>
      </c>
      <c r="AX51" s="4"/>
      <c r="AY51" s="8"/>
      <c r="AZ51" s="7"/>
      <c r="BA51" s="7"/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0.1094</v>
      </c>
      <c r="BJ51" s="4">
        <v>4</v>
      </c>
      <c r="BK51" s="8">
        <v>93.34</v>
      </c>
      <c r="BL51" s="2" t="s">
        <v>521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199</v>
      </c>
      <c r="BX51" s="2" t="s">
        <v>175</v>
      </c>
      <c r="BY51" s="2" t="s">
        <v>152</v>
      </c>
      <c r="BZ51" s="2" t="s">
        <v>152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369</v>
      </c>
      <c r="CK51" s="2" t="s">
        <v>522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316</v>
      </c>
      <c r="CW51" s="2" t="s">
        <v>155</v>
      </c>
      <c r="CX51" s="2" t="s">
        <v>398</v>
      </c>
      <c r="CY51" s="2" t="s">
        <v>152</v>
      </c>
      <c r="CZ51" s="2" t="s">
        <v>152</v>
      </c>
      <c r="DA51" s="2" t="s">
        <v>144</v>
      </c>
      <c r="DB51" s="4">
        <v>2</v>
      </c>
      <c r="DC51" s="8">
        <v>36.4</v>
      </c>
      <c r="DD51" s="4"/>
      <c r="DE51" s="8"/>
      <c r="DF51" s="7"/>
      <c r="DG51" s="7"/>
      <c r="DH51" s="2" t="s">
        <v>150</v>
      </c>
      <c r="DI51" s="2" t="s">
        <v>141</v>
      </c>
      <c r="DJ51" s="2" t="s">
        <v>157</v>
      </c>
      <c r="DK51" s="2" t="s">
        <v>399</v>
      </c>
      <c r="DL51" s="2" t="s">
        <v>152</v>
      </c>
      <c r="DM51" s="2" t="s">
        <v>152</v>
      </c>
      <c r="DN51" s="2" t="s">
        <v>144</v>
      </c>
      <c r="DO51" s="4">
        <v>2</v>
      </c>
      <c r="DP51" s="8">
        <v>56.94</v>
      </c>
      <c r="DQ51" s="4"/>
      <c r="DR51" s="8"/>
      <c r="DS51" s="7"/>
      <c r="DT51" s="7"/>
      <c r="DU51" s="2" t="s">
        <v>150</v>
      </c>
      <c r="DV51" s="2" t="s">
        <v>141</v>
      </c>
      <c r="DW51" s="2" t="s">
        <v>144</v>
      </c>
      <c r="DX51" s="2" t="s">
        <v>144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160</v>
      </c>
      <c r="EK51" s="2" t="s">
        <v>399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173</v>
      </c>
      <c r="EX51" s="2" t="s">
        <v>180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375</v>
      </c>
      <c r="FK51" s="2" t="s">
        <v>144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165</v>
      </c>
      <c r="FX51" s="2" t="s">
        <v>144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377</v>
      </c>
      <c r="GK51" s="2" t="s">
        <v>144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150</v>
      </c>
      <c r="JV51" s="2" t="s">
        <v>141</v>
      </c>
      <c r="JW51" s="2" t="s">
        <v>196</v>
      </c>
      <c r="JX51" s="2" t="s">
        <v>144</v>
      </c>
      <c r="JY51" s="2" t="s">
        <v>152</v>
      </c>
      <c r="JZ51" s="2" t="s">
        <v>152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54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523</v>
      </c>
      <c r="B52" s="2" t="s">
        <v>133</v>
      </c>
      <c r="C52" s="2" t="s">
        <v>134</v>
      </c>
      <c r="D52" s="2" t="s">
        <v>499</v>
      </c>
      <c r="E52" s="2" t="s">
        <v>500</v>
      </c>
      <c r="F52" s="2" t="s">
        <v>524</v>
      </c>
      <c r="G52" s="2" t="s">
        <v>524</v>
      </c>
      <c r="H52" s="2" t="s">
        <v>524</v>
      </c>
      <c r="I52" s="2" t="s">
        <v>502</v>
      </c>
      <c r="J52" s="2" t="s">
        <v>503</v>
      </c>
      <c r="K52" s="2" t="s">
        <v>380</v>
      </c>
      <c r="L52" s="3">
        <v>24.76</v>
      </c>
      <c r="M52" s="3">
        <v>26</v>
      </c>
      <c r="N52" s="3">
        <v>79.99</v>
      </c>
      <c r="O52" s="2" t="s">
        <v>394</v>
      </c>
      <c r="P52" s="2" t="s">
        <v>314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365</v>
      </c>
      <c r="V52" s="2" t="s">
        <v>246</v>
      </c>
      <c r="W52" s="2" t="s">
        <v>147</v>
      </c>
      <c r="X52" s="2" t="s">
        <v>144</v>
      </c>
      <c r="Y52" s="2" t="s">
        <v>173</v>
      </c>
      <c r="Z52" s="4">
        <v>39</v>
      </c>
      <c r="AA52" s="4">
        <f>=ROUNDDOWN(17.7272727272727,0)</f>
      </c>
      <c r="AB52" s="5">
        <v>2.2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8</v>
      </c>
      <c r="AQ52" s="8">
        <v>422.73</v>
      </c>
      <c r="AR52" s="4">
        <v>19</v>
      </c>
      <c r="AS52" s="8">
        <v>676.52</v>
      </c>
      <c r="AT52" s="7">
        <v>-0.5789</v>
      </c>
      <c r="AU52" s="7">
        <v>-0.3751</v>
      </c>
      <c r="AV52" s="4">
        <v>8</v>
      </c>
      <c r="AW52" s="8">
        <v>422.73</v>
      </c>
      <c r="AX52" s="4">
        <v>19</v>
      </c>
      <c r="AY52" s="8">
        <v>676.52</v>
      </c>
      <c r="AZ52" s="7">
        <v>-0.5789</v>
      </c>
      <c r="BA52" s="7">
        <v>-0.3751</v>
      </c>
      <c r="BB52" s="7">
        <v>1</v>
      </c>
      <c r="BC52" s="4">
        <v>8</v>
      </c>
      <c r="BD52" s="8">
        <v>422.73</v>
      </c>
      <c r="BE52" s="4">
        <v>40</v>
      </c>
      <c r="BF52" s="8">
        <v>1264.64</v>
      </c>
      <c r="BG52" s="7">
        <v>-0.8</v>
      </c>
      <c r="BH52" s="7">
        <v>-0.6657</v>
      </c>
      <c r="BI52" s="7">
        <v>1</v>
      </c>
      <c r="BJ52" s="4">
        <v>8</v>
      </c>
      <c r="BK52" s="8">
        <v>422.73</v>
      </c>
      <c r="BL52" s="2" t="s">
        <v>525</v>
      </c>
      <c r="BM52" s="7">
        <v>1</v>
      </c>
      <c r="BN52" s="7">
        <v>1</v>
      </c>
      <c r="BO52" s="4">
        <v>8</v>
      </c>
      <c r="BP52" s="8">
        <v>422.73</v>
      </c>
      <c r="BQ52" s="4">
        <v>4</v>
      </c>
      <c r="BR52" s="8">
        <v>271.96</v>
      </c>
      <c r="BS52" s="7">
        <v>1</v>
      </c>
      <c r="BT52" s="7">
        <v>0.5544</v>
      </c>
      <c r="BU52" s="2" t="s">
        <v>150</v>
      </c>
      <c r="BV52" s="2" t="s">
        <v>141</v>
      </c>
      <c r="BW52" s="2" t="s">
        <v>173</v>
      </c>
      <c r="BX52" s="2" t="s">
        <v>390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369</v>
      </c>
      <c r="CK52" s="2" t="s">
        <v>144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155</v>
      </c>
      <c r="CX52" s="2" t="s">
        <v>506</v>
      </c>
      <c r="CY52" s="2" t="s">
        <v>152</v>
      </c>
      <c r="CZ52" s="2" t="s">
        <v>152</v>
      </c>
      <c r="DA52" s="2" t="s">
        <v>144</v>
      </c>
      <c r="DB52" s="4"/>
      <c r="DC52" s="8"/>
      <c r="DD52" s="4">
        <v>2</v>
      </c>
      <c r="DE52" s="8">
        <v>52</v>
      </c>
      <c r="DF52" s="7">
        <v>-1</v>
      </c>
      <c r="DG52" s="7">
        <v>-1</v>
      </c>
      <c r="DH52" s="2" t="s">
        <v>150</v>
      </c>
      <c r="DI52" s="2" t="s">
        <v>141</v>
      </c>
      <c r="DJ52" s="2" t="s">
        <v>157</v>
      </c>
      <c r="DK52" s="2" t="s">
        <v>326</v>
      </c>
      <c r="DL52" s="2" t="s">
        <v>152</v>
      </c>
      <c r="DM52" s="2" t="s">
        <v>152</v>
      </c>
      <c r="DN52" s="2" t="s">
        <v>144</v>
      </c>
      <c r="DO52" s="4"/>
      <c r="DP52" s="8"/>
      <c r="DQ52" s="4">
        <v>8</v>
      </c>
      <c r="DR52" s="8">
        <v>227.76</v>
      </c>
      <c r="DS52" s="7">
        <v>-1</v>
      </c>
      <c r="DT52" s="7">
        <v>-1</v>
      </c>
      <c r="DU52" s="2" t="s">
        <v>150</v>
      </c>
      <c r="DV52" s="2" t="s">
        <v>141</v>
      </c>
      <c r="DW52" s="2" t="s">
        <v>144</v>
      </c>
      <c r="DX52" s="2" t="s">
        <v>526</v>
      </c>
      <c r="DY52" s="2" t="s">
        <v>152</v>
      </c>
      <c r="DZ52" s="2" t="s">
        <v>152</v>
      </c>
      <c r="EA52" s="2" t="s">
        <v>144</v>
      </c>
      <c r="EB52" s="4"/>
      <c r="EC52" s="8"/>
      <c r="ED52" s="4">
        <v>2</v>
      </c>
      <c r="EE52" s="8">
        <v>54.6</v>
      </c>
      <c r="EF52" s="7">
        <v>-1</v>
      </c>
      <c r="EG52" s="7">
        <v>-1</v>
      </c>
      <c r="EH52" s="2" t="s">
        <v>150</v>
      </c>
      <c r="EI52" s="2" t="s">
        <v>141</v>
      </c>
      <c r="EJ52" s="2" t="s">
        <v>160</v>
      </c>
      <c r="EK52" s="2" t="s">
        <v>527</v>
      </c>
      <c r="EL52" s="2" t="s">
        <v>152</v>
      </c>
      <c r="EM52" s="2" t="s">
        <v>152</v>
      </c>
      <c r="EN52" s="2" t="s">
        <v>144</v>
      </c>
      <c r="EO52" s="4"/>
      <c r="EP52" s="8"/>
      <c r="EQ52" s="4">
        <v>3</v>
      </c>
      <c r="ER52" s="8">
        <v>70.2</v>
      </c>
      <c r="ES52" s="7">
        <v>-1</v>
      </c>
      <c r="ET52" s="7">
        <v>-1</v>
      </c>
      <c r="EU52" s="2" t="s">
        <v>150</v>
      </c>
      <c r="EV52" s="2" t="s">
        <v>141</v>
      </c>
      <c r="EW52" s="2" t="s">
        <v>173</v>
      </c>
      <c r="EX52" s="2" t="s">
        <v>175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375</v>
      </c>
      <c r="FK52" s="2" t="s">
        <v>528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165</v>
      </c>
      <c r="FX52" s="2" t="s">
        <v>529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377</v>
      </c>
      <c r="GK52" s="2" t="s">
        <v>144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150</v>
      </c>
      <c r="JV52" s="2" t="s">
        <v>141</v>
      </c>
      <c r="JW52" s="2" t="s">
        <v>196</v>
      </c>
      <c r="JX52" s="2" t="s">
        <v>144</v>
      </c>
      <c r="JY52" s="2" t="s">
        <v>152</v>
      </c>
      <c r="JZ52" s="2" t="s">
        <v>152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39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530</v>
      </c>
      <c r="B53" s="2" t="s">
        <v>133</v>
      </c>
      <c r="C53" s="2" t="s">
        <v>134</v>
      </c>
      <c r="D53" s="2" t="s">
        <v>499</v>
      </c>
      <c r="E53" s="2" t="s">
        <v>500</v>
      </c>
      <c r="F53" s="2" t="s">
        <v>524</v>
      </c>
      <c r="G53" s="2" t="s">
        <v>524</v>
      </c>
      <c r="H53" s="2" t="s">
        <v>524</v>
      </c>
      <c r="I53" s="2" t="s">
        <v>502</v>
      </c>
      <c r="J53" s="2" t="s">
        <v>503</v>
      </c>
      <c r="K53" s="2" t="s">
        <v>471</v>
      </c>
      <c r="L53" s="3">
        <v>24.76</v>
      </c>
      <c r="M53" s="3">
        <v>26</v>
      </c>
      <c r="N53" s="3">
        <v>79.99</v>
      </c>
      <c r="O53" s="2" t="s">
        <v>313</v>
      </c>
      <c r="P53" s="2" t="s">
        <v>314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365</v>
      </c>
      <c r="V53" s="2" t="s">
        <v>246</v>
      </c>
      <c r="W53" s="2" t="s">
        <v>147</v>
      </c>
      <c r="X53" s="2" t="s">
        <v>144</v>
      </c>
      <c r="Y53" s="2" t="s">
        <v>173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21</v>
      </c>
      <c r="AS53" s="8">
        <v>588.12</v>
      </c>
      <c r="AT53" s="7">
        <v>-1</v>
      </c>
      <c r="AU53" s="7">
        <v>-1</v>
      </c>
      <c r="AV53" s="4"/>
      <c r="AW53" s="8"/>
      <c r="AX53" s="4">
        <v>21</v>
      </c>
      <c r="AY53" s="8">
        <v>588.12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531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316</v>
      </c>
      <c r="BW53" s="2" t="s">
        <v>173</v>
      </c>
      <c r="BX53" s="2" t="s">
        <v>317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316</v>
      </c>
      <c r="CJ53" s="2" t="s">
        <v>369</v>
      </c>
      <c r="CK53" s="2" t="s">
        <v>144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316</v>
      </c>
      <c r="CW53" s="2" t="s">
        <v>155</v>
      </c>
      <c r="CX53" s="2" t="s">
        <v>325</v>
      </c>
      <c r="CY53" s="2" t="s">
        <v>152</v>
      </c>
      <c r="CZ53" s="2" t="s">
        <v>152</v>
      </c>
      <c r="DA53" s="2" t="s">
        <v>144</v>
      </c>
      <c r="DB53" s="4"/>
      <c r="DC53" s="8"/>
      <c r="DD53" s="4">
        <v>3</v>
      </c>
      <c r="DE53" s="8">
        <v>78</v>
      </c>
      <c r="DF53" s="7">
        <v>-1</v>
      </c>
      <c r="DG53" s="7">
        <v>-1</v>
      </c>
      <c r="DH53" s="2" t="s">
        <v>150</v>
      </c>
      <c r="DI53" s="2" t="s">
        <v>316</v>
      </c>
      <c r="DJ53" s="2" t="s">
        <v>157</v>
      </c>
      <c r="DK53" s="2" t="s">
        <v>342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16</v>
      </c>
      <c r="DR53" s="8">
        <v>455.52</v>
      </c>
      <c r="DS53" s="7">
        <v>-1</v>
      </c>
      <c r="DT53" s="7">
        <v>-1</v>
      </c>
      <c r="DU53" s="2" t="s">
        <v>150</v>
      </c>
      <c r="DV53" s="2" t="s">
        <v>316</v>
      </c>
      <c r="DW53" s="2" t="s">
        <v>144</v>
      </c>
      <c r="DX53" s="2" t="s">
        <v>532</v>
      </c>
      <c r="DY53" s="2" t="s">
        <v>152</v>
      </c>
      <c r="DZ53" s="2" t="s">
        <v>152</v>
      </c>
      <c r="EA53" s="2" t="s">
        <v>144</v>
      </c>
      <c r="EB53" s="4"/>
      <c r="EC53" s="8"/>
      <c r="ED53" s="4">
        <v>2</v>
      </c>
      <c r="EE53" s="8">
        <v>54.6</v>
      </c>
      <c r="EF53" s="7">
        <v>-1</v>
      </c>
      <c r="EG53" s="7">
        <v>-1</v>
      </c>
      <c r="EH53" s="2" t="s">
        <v>150</v>
      </c>
      <c r="EI53" s="2" t="s">
        <v>316</v>
      </c>
      <c r="EJ53" s="2" t="s">
        <v>160</v>
      </c>
      <c r="EK53" s="2" t="s">
        <v>258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316</v>
      </c>
      <c r="EW53" s="2" t="s">
        <v>173</v>
      </c>
      <c r="EX53" s="2" t="s">
        <v>180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316</v>
      </c>
      <c r="FJ53" s="2" t="s">
        <v>375</v>
      </c>
      <c r="FK53" s="2" t="s">
        <v>144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316</v>
      </c>
      <c r="FW53" s="2" t="s">
        <v>165</v>
      </c>
      <c r="FX53" s="2" t="s">
        <v>508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150</v>
      </c>
      <c r="GI53" s="2" t="s">
        <v>316</v>
      </c>
      <c r="GJ53" s="2" t="s">
        <v>377</v>
      </c>
      <c r="GK53" s="2" t="s">
        <v>533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150</v>
      </c>
      <c r="JV53" s="2" t="s">
        <v>316</v>
      </c>
      <c r="JW53" s="2" t="s">
        <v>196</v>
      </c>
      <c r="JX53" s="2" t="s">
        <v>144</v>
      </c>
      <c r="JY53" s="2" t="s">
        <v>152</v>
      </c>
      <c r="JZ53" s="2" t="s">
        <v>152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534</v>
      </c>
      <c r="B54" s="2" t="s">
        <v>133</v>
      </c>
      <c r="C54" s="2" t="s">
        <v>134</v>
      </c>
      <c r="D54" s="2" t="s">
        <v>499</v>
      </c>
      <c r="E54" s="2" t="s">
        <v>500</v>
      </c>
      <c r="F54" s="2" t="s">
        <v>137</v>
      </c>
      <c r="G54" s="2" t="s">
        <v>144</v>
      </c>
      <c r="H54" s="2" t="s">
        <v>144</v>
      </c>
      <c r="I54" s="2" t="s">
        <v>535</v>
      </c>
      <c r="J54" s="2" t="s">
        <v>503</v>
      </c>
      <c r="K54" s="2" t="s">
        <v>230</v>
      </c>
      <c r="L54" s="3">
        <v>30.86</v>
      </c>
      <c r="M54" s="3">
        <v>32.4</v>
      </c>
      <c r="N54" s="3">
        <v>89.99</v>
      </c>
      <c r="O54" s="2" t="s">
        <v>141</v>
      </c>
      <c r="P54" s="2" t="s">
        <v>231</v>
      </c>
      <c r="Q54" s="2" t="s">
        <v>143</v>
      </c>
      <c r="R54" s="2" t="s">
        <v>144</v>
      </c>
      <c r="S54" s="2" t="s">
        <v>144</v>
      </c>
      <c r="T54" s="2" t="s">
        <v>232</v>
      </c>
      <c r="U54" s="2" t="s">
        <v>365</v>
      </c>
      <c r="V54" s="2" t="s">
        <v>233</v>
      </c>
      <c r="W54" s="2" t="s">
        <v>144</v>
      </c>
      <c r="X54" s="2" t="s">
        <v>144</v>
      </c>
      <c r="Y54" s="2" t="s">
        <v>536</v>
      </c>
      <c r="Z54" s="4"/>
      <c r="AA54" s="4">
        <f>=ROUNDDOWN({0},0)</f>
      </c>
      <c r="AB54" s="5">
        <v>5</v>
      </c>
      <c r="AC54" s="2" t="s">
        <v>367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144</v>
      </c>
      <c r="BY54" s="2" t="s">
        <v>152</v>
      </c>
      <c r="BZ54" s="2" t="s">
        <v>152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144</v>
      </c>
      <c r="DV54" s="2" t="s">
        <v>144</v>
      </c>
      <c r="DW54" s="2" t="s">
        <v>144</v>
      </c>
      <c r="DX54" s="2" t="s">
        <v>144</v>
      </c>
      <c r="DY54" s="2" t="s">
        <v>144</v>
      </c>
      <c r="DZ54" s="2" t="s">
        <v>144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144</v>
      </c>
      <c r="EX54" s="2" t="s">
        <v>144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150</v>
      </c>
      <c r="JV54" s="2" t="s">
        <v>141</v>
      </c>
      <c r="JW54" s="2" t="s">
        <v>144</v>
      </c>
      <c r="JX54" s="2" t="s">
        <v>144</v>
      </c>
      <c r="JY54" s="2" t="s">
        <v>152</v>
      </c>
      <c r="JZ54" s="2" t="s">
        <v>152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>
        <v>208</v>
      </c>
    </row>
    <row r="55">
      <c r="A55" s="2" t="s">
        <v>537</v>
      </c>
      <c r="B55" s="2" t="s">
        <v>133</v>
      </c>
      <c r="C55" s="2" t="s">
        <v>538</v>
      </c>
      <c r="D55" s="2" t="s">
        <v>539</v>
      </c>
      <c r="E55" s="2" t="s">
        <v>540</v>
      </c>
      <c r="F55" s="2" t="s">
        <v>541</v>
      </c>
      <c r="G55" s="2" t="s">
        <v>541</v>
      </c>
      <c r="H55" s="2" t="s">
        <v>541</v>
      </c>
      <c r="I55" s="2" t="s">
        <v>542</v>
      </c>
      <c r="J55" s="2" t="s">
        <v>543</v>
      </c>
      <c r="K55" s="2" t="s">
        <v>544</v>
      </c>
      <c r="L55" s="3">
        <v>68.09</v>
      </c>
      <c r="M55" s="3">
        <v>71.49</v>
      </c>
      <c r="N55" s="3">
        <v>199.99</v>
      </c>
      <c r="O55" s="2" t="s">
        <v>394</v>
      </c>
      <c r="P55" s="2" t="s">
        <v>545</v>
      </c>
      <c r="Q55" s="2" t="s">
        <v>143</v>
      </c>
      <c r="R55" s="2" t="s">
        <v>144</v>
      </c>
      <c r="S55" s="2" t="s">
        <v>144</v>
      </c>
      <c r="T55" s="2" t="s">
        <v>546</v>
      </c>
      <c r="U55" s="2" t="s">
        <v>144</v>
      </c>
      <c r="V55" s="2" t="s">
        <v>366</v>
      </c>
      <c r="W55" s="2" t="s">
        <v>547</v>
      </c>
      <c r="X55" s="2" t="s">
        <v>144</v>
      </c>
      <c r="Y55" s="2" t="s">
        <v>288</v>
      </c>
      <c r="Z55" s="4">
        <v>162</v>
      </c>
      <c r="AA55" s="4">
        <f>=ROUNDDOWN(162,0)</f>
      </c>
      <c r="AB55" s="5">
        <v>1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3</v>
      </c>
      <c r="AQ55" s="8">
        <v>298.99</v>
      </c>
      <c r="AR55" s="4">
        <v>6</v>
      </c>
      <c r="AS55" s="8">
        <v>373.19</v>
      </c>
      <c r="AT55" s="7">
        <v>-0.5</v>
      </c>
      <c r="AU55" s="7">
        <v>-0.1988</v>
      </c>
      <c r="AV55" s="4">
        <v>10</v>
      </c>
      <c r="AW55" s="8">
        <v>692.58</v>
      </c>
      <c r="AX55" s="4">
        <v>9</v>
      </c>
      <c r="AY55" s="8">
        <v>569.81</v>
      </c>
      <c r="AZ55" s="7">
        <v>0.1111</v>
      </c>
      <c r="BA55" s="7">
        <v>0.2155</v>
      </c>
      <c r="BB55" s="7">
        <v>0.4317</v>
      </c>
      <c r="BC55" s="4">
        <v>10</v>
      </c>
      <c r="BD55" s="8">
        <v>692.58</v>
      </c>
      <c r="BE55" s="4">
        <v>9</v>
      </c>
      <c r="BF55" s="8">
        <v>569.81</v>
      </c>
      <c r="BG55" s="7">
        <v>0.1111</v>
      </c>
      <c r="BH55" s="7">
        <v>0.2155</v>
      </c>
      <c r="BI55" s="7">
        <v>1</v>
      </c>
      <c r="BJ55" s="4">
        <v>3</v>
      </c>
      <c r="BK55" s="8">
        <v>298.99</v>
      </c>
      <c r="BL55" s="2" t="s">
        <v>411</v>
      </c>
      <c r="BM55" s="7">
        <v>1</v>
      </c>
      <c r="BN55" s="7">
        <v>1</v>
      </c>
      <c r="BO55" s="4">
        <v>1</v>
      </c>
      <c r="BP55" s="8">
        <v>97.99</v>
      </c>
      <c r="BQ55" s="4"/>
      <c r="BR55" s="8"/>
      <c r="BS55" s="7"/>
      <c r="BT55" s="7"/>
      <c r="BU55" s="2" t="s">
        <v>150</v>
      </c>
      <c r="BV55" s="2" t="s">
        <v>141</v>
      </c>
      <c r="BW55" s="2" t="s">
        <v>288</v>
      </c>
      <c r="BX55" s="2" t="s">
        <v>548</v>
      </c>
      <c r="BY55" s="2" t="s">
        <v>152</v>
      </c>
      <c r="BZ55" s="2" t="s">
        <v>152</v>
      </c>
      <c r="CA55" s="2" t="s">
        <v>144</v>
      </c>
      <c r="CB55" s="4"/>
      <c r="CC55" s="8"/>
      <c r="CD55" s="4">
        <v>1</v>
      </c>
      <c r="CE55" s="8">
        <v>77.21</v>
      </c>
      <c r="CF55" s="7">
        <v>-1</v>
      </c>
      <c r="CG55" s="7">
        <v>-1</v>
      </c>
      <c r="CH55" s="2" t="s">
        <v>150</v>
      </c>
      <c r="CI55" s="2" t="s">
        <v>141</v>
      </c>
      <c r="CJ55" s="2" t="s">
        <v>369</v>
      </c>
      <c r="CK55" s="2" t="s">
        <v>251</v>
      </c>
      <c r="CL55" s="2" t="s">
        <v>152</v>
      </c>
      <c r="CM55" s="2" t="s">
        <v>152</v>
      </c>
      <c r="CN55" s="2" t="s">
        <v>144</v>
      </c>
      <c r="CO55" s="4"/>
      <c r="CP55" s="8"/>
      <c r="CQ55" s="4">
        <v>1</v>
      </c>
      <c r="CR55" s="8">
        <v>40.04</v>
      </c>
      <c r="CS55" s="7">
        <v>-1</v>
      </c>
      <c r="CT55" s="7">
        <v>-1</v>
      </c>
      <c r="CU55" s="2" t="s">
        <v>150</v>
      </c>
      <c r="CV55" s="2" t="s">
        <v>141</v>
      </c>
      <c r="CW55" s="2" t="s">
        <v>155</v>
      </c>
      <c r="CX55" s="2" t="s">
        <v>371</v>
      </c>
      <c r="CY55" s="2" t="s">
        <v>319</v>
      </c>
      <c r="CZ55" s="2" t="s">
        <v>152</v>
      </c>
      <c r="DA55" s="2" t="s">
        <v>144</v>
      </c>
      <c r="DB55" s="4"/>
      <c r="DC55" s="8"/>
      <c r="DD55" s="4">
        <v>1</v>
      </c>
      <c r="DE55" s="8">
        <v>32.18</v>
      </c>
      <c r="DF55" s="7">
        <v>-1</v>
      </c>
      <c r="DG55" s="7">
        <v>-1</v>
      </c>
      <c r="DH55" s="2" t="s">
        <v>150</v>
      </c>
      <c r="DI55" s="2" t="s">
        <v>141</v>
      </c>
      <c r="DJ55" s="2" t="s">
        <v>157</v>
      </c>
      <c r="DK55" s="2" t="s">
        <v>326</v>
      </c>
      <c r="DL55" s="2" t="s">
        <v>152</v>
      </c>
      <c r="DM55" s="2" t="s">
        <v>152</v>
      </c>
      <c r="DN55" s="2" t="s">
        <v>144</v>
      </c>
      <c r="DO55" s="4"/>
      <c r="DP55" s="8"/>
      <c r="DQ55" s="4"/>
      <c r="DR55" s="8"/>
      <c r="DS55" s="7"/>
      <c r="DT55" s="7"/>
      <c r="DU55" s="2" t="s">
        <v>236</v>
      </c>
      <c r="DV55" s="2" t="s">
        <v>141</v>
      </c>
      <c r="DW55" s="2" t="s">
        <v>144</v>
      </c>
      <c r="DX55" s="2" t="s">
        <v>144</v>
      </c>
      <c r="DY55" s="2" t="s">
        <v>152</v>
      </c>
      <c r="DZ55" s="2" t="s">
        <v>152</v>
      </c>
      <c r="EA55" s="2" t="s">
        <v>144</v>
      </c>
      <c r="EB55" s="4"/>
      <c r="EC55" s="8"/>
      <c r="ED55" s="4"/>
      <c r="EE55" s="8"/>
      <c r="EF55" s="7"/>
      <c r="EG55" s="7"/>
      <c r="EH55" s="2" t="s">
        <v>150</v>
      </c>
      <c r="EI55" s="2" t="s">
        <v>141</v>
      </c>
      <c r="EJ55" s="2" t="s">
        <v>160</v>
      </c>
      <c r="EK55" s="2" t="s">
        <v>549</v>
      </c>
      <c r="EL55" s="2" t="s">
        <v>152</v>
      </c>
      <c r="EM55" s="2" t="s">
        <v>152</v>
      </c>
      <c r="EN55" s="2" t="s">
        <v>144</v>
      </c>
      <c r="EO55" s="4">
        <v>2</v>
      </c>
      <c r="EP55" s="8">
        <v>201</v>
      </c>
      <c r="EQ55" s="4">
        <v>3</v>
      </c>
      <c r="ER55" s="8">
        <v>223.76</v>
      </c>
      <c r="ES55" s="7">
        <v>-0.3333</v>
      </c>
      <c r="ET55" s="7">
        <v>-0.1017</v>
      </c>
      <c r="EU55" s="2" t="s">
        <v>150</v>
      </c>
      <c r="EV55" s="2" t="s">
        <v>141</v>
      </c>
      <c r="EW55" s="2" t="s">
        <v>550</v>
      </c>
      <c r="EX55" s="2" t="s">
        <v>551</v>
      </c>
      <c r="EY55" s="2" t="s">
        <v>152</v>
      </c>
      <c r="EZ55" s="2" t="s">
        <v>152</v>
      </c>
      <c r="FA55" s="2" t="s">
        <v>144</v>
      </c>
      <c r="FB55" s="4"/>
      <c r="FC55" s="8"/>
      <c r="FD55" s="4"/>
      <c r="FE55" s="8"/>
      <c r="FF55" s="7"/>
      <c r="FG55" s="7"/>
      <c r="FH55" s="2" t="s">
        <v>236</v>
      </c>
      <c r="FI55" s="2" t="s">
        <v>141</v>
      </c>
      <c r="FJ55" s="2" t="s">
        <v>144</v>
      </c>
      <c r="FK55" s="2" t="s">
        <v>144</v>
      </c>
      <c r="FL55" s="2" t="s">
        <v>152</v>
      </c>
      <c r="FM55" s="2" t="s">
        <v>152</v>
      </c>
      <c r="FN55" s="2" t="s">
        <v>144</v>
      </c>
      <c r="FO55" s="4"/>
      <c r="FP55" s="8"/>
      <c r="FQ55" s="4"/>
      <c r="FR55" s="8"/>
      <c r="FS55" s="7"/>
      <c r="FT55" s="7"/>
      <c r="FU55" s="2" t="s">
        <v>235</v>
      </c>
      <c r="FV55" s="2" t="s">
        <v>141</v>
      </c>
      <c r="FW55" s="2" t="s">
        <v>144</v>
      </c>
      <c r="FX55" s="2" t="s">
        <v>144</v>
      </c>
      <c r="FY55" s="2" t="s">
        <v>152</v>
      </c>
      <c r="FZ55" s="2" t="s">
        <v>152</v>
      </c>
      <c r="GA55" s="2" t="s">
        <v>144</v>
      </c>
      <c r="GB55" s="4"/>
      <c r="GC55" s="8"/>
      <c r="GD55" s="4"/>
      <c r="GE55" s="8"/>
      <c r="GF55" s="7"/>
      <c r="GG55" s="7"/>
      <c r="GH55" s="2" t="s">
        <v>150</v>
      </c>
      <c r="GI55" s="2" t="s">
        <v>141</v>
      </c>
      <c r="GJ55" s="2" t="s">
        <v>167</v>
      </c>
      <c r="GK55" s="2" t="s">
        <v>144</v>
      </c>
      <c r="GL55" s="2" t="s">
        <v>152</v>
      </c>
      <c r="GM55" s="2" t="s">
        <v>152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150</v>
      </c>
      <c r="JV55" s="2" t="s">
        <v>141</v>
      </c>
      <c r="JW55" s="2" t="s">
        <v>196</v>
      </c>
      <c r="JX55" s="2" t="s">
        <v>552</v>
      </c>
      <c r="JY55" s="2" t="s">
        <v>152</v>
      </c>
      <c r="JZ55" s="2" t="s">
        <v>152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152</v>
      </c>
      <c r="OZ55" s="2" t="s">
        <v>152</v>
      </c>
      <c r="PA55" s="2" t="s">
        <v>144</v>
      </c>
      <c r="PB55" s="4">
        <v>162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553</v>
      </c>
      <c r="B56" s="2" t="s">
        <v>133</v>
      </c>
      <c r="C56" s="2" t="s">
        <v>538</v>
      </c>
      <c r="D56" s="2" t="s">
        <v>539</v>
      </c>
      <c r="E56" s="2" t="s">
        <v>540</v>
      </c>
      <c r="F56" s="2" t="s">
        <v>541</v>
      </c>
      <c r="G56" s="2" t="s">
        <v>541</v>
      </c>
      <c r="H56" s="2" t="s">
        <v>541</v>
      </c>
      <c r="I56" s="2" t="s">
        <v>542</v>
      </c>
      <c r="J56" s="2" t="s">
        <v>554</v>
      </c>
      <c r="K56" s="2" t="s">
        <v>544</v>
      </c>
      <c r="L56" s="3">
        <v>85.12</v>
      </c>
      <c r="M56" s="3">
        <v>89.38</v>
      </c>
      <c r="N56" s="3">
        <v>249.99</v>
      </c>
      <c r="O56" s="2" t="s">
        <v>313</v>
      </c>
      <c r="P56" s="2" t="s">
        <v>545</v>
      </c>
      <c r="Q56" s="2" t="s">
        <v>143</v>
      </c>
      <c r="R56" s="2" t="s">
        <v>144</v>
      </c>
      <c r="S56" s="2" t="s">
        <v>144</v>
      </c>
      <c r="T56" s="2" t="s">
        <v>546</v>
      </c>
      <c r="U56" s="2" t="s">
        <v>144</v>
      </c>
      <c r="V56" s="2" t="s">
        <v>366</v>
      </c>
      <c r="W56" s="2" t="s">
        <v>547</v>
      </c>
      <c r="X56" s="2" t="s">
        <v>144</v>
      </c>
      <c r="Y56" s="2" t="s">
        <v>288</v>
      </c>
      <c r="Z56" s="4">
        <v>9</v>
      </c>
      <c r="AA56" s="4">
        <f>=ROUNDDOWN(9,0)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7</v>
      </c>
      <c r="AQ56" s="8">
        <v>393.59</v>
      </c>
      <c r="AR56" s="4">
        <v>3</v>
      </c>
      <c r="AS56" s="8">
        <v>196.62</v>
      </c>
      <c r="AT56" s="7">
        <v>1.3333</v>
      </c>
      <c r="AU56" s="7">
        <v>1.0018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>
        <v>0.5683</v>
      </c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>
        <v>7</v>
      </c>
      <c r="BK56" s="8">
        <v>393.59</v>
      </c>
      <c r="BL56" s="2" t="s">
        <v>555</v>
      </c>
      <c r="BM56" s="7">
        <v>1</v>
      </c>
      <c r="BN56" s="7">
        <v>1</v>
      </c>
      <c r="BO56" s="4">
        <v>1</v>
      </c>
      <c r="BP56" s="8">
        <v>85.79</v>
      </c>
      <c r="BQ56" s="4"/>
      <c r="BR56" s="8"/>
      <c r="BS56" s="7"/>
      <c r="BT56" s="7"/>
      <c r="BU56" s="2" t="s">
        <v>150</v>
      </c>
      <c r="BV56" s="2" t="s">
        <v>141</v>
      </c>
      <c r="BW56" s="2" t="s">
        <v>288</v>
      </c>
      <c r="BX56" s="2" t="s">
        <v>556</v>
      </c>
      <c r="BY56" s="2" t="s">
        <v>152</v>
      </c>
      <c r="BZ56" s="2" t="s">
        <v>152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141</v>
      </c>
      <c r="CJ56" s="2" t="s">
        <v>369</v>
      </c>
      <c r="CK56" s="2" t="s">
        <v>370</v>
      </c>
      <c r="CL56" s="2" t="s">
        <v>152</v>
      </c>
      <c r="CM56" s="2" t="s">
        <v>152</v>
      </c>
      <c r="CN56" s="2" t="s">
        <v>144</v>
      </c>
      <c r="CO56" s="4">
        <v>4</v>
      </c>
      <c r="CP56" s="8">
        <v>120.12</v>
      </c>
      <c r="CQ56" s="4">
        <v>2</v>
      </c>
      <c r="CR56" s="8">
        <v>100.1</v>
      </c>
      <c r="CS56" s="7">
        <v>1</v>
      </c>
      <c r="CT56" s="7">
        <v>0.2</v>
      </c>
      <c r="CU56" s="2" t="s">
        <v>150</v>
      </c>
      <c r="CV56" s="2" t="s">
        <v>141</v>
      </c>
      <c r="CW56" s="2" t="s">
        <v>155</v>
      </c>
      <c r="CX56" s="2" t="s">
        <v>557</v>
      </c>
      <c r="CY56" s="2" t="s">
        <v>319</v>
      </c>
      <c r="CZ56" s="2" t="s">
        <v>152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141</v>
      </c>
      <c r="DJ56" s="2" t="s">
        <v>157</v>
      </c>
      <c r="DK56" s="2" t="s">
        <v>435</v>
      </c>
      <c r="DL56" s="2" t="s">
        <v>152</v>
      </c>
      <c r="DM56" s="2" t="s">
        <v>152</v>
      </c>
      <c r="DN56" s="2" t="s">
        <v>144</v>
      </c>
      <c r="DO56" s="4"/>
      <c r="DP56" s="8"/>
      <c r="DQ56" s="4"/>
      <c r="DR56" s="8"/>
      <c r="DS56" s="7"/>
      <c r="DT56" s="7"/>
      <c r="DU56" s="2" t="s">
        <v>236</v>
      </c>
      <c r="DV56" s="2" t="s">
        <v>141</v>
      </c>
      <c r="DW56" s="2" t="s">
        <v>144</v>
      </c>
      <c r="DX56" s="2" t="s">
        <v>144</v>
      </c>
      <c r="DY56" s="2" t="s">
        <v>152</v>
      </c>
      <c r="DZ56" s="2" t="s">
        <v>152</v>
      </c>
      <c r="EA56" s="2" t="s">
        <v>144</v>
      </c>
      <c r="EB56" s="4">
        <v>2</v>
      </c>
      <c r="EC56" s="8">
        <v>187.68</v>
      </c>
      <c r="ED56" s="4"/>
      <c r="EE56" s="8"/>
      <c r="EF56" s="7"/>
      <c r="EG56" s="7"/>
      <c r="EH56" s="2" t="s">
        <v>150</v>
      </c>
      <c r="EI56" s="2" t="s">
        <v>141</v>
      </c>
      <c r="EJ56" s="2" t="s">
        <v>160</v>
      </c>
      <c r="EK56" s="2" t="s">
        <v>273</v>
      </c>
      <c r="EL56" s="2" t="s">
        <v>152</v>
      </c>
      <c r="EM56" s="2" t="s">
        <v>152</v>
      </c>
      <c r="EN56" s="2" t="s">
        <v>144</v>
      </c>
      <c r="EO56" s="4"/>
      <c r="EP56" s="8"/>
      <c r="EQ56" s="4">
        <v>1</v>
      </c>
      <c r="ER56" s="8">
        <v>96.52</v>
      </c>
      <c r="ES56" s="7">
        <v>-1</v>
      </c>
      <c r="ET56" s="7">
        <v>-1</v>
      </c>
      <c r="EU56" s="2" t="s">
        <v>150</v>
      </c>
      <c r="EV56" s="2" t="s">
        <v>141</v>
      </c>
      <c r="EW56" s="2" t="s">
        <v>288</v>
      </c>
      <c r="EX56" s="2" t="s">
        <v>551</v>
      </c>
      <c r="EY56" s="2" t="s">
        <v>152</v>
      </c>
      <c r="EZ56" s="2" t="s">
        <v>152</v>
      </c>
      <c r="FA56" s="2" t="s">
        <v>144</v>
      </c>
      <c r="FB56" s="4"/>
      <c r="FC56" s="8"/>
      <c r="FD56" s="4"/>
      <c r="FE56" s="8"/>
      <c r="FF56" s="7"/>
      <c r="FG56" s="7"/>
      <c r="FH56" s="2" t="s">
        <v>236</v>
      </c>
      <c r="FI56" s="2" t="s">
        <v>141</v>
      </c>
      <c r="FJ56" s="2" t="s">
        <v>144</v>
      </c>
      <c r="FK56" s="2" t="s">
        <v>144</v>
      </c>
      <c r="FL56" s="2" t="s">
        <v>152</v>
      </c>
      <c r="FM56" s="2" t="s">
        <v>152</v>
      </c>
      <c r="FN56" s="2" t="s">
        <v>144</v>
      </c>
      <c r="FO56" s="4"/>
      <c r="FP56" s="8"/>
      <c r="FQ56" s="4"/>
      <c r="FR56" s="8"/>
      <c r="FS56" s="7"/>
      <c r="FT56" s="7"/>
      <c r="FU56" s="2" t="s">
        <v>235</v>
      </c>
      <c r="FV56" s="2" t="s">
        <v>141</v>
      </c>
      <c r="FW56" s="2" t="s">
        <v>144</v>
      </c>
      <c r="FX56" s="2" t="s">
        <v>144</v>
      </c>
      <c r="FY56" s="2" t="s">
        <v>152</v>
      </c>
      <c r="FZ56" s="2" t="s">
        <v>152</v>
      </c>
      <c r="GA56" s="2" t="s">
        <v>144</v>
      </c>
      <c r="GB56" s="4"/>
      <c r="GC56" s="8"/>
      <c r="GD56" s="4"/>
      <c r="GE56" s="8"/>
      <c r="GF56" s="7"/>
      <c r="GG56" s="7"/>
      <c r="GH56" s="2" t="s">
        <v>150</v>
      </c>
      <c r="GI56" s="2" t="s">
        <v>141</v>
      </c>
      <c r="GJ56" s="2" t="s">
        <v>167</v>
      </c>
      <c r="GK56" s="2" t="s">
        <v>144</v>
      </c>
      <c r="GL56" s="2" t="s">
        <v>152</v>
      </c>
      <c r="GM56" s="2" t="s">
        <v>152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150</v>
      </c>
      <c r="JV56" s="2" t="s">
        <v>141</v>
      </c>
      <c r="JW56" s="2" t="s">
        <v>196</v>
      </c>
      <c r="JX56" s="2" t="s">
        <v>144</v>
      </c>
      <c r="JY56" s="2" t="s">
        <v>152</v>
      </c>
      <c r="JZ56" s="2" t="s">
        <v>152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141</v>
      </c>
      <c r="OW56" s="2" t="s">
        <v>144</v>
      </c>
      <c r="OX56" s="2" t="s">
        <v>144</v>
      </c>
      <c r="OY56" s="2" t="s">
        <v>152</v>
      </c>
      <c r="OZ56" s="2" t="s">
        <v>152</v>
      </c>
      <c r="PA56" s="2" t="s">
        <v>144</v>
      </c>
      <c r="PB56" s="4">
        <v>9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558</v>
      </c>
      <c r="B57" s="2" t="s">
        <v>133</v>
      </c>
      <c r="C57" s="2" t="s">
        <v>538</v>
      </c>
      <c r="D57" s="2" t="s">
        <v>539</v>
      </c>
      <c r="E57" s="2" t="s">
        <v>540</v>
      </c>
      <c r="F57" s="2" t="s">
        <v>559</v>
      </c>
      <c r="G57" s="2" t="s">
        <v>559</v>
      </c>
      <c r="H57" s="2" t="s">
        <v>559</v>
      </c>
      <c r="I57" s="2" t="s">
        <v>542</v>
      </c>
      <c r="J57" s="2" t="s">
        <v>543</v>
      </c>
      <c r="K57" s="2" t="s">
        <v>560</v>
      </c>
      <c r="L57" s="3">
        <v>68.09</v>
      </c>
      <c r="M57" s="3">
        <v>71.49</v>
      </c>
      <c r="N57" s="3">
        <v>199.99</v>
      </c>
      <c r="O57" s="2" t="s">
        <v>141</v>
      </c>
      <c r="P57" s="2" t="s">
        <v>314</v>
      </c>
      <c r="Q57" s="2" t="s">
        <v>143</v>
      </c>
      <c r="R57" s="2" t="s">
        <v>144</v>
      </c>
      <c r="S57" s="2" t="s">
        <v>144</v>
      </c>
      <c r="T57" s="2" t="s">
        <v>546</v>
      </c>
      <c r="U57" s="2" t="s">
        <v>144</v>
      </c>
      <c r="V57" s="2" t="s">
        <v>561</v>
      </c>
      <c r="W57" s="2" t="s">
        <v>547</v>
      </c>
      <c r="X57" s="2" t="s">
        <v>144</v>
      </c>
      <c r="Y57" s="2" t="s">
        <v>562</v>
      </c>
      <c r="Z57" s="4">
        <v>24</v>
      </c>
      <c r="AA57" s="4">
        <f>=ROUNDDOWN(6,0)</f>
      </c>
      <c r="AB57" s="5">
        <v>4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5</v>
      </c>
      <c r="AQ57" s="8">
        <v>277.03</v>
      </c>
      <c r="AR57" s="4">
        <v>13</v>
      </c>
      <c r="AS57" s="8">
        <v>546.97</v>
      </c>
      <c r="AT57" s="7">
        <v>-0.6154</v>
      </c>
      <c r="AU57" s="7">
        <v>-0.4935</v>
      </c>
      <c r="AV57" s="4">
        <v>5</v>
      </c>
      <c r="AW57" s="8">
        <v>277.03</v>
      </c>
      <c r="AX57" s="4">
        <v>25</v>
      </c>
      <c r="AY57" s="8">
        <v>1272.71</v>
      </c>
      <c r="AZ57" s="7">
        <v>-0.8</v>
      </c>
      <c r="BA57" s="7">
        <v>-0.7823</v>
      </c>
      <c r="BB57" s="7">
        <v>1</v>
      </c>
      <c r="BC57" s="4">
        <v>5</v>
      </c>
      <c r="BD57" s="8">
        <v>277.03</v>
      </c>
      <c r="BE57" s="4">
        <v>25</v>
      </c>
      <c r="BF57" s="8">
        <v>1272.71</v>
      </c>
      <c r="BG57" s="7">
        <v>-0.8</v>
      </c>
      <c r="BH57" s="7">
        <v>-0.7823</v>
      </c>
      <c r="BI57" s="7">
        <v>1</v>
      </c>
      <c r="BJ57" s="4">
        <v>5</v>
      </c>
      <c r="BK57" s="8">
        <v>277.03</v>
      </c>
      <c r="BL57" s="2" t="s">
        <v>563</v>
      </c>
      <c r="BM57" s="7">
        <v>1</v>
      </c>
      <c r="BN57" s="7">
        <v>1</v>
      </c>
      <c r="BO57" s="4">
        <v>1</v>
      </c>
      <c r="BP57" s="8">
        <v>103.99</v>
      </c>
      <c r="BQ57" s="4"/>
      <c r="BR57" s="8"/>
      <c r="BS57" s="7"/>
      <c r="BT57" s="7"/>
      <c r="BU57" s="2" t="s">
        <v>150</v>
      </c>
      <c r="BV57" s="2" t="s">
        <v>141</v>
      </c>
      <c r="BW57" s="2" t="s">
        <v>562</v>
      </c>
      <c r="BX57" s="2" t="s">
        <v>564</v>
      </c>
      <c r="BY57" s="2" t="s">
        <v>152</v>
      </c>
      <c r="BZ57" s="2" t="s">
        <v>152</v>
      </c>
      <c r="CA57" s="2" t="s">
        <v>144</v>
      </c>
      <c r="CB57" s="4"/>
      <c r="CC57" s="8"/>
      <c r="CD57" s="4"/>
      <c r="CE57" s="8"/>
      <c r="CF57" s="7"/>
      <c r="CG57" s="7"/>
      <c r="CH57" s="2" t="s">
        <v>150</v>
      </c>
      <c r="CI57" s="2" t="s">
        <v>141</v>
      </c>
      <c r="CJ57" s="2" t="s">
        <v>369</v>
      </c>
      <c r="CK57" s="2" t="s">
        <v>565</v>
      </c>
      <c r="CL57" s="2" t="s">
        <v>152</v>
      </c>
      <c r="CM57" s="2" t="s">
        <v>152</v>
      </c>
      <c r="CN57" s="2" t="s">
        <v>144</v>
      </c>
      <c r="CO57" s="4">
        <v>2</v>
      </c>
      <c r="CP57" s="8">
        <v>48.04</v>
      </c>
      <c r="CQ57" s="4">
        <v>10</v>
      </c>
      <c r="CR57" s="8">
        <v>400.4</v>
      </c>
      <c r="CS57" s="7">
        <v>-0.8</v>
      </c>
      <c r="CT57" s="7">
        <v>-0.88</v>
      </c>
      <c r="CU57" s="2" t="s">
        <v>150</v>
      </c>
      <c r="CV57" s="2" t="s">
        <v>141</v>
      </c>
      <c r="CW57" s="2" t="s">
        <v>155</v>
      </c>
      <c r="CX57" s="2" t="s">
        <v>566</v>
      </c>
      <c r="CY57" s="2" t="s">
        <v>319</v>
      </c>
      <c r="CZ57" s="2" t="s">
        <v>152</v>
      </c>
      <c r="DA57" s="2" t="s">
        <v>144</v>
      </c>
      <c r="DB57" s="4">
        <v>1</v>
      </c>
      <c r="DC57" s="8">
        <v>35.75</v>
      </c>
      <c r="DD57" s="4">
        <v>2</v>
      </c>
      <c r="DE57" s="8">
        <v>71.5</v>
      </c>
      <c r="DF57" s="7">
        <v>-0.5</v>
      </c>
      <c r="DG57" s="7">
        <v>-0.5</v>
      </c>
      <c r="DH57" s="2" t="s">
        <v>150</v>
      </c>
      <c r="DI57" s="2" t="s">
        <v>141</v>
      </c>
      <c r="DJ57" s="2" t="s">
        <v>157</v>
      </c>
      <c r="DK57" s="2" t="s">
        <v>567</v>
      </c>
      <c r="DL57" s="2" t="s">
        <v>152</v>
      </c>
      <c r="DM57" s="2" t="s">
        <v>152</v>
      </c>
      <c r="DN57" s="2" t="s">
        <v>144</v>
      </c>
      <c r="DO57" s="4"/>
      <c r="DP57" s="8"/>
      <c r="DQ57" s="4"/>
      <c r="DR57" s="8"/>
      <c r="DS57" s="7"/>
      <c r="DT57" s="7"/>
      <c r="DU57" s="2" t="s">
        <v>236</v>
      </c>
      <c r="DV57" s="2" t="s">
        <v>141</v>
      </c>
      <c r="DW57" s="2" t="s">
        <v>144</v>
      </c>
      <c r="DX57" s="2" t="s">
        <v>144</v>
      </c>
      <c r="DY57" s="2" t="s">
        <v>152</v>
      </c>
      <c r="DZ57" s="2" t="s">
        <v>152</v>
      </c>
      <c r="EA57" s="2" t="s">
        <v>144</v>
      </c>
      <c r="EB57" s="4"/>
      <c r="EC57" s="8"/>
      <c r="ED57" s="4">
        <v>1</v>
      </c>
      <c r="EE57" s="8">
        <v>75.07</v>
      </c>
      <c r="EF57" s="7">
        <v>-1</v>
      </c>
      <c r="EG57" s="7">
        <v>-1</v>
      </c>
      <c r="EH57" s="2" t="s">
        <v>150</v>
      </c>
      <c r="EI57" s="2" t="s">
        <v>141</v>
      </c>
      <c r="EJ57" s="2" t="s">
        <v>160</v>
      </c>
      <c r="EK57" s="2" t="s">
        <v>247</v>
      </c>
      <c r="EL57" s="2" t="s">
        <v>152</v>
      </c>
      <c r="EM57" s="2" t="s">
        <v>152</v>
      </c>
      <c r="EN57" s="2" t="s">
        <v>144</v>
      </c>
      <c r="EO57" s="4">
        <v>1</v>
      </c>
      <c r="EP57" s="8">
        <v>89.25</v>
      </c>
      <c r="EQ57" s="4"/>
      <c r="ER57" s="8"/>
      <c r="ES57" s="7"/>
      <c r="ET57" s="7"/>
      <c r="EU57" s="2" t="s">
        <v>150</v>
      </c>
      <c r="EV57" s="2" t="s">
        <v>141</v>
      </c>
      <c r="EW57" s="2" t="s">
        <v>562</v>
      </c>
      <c r="EX57" s="2" t="s">
        <v>429</v>
      </c>
      <c r="EY57" s="2" t="s">
        <v>152</v>
      </c>
      <c r="EZ57" s="2" t="s">
        <v>152</v>
      </c>
      <c r="FA57" s="2" t="s">
        <v>144</v>
      </c>
      <c r="FB57" s="4"/>
      <c r="FC57" s="8"/>
      <c r="FD57" s="4"/>
      <c r="FE57" s="8"/>
      <c r="FF57" s="7"/>
      <c r="FG57" s="7"/>
      <c r="FH57" s="2" t="s">
        <v>236</v>
      </c>
      <c r="FI57" s="2" t="s">
        <v>141</v>
      </c>
      <c r="FJ57" s="2" t="s">
        <v>144</v>
      </c>
      <c r="FK57" s="2" t="s">
        <v>144</v>
      </c>
      <c r="FL57" s="2" t="s">
        <v>152</v>
      </c>
      <c r="FM57" s="2" t="s">
        <v>152</v>
      </c>
      <c r="FN57" s="2" t="s">
        <v>144</v>
      </c>
      <c r="FO57" s="4"/>
      <c r="FP57" s="8"/>
      <c r="FQ57" s="4"/>
      <c r="FR57" s="8"/>
      <c r="FS57" s="7"/>
      <c r="FT57" s="7"/>
      <c r="FU57" s="2" t="s">
        <v>235</v>
      </c>
      <c r="FV57" s="2" t="s">
        <v>141</v>
      </c>
      <c r="FW57" s="2" t="s">
        <v>144</v>
      </c>
      <c r="FX57" s="2" t="s">
        <v>144</v>
      </c>
      <c r="FY57" s="2" t="s">
        <v>152</v>
      </c>
      <c r="FZ57" s="2" t="s">
        <v>152</v>
      </c>
      <c r="GA57" s="2" t="s">
        <v>144</v>
      </c>
      <c r="GB57" s="4"/>
      <c r="GC57" s="8"/>
      <c r="GD57" s="4"/>
      <c r="GE57" s="8"/>
      <c r="GF57" s="7"/>
      <c r="GG57" s="7"/>
      <c r="GH57" s="2" t="s">
        <v>150</v>
      </c>
      <c r="GI57" s="2" t="s">
        <v>141</v>
      </c>
      <c r="GJ57" s="2" t="s">
        <v>167</v>
      </c>
      <c r="GK57" s="2" t="s">
        <v>144</v>
      </c>
      <c r="GL57" s="2" t="s">
        <v>152</v>
      </c>
      <c r="GM57" s="2" t="s">
        <v>152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150</v>
      </c>
      <c r="JV57" s="2" t="s">
        <v>141</v>
      </c>
      <c r="JW57" s="2" t="s">
        <v>196</v>
      </c>
      <c r="JX57" s="2" t="s">
        <v>568</v>
      </c>
      <c r="JY57" s="2" t="s">
        <v>152</v>
      </c>
      <c r="JZ57" s="2" t="s">
        <v>152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152</v>
      </c>
      <c r="OZ57" s="2" t="s">
        <v>152</v>
      </c>
      <c r="PA57" s="2" t="s">
        <v>144</v>
      </c>
      <c r="PB57" s="4">
        <v>24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569</v>
      </c>
      <c r="B58" s="2" t="s">
        <v>133</v>
      </c>
      <c r="C58" s="2" t="s">
        <v>538</v>
      </c>
      <c r="D58" s="2" t="s">
        <v>539</v>
      </c>
      <c r="E58" s="2" t="s">
        <v>540</v>
      </c>
      <c r="F58" s="2" t="s">
        <v>559</v>
      </c>
      <c r="G58" s="2" t="s">
        <v>559</v>
      </c>
      <c r="H58" s="2" t="s">
        <v>559</v>
      </c>
      <c r="I58" s="2" t="s">
        <v>542</v>
      </c>
      <c r="J58" s="2" t="s">
        <v>554</v>
      </c>
      <c r="K58" s="2" t="s">
        <v>560</v>
      </c>
      <c r="L58" s="3">
        <v>85.12</v>
      </c>
      <c r="M58" s="3">
        <v>89.38</v>
      </c>
      <c r="N58" s="3">
        <v>249.99</v>
      </c>
      <c r="O58" s="2" t="s">
        <v>437</v>
      </c>
      <c r="P58" s="2" t="s">
        <v>314</v>
      </c>
      <c r="Q58" s="2" t="s">
        <v>143</v>
      </c>
      <c r="R58" s="2" t="s">
        <v>144</v>
      </c>
      <c r="S58" s="2" t="s">
        <v>144</v>
      </c>
      <c r="T58" s="2" t="s">
        <v>546</v>
      </c>
      <c r="U58" s="2" t="s">
        <v>144</v>
      </c>
      <c r="V58" s="2" t="s">
        <v>561</v>
      </c>
      <c r="W58" s="2" t="s">
        <v>547</v>
      </c>
      <c r="X58" s="2" t="s">
        <v>144</v>
      </c>
      <c r="Y58" s="2" t="s">
        <v>562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12</v>
      </c>
      <c r="AS58" s="8">
        <v>725.74</v>
      </c>
      <c r="AT58" s="7">
        <v>-1</v>
      </c>
      <c r="AU58" s="7">
        <v>-1</v>
      </c>
      <c r="AV58" s="4" t="s">
        <v>144</v>
      </c>
      <c r="AW58" s="8" t="s">
        <v>144</v>
      </c>
      <c r="AX58" s="4" t="s">
        <v>144</v>
      </c>
      <c r="AY58" s="8" t="s">
        <v>144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 t="s">
        <v>144</v>
      </c>
      <c r="BJ58" s="4"/>
      <c r="BK58" s="8"/>
      <c r="BL58" s="2" t="s">
        <v>570</v>
      </c>
      <c r="BM58" s="7"/>
      <c r="BN58" s="7"/>
      <c r="BO58" s="4"/>
      <c r="BP58" s="8"/>
      <c r="BQ58" s="4"/>
      <c r="BR58" s="8"/>
      <c r="BS58" s="7"/>
      <c r="BT58" s="7"/>
      <c r="BU58" s="2" t="s">
        <v>150</v>
      </c>
      <c r="BV58" s="2" t="s">
        <v>316</v>
      </c>
      <c r="BW58" s="2" t="s">
        <v>562</v>
      </c>
      <c r="BX58" s="2" t="s">
        <v>201</v>
      </c>
      <c r="BY58" s="2" t="s">
        <v>152</v>
      </c>
      <c r="BZ58" s="2" t="s">
        <v>152</v>
      </c>
      <c r="CA58" s="2" t="s">
        <v>144</v>
      </c>
      <c r="CB58" s="4"/>
      <c r="CC58" s="8"/>
      <c r="CD58" s="4">
        <v>1</v>
      </c>
      <c r="CE58" s="8">
        <v>96.53</v>
      </c>
      <c r="CF58" s="7">
        <v>-1</v>
      </c>
      <c r="CG58" s="7">
        <v>-1</v>
      </c>
      <c r="CH58" s="2" t="s">
        <v>150</v>
      </c>
      <c r="CI58" s="2" t="s">
        <v>316</v>
      </c>
      <c r="CJ58" s="2" t="s">
        <v>369</v>
      </c>
      <c r="CK58" s="2" t="s">
        <v>176</v>
      </c>
      <c r="CL58" s="2" t="s">
        <v>152</v>
      </c>
      <c r="CM58" s="2" t="s">
        <v>152</v>
      </c>
      <c r="CN58" s="2" t="s">
        <v>144</v>
      </c>
      <c r="CO58" s="4"/>
      <c r="CP58" s="8"/>
      <c r="CQ58" s="4">
        <v>9</v>
      </c>
      <c r="CR58" s="8">
        <v>450.45</v>
      </c>
      <c r="CS58" s="7">
        <v>-1</v>
      </c>
      <c r="CT58" s="7">
        <v>-1</v>
      </c>
      <c r="CU58" s="2" t="s">
        <v>150</v>
      </c>
      <c r="CV58" s="2" t="s">
        <v>316</v>
      </c>
      <c r="CW58" s="2" t="s">
        <v>155</v>
      </c>
      <c r="CX58" s="2" t="s">
        <v>215</v>
      </c>
      <c r="CY58" s="2" t="s">
        <v>319</v>
      </c>
      <c r="CZ58" s="2" t="s">
        <v>152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316</v>
      </c>
      <c r="DJ58" s="2" t="s">
        <v>157</v>
      </c>
      <c r="DK58" s="2" t="s">
        <v>567</v>
      </c>
      <c r="DL58" s="2" t="s">
        <v>152</v>
      </c>
      <c r="DM58" s="2" t="s">
        <v>152</v>
      </c>
      <c r="DN58" s="2" t="s">
        <v>144</v>
      </c>
      <c r="DO58" s="4"/>
      <c r="DP58" s="8"/>
      <c r="DQ58" s="4"/>
      <c r="DR58" s="8"/>
      <c r="DS58" s="7"/>
      <c r="DT58" s="7"/>
      <c r="DU58" s="2" t="s">
        <v>236</v>
      </c>
      <c r="DV58" s="2" t="s">
        <v>316</v>
      </c>
      <c r="DW58" s="2" t="s">
        <v>144</v>
      </c>
      <c r="DX58" s="2" t="s">
        <v>144</v>
      </c>
      <c r="DY58" s="2" t="s">
        <v>152</v>
      </c>
      <c r="DZ58" s="2" t="s">
        <v>152</v>
      </c>
      <c r="EA58" s="2" t="s">
        <v>144</v>
      </c>
      <c r="EB58" s="4"/>
      <c r="EC58" s="8"/>
      <c r="ED58" s="4"/>
      <c r="EE58" s="8"/>
      <c r="EF58" s="7"/>
      <c r="EG58" s="7"/>
      <c r="EH58" s="2" t="s">
        <v>150</v>
      </c>
      <c r="EI58" s="2" t="s">
        <v>316</v>
      </c>
      <c r="EJ58" s="2" t="s">
        <v>160</v>
      </c>
      <c r="EK58" s="2" t="s">
        <v>206</v>
      </c>
      <c r="EL58" s="2" t="s">
        <v>152</v>
      </c>
      <c r="EM58" s="2" t="s">
        <v>152</v>
      </c>
      <c r="EN58" s="2" t="s">
        <v>144</v>
      </c>
      <c r="EO58" s="4"/>
      <c r="EP58" s="8"/>
      <c r="EQ58" s="4">
        <v>2</v>
      </c>
      <c r="ER58" s="8">
        <v>178.76</v>
      </c>
      <c r="ES58" s="7">
        <v>-1</v>
      </c>
      <c r="ET58" s="7">
        <v>-1</v>
      </c>
      <c r="EU58" s="2" t="s">
        <v>150</v>
      </c>
      <c r="EV58" s="2" t="s">
        <v>316</v>
      </c>
      <c r="EW58" s="2" t="s">
        <v>562</v>
      </c>
      <c r="EX58" s="2" t="s">
        <v>571</v>
      </c>
      <c r="EY58" s="2" t="s">
        <v>152</v>
      </c>
      <c r="EZ58" s="2" t="s">
        <v>152</v>
      </c>
      <c r="FA58" s="2" t="s">
        <v>144</v>
      </c>
      <c r="FB58" s="4"/>
      <c r="FC58" s="8"/>
      <c r="FD58" s="4"/>
      <c r="FE58" s="8"/>
      <c r="FF58" s="7"/>
      <c r="FG58" s="7"/>
      <c r="FH58" s="2" t="s">
        <v>236</v>
      </c>
      <c r="FI58" s="2" t="s">
        <v>316</v>
      </c>
      <c r="FJ58" s="2" t="s">
        <v>144</v>
      </c>
      <c r="FK58" s="2" t="s">
        <v>144</v>
      </c>
      <c r="FL58" s="2" t="s">
        <v>152</v>
      </c>
      <c r="FM58" s="2" t="s">
        <v>152</v>
      </c>
      <c r="FN58" s="2" t="s">
        <v>144</v>
      </c>
      <c r="FO58" s="4"/>
      <c r="FP58" s="8"/>
      <c r="FQ58" s="4"/>
      <c r="FR58" s="8"/>
      <c r="FS58" s="7"/>
      <c r="FT58" s="7"/>
      <c r="FU58" s="2" t="s">
        <v>235</v>
      </c>
      <c r="FV58" s="2" t="s">
        <v>316</v>
      </c>
      <c r="FW58" s="2" t="s">
        <v>144</v>
      </c>
      <c r="FX58" s="2" t="s">
        <v>144</v>
      </c>
      <c r="FY58" s="2" t="s">
        <v>152</v>
      </c>
      <c r="FZ58" s="2" t="s">
        <v>152</v>
      </c>
      <c r="GA58" s="2" t="s">
        <v>144</v>
      </c>
      <c r="GB58" s="4"/>
      <c r="GC58" s="8"/>
      <c r="GD58" s="4"/>
      <c r="GE58" s="8"/>
      <c r="GF58" s="7"/>
      <c r="GG58" s="7"/>
      <c r="GH58" s="2" t="s">
        <v>150</v>
      </c>
      <c r="GI58" s="2" t="s">
        <v>316</v>
      </c>
      <c r="GJ58" s="2" t="s">
        <v>167</v>
      </c>
      <c r="GK58" s="2" t="s">
        <v>144</v>
      </c>
      <c r="GL58" s="2" t="s">
        <v>152</v>
      </c>
      <c r="GM58" s="2" t="s">
        <v>152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150</v>
      </c>
      <c r="JV58" s="2" t="s">
        <v>316</v>
      </c>
      <c r="JW58" s="2" t="s">
        <v>196</v>
      </c>
      <c r="JX58" s="2" t="s">
        <v>572</v>
      </c>
      <c r="JY58" s="2" t="s">
        <v>152</v>
      </c>
      <c r="JZ58" s="2" t="s">
        <v>152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316</v>
      </c>
      <c r="OW58" s="2" t="s">
        <v>144</v>
      </c>
      <c r="OX58" s="2" t="s">
        <v>144</v>
      </c>
      <c r="OY58" s="2" t="s">
        <v>152</v>
      </c>
      <c r="OZ58" s="2" t="s">
        <v>152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573</v>
      </c>
      <c r="B59" s="2" t="s">
        <v>133</v>
      </c>
      <c r="C59" s="2" t="s">
        <v>538</v>
      </c>
      <c r="D59" s="2" t="s">
        <v>539</v>
      </c>
      <c r="E59" s="2" t="s">
        <v>540</v>
      </c>
      <c r="F59" s="2" t="s">
        <v>574</v>
      </c>
      <c r="G59" s="2" t="s">
        <v>574</v>
      </c>
      <c r="H59" s="2" t="s">
        <v>574</v>
      </c>
      <c r="I59" s="2" t="s">
        <v>542</v>
      </c>
      <c r="J59" s="2" t="s">
        <v>543</v>
      </c>
      <c r="K59" s="2" t="s">
        <v>575</v>
      </c>
      <c r="L59" s="3">
        <v>68.09</v>
      </c>
      <c r="M59" s="3">
        <v>71.49</v>
      </c>
      <c r="N59" s="3">
        <v>199.99</v>
      </c>
      <c r="O59" s="2" t="s">
        <v>141</v>
      </c>
      <c r="P59" s="2" t="s">
        <v>545</v>
      </c>
      <c r="Q59" s="2" t="s">
        <v>143</v>
      </c>
      <c r="R59" s="2" t="s">
        <v>144</v>
      </c>
      <c r="S59" s="2" t="s">
        <v>144</v>
      </c>
      <c r="T59" s="2" t="s">
        <v>546</v>
      </c>
      <c r="U59" s="2" t="s">
        <v>144</v>
      </c>
      <c r="V59" s="2" t="s">
        <v>366</v>
      </c>
      <c r="W59" s="2" t="s">
        <v>547</v>
      </c>
      <c r="X59" s="2" t="s">
        <v>144</v>
      </c>
      <c r="Y59" s="2" t="s">
        <v>576</v>
      </c>
      <c r="Z59" s="4">
        <v>3</v>
      </c>
      <c r="AA59" s="4">
        <f>=ROUNDDOWN(3.33333333333333,0)</f>
      </c>
      <c r="AB59" s="5">
        <v>0.9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3</v>
      </c>
      <c r="AQ59" s="8">
        <v>266.56</v>
      </c>
      <c r="AR59" s="4">
        <v>10</v>
      </c>
      <c r="AS59" s="8">
        <v>470.46</v>
      </c>
      <c r="AT59" s="7">
        <v>-0.7</v>
      </c>
      <c r="AU59" s="7">
        <v>-0.4334</v>
      </c>
      <c r="AV59" s="4">
        <v>3</v>
      </c>
      <c r="AW59" s="8">
        <v>266.56</v>
      </c>
      <c r="AX59" s="4">
        <v>17</v>
      </c>
      <c r="AY59" s="8">
        <v>799.37</v>
      </c>
      <c r="AZ59" s="7">
        <v>-0.8235</v>
      </c>
      <c r="BA59" s="7">
        <v>-0.6665</v>
      </c>
      <c r="BB59" s="7">
        <v>1</v>
      </c>
      <c r="BC59" s="4">
        <v>3</v>
      </c>
      <c r="BD59" s="8">
        <v>266.56</v>
      </c>
      <c r="BE59" s="4">
        <v>17</v>
      </c>
      <c r="BF59" s="8">
        <v>799.37</v>
      </c>
      <c r="BG59" s="7">
        <v>-0.8235</v>
      </c>
      <c r="BH59" s="7">
        <v>-0.6665</v>
      </c>
      <c r="BI59" s="7">
        <v>1</v>
      </c>
      <c r="BJ59" s="4">
        <v>3</v>
      </c>
      <c r="BK59" s="8">
        <v>266.56</v>
      </c>
      <c r="BL59" s="2" t="s">
        <v>555</v>
      </c>
      <c r="BM59" s="7">
        <v>1</v>
      </c>
      <c r="BN59" s="7">
        <v>1</v>
      </c>
      <c r="BO59" s="4">
        <v>1</v>
      </c>
      <c r="BP59" s="8">
        <v>139.99</v>
      </c>
      <c r="BQ59" s="4"/>
      <c r="BR59" s="8"/>
      <c r="BS59" s="7"/>
      <c r="BT59" s="7"/>
      <c r="BU59" s="2" t="s">
        <v>150</v>
      </c>
      <c r="BV59" s="2" t="s">
        <v>141</v>
      </c>
      <c r="BW59" s="2" t="s">
        <v>577</v>
      </c>
      <c r="BX59" s="2" t="s">
        <v>578</v>
      </c>
      <c r="BY59" s="2" t="s">
        <v>152</v>
      </c>
      <c r="BZ59" s="2" t="s">
        <v>152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141</v>
      </c>
      <c r="CJ59" s="2" t="s">
        <v>369</v>
      </c>
      <c r="CK59" s="2" t="s">
        <v>181</v>
      </c>
      <c r="CL59" s="2" t="s">
        <v>152</v>
      </c>
      <c r="CM59" s="2" t="s">
        <v>152</v>
      </c>
      <c r="CN59" s="2" t="s">
        <v>144</v>
      </c>
      <c r="CO59" s="4">
        <v>1</v>
      </c>
      <c r="CP59" s="8">
        <v>24.02</v>
      </c>
      <c r="CQ59" s="4">
        <v>8</v>
      </c>
      <c r="CR59" s="8">
        <v>320.32</v>
      </c>
      <c r="CS59" s="7">
        <v>-0.875</v>
      </c>
      <c r="CT59" s="7">
        <v>-0.925</v>
      </c>
      <c r="CU59" s="2" t="s">
        <v>150</v>
      </c>
      <c r="CV59" s="2" t="s">
        <v>141</v>
      </c>
      <c r="CW59" s="2" t="s">
        <v>155</v>
      </c>
      <c r="CX59" s="2" t="s">
        <v>557</v>
      </c>
      <c r="CY59" s="2" t="s">
        <v>319</v>
      </c>
      <c r="CZ59" s="2" t="s">
        <v>152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141</v>
      </c>
      <c r="DJ59" s="2" t="s">
        <v>157</v>
      </c>
      <c r="DK59" s="2" t="s">
        <v>579</v>
      </c>
      <c r="DL59" s="2" t="s">
        <v>152</v>
      </c>
      <c r="DM59" s="2" t="s">
        <v>152</v>
      </c>
      <c r="DN59" s="2" t="s">
        <v>144</v>
      </c>
      <c r="DO59" s="4"/>
      <c r="DP59" s="8"/>
      <c r="DQ59" s="4"/>
      <c r="DR59" s="8"/>
      <c r="DS59" s="7"/>
      <c r="DT59" s="7"/>
      <c r="DU59" s="2" t="s">
        <v>236</v>
      </c>
      <c r="DV59" s="2" t="s">
        <v>141</v>
      </c>
      <c r="DW59" s="2" t="s">
        <v>144</v>
      </c>
      <c r="DX59" s="2" t="s">
        <v>144</v>
      </c>
      <c r="DY59" s="2" t="s">
        <v>152</v>
      </c>
      <c r="DZ59" s="2" t="s">
        <v>152</v>
      </c>
      <c r="EA59" s="2" t="s">
        <v>144</v>
      </c>
      <c r="EB59" s="4"/>
      <c r="EC59" s="8"/>
      <c r="ED59" s="4">
        <v>2</v>
      </c>
      <c r="EE59" s="8">
        <v>150.14</v>
      </c>
      <c r="EF59" s="7">
        <v>-1</v>
      </c>
      <c r="EG59" s="7">
        <v>-1</v>
      </c>
      <c r="EH59" s="2" t="s">
        <v>150</v>
      </c>
      <c r="EI59" s="2" t="s">
        <v>141</v>
      </c>
      <c r="EJ59" s="2" t="s">
        <v>160</v>
      </c>
      <c r="EK59" s="2" t="s">
        <v>445</v>
      </c>
      <c r="EL59" s="2" t="s">
        <v>152</v>
      </c>
      <c r="EM59" s="2" t="s">
        <v>152</v>
      </c>
      <c r="EN59" s="2" t="s">
        <v>144</v>
      </c>
      <c r="EO59" s="4">
        <v>1</v>
      </c>
      <c r="EP59" s="8">
        <v>102.55</v>
      </c>
      <c r="EQ59" s="4"/>
      <c r="ER59" s="8"/>
      <c r="ES59" s="7"/>
      <c r="ET59" s="7"/>
      <c r="EU59" s="2" t="s">
        <v>150</v>
      </c>
      <c r="EV59" s="2" t="s">
        <v>141</v>
      </c>
      <c r="EW59" s="2" t="s">
        <v>576</v>
      </c>
      <c r="EX59" s="2" t="s">
        <v>180</v>
      </c>
      <c r="EY59" s="2" t="s">
        <v>152</v>
      </c>
      <c r="EZ59" s="2" t="s">
        <v>152</v>
      </c>
      <c r="FA59" s="2" t="s">
        <v>144</v>
      </c>
      <c r="FB59" s="4"/>
      <c r="FC59" s="8"/>
      <c r="FD59" s="4"/>
      <c r="FE59" s="8"/>
      <c r="FF59" s="7"/>
      <c r="FG59" s="7"/>
      <c r="FH59" s="2" t="s">
        <v>236</v>
      </c>
      <c r="FI59" s="2" t="s">
        <v>141</v>
      </c>
      <c r="FJ59" s="2" t="s">
        <v>144</v>
      </c>
      <c r="FK59" s="2" t="s">
        <v>144</v>
      </c>
      <c r="FL59" s="2" t="s">
        <v>152</v>
      </c>
      <c r="FM59" s="2" t="s">
        <v>152</v>
      </c>
      <c r="FN59" s="2" t="s">
        <v>144</v>
      </c>
      <c r="FO59" s="4"/>
      <c r="FP59" s="8"/>
      <c r="FQ59" s="4"/>
      <c r="FR59" s="8"/>
      <c r="FS59" s="7"/>
      <c r="FT59" s="7"/>
      <c r="FU59" s="2" t="s">
        <v>235</v>
      </c>
      <c r="FV59" s="2" t="s">
        <v>141</v>
      </c>
      <c r="FW59" s="2" t="s">
        <v>144</v>
      </c>
      <c r="FX59" s="2" t="s">
        <v>144</v>
      </c>
      <c r="FY59" s="2" t="s">
        <v>152</v>
      </c>
      <c r="FZ59" s="2" t="s">
        <v>152</v>
      </c>
      <c r="GA59" s="2" t="s">
        <v>144</v>
      </c>
      <c r="GB59" s="4"/>
      <c r="GC59" s="8"/>
      <c r="GD59" s="4"/>
      <c r="GE59" s="8"/>
      <c r="GF59" s="7"/>
      <c r="GG59" s="7"/>
      <c r="GH59" s="2" t="s">
        <v>150</v>
      </c>
      <c r="GI59" s="2" t="s">
        <v>141</v>
      </c>
      <c r="GJ59" s="2" t="s">
        <v>167</v>
      </c>
      <c r="GK59" s="2" t="s">
        <v>144</v>
      </c>
      <c r="GL59" s="2" t="s">
        <v>152</v>
      </c>
      <c r="GM59" s="2" t="s">
        <v>152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150</v>
      </c>
      <c r="JV59" s="2" t="s">
        <v>141</v>
      </c>
      <c r="JW59" s="2" t="s">
        <v>196</v>
      </c>
      <c r="JX59" s="2" t="s">
        <v>144</v>
      </c>
      <c r="JY59" s="2" t="s">
        <v>152</v>
      </c>
      <c r="JZ59" s="2" t="s">
        <v>152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141</v>
      </c>
      <c r="OW59" s="2" t="s">
        <v>144</v>
      </c>
      <c r="OX59" s="2" t="s">
        <v>144</v>
      </c>
      <c r="OY59" s="2" t="s">
        <v>152</v>
      </c>
      <c r="OZ59" s="2" t="s">
        <v>152</v>
      </c>
      <c r="PA59" s="2" t="s">
        <v>144</v>
      </c>
      <c r="PB59" s="4">
        <v>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580</v>
      </c>
      <c r="B60" s="2" t="s">
        <v>133</v>
      </c>
      <c r="C60" s="2" t="s">
        <v>538</v>
      </c>
      <c r="D60" s="2" t="s">
        <v>539</v>
      </c>
      <c r="E60" s="2" t="s">
        <v>540</v>
      </c>
      <c r="F60" s="2" t="s">
        <v>574</v>
      </c>
      <c r="G60" s="2" t="s">
        <v>574</v>
      </c>
      <c r="H60" s="2" t="s">
        <v>574</v>
      </c>
      <c r="I60" s="2" t="s">
        <v>542</v>
      </c>
      <c r="J60" s="2" t="s">
        <v>554</v>
      </c>
      <c r="K60" s="2" t="s">
        <v>575</v>
      </c>
      <c r="L60" s="3">
        <v>85.12</v>
      </c>
      <c r="M60" s="3">
        <v>89.38</v>
      </c>
      <c r="N60" s="3">
        <v>249.99</v>
      </c>
      <c r="O60" s="2" t="s">
        <v>313</v>
      </c>
      <c r="P60" s="2" t="s">
        <v>545</v>
      </c>
      <c r="Q60" s="2" t="s">
        <v>143</v>
      </c>
      <c r="R60" s="2" t="s">
        <v>144</v>
      </c>
      <c r="S60" s="2" t="s">
        <v>144</v>
      </c>
      <c r="T60" s="2" t="s">
        <v>546</v>
      </c>
      <c r="U60" s="2" t="s">
        <v>144</v>
      </c>
      <c r="V60" s="2" t="s">
        <v>366</v>
      </c>
      <c r="W60" s="2" t="s">
        <v>547</v>
      </c>
      <c r="X60" s="2" t="s">
        <v>144</v>
      </c>
      <c r="Y60" s="2" t="s">
        <v>576</v>
      </c>
      <c r="Z60" s="4"/>
      <c r="AA60" s="4">
        <f>=ROUNDDOWN({0},0)</f>
      </c>
      <c r="AB60" s="5">
        <v>3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7</v>
      </c>
      <c r="AS60" s="8">
        <v>328.91</v>
      </c>
      <c r="AT60" s="7">
        <v>-1</v>
      </c>
      <c r="AU60" s="7">
        <v>-1</v>
      </c>
      <c r="AV60" s="4" t="s">
        <v>144</v>
      </c>
      <c r="AW60" s="8" t="s">
        <v>144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 t="s">
        <v>144</v>
      </c>
      <c r="BJ60" s="4"/>
      <c r="BK60" s="8"/>
      <c r="BL60" s="2" t="s">
        <v>581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316</v>
      </c>
      <c r="BW60" s="2" t="s">
        <v>577</v>
      </c>
      <c r="BX60" s="2" t="s">
        <v>201</v>
      </c>
      <c r="BY60" s="2" t="s">
        <v>152</v>
      </c>
      <c r="BZ60" s="2" t="s">
        <v>152</v>
      </c>
      <c r="CA60" s="2" t="s">
        <v>144</v>
      </c>
      <c r="CB60" s="4"/>
      <c r="CC60" s="8"/>
      <c r="CD60" s="4"/>
      <c r="CE60" s="8"/>
      <c r="CF60" s="7"/>
      <c r="CG60" s="7"/>
      <c r="CH60" s="2" t="s">
        <v>150</v>
      </c>
      <c r="CI60" s="2" t="s">
        <v>316</v>
      </c>
      <c r="CJ60" s="2" t="s">
        <v>369</v>
      </c>
      <c r="CK60" s="2" t="s">
        <v>181</v>
      </c>
      <c r="CL60" s="2" t="s">
        <v>152</v>
      </c>
      <c r="CM60" s="2" t="s">
        <v>152</v>
      </c>
      <c r="CN60" s="2" t="s">
        <v>144</v>
      </c>
      <c r="CO60" s="4"/>
      <c r="CP60" s="8"/>
      <c r="CQ60" s="4">
        <v>3</v>
      </c>
      <c r="CR60" s="8">
        <v>150.15</v>
      </c>
      <c r="CS60" s="7">
        <v>-1</v>
      </c>
      <c r="CT60" s="7">
        <v>-1</v>
      </c>
      <c r="CU60" s="2" t="s">
        <v>150</v>
      </c>
      <c r="CV60" s="2" t="s">
        <v>316</v>
      </c>
      <c r="CW60" s="2" t="s">
        <v>155</v>
      </c>
      <c r="CX60" s="2" t="s">
        <v>434</v>
      </c>
      <c r="CY60" s="2" t="s">
        <v>319</v>
      </c>
      <c r="CZ60" s="2" t="s">
        <v>152</v>
      </c>
      <c r="DA60" s="2" t="s">
        <v>144</v>
      </c>
      <c r="DB60" s="4"/>
      <c r="DC60" s="8"/>
      <c r="DD60" s="4">
        <v>4</v>
      </c>
      <c r="DE60" s="8">
        <v>178.76</v>
      </c>
      <c r="DF60" s="7">
        <v>-1</v>
      </c>
      <c r="DG60" s="7">
        <v>-1</v>
      </c>
      <c r="DH60" s="2" t="s">
        <v>150</v>
      </c>
      <c r="DI60" s="2" t="s">
        <v>316</v>
      </c>
      <c r="DJ60" s="2" t="s">
        <v>157</v>
      </c>
      <c r="DK60" s="2" t="s">
        <v>169</v>
      </c>
      <c r="DL60" s="2" t="s">
        <v>152</v>
      </c>
      <c r="DM60" s="2" t="s">
        <v>152</v>
      </c>
      <c r="DN60" s="2" t="s">
        <v>144</v>
      </c>
      <c r="DO60" s="4"/>
      <c r="DP60" s="8"/>
      <c r="DQ60" s="4"/>
      <c r="DR60" s="8"/>
      <c r="DS60" s="7"/>
      <c r="DT60" s="7"/>
      <c r="DU60" s="2" t="s">
        <v>236</v>
      </c>
      <c r="DV60" s="2" t="s">
        <v>316</v>
      </c>
      <c r="DW60" s="2" t="s">
        <v>144</v>
      </c>
      <c r="DX60" s="2" t="s">
        <v>144</v>
      </c>
      <c r="DY60" s="2" t="s">
        <v>152</v>
      </c>
      <c r="DZ60" s="2" t="s">
        <v>152</v>
      </c>
      <c r="EA60" s="2" t="s">
        <v>144</v>
      </c>
      <c r="EB60" s="4"/>
      <c r="EC60" s="8"/>
      <c r="ED60" s="4"/>
      <c r="EE60" s="8"/>
      <c r="EF60" s="7"/>
      <c r="EG60" s="7"/>
      <c r="EH60" s="2" t="s">
        <v>150</v>
      </c>
      <c r="EI60" s="2" t="s">
        <v>316</v>
      </c>
      <c r="EJ60" s="2" t="s">
        <v>160</v>
      </c>
      <c r="EK60" s="2" t="s">
        <v>582</v>
      </c>
      <c r="EL60" s="2" t="s">
        <v>152</v>
      </c>
      <c r="EM60" s="2" t="s">
        <v>152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316</v>
      </c>
      <c r="EW60" s="2" t="s">
        <v>576</v>
      </c>
      <c r="EX60" s="2" t="s">
        <v>199</v>
      </c>
      <c r="EY60" s="2" t="s">
        <v>152</v>
      </c>
      <c r="EZ60" s="2" t="s">
        <v>152</v>
      </c>
      <c r="FA60" s="2" t="s">
        <v>144</v>
      </c>
      <c r="FB60" s="4"/>
      <c r="FC60" s="8"/>
      <c r="FD60" s="4"/>
      <c r="FE60" s="8"/>
      <c r="FF60" s="7"/>
      <c r="FG60" s="7"/>
      <c r="FH60" s="2" t="s">
        <v>236</v>
      </c>
      <c r="FI60" s="2" t="s">
        <v>316</v>
      </c>
      <c r="FJ60" s="2" t="s">
        <v>144</v>
      </c>
      <c r="FK60" s="2" t="s">
        <v>144</v>
      </c>
      <c r="FL60" s="2" t="s">
        <v>152</v>
      </c>
      <c r="FM60" s="2" t="s">
        <v>152</v>
      </c>
      <c r="FN60" s="2" t="s">
        <v>144</v>
      </c>
      <c r="FO60" s="4"/>
      <c r="FP60" s="8"/>
      <c r="FQ60" s="4"/>
      <c r="FR60" s="8"/>
      <c r="FS60" s="7"/>
      <c r="FT60" s="7"/>
      <c r="FU60" s="2" t="s">
        <v>235</v>
      </c>
      <c r="FV60" s="2" t="s">
        <v>316</v>
      </c>
      <c r="FW60" s="2" t="s">
        <v>144</v>
      </c>
      <c r="FX60" s="2" t="s">
        <v>144</v>
      </c>
      <c r="FY60" s="2" t="s">
        <v>152</v>
      </c>
      <c r="FZ60" s="2" t="s">
        <v>152</v>
      </c>
      <c r="GA60" s="2" t="s">
        <v>144</v>
      </c>
      <c r="GB60" s="4"/>
      <c r="GC60" s="8"/>
      <c r="GD60" s="4"/>
      <c r="GE60" s="8"/>
      <c r="GF60" s="7"/>
      <c r="GG60" s="7"/>
      <c r="GH60" s="2" t="s">
        <v>150</v>
      </c>
      <c r="GI60" s="2" t="s">
        <v>316</v>
      </c>
      <c r="GJ60" s="2" t="s">
        <v>167</v>
      </c>
      <c r="GK60" s="2" t="s">
        <v>144</v>
      </c>
      <c r="GL60" s="2" t="s">
        <v>152</v>
      </c>
      <c r="GM60" s="2" t="s">
        <v>152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150</v>
      </c>
      <c r="JV60" s="2" t="s">
        <v>316</v>
      </c>
      <c r="JW60" s="2" t="s">
        <v>196</v>
      </c>
      <c r="JX60" s="2" t="s">
        <v>144</v>
      </c>
      <c r="JY60" s="2" t="s">
        <v>152</v>
      </c>
      <c r="JZ60" s="2" t="s">
        <v>152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316</v>
      </c>
      <c r="OW60" s="2" t="s">
        <v>144</v>
      </c>
      <c r="OX60" s="2" t="s">
        <v>144</v>
      </c>
      <c r="OY60" s="2" t="s">
        <v>152</v>
      </c>
      <c r="OZ60" s="2" t="s">
        <v>152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583</v>
      </c>
      <c r="B61" s="2" t="s">
        <v>133</v>
      </c>
      <c r="C61" s="2" t="s">
        <v>538</v>
      </c>
      <c r="D61" s="2" t="s">
        <v>467</v>
      </c>
      <c r="E61" s="2" t="s">
        <v>468</v>
      </c>
      <c r="F61" s="2" t="s">
        <v>584</v>
      </c>
      <c r="G61" s="2" t="s">
        <v>584</v>
      </c>
      <c r="H61" s="2" t="s">
        <v>584</v>
      </c>
      <c r="I61" s="2" t="s">
        <v>585</v>
      </c>
      <c r="J61" s="2" t="s">
        <v>543</v>
      </c>
      <c r="K61" s="2" t="s">
        <v>586</v>
      </c>
      <c r="L61" s="3">
        <v>68.09</v>
      </c>
      <c r="M61" s="3">
        <v>71.49</v>
      </c>
      <c r="N61" s="3">
        <v>199.99</v>
      </c>
      <c r="O61" s="2" t="s">
        <v>394</v>
      </c>
      <c r="P61" s="2" t="s">
        <v>545</v>
      </c>
      <c r="Q61" s="2" t="s">
        <v>143</v>
      </c>
      <c r="R61" s="2" t="s">
        <v>144</v>
      </c>
      <c r="S61" s="2" t="s">
        <v>144</v>
      </c>
      <c r="T61" s="2" t="s">
        <v>546</v>
      </c>
      <c r="U61" s="2" t="s">
        <v>144</v>
      </c>
      <c r="V61" s="2" t="s">
        <v>366</v>
      </c>
      <c r="W61" s="2" t="s">
        <v>547</v>
      </c>
      <c r="X61" s="2" t="s">
        <v>144</v>
      </c>
      <c r="Y61" s="2" t="s">
        <v>576</v>
      </c>
      <c r="Z61" s="4">
        <v>14</v>
      </c>
      <c r="AA61" s="4">
        <f>=ROUNDDOWN(14,0)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>
        <v>4</v>
      </c>
      <c r="AQ61" s="8">
        <v>239.75</v>
      </c>
      <c r="AR61" s="4">
        <v>5</v>
      </c>
      <c r="AS61" s="8">
        <v>268.48</v>
      </c>
      <c r="AT61" s="7">
        <v>-0.2</v>
      </c>
      <c r="AU61" s="7">
        <v>-0.107</v>
      </c>
      <c r="AV61" s="4">
        <v>4</v>
      </c>
      <c r="AW61" s="8">
        <v>239.75</v>
      </c>
      <c r="AX61" s="4">
        <v>17</v>
      </c>
      <c r="AY61" s="8">
        <v>1091.19</v>
      </c>
      <c r="AZ61" s="7">
        <v>-0.7647</v>
      </c>
      <c r="BA61" s="7">
        <v>-0.7803</v>
      </c>
      <c r="BB61" s="7">
        <v>1</v>
      </c>
      <c r="BC61" s="4">
        <v>5</v>
      </c>
      <c r="BD61" s="8">
        <v>335</v>
      </c>
      <c r="BE61" s="4">
        <v>28</v>
      </c>
      <c r="BF61" s="8">
        <v>1771.86</v>
      </c>
      <c r="BG61" s="7">
        <v>-0.8214</v>
      </c>
      <c r="BH61" s="7">
        <v>-0.8109</v>
      </c>
      <c r="BI61" s="7">
        <v>0.7157</v>
      </c>
      <c r="BJ61" s="4">
        <v>4</v>
      </c>
      <c r="BK61" s="8">
        <v>239.75</v>
      </c>
      <c r="BL61" s="2" t="s">
        <v>426</v>
      </c>
      <c r="BM61" s="7">
        <v>1</v>
      </c>
      <c r="BN61" s="7">
        <v>1</v>
      </c>
      <c r="BO61" s="4">
        <v>2</v>
      </c>
      <c r="BP61" s="8">
        <v>179.98</v>
      </c>
      <c r="BQ61" s="4"/>
      <c r="BR61" s="8"/>
      <c r="BS61" s="7"/>
      <c r="BT61" s="7"/>
      <c r="BU61" s="2" t="s">
        <v>150</v>
      </c>
      <c r="BV61" s="2" t="s">
        <v>141</v>
      </c>
      <c r="BW61" s="2" t="s">
        <v>576</v>
      </c>
      <c r="BX61" s="2" t="s">
        <v>578</v>
      </c>
      <c r="BY61" s="2" t="s">
        <v>152</v>
      </c>
      <c r="BZ61" s="2" t="s">
        <v>152</v>
      </c>
      <c r="CA61" s="2" t="s">
        <v>144</v>
      </c>
      <c r="CB61" s="4"/>
      <c r="CC61" s="8"/>
      <c r="CD61" s="4"/>
      <c r="CE61" s="8"/>
      <c r="CF61" s="7"/>
      <c r="CG61" s="7"/>
      <c r="CH61" s="2" t="s">
        <v>150</v>
      </c>
      <c r="CI61" s="2" t="s">
        <v>141</v>
      </c>
      <c r="CJ61" s="2" t="s">
        <v>475</v>
      </c>
      <c r="CK61" s="2" t="s">
        <v>587</v>
      </c>
      <c r="CL61" s="2" t="s">
        <v>152</v>
      </c>
      <c r="CM61" s="2" t="s">
        <v>152</v>
      </c>
      <c r="CN61" s="2" t="s">
        <v>144</v>
      </c>
      <c r="CO61" s="4">
        <v>1</v>
      </c>
      <c r="CP61" s="8">
        <v>24.02</v>
      </c>
      <c r="CQ61" s="4">
        <v>1</v>
      </c>
      <c r="CR61" s="8">
        <v>40.04</v>
      </c>
      <c r="CS61" s="7"/>
      <c r="CT61" s="7">
        <v>-0.4001</v>
      </c>
      <c r="CU61" s="2" t="s">
        <v>150</v>
      </c>
      <c r="CV61" s="2" t="s">
        <v>141</v>
      </c>
      <c r="CW61" s="2" t="s">
        <v>155</v>
      </c>
      <c r="CX61" s="2" t="s">
        <v>325</v>
      </c>
      <c r="CY61" s="2" t="s">
        <v>319</v>
      </c>
      <c r="CZ61" s="2" t="s">
        <v>152</v>
      </c>
      <c r="DA61" s="2" t="s">
        <v>144</v>
      </c>
      <c r="DB61" s="4">
        <v>1</v>
      </c>
      <c r="DC61" s="8">
        <v>35.75</v>
      </c>
      <c r="DD61" s="4"/>
      <c r="DE61" s="8"/>
      <c r="DF61" s="7"/>
      <c r="DG61" s="7"/>
      <c r="DH61" s="2" t="s">
        <v>150</v>
      </c>
      <c r="DI61" s="2" t="s">
        <v>141</v>
      </c>
      <c r="DJ61" s="2" t="s">
        <v>157</v>
      </c>
      <c r="DK61" s="2" t="s">
        <v>588</v>
      </c>
      <c r="DL61" s="2" t="s">
        <v>152</v>
      </c>
      <c r="DM61" s="2" t="s">
        <v>152</v>
      </c>
      <c r="DN61" s="2" t="s">
        <v>144</v>
      </c>
      <c r="DO61" s="4"/>
      <c r="DP61" s="8"/>
      <c r="DQ61" s="4">
        <v>2</v>
      </c>
      <c r="DR61" s="8">
        <v>78.3</v>
      </c>
      <c r="DS61" s="7">
        <v>-1</v>
      </c>
      <c r="DT61" s="7">
        <v>-1</v>
      </c>
      <c r="DU61" s="2" t="s">
        <v>150</v>
      </c>
      <c r="DV61" s="2" t="s">
        <v>141</v>
      </c>
      <c r="DW61" s="2" t="s">
        <v>144</v>
      </c>
      <c r="DX61" s="2" t="s">
        <v>496</v>
      </c>
      <c r="DY61" s="2" t="s">
        <v>152</v>
      </c>
      <c r="DZ61" s="2" t="s">
        <v>152</v>
      </c>
      <c r="EA61" s="2" t="s">
        <v>144</v>
      </c>
      <c r="EB61" s="4"/>
      <c r="EC61" s="8"/>
      <c r="ED61" s="4">
        <v>2</v>
      </c>
      <c r="EE61" s="8">
        <v>150.14</v>
      </c>
      <c r="EF61" s="7">
        <v>-1</v>
      </c>
      <c r="EG61" s="7">
        <v>-1</v>
      </c>
      <c r="EH61" s="2" t="s">
        <v>150</v>
      </c>
      <c r="EI61" s="2" t="s">
        <v>141</v>
      </c>
      <c r="EJ61" s="2" t="s">
        <v>160</v>
      </c>
      <c r="EK61" s="2" t="s">
        <v>385</v>
      </c>
      <c r="EL61" s="2" t="s">
        <v>152</v>
      </c>
      <c r="EM61" s="2" t="s">
        <v>152</v>
      </c>
      <c r="EN61" s="2" t="s">
        <v>144</v>
      </c>
      <c r="EO61" s="4"/>
      <c r="EP61" s="8"/>
      <c r="EQ61" s="4"/>
      <c r="ER61" s="8"/>
      <c r="ES61" s="7"/>
      <c r="ET61" s="7"/>
      <c r="EU61" s="2" t="s">
        <v>150</v>
      </c>
      <c r="EV61" s="2" t="s">
        <v>141</v>
      </c>
      <c r="EW61" s="2" t="s">
        <v>576</v>
      </c>
      <c r="EX61" s="2" t="s">
        <v>429</v>
      </c>
      <c r="EY61" s="2" t="s">
        <v>152</v>
      </c>
      <c r="EZ61" s="2" t="s">
        <v>152</v>
      </c>
      <c r="FA61" s="2" t="s">
        <v>144</v>
      </c>
      <c r="FB61" s="4"/>
      <c r="FC61" s="8"/>
      <c r="FD61" s="4"/>
      <c r="FE61" s="8"/>
      <c r="FF61" s="7"/>
      <c r="FG61" s="7"/>
      <c r="FH61" s="2" t="s">
        <v>236</v>
      </c>
      <c r="FI61" s="2" t="s">
        <v>141</v>
      </c>
      <c r="FJ61" s="2" t="s">
        <v>144</v>
      </c>
      <c r="FK61" s="2" t="s">
        <v>144</v>
      </c>
      <c r="FL61" s="2" t="s">
        <v>152</v>
      </c>
      <c r="FM61" s="2" t="s">
        <v>152</v>
      </c>
      <c r="FN61" s="2" t="s">
        <v>144</v>
      </c>
      <c r="FO61" s="4"/>
      <c r="FP61" s="8"/>
      <c r="FQ61" s="4"/>
      <c r="FR61" s="8"/>
      <c r="FS61" s="7"/>
      <c r="FT61" s="7"/>
      <c r="FU61" s="2" t="s">
        <v>235</v>
      </c>
      <c r="FV61" s="2" t="s">
        <v>141</v>
      </c>
      <c r="FW61" s="2" t="s">
        <v>144</v>
      </c>
      <c r="FX61" s="2" t="s">
        <v>144</v>
      </c>
      <c r="FY61" s="2" t="s">
        <v>152</v>
      </c>
      <c r="FZ61" s="2" t="s">
        <v>152</v>
      </c>
      <c r="GA61" s="2" t="s">
        <v>144</v>
      </c>
      <c r="GB61" s="4"/>
      <c r="GC61" s="8"/>
      <c r="GD61" s="4"/>
      <c r="GE61" s="8"/>
      <c r="GF61" s="7"/>
      <c r="GG61" s="7"/>
      <c r="GH61" s="2" t="s">
        <v>150</v>
      </c>
      <c r="GI61" s="2" t="s">
        <v>141</v>
      </c>
      <c r="GJ61" s="2" t="s">
        <v>167</v>
      </c>
      <c r="GK61" s="2" t="s">
        <v>144</v>
      </c>
      <c r="GL61" s="2" t="s">
        <v>152</v>
      </c>
      <c r="GM61" s="2" t="s">
        <v>152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150</v>
      </c>
      <c r="JV61" s="2" t="s">
        <v>141</v>
      </c>
      <c r="JW61" s="2" t="s">
        <v>169</v>
      </c>
      <c r="JX61" s="2" t="s">
        <v>144</v>
      </c>
      <c r="JY61" s="2" t="s">
        <v>152</v>
      </c>
      <c r="JZ61" s="2" t="s">
        <v>152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141</v>
      </c>
      <c r="OW61" s="2" t="s">
        <v>144</v>
      </c>
      <c r="OX61" s="2" t="s">
        <v>144</v>
      </c>
      <c r="OY61" s="2" t="s">
        <v>152</v>
      </c>
      <c r="OZ61" s="2" t="s">
        <v>152</v>
      </c>
      <c r="PA61" s="2" t="s">
        <v>144</v>
      </c>
      <c r="PB61" s="4">
        <v>14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589</v>
      </c>
      <c r="B62" s="2" t="s">
        <v>133</v>
      </c>
      <c r="C62" s="2" t="s">
        <v>538</v>
      </c>
      <c r="D62" s="2" t="s">
        <v>467</v>
      </c>
      <c r="E62" s="2" t="s">
        <v>468</v>
      </c>
      <c r="F62" s="2" t="s">
        <v>584</v>
      </c>
      <c r="G62" s="2" t="s">
        <v>584</v>
      </c>
      <c r="H62" s="2" t="s">
        <v>584</v>
      </c>
      <c r="I62" s="2" t="s">
        <v>585</v>
      </c>
      <c r="J62" s="2" t="s">
        <v>554</v>
      </c>
      <c r="K62" s="2" t="s">
        <v>586</v>
      </c>
      <c r="L62" s="3">
        <v>85.12</v>
      </c>
      <c r="M62" s="3">
        <v>89.38</v>
      </c>
      <c r="N62" s="3">
        <v>249.99</v>
      </c>
      <c r="O62" s="2" t="s">
        <v>437</v>
      </c>
      <c r="P62" s="2" t="s">
        <v>545</v>
      </c>
      <c r="Q62" s="2" t="s">
        <v>143</v>
      </c>
      <c r="R62" s="2" t="s">
        <v>144</v>
      </c>
      <c r="S62" s="2" t="s">
        <v>144</v>
      </c>
      <c r="T62" s="2" t="s">
        <v>546</v>
      </c>
      <c r="U62" s="2" t="s">
        <v>144</v>
      </c>
      <c r="V62" s="2" t="s">
        <v>366</v>
      </c>
      <c r="W62" s="2" t="s">
        <v>590</v>
      </c>
      <c r="X62" s="2" t="s">
        <v>144</v>
      </c>
      <c r="Y62" s="2" t="s">
        <v>576</v>
      </c>
      <c r="Z62" s="4"/>
      <c r="AA62" s="4">
        <f>=ROUNDDOWN({0},0)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12</v>
      </c>
      <c r="AS62" s="8">
        <v>822.71</v>
      </c>
      <c r="AT62" s="7">
        <v>-1</v>
      </c>
      <c r="AU62" s="7">
        <v>-1</v>
      </c>
      <c r="AV62" s="4" t="s">
        <v>144</v>
      </c>
      <c r="AW62" s="8" t="s">
        <v>144</v>
      </c>
      <c r="AX62" s="4" t="s">
        <v>144</v>
      </c>
      <c r="AY62" s="8" t="s">
        <v>144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 t="s">
        <v>144</v>
      </c>
      <c r="BJ62" s="4"/>
      <c r="BK62" s="8"/>
      <c r="BL62" s="2" t="s">
        <v>426</v>
      </c>
      <c r="BM62" s="7"/>
      <c r="BN62" s="7"/>
      <c r="BO62" s="4"/>
      <c r="BP62" s="8"/>
      <c r="BQ62" s="4">
        <v>1</v>
      </c>
      <c r="BR62" s="8">
        <v>212.49</v>
      </c>
      <c r="BS62" s="7">
        <v>-1</v>
      </c>
      <c r="BT62" s="7">
        <v>-1</v>
      </c>
      <c r="BU62" s="2" t="s">
        <v>150</v>
      </c>
      <c r="BV62" s="2" t="s">
        <v>316</v>
      </c>
      <c r="BW62" s="2" t="s">
        <v>576</v>
      </c>
      <c r="BX62" s="2" t="s">
        <v>187</v>
      </c>
      <c r="BY62" s="2" t="s">
        <v>152</v>
      </c>
      <c r="BZ62" s="2" t="s">
        <v>152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316</v>
      </c>
      <c r="CJ62" s="2" t="s">
        <v>475</v>
      </c>
      <c r="CK62" s="2" t="s">
        <v>398</v>
      </c>
      <c r="CL62" s="2" t="s">
        <v>152</v>
      </c>
      <c r="CM62" s="2" t="s">
        <v>152</v>
      </c>
      <c r="CN62" s="2" t="s">
        <v>144</v>
      </c>
      <c r="CO62" s="4"/>
      <c r="CP62" s="8"/>
      <c r="CQ62" s="4">
        <v>3</v>
      </c>
      <c r="CR62" s="8">
        <v>150.15</v>
      </c>
      <c r="CS62" s="7">
        <v>-1</v>
      </c>
      <c r="CT62" s="7">
        <v>-1</v>
      </c>
      <c r="CU62" s="2" t="s">
        <v>150</v>
      </c>
      <c r="CV62" s="2" t="s">
        <v>316</v>
      </c>
      <c r="CW62" s="2" t="s">
        <v>155</v>
      </c>
      <c r="CX62" s="2" t="s">
        <v>325</v>
      </c>
      <c r="CY62" s="2" t="s">
        <v>319</v>
      </c>
      <c r="CZ62" s="2" t="s">
        <v>152</v>
      </c>
      <c r="DA62" s="2" t="s">
        <v>144</v>
      </c>
      <c r="DB62" s="4"/>
      <c r="DC62" s="8"/>
      <c r="DD62" s="4">
        <v>5</v>
      </c>
      <c r="DE62" s="8">
        <v>223.45</v>
      </c>
      <c r="DF62" s="7">
        <v>-1</v>
      </c>
      <c r="DG62" s="7">
        <v>-1</v>
      </c>
      <c r="DH62" s="2" t="s">
        <v>150</v>
      </c>
      <c r="DI62" s="2" t="s">
        <v>316</v>
      </c>
      <c r="DJ62" s="2" t="s">
        <v>157</v>
      </c>
      <c r="DK62" s="2" t="s">
        <v>285</v>
      </c>
      <c r="DL62" s="2" t="s">
        <v>152</v>
      </c>
      <c r="DM62" s="2" t="s">
        <v>152</v>
      </c>
      <c r="DN62" s="2" t="s">
        <v>144</v>
      </c>
      <c r="DO62" s="4"/>
      <c r="DP62" s="8"/>
      <c r="DQ62" s="4">
        <v>1</v>
      </c>
      <c r="DR62" s="8">
        <v>48.94</v>
      </c>
      <c r="DS62" s="7">
        <v>-1</v>
      </c>
      <c r="DT62" s="7">
        <v>-1</v>
      </c>
      <c r="DU62" s="2" t="s">
        <v>150</v>
      </c>
      <c r="DV62" s="2" t="s">
        <v>316</v>
      </c>
      <c r="DW62" s="2" t="s">
        <v>144</v>
      </c>
      <c r="DX62" s="2" t="s">
        <v>591</v>
      </c>
      <c r="DY62" s="2" t="s">
        <v>152</v>
      </c>
      <c r="DZ62" s="2" t="s">
        <v>152</v>
      </c>
      <c r="EA62" s="2" t="s">
        <v>144</v>
      </c>
      <c r="EB62" s="4"/>
      <c r="EC62" s="8"/>
      <c r="ED62" s="4">
        <v>2</v>
      </c>
      <c r="EE62" s="8">
        <v>187.68</v>
      </c>
      <c r="EF62" s="7">
        <v>-1</v>
      </c>
      <c r="EG62" s="7">
        <v>-1</v>
      </c>
      <c r="EH62" s="2" t="s">
        <v>150</v>
      </c>
      <c r="EI62" s="2" t="s">
        <v>316</v>
      </c>
      <c r="EJ62" s="2" t="s">
        <v>160</v>
      </c>
      <c r="EK62" s="2" t="s">
        <v>179</v>
      </c>
      <c r="EL62" s="2" t="s">
        <v>152</v>
      </c>
      <c r="EM62" s="2" t="s">
        <v>152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316</v>
      </c>
      <c r="EW62" s="2" t="s">
        <v>576</v>
      </c>
      <c r="EX62" s="2" t="s">
        <v>578</v>
      </c>
      <c r="EY62" s="2" t="s">
        <v>152</v>
      </c>
      <c r="EZ62" s="2" t="s">
        <v>152</v>
      </c>
      <c r="FA62" s="2" t="s">
        <v>144</v>
      </c>
      <c r="FB62" s="4"/>
      <c r="FC62" s="8"/>
      <c r="FD62" s="4"/>
      <c r="FE62" s="8"/>
      <c r="FF62" s="7"/>
      <c r="FG62" s="7"/>
      <c r="FH62" s="2" t="s">
        <v>236</v>
      </c>
      <c r="FI62" s="2" t="s">
        <v>316</v>
      </c>
      <c r="FJ62" s="2" t="s">
        <v>144</v>
      </c>
      <c r="FK62" s="2" t="s">
        <v>144</v>
      </c>
      <c r="FL62" s="2" t="s">
        <v>152</v>
      </c>
      <c r="FM62" s="2" t="s">
        <v>152</v>
      </c>
      <c r="FN62" s="2" t="s">
        <v>144</v>
      </c>
      <c r="FO62" s="4"/>
      <c r="FP62" s="8"/>
      <c r="FQ62" s="4"/>
      <c r="FR62" s="8"/>
      <c r="FS62" s="7"/>
      <c r="FT62" s="7"/>
      <c r="FU62" s="2" t="s">
        <v>235</v>
      </c>
      <c r="FV62" s="2" t="s">
        <v>316</v>
      </c>
      <c r="FW62" s="2" t="s">
        <v>144</v>
      </c>
      <c r="FX62" s="2" t="s">
        <v>144</v>
      </c>
      <c r="FY62" s="2" t="s">
        <v>152</v>
      </c>
      <c r="FZ62" s="2" t="s">
        <v>152</v>
      </c>
      <c r="GA62" s="2" t="s">
        <v>144</v>
      </c>
      <c r="GB62" s="4"/>
      <c r="GC62" s="8"/>
      <c r="GD62" s="4"/>
      <c r="GE62" s="8"/>
      <c r="GF62" s="7"/>
      <c r="GG62" s="7"/>
      <c r="GH62" s="2" t="s">
        <v>150</v>
      </c>
      <c r="GI62" s="2" t="s">
        <v>316</v>
      </c>
      <c r="GJ62" s="2" t="s">
        <v>167</v>
      </c>
      <c r="GK62" s="2" t="s">
        <v>144</v>
      </c>
      <c r="GL62" s="2" t="s">
        <v>152</v>
      </c>
      <c r="GM62" s="2" t="s">
        <v>152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150</v>
      </c>
      <c r="JV62" s="2" t="s">
        <v>316</v>
      </c>
      <c r="JW62" s="2" t="s">
        <v>169</v>
      </c>
      <c r="JX62" s="2" t="s">
        <v>144</v>
      </c>
      <c r="JY62" s="2" t="s">
        <v>152</v>
      </c>
      <c r="JZ62" s="2" t="s">
        <v>152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316</v>
      </c>
      <c r="OW62" s="2" t="s">
        <v>144</v>
      </c>
      <c r="OX62" s="2" t="s">
        <v>144</v>
      </c>
      <c r="OY62" s="2" t="s">
        <v>152</v>
      </c>
      <c r="OZ62" s="2" t="s">
        <v>152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592</v>
      </c>
      <c r="B63" s="2" t="s">
        <v>133</v>
      </c>
      <c r="C63" s="2" t="s">
        <v>538</v>
      </c>
      <c r="D63" s="2" t="s">
        <v>467</v>
      </c>
      <c r="E63" s="2" t="s">
        <v>468</v>
      </c>
      <c r="F63" s="2" t="s">
        <v>584</v>
      </c>
      <c r="G63" s="2" t="s">
        <v>584</v>
      </c>
      <c r="H63" s="2" t="s">
        <v>584</v>
      </c>
      <c r="I63" s="2" t="s">
        <v>593</v>
      </c>
      <c r="J63" s="2" t="s">
        <v>543</v>
      </c>
      <c r="K63" s="2" t="s">
        <v>594</v>
      </c>
      <c r="L63" s="3">
        <v>68.09</v>
      </c>
      <c r="M63" s="3">
        <v>71.49</v>
      </c>
      <c r="N63" s="3">
        <v>199.99</v>
      </c>
      <c r="O63" s="2" t="s">
        <v>313</v>
      </c>
      <c r="P63" s="2" t="s">
        <v>545</v>
      </c>
      <c r="Q63" s="2" t="s">
        <v>143</v>
      </c>
      <c r="R63" s="2" t="s">
        <v>144</v>
      </c>
      <c r="S63" s="2" t="s">
        <v>144</v>
      </c>
      <c r="T63" s="2" t="s">
        <v>546</v>
      </c>
      <c r="U63" s="2" t="s">
        <v>144</v>
      </c>
      <c r="V63" s="2" t="s">
        <v>366</v>
      </c>
      <c r="W63" s="2" t="s">
        <v>547</v>
      </c>
      <c r="X63" s="2" t="s">
        <v>144</v>
      </c>
      <c r="Y63" s="2" t="s">
        <v>576</v>
      </c>
      <c r="Z63" s="4">
        <v>15</v>
      </c>
      <c r="AA63" s="4">
        <f>=ROUNDDOWN(37.5,0)</f>
      </c>
      <c r="AB63" s="5">
        <v>0.4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>
        <v>1</v>
      </c>
      <c r="AQ63" s="8">
        <v>95.25</v>
      </c>
      <c r="AR63" s="4">
        <v>5</v>
      </c>
      <c r="AS63" s="8">
        <v>261.5</v>
      </c>
      <c r="AT63" s="7">
        <v>-0.8</v>
      </c>
      <c r="AU63" s="7">
        <v>-0.6358</v>
      </c>
      <c r="AV63" s="4">
        <v>1</v>
      </c>
      <c r="AW63" s="8">
        <v>95.25</v>
      </c>
      <c r="AX63" s="4">
        <v>11</v>
      </c>
      <c r="AY63" s="8">
        <v>680.67</v>
      </c>
      <c r="AZ63" s="7">
        <v>-0.9091</v>
      </c>
      <c r="BA63" s="7">
        <v>-0.8601</v>
      </c>
      <c r="BB63" s="7">
        <v>1</v>
      </c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>
        <v>0.2843</v>
      </c>
      <c r="BJ63" s="4">
        <v>1</v>
      </c>
      <c r="BK63" s="8">
        <v>95.25</v>
      </c>
      <c r="BL63" s="2" t="s">
        <v>595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150</v>
      </c>
      <c r="BV63" s="2" t="s">
        <v>141</v>
      </c>
      <c r="BW63" s="2" t="s">
        <v>576</v>
      </c>
      <c r="BX63" s="2" t="s">
        <v>169</v>
      </c>
      <c r="BY63" s="2" t="s">
        <v>152</v>
      </c>
      <c r="BZ63" s="2" t="s">
        <v>152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141</v>
      </c>
      <c r="CJ63" s="2" t="s">
        <v>475</v>
      </c>
      <c r="CK63" s="2" t="s">
        <v>596</v>
      </c>
      <c r="CL63" s="2" t="s">
        <v>152</v>
      </c>
      <c r="CM63" s="2" t="s">
        <v>152</v>
      </c>
      <c r="CN63" s="2" t="s">
        <v>144</v>
      </c>
      <c r="CO63" s="4"/>
      <c r="CP63" s="8"/>
      <c r="CQ63" s="4">
        <v>1</v>
      </c>
      <c r="CR63" s="8">
        <v>40.04</v>
      </c>
      <c r="CS63" s="7">
        <v>-1</v>
      </c>
      <c r="CT63" s="7">
        <v>-1</v>
      </c>
      <c r="CU63" s="2" t="s">
        <v>150</v>
      </c>
      <c r="CV63" s="2" t="s">
        <v>141</v>
      </c>
      <c r="CW63" s="2" t="s">
        <v>155</v>
      </c>
      <c r="CX63" s="2" t="s">
        <v>434</v>
      </c>
      <c r="CY63" s="2" t="s">
        <v>319</v>
      </c>
      <c r="CZ63" s="2" t="s">
        <v>152</v>
      </c>
      <c r="DA63" s="2" t="s">
        <v>144</v>
      </c>
      <c r="DB63" s="4"/>
      <c r="DC63" s="8"/>
      <c r="DD63" s="4">
        <v>1</v>
      </c>
      <c r="DE63" s="8">
        <v>35.75</v>
      </c>
      <c r="DF63" s="7">
        <v>-1</v>
      </c>
      <c r="DG63" s="7">
        <v>-1</v>
      </c>
      <c r="DH63" s="2" t="s">
        <v>150</v>
      </c>
      <c r="DI63" s="2" t="s">
        <v>141</v>
      </c>
      <c r="DJ63" s="2" t="s">
        <v>157</v>
      </c>
      <c r="DK63" s="2" t="s">
        <v>507</v>
      </c>
      <c r="DL63" s="2" t="s">
        <v>152</v>
      </c>
      <c r="DM63" s="2" t="s">
        <v>152</v>
      </c>
      <c r="DN63" s="2" t="s">
        <v>144</v>
      </c>
      <c r="DO63" s="4"/>
      <c r="DP63" s="8"/>
      <c r="DQ63" s="4">
        <v>1</v>
      </c>
      <c r="DR63" s="8">
        <v>39.15</v>
      </c>
      <c r="DS63" s="7">
        <v>-1</v>
      </c>
      <c r="DT63" s="7">
        <v>-1</v>
      </c>
      <c r="DU63" s="2" t="s">
        <v>150</v>
      </c>
      <c r="DV63" s="2" t="s">
        <v>141</v>
      </c>
      <c r="DW63" s="2" t="s">
        <v>144</v>
      </c>
      <c r="DX63" s="2" t="s">
        <v>489</v>
      </c>
      <c r="DY63" s="2" t="s">
        <v>152</v>
      </c>
      <c r="DZ63" s="2" t="s">
        <v>152</v>
      </c>
      <c r="EA63" s="2" t="s">
        <v>144</v>
      </c>
      <c r="EB63" s="4"/>
      <c r="EC63" s="8"/>
      <c r="ED63" s="4">
        <v>1</v>
      </c>
      <c r="EE63" s="8">
        <v>75.07</v>
      </c>
      <c r="EF63" s="7">
        <v>-1</v>
      </c>
      <c r="EG63" s="7">
        <v>-1</v>
      </c>
      <c r="EH63" s="2" t="s">
        <v>150</v>
      </c>
      <c r="EI63" s="2" t="s">
        <v>141</v>
      </c>
      <c r="EJ63" s="2" t="s">
        <v>160</v>
      </c>
      <c r="EK63" s="2" t="s">
        <v>268</v>
      </c>
      <c r="EL63" s="2" t="s">
        <v>152</v>
      </c>
      <c r="EM63" s="2" t="s">
        <v>152</v>
      </c>
      <c r="EN63" s="2" t="s">
        <v>144</v>
      </c>
      <c r="EO63" s="4">
        <v>1</v>
      </c>
      <c r="EP63" s="8">
        <v>95.25</v>
      </c>
      <c r="EQ63" s="4">
        <v>1</v>
      </c>
      <c r="ER63" s="8">
        <v>71.49</v>
      </c>
      <c r="ES63" s="7"/>
      <c r="ET63" s="7">
        <v>0.3324</v>
      </c>
      <c r="EU63" s="2" t="s">
        <v>150</v>
      </c>
      <c r="EV63" s="2" t="s">
        <v>141</v>
      </c>
      <c r="EW63" s="2" t="s">
        <v>576</v>
      </c>
      <c r="EX63" s="2" t="s">
        <v>148</v>
      </c>
      <c r="EY63" s="2" t="s">
        <v>152</v>
      </c>
      <c r="EZ63" s="2" t="s">
        <v>152</v>
      </c>
      <c r="FA63" s="2" t="s">
        <v>144</v>
      </c>
      <c r="FB63" s="4"/>
      <c r="FC63" s="8"/>
      <c r="FD63" s="4"/>
      <c r="FE63" s="8"/>
      <c r="FF63" s="7"/>
      <c r="FG63" s="7"/>
      <c r="FH63" s="2" t="s">
        <v>236</v>
      </c>
      <c r="FI63" s="2" t="s">
        <v>141</v>
      </c>
      <c r="FJ63" s="2" t="s">
        <v>144</v>
      </c>
      <c r="FK63" s="2" t="s">
        <v>144</v>
      </c>
      <c r="FL63" s="2" t="s">
        <v>152</v>
      </c>
      <c r="FM63" s="2" t="s">
        <v>152</v>
      </c>
      <c r="FN63" s="2" t="s">
        <v>144</v>
      </c>
      <c r="FO63" s="4"/>
      <c r="FP63" s="8"/>
      <c r="FQ63" s="4"/>
      <c r="FR63" s="8"/>
      <c r="FS63" s="7"/>
      <c r="FT63" s="7"/>
      <c r="FU63" s="2" t="s">
        <v>235</v>
      </c>
      <c r="FV63" s="2" t="s">
        <v>141</v>
      </c>
      <c r="FW63" s="2" t="s">
        <v>144</v>
      </c>
      <c r="FX63" s="2" t="s">
        <v>144</v>
      </c>
      <c r="FY63" s="2" t="s">
        <v>152</v>
      </c>
      <c r="FZ63" s="2" t="s">
        <v>152</v>
      </c>
      <c r="GA63" s="2" t="s">
        <v>144</v>
      </c>
      <c r="GB63" s="4"/>
      <c r="GC63" s="8"/>
      <c r="GD63" s="4"/>
      <c r="GE63" s="8"/>
      <c r="GF63" s="7"/>
      <c r="GG63" s="7"/>
      <c r="GH63" s="2" t="s">
        <v>150</v>
      </c>
      <c r="GI63" s="2" t="s">
        <v>141</v>
      </c>
      <c r="GJ63" s="2" t="s">
        <v>167</v>
      </c>
      <c r="GK63" s="2" t="s">
        <v>597</v>
      </c>
      <c r="GL63" s="2" t="s">
        <v>152</v>
      </c>
      <c r="GM63" s="2" t="s">
        <v>152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150</v>
      </c>
      <c r="JV63" s="2" t="s">
        <v>141</v>
      </c>
      <c r="JW63" s="2" t="s">
        <v>169</v>
      </c>
      <c r="JX63" s="2" t="s">
        <v>144</v>
      </c>
      <c r="JY63" s="2" t="s">
        <v>152</v>
      </c>
      <c r="JZ63" s="2" t="s">
        <v>152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141</v>
      </c>
      <c r="OW63" s="2" t="s">
        <v>144</v>
      </c>
      <c r="OX63" s="2" t="s">
        <v>144</v>
      </c>
      <c r="OY63" s="2" t="s">
        <v>152</v>
      </c>
      <c r="OZ63" s="2" t="s">
        <v>152</v>
      </c>
      <c r="PA63" s="2" t="s">
        <v>144</v>
      </c>
      <c r="PB63" s="4">
        <v>15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598</v>
      </c>
      <c r="B64" s="2" t="s">
        <v>133</v>
      </c>
      <c r="C64" s="2" t="s">
        <v>538</v>
      </c>
      <c r="D64" s="2" t="s">
        <v>467</v>
      </c>
      <c r="E64" s="2" t="s">
        <v>468</v>
      </c>
      <c r="F64" s="2" t="s">
        <v>584</v>
      </c>
      <c r="G64" s="2" t="s">
        <v>584</v>
      </c>
      <c r="H64" s="2" t="s">
        <v>584</v>
      </c>
      <c r="I64" s="2" t="s">
        <v>593</v>
      </c>
      <c r="J64" s="2" t="s">
        <v>554</v>
      </c>
      <c r="K64" s="2" t="s">
        <v>594</v>
      </c>
      <c r="L64" s="3">
        <v>85.12</v>
      </c>
      <c r="M64" s="3">
        <v>89.38</v>
      </c>
      <c r="N64" s="3">
        <v>249.99</v>
      </c>
      <c r="O64" s="2" t="s">
        <v>313</v>
      </c>
      <c r="P64" s="2" t="s">
        <v>545</v>
      </c>
      <c r="Q64" s="2" t="s">
        <v>143</v>
      </c>
      <c r="R64" s="2" t="s">
        <v>144</v>
      </c>
      <c r="S64" s="2" t="s">
        <v>144</v>
      </c>
      <c r="T64" s="2" t="s">
        <v>546</v>
      </c>
      <c r="U64" s="2" t="s">
        <v>144</v>
      </c>
      <c r="V64" s="2" t="s">
        <v>366</v>
      </c>
      <c r="W64" s="2" t="s">
        <v>547</v>
      </c>
      <c r="X64" s="2" t="s">
        <v>144</v>
      </c>
      <c r="Y64" s="2" t="s">
        <v>576</v>
      </c>
      <c r="Z64" s="4"/>
      <c r="AA64" s="4">
        <f>=ROUNDDOWN({0},0)</f>
      </c>
      <c r="AB64" s="5"/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6</v>
      </c>
      <c r="AS64" s="8">
        <v>419.17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/>
      <c r="BK64" s="8"/>
      <c r="BL64" s="2" t="s">
        <v>599</v>
      </c>
      <c r="BM64" s="7"/>
      <c r="BN64" s="7"/>
      <c r="BO64" s="4"/>
      <c r="BP64" s="8"/>
      <c r="BQ64" s="4"/>
      <c r="BR64" s="8"/>
      <c r="BS64" s="7"/>
      <c r="BT64" s="7"/>
      <c r="BU64" s="2" t="s">
        <v>150</v>
      </c>
      <c r="BV64" s="2" t="s">
        <v>316</v>
      </c>
      <c r="BW64" s="2" t="s">
        <v>576</v>
      </c>
      <c r="BX64" s="2" t="s">
        <v>144</v>
      </c>
      <c r="BY64" s="2" t="s">
        <v>152</v>
      </c>
      <c r="BZ64" s="2" t="s">
        <v>152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316</v>
      </c>
      <c r="CJ64" s="2" t="s">
        <v>475</v>
      </c>
      <c r="CK64" s="2" t="s">
        <v>273</v>
      </c>
      <c r="CL64" s="2" t="s">
        <v>152</v>
      </c>
      <c r="CM64" s="2" t="s">
        <v>152</v>
      </c>
      <c r="CN64" s="2" t="s">
        <v>144</v>
      </c>
      <c r="CO64" s="4"/>
      <c r="CP64" s="8"/>
      <c r="CQ64" s="4">
        <v>1</v>
      </c>
      <c r="CR64" s="8">
        <v>50.05</v>
      </c>
      <c r="CS64" s="7">
        <v>-1</v>
      </c>
      <c r="CT64" s="7">
        <v>-1</v>
      </c>
      <c r="CU64" s="2" t="s">
        <v>150</v>
      </c>
      <c r="CV64" s="2" t="s">
        <v>316</v>
      </c>
      <c r="CW64" s="2" t="s">
        <v>155</v>
      </c>
      <c r="CX64" s="2" t="s">
        <v>398</v>
      </c>
      <c r="CY64" s="2" t="s">
        <v>319</v>
      </c>
      <c r="CZ64" s="2" t="s">
        <v>152</v>
      </c>
      <c r="DA64" s="2" t="s">
        <v>144</v>
      </c>
      <c r="DB64" s="4"/>
      <c r="DC64" s="8"/>
      <c r="DD64" s="4">
        <v>2</v>
      </c>
      <c r="DE64" s="8">
        <v>84.91</v>
      </c>
      <c r="DF64" s="7">
        <v>-1</v>
      </c>
      <c r="DG64" s="7">
        <v>-1</v>
      </c>
      <c r="DH64" s="2" t="s">
        <v>150</v>
      </c>
      <c r="DI64" s="2" t="s">
        <v>316</v>
      </c>
      <c r="DJ64" s="2" t="s">
        <v>157</v>
      </c>
      <c r="DK64" s="2" t="s">
        <v>518</v>
      </c>
      <c r="DL64" s="2" t="s">
        <v>152</v>
      </c>
      <c r="DM64" s="2" t="s">
        <v>152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316</v>
      </c>
      <c r="DW64" s="2" t="s">
        <v>144</v>
      </c>
      <c r="DX64" s="2" t="s">
        <v>600</v>
      </c>
      <c r="DY64" s="2" t="s">
        <v>152</v>
      </c>
      <c r="DZ64" s="2" t="s">
        <v>152</v>
      </c>
      <c r="EA64" s="2" t="s">
        <v>144</v>
      </c>
      <c r="EB64" s="4"/>
      <c r="EC64" s="8"/>
      <c r="ED64" s="4">
        <v>2</v>
      </c>
      <c r="EE64" s="8">
        <v>187.68</v>
      </c>
      <c r="EF64" s="7">
        <v>-1</v>
      </c>
      <c r="EG64" s="7">
        <v>-1</v>
      </c>
      <c r="EH64" s="2" t="s">
        <v>150</v>
      </c>
      <c r="EI64" s="2" t="s">
        <v>316</v>
      </c>
      <c r="EJ64" s="2" t="s">
        <v>160</v>
      </c>
      <c r="EK64" s="2" t="s">
        <v>369</v>
      </c>
      <c r="EL64" s="2" t="s">
        <v>152</v>
      </c>
      <c r="EM64" s="2" t="s">
        <v>152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316</v>
      </c>
      <c r="EW64" s="2" t="s">
        <v>576</v>
      </c>
      <c r="EX64" s="2" t="s">
        <v>578</v>
      </c>
      <c r="EY64" s="2" t="s">
        <v>152</v>
      </c>
      <c r="EZ64" s="2" t="s">
        <v>152</v>
      </c>
      <c r="FA64" s="2" t="s">
        <v>144</v>
      </c>
      <c r="FB64" s="4"/>
      <c r="FC64" s="8"/>
      <c r="FD64" s="4"/>
      <c r="FE64" s="8"/>
      <c r="FF64" s="7"/>
      <c r="FG64" s="7"/>
      <c r="FH64" s="2" t="s">
        <v>236</v>
      </c>
      <c r="FI64" s="2" t="s">
        <v>316</v>
      </c>
      <c r="FJ64" s="2" t="s">
        <v>144</v>
      </c>
      <c r="FK64" s="2" t="s">
        <v>144</v>
      </c>
      <c r="FL64" s="2" t="s">
        <v>152</v>
      </c>
      <c r="FM64" s="2" t="s">
        <v>152</v>
      </c>
      <c r="FN64" s="2" t="s">
        <v>144</v>
      </c>
      <c r="FO64" s="4"/>
      <c r="FP64" s="8"/>
      <c r="FQ64" s="4"/>
      <c r="FR64" s="8"/>
      <c r="FS64" s="7"/>
      <c r="FT64" s="7"/>
      <c r="FU64" s="2" t="s">
        <v>235</v>
      </c>
      <c r="FV64" s="2" t="s">
        <v>316</v>
      </c>
      <c r="FW64" s="2" t="s">
        <v>144</v>
      </c>
      <c r="FX64" s="2" t="s">
        <v>144</v>
      </c>
      <c r="FY64" s="2" t="s">
        <v>152</v>
      </c>
      <c r="FZ64" s="2" t="s">
        <v>152</v>
      </c>
      <c r="GA64" s="2" t="s">
        <v>144</v>
      </c>
      <c r="GB64" s="4"/>
      <c r="GC64" s="8"/>
      <c r="GD64" s="4">
        <v>1</v>
      </c>
      <c r="GE64" s="8">
        <v>96.53</v>
      </c>
      <c r="GF64" s="7">
        <v>-1</v>
      </c>
      <c r="GG64" s="7">
        <v>-1</v>
      </c>
      <c r="GH64" s="2" t="s">
        <v>150</v>
      </c>
      <c r="GI64" s="2" t="s">
        <v>316</v>
      </c>
      <c r="GJ64" s="2" t="s">
        <v>167</v>
      </c>
      <c r="GK64" s="2" t="s">
        <v>601</v>
      </c>
      <c r="GL64" s="2" t="s">
        <v>152</v>
      </c>
      <c r="GM64" s="2" t="s">
        <v>152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150</v>
      </c>
      <c r="JV64" s="2" t="s">
        <v>316</v>
      </c>
      <c r="JW64" s="2" t="s">
        <v>169</v>
      </c>
      <c r="JX64" s="2" t="s">
        <v>144</v>
      </c>
      <c r="JY64" s="2" t="s">
        <v>152</v>
      </c>
      <c r="JZ64" s="2" t="s">
        <v>152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316</v>
      </c>
      <c r="OW64" s="2" t="s">
        <v>144</v>
      </c>
      <c r="OX64" s="2" t="s">
        <v>144</v>
      </c>
      <c r="OY64" s="2" t="s">
        <v>152</v>
      </c>
      <c r="OZ64" s="2" t="s">
        <v>152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602</v>
      </c>
      <c r="B65" s="2" t="s">
        <v>133</v>
      </c>
      <c r="C65" s="2" t="s">
        <v>538</v>
      </c>
      <c r="D65" s="2" t="s">
        <v>499</v>
      </c>
      <c r="E65" s="2" t="s">
        <v>500</v>
      </c>
      <c r="F65" s="2" t="s">
        <v>584</v>
      </c>
      <c r="G65" s="2" t="s">
        <v>584</v>
      </c>
      <c r="H65" s="2" t="s">
        <v>584</v>
      </c>
      <c r="I65" s="2" t="s">
        <v>502</v>
      </c>
      <c r="J65" s="2" t="s">
        <v>503</v>
      </c>
      <c r="K65" s="2" t="s">
        <v>486</v>
      </c>
      <c r="L65" s="3">
        <v>15.48</v>
      </c>
      <c r="M65" s="3">
        <v>16.25</v>
      </c>
      <c r="N65" s="3">
        <v>49.99</v>
      </c>
      <c r="O65" s="2" t="s">
        <v>313</v>
      </c>
      <c r="P65" s="2" t="s">
        <v>545</v>
      </c>
      <c r="Q65" s="2" t="s">
        <v>143</v>
      </c>
      <c r="R65" s="2" t="s">
        <v>144</v>
      </c>
      <c r="S65" s="2" t="s">
        <v>144</v>
      </c>
      <c r="T65" s="2" t="s">
        <v>546</v>
      </c>
      <c r="U65" s="2" t="s">
        <v>144</v>
      </c>
      <c r="V65" s="2" t="s">
        <v>366</v>
      </c>
      <c r="W65" s="2" t="s">
        <v>547</v>
      </c>
      <c r="X65" s="2" t="s">
        <v>144</v>
      </c>
      <c r="Y65" s="2" t="s">
        <v>576</v>
      </c>
      <c r="Z65" s="4"/>
      <c r="AA65" s="4">
        <f>=ROUNDDOWN({0},0)</f>
      </c>
      <c r="AB65" s="5">
        <v>2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5</v>
      </c>
      <c r="AS65" s="8">
        <v>85.35</v>
      </c>
      <c r="AT65" s="7">
        <v>-1</v>
      </c>
      <c r="AU65" s="7">
        <v>-1</v>
      </c>
      <c r="AV65" s="4"/>
      <c r="AW65" s="8"/>
      <c r="AX65" s="4">
        <v>5</v>
      </c>
      <c r="AY65" s="8">
        <v>85.35</v>
      </c>
      <c r="AZ65" s="7">
        <v>-1</v>
      </c>
      <c r="BA65" s="7">
        <v>-1</v>
      </c>
      <c r="BB65" s="7"/>
      <c r="BC65" s="4" t="s">
        <v>144</v>
      </c>
      <c r="BD65" s="8" t="s">
        <v>144</v>
      </c>
      <c r="BE65" s="4">
        <v>7</v>
      </c>
      <c r="BF65" s="8">
        <v>119.49</v>
      </c>
      <c r="BG65" s="7" t="s">
        <v>144</v>
      </c>
      <c r="BH65" s="7" t="s">
        <v>144</v>
      </c>
      <c r="BI65" s="7"/>
      <c r="BJ65" s="4"/>
      <c r="BK65" s="8"/>
      <c r="BL65" s="2" t="s">
        <v>21</v>
      </c>
      <c r="BM65" s="7"/>
      <c r="BN65" s="7"/>
      <c r="BO65" s="4"/>
      <c r="BP65" s="8"/>
      <c r="BQ65" s="4"/>
      <c r="BR65" s="8"/>
      <c r="BS65" s="7"/>
      <c r="BT65" s="7"/>
      <c r="BU65" s="2" t="s">
        <v>150</v>
      </c>
      <c r="BV65" s="2" t="s">
        <v>316</v>
      </c>
      <c r="BW65" s="2" t="s">
        <v>576</v>
      </c>
      <c r="BX65" s="2" t="s">
        <v>201</v>
      </c>
      <c r="BY65" s="2" t="s">
        <v>152</v>
      </c>
      <c r="BZ65" s="2" t="s">
        <v>152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316</v>
      </c>
      <c r="CJ65" s="2" t="s">
        <v>369</v>
      </c>
      <c r="CK65" s="2" t="s">
        <v>603</v>
      </c>
      <c r="CL65" s="2" t="s">
        <v>152</v>
      </c>
      <c r="CM65" s="2" t="s">
        <v>152</v>
      </c>
      <c r="CN65" s="2" t="s">
        <v>144</v>
      </c>
      <c r="CO65" s="4"/>
      <c r="CP65" s="8"/>
      <c r="CQ65" s="4"/>
      <c r="CR65" s="8"/>
      <c r="CS65" s="7"/>
      <c r="CT65" s="7"/>
      <c r="CU65" s="2" t="s">
        <v>150</v>
      </c>
      <c r="CV65" s="2" t="s">
        <v>316</v>
      </c>
      <c r="CW65" s="2" t="s">
        <v>155</v>
      </c>
      <c r="CX65" s="2" t="s">
        <v>398</v>
      </c>
      <c r="CY65" s="2" t="s">
        <v>319</v>
      </c>
      <c r="CZ65" s="2" t="s">
        <v>152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316</v>
      </c>
      <c r="DJ65" s="2" t="s">
        <v>604</v>
      </c>
      <c r="DK65" s="2" t="s">
        <v>605</v>
      </c>
      <c r="DL65" s="2" t="s">
        <v>152</v>
      </c>
      <c r="DM65" s="2" t="s">
        <v>152</v>
      </c>
      <c r="DN65" s="2" t="s">
        <v>144</v>
      </c>
      <c r="DO65" s="4"/>
      <c r="DP65" s="8"/>
      <c r="DQ65" s="4"/>
      <c r="DR65" s="8"/>
      <c r="DS65" s="7"/>
      <c r="DT65" s="7"/>
      <c r="DU65" s="2" t="s">
        <v>236</v>
      </c>
      <c r="DV65" s="2" t="s">
        <v>316</v>
      </c>
      <c r="DW65" s="2" t="s">
        <v>144</v>
      </c>
      <c r="DX65" s="2" t="s">
        <v>144</v>
      </c>
      <c r="DY65" s="2" t="s">
        <v>152</v>
      </c>
      <c r="DZ65" s="2" t="s">
        <v>152</v>
      </c>
      <c r="EA65" s="2" t="s">
        <v>144</v>
      </c>
      <c r="EB65" s="4"/>
      <c r="EC65" s="8"/>
      <c r="ED65" s="4">
        <v>5</v>
      </c>
      <c r="EE65" s="8">
        <v>85.35</v>
      </c>
      <c r="EF65" s="7">
        <v>-1</v>
      </c>
      <c r="EG65" s="7">
        <v>-1</v>
      </c>
      <c r="EH65" s="2" t="s">
        <v>150</v>
      </c>
      <c r="EI65" s="2" t="s">
        <v>316</v>
      </c>
      <c r="EJ65" s="2" t="s">
        <v>160</v>
      </c>
      <c r="EK65" s="2" t="s">
        <v>270</v>
      </c>
      <c r="EL65" s="2" t="s">
        <v>152</v>
      </c>
      <c r="EM65" s="2" t="s">
        <v>152</v>
      </c>
      <c r="EN65" s="2" t="s">
        <v>144</v>
      </c>
      <c r="EO65" s="4"/>
      <c r="EP65" s="8"/>
      <c r="EQ65" s="4"/>
      <c r="ER65" s="8"/>
      <c r="ES65" s="7"/>
      <c r="ET65" s="7"/>
      <c r="EU65" s="2" t="s">
        <v>150</v>
      </c>
      <c r="EV65" s="2" t="s">
        <v>316</v>
      </c>
      <c r="EW65" s="2" t="s">
        <v>576</v>
      </c>
      <c r="EX65" s="2" t="s">
        <v>199</v>
      </c>
      <c r="EY65" s="2" t="s">
        <v>152</v>
      </c>
      <c r="EZ65" s="2" t="s">
        <v>152</v>
      </c>
      <c r="FA65" s="2" t="s">
        <v>144</v>
      </c>
      <c r="FB65" s="4"/>
      <c r="FC65" s="8"/>
      <c r="FD65" s="4"/>
      <c r="FE65" s="8"/>
      <c r="FF65" s="7"/>
      <c r="FG65" s="7"/>
      <c r="FH65" s="2" t="s">
        <v>236</v>
      </c>
      <c r="FI65" s="2" t="s">
        <v>316</v>
      </c>
      <c r="FJ65" s="2" t="s">
        <v>144</v>
      </c>
      <c r="FK65" s="2" t="s">
        <v>144</v>
      </c>
      <c r="FL65" s="2" t="s">
        <v>152</v>
      </c>
      <c r="FM65" s="2" t="s">
        <v>152</v>
      </c>
      <c r="FN65" s="2" t="s">
        <v>144</v>
      </c>
      <c r="FO65" s="4"/>
      <c r="FP65" s="8"/>
      <c r="FQ65" s="4"/>
      <c r="FR65" s="8"/>
      <c r="FS65" s="7"/>
      <c r="FT65" s="7"/>
      <c r="FU65" s="2" t="s">
        <v>235</v>
      </c>
      <c r="FV65" s="2" t="s">
        <v>316</v>
      </c>
      <c r="FW65" s="2" t="s">
        <v>144</v>
      </c>
      <c r="FX65" s="2" t="s">
        <v>144</v>
      </c>
      <c r="FY65" s="2" t="s">
        <v>152</v>
      </c>
      <c r="FZ65" s="2" t="s">
        <v>152</v>
      </c>
      <c r="GA65" s="2" t="s">
        <v>144</v>
      </c>
      <c r="GB65" s="4"/>
      <c r="GC65" s="8"/>
      <c r="GD65" s="4"/>
      <c r="GE65" s="8"/>
      <c r="GF65" s="7"/>
      <c r="GG65" s="7"/>
      <c r="GH65" s="2" t="s">
        <v>150</v>
      </c>
      <c r="GI65" s="2" t="s">
        <v>316</v>
      </c>
      <c r="GJ65" s="2" t="s">
        <v>377</v>
      </c>
      <c r="GK65" s="2" t="s">
        <v>144</v>
      </c>
      <c r="GL65" s="2" t="s">
        <v>152</v>
      </c>
      <c r="GM65" s="2" t="s">
        <v>152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150</v>
      </c>
      <c r="JV65" s="2" t="s">
        <v>316</v>
      </c>
      <c r="JW65" s="2" t="s">
        <v>196</v>
      </c>
      <c r="JX65" s="2" t="s">
        <v>144</v>
      </c>
      <c r="JY65" s="2" t="s">
        <v>152</v>
      </c>
      <c r="JZ65" s="2" t="s">
        <v>152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316</v>
      </c>
      <c r="OW65" s="2" t="s">
        <v>144</v>
      </c>
      <c r="OX65" s="2" t="s">
        <v>144</v>
      </c>
      <c r="OY65" s="2" t="s">
        <v>152</v>
      </c>
      <c r="OZ65" s="2" t="s">
        <v>152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606</v>
      </c>
      <c r="B66" s="2" t="s">
        <v>133</v>
      </c>
      <c r="C66" s="2" t="s">
        <v>538</v>
      </c>
      <c r="D66" s="2" t="s">
        <v>499</v>
      </c>
      <c r="E66" s="2" t="s">
        <v>500</v>
      </c>
      <c r="F66" s="2" t="s">
        <v>584</v>
      </c>
      <c r="G66" s="2" t="s">
        <v>584</v>
      </c>
      <c r="H66" s="2" t="s">
        <v>584</v>
      </c>
      <c r="I66" s="2" t="s">
        <v>502</v>
      </c>
      <c r="J66" s="2" t="s">
        <v>503</v>
      </c>
      <c r="K66" s="2" t="s">
        <v>594</v>
      </c>
      <c r="L66" s="3">
        <v>15.48</v>
      </c>
      <c r="M66" s="3">
        <v>16.25</v>
      </c>
      <c r="N66" s="3">
        <v>49.99</v>
      </c>
      <c r="O66" s="2" t="s">
        <v>437</v>
      </c>
      <c r="P66" s="2" t="s">
        <v>545</v>
      </c>
      <c r="Q66" s="2" t="s">
        <v>143</v>
      </c>
      <c r="R66" s="2" t="s">
        <v>144</v>
      </c>
      <c r="S66" s="2" t="s">
        <v>144</v>
      </c>
      <c r="T66" s="2" t="s">
        <v>546</v>
      </c>
      <c r="U66" s="2" t="s">
        <v>144</v>
      </c>
      <c r="V66" s="2" t="s">
        <v>366</v>
      </c>
      <c r="W66" s="2" t="s">
        <v>547</v>
      </c>
      <c r="X66" s="2" t="s">
        <v>144</v>
      </c>
      <c r="Y66" s="2" t="s">
        <v>576</v>
      </c>
      <c r="Z66" s="4"/>
      <c r="AA66" s="4">
        <f>=ROUNDDOWN({0},0)</f>
      </c>
      <c r="AB66" s="5"/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2</v>
      </c>
      <c r="AS66" s="8">
        <v>34.14</v>
      </c>
      <c r="AT66" s="7">
        <v>-1</v>
      </c>
      <c r="AU66" s="7">
        <v>-1</v>
      </c>
      <c r="AV66" s="4"/>
      <c r="AW66" s="8"/>
      <c r="AX66" s="4">
        <v>2</v>
      </c>
      <c r="AY66" s="8">
        <v>34.14</v>
      </c>
      <c r="AZ66" s="7">
        <v>-1</v>
      </c>
      <c r="BA66" s="7">
        <v>-1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607</v>
      </c>
      <c r="BM66" s="7"/>
      <c r="BN66" s="7"/>
      <c r="BO66" s="4"/>
      <c r="BP66" s="8"/>
      <c r="BQ66" s="4"/>
      <c r="BR66" s="8"/>
      <c r="BS66" s="7"/>
      <c r="BT66" s="7"/>
      <c r="BU66" s="2" t="s">
        <v>150</v>
      </c>
      <c r="BV66" s="2" t="s">
        <v>316</v>
      </c>
      <c r="BW66" s="2" t="s">
        <v>576</v>
      </c>
      <c r="BX66" s="2" t="s">
        <v>169</v>
      </c>
      <c r="BY66" s="2" t="s">
        <v>152</v>
      </c>
      <c r="BZ66" s="2" t="s">
        <v>152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316</v>
      </c>
      <c r="CJ66" s="2" t="s">
        <v>369</v>
      </c>
      <c r="CK66" s="2" t="s">
        <v>144</v>
      </c>
      <c r="CL66" s="2" t="s">
        <v>152</v>
      </c>
      <c r="CM66" s="2" t="s">
        <v>152</v>
      </c>
      <c r="CN66" s="2" t="s">
        <v>144</v>
      </c>
      <c r="CO66" s="4"/>
      <c r="CP66" s="8"/>
      <c r="CQ66" s="4"/>
      <c r="CR66" s="8"/>
      <c r="CS66" s="7"/>
      <c r="CT66" s="7"/>
      <c r="CU66" s="2" t="s">
        <v>150</v>
      </c>
      <c r="CV66" s="2" t="s">
        <v>316</v>
      </c>
      <c r="CW66" s="2" t="s">
        <v>155</v>
      </c>
      <c r="CX66" s="2" t="s">
        <v>382</v>
      </c>
      <c r="CY66" s="2" t="s">
        <v>319</v>
      </c>
      <c r="CZ66" s="2" t="s">
        <v>152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316</v>
      </c>
      <c r="DJ66" s="2" t="s">
        <v>604</v>
      </c>
      <c r="DK66" s="2" t="s">
        <v>608</v>
      </c>
      <c r="DL66" s="2" t="s">
        <v>152</v>
      </c>
      <c r="DM66" s="2" t="s">
        <v>152</v>
      </c>
      <c r="DN66" s="2" t="s">
        <v>144</v>
      </c>
      <c r="DO66" s="4"/>
      <c r="DP66" s="8"/>
      <c r="DQ66" s="4"/>
      <c r="DR66" s="8"/>
      <c r="DS66" s="7"/>
      <c r="DT66" s="7"/>
      <c r="DU66" s="2" t="s">
        <v>236</v>
      </c>
      <c r="DV66" s="2" t="s">
        <v>316</v>
      </c>
      <c r="DW66" s="2" t="s">
        <v>144</v>
      </c>
      <c r="DX66" s="2" t="s">
        <v>144</v>
      </c>
      <c r="DY66" s="2" t="s">
        <v>152</v>
      </c>
      <c r="DZ66" s="2" t="s">
        <v>152</v>
      </c>
      <c r="EA66" s="2" t="s">
        <v>144</v>
      </c>
      <c r="EB66" s="4"/>
      <c r="EC66" s="8"/>
      <c r="ED66" s="4">
        <v>2</v>
      </c>
      <c r="EE66" s="8">
        <v>34.14</v>
      </c>
      <c r="EF66" s="7">
        <v>-1</v>
      </c>
      <c r="EG66" s="7">
        <v>-1</v>
      </c>
      <c r="EH66" s="2" t="s">
        <v>150</v>
      </c>
      <c r="EI66" s="2" t="s">
        <v>316</v>
      </c>
      <c r="EJ66" s="2" t="s">
        <v>160</v>
      </c>
      <c r="EK66" s="2" t="s">
        <v>609</v>
      </c>
      <c r="EL66" s="2" t="s">
        <v>152</v>
      </c>
      <c r="EM66" s="2" t="s">
        <v>152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316</v>
      </c>
      <c r="EW66" s="2" t="s">
        <v>576</v>
      </c>
      <c r="EX66" s="2" t="s">
        <v>610</v>
      </c>
      <c r="EY66" s="2" t="s">
        <v>152</v>
      </c>
      <c r="EZ66" s="2" t="s">
        <v>152</v>
      </c>
      <c r="FA66" s="2" t="s">
        <v>144</v>
      </c>
      <c r="FB66" s="4"/>
      <c r="FC66" s="8"/>
      <c r="FD66" s="4"/>
      <c r="FE66" s="8"/>
      <c r="FF66" s="7"/>
      <c r="FG66" s="7"/>
      <c r="FH66" s="2" t="s">
        <v>236</v>
      </c>
      <c r="FI66" s="2" t="s">
        <v>316</v>
      </c>
      <c r="FJ66" s="2" t="s">
        <v>144</v>
      </c>
      <c r="FK66" s="2" t="s">
        <v>144</v>
      </c>
      <c r="FL66" s="2" t="s">
        <v>152</v>
      </c>
      <c r="FM66" s="2" t="s">
        <v>152</v>
      </c>
      <c r="FN66" s="2" t="s">
        <v>144</v>
      </c>
      <c r="FO66" s="4"/>
      <c r="FP66" s="8"/>
      <c r="FQ66" s="4"/>
      <c r="FR66" s="8"/>
      <c r="FS66" s="7"/>
      <c r="FT66" s="7"/>
      <c r="FU66" s="2" t="s">
        <v>235</v>
      </c>
      <c r="FV66" s="2" t="s">
        <v>316</v>
      </c>
      <c r="FW66" s="2" t="s">
        <v>144</v>
      </c>
      <c r="FX66" s="2" t="s">
        <v>144</v>
      </c>
      <c r="FY66" s="2" t="s">
        <v>152</v>
      </c>
      <c r="FZ66" s="2" t="s">
        <v>152</v>
      </c>
      <c r="GA66" s="2" t="s">
        <v>144</v>
      </c>
      <c r="GB66" s="4"/>
      <c r="GC66" s="8"/>
      <c r="GD66" s="4"/>
      <c r="GE66" s="8"/>
      <c r="GF66" s="7"/>
      <c r="GG66" s="7"/>
      <c r="GH66" s="2" t="s">
        <v>150</v>
      </c>
      <c r="GI66" s="2" t="s">
        <v>316</v>
      </c>
      <c r="GJ66" s="2" t="s">
        <v>377</v>
      </c>
      <c r="GK66" s="2" t="s">
        <v>144</v>
      </c>
      <c r="GL66" s="2" t="s">
        <v>152</v>
      </c>
      <c r="GM66" s="2" t="s">
        <v>152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150</v>
      </c>
      <c r="JV66" s="2" t="s">
        <v>316</v>
      </c>
      <c r="JW66" s="2" t="s">
        <v>196</v>
      </c>
      <c r="JX66" s="2" t="s">
        <v>144</v>
      </c>
      <c r="JY66" s="2" t="s">
        <v>152</v>
      </c>
      <c r="JZ66" s="2" t="s">
        <v>152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316</v>
      </c>
      <c r="OW66" s="2" t="s">
        <v>144</v>
      </c>
      <c r="OX66" s="2" t="s">
        <v>144</v>
      </c>
      <c r="OY66" s="2" t="s">
        <v>152</v>
      </c>
      <c r="OZ66" s="2" t="s">
        <v>152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611</v>
      </c>
      <c r="B67" s="2" t="s">
        <v>133</v>
      </c>
      <c r="C67" s="2" t="s">
        <v>538</v>
      </c>
      <c r="D67" s="2" t="s">
        <v>360</v>
      </c>
      <c r="E67" s="2" t="s">
        <v>361</v>
      </c>
      <c r="F67" s="2" t="s">
        <v>612</v>
      </c>
      <c r="G67" s="2" t="s">
        <v>612</v>
      </c>
      <c r="H67" s="2" t="s">
        <v>612</v>
      </c>
      <c r="I67" s="2" t="s">
        <v>613</v>
      </c>
      <c r="J67" s="2" t="s">
        <v>614</v>
      </c>
      <c r="K67" s="2" t="s">
        <v>615</v>
      </c>
      <c r="L67" s="3">
        <v>18.57</v>
      </c>
      <c r="M67" s="3">
        <v>19.5</v>
      </c>
      <c r="N67" s="3">
        <v>59.99</v>
      </c>
      <c r="O67" s="2" t="s">
        <v>313</v>
      </c>
      <c r="P67" s="2" t="s">
        <v>545</v>
      </c>
      <c r="Q67" s="2" t="s">
        <v>143</v>
      </c>
      <c r="R67" s="2" t="s">
        <v>144</v>
      </c>
      <c r="S67" s="2" t="s">
        <v>144</v>
      </c>
      <c r="T67" s="2" t="s">
        <v>144</v>
      </c>
      <c r="U67" s="2" t="s">
        <v>144</v>
      </c>
      <c r="V67" s="2" t="s">
        <v>366</v>
      </c>
      <c r="W67" s="2" t="s">
        <v>547</v>
      </c>
      <c r="X67" s="2" t="s">
        <v>144</v>
      </c>
      <c r="Y67" s="2" t="s">
        <v>562</v>
      </c>
      <c r="Z67" s="4">
        <v>1</v>
      </c>
      <c r="AA67" s="4">
        <f>=ROUNDDOWN(0.25,0)</f>
      </c>
      <c r="AB67" s="5">
        <v>4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9</v>
      </c>
      <c r="AS67" s="8">
        <v>166.82</v>
      </c>
      <c r="AT67" s="7">
        <v>-1</v>
      </c>
      <c r="AU67" s="7">
        <v>-1</v>
      </c>
      <c r="AV67" s="4"/>
      <c r="AW67" s="8"/>
      <c r="AX67" s="4">
        <v>9</v>
      </c>
      <c r="AY67" s="8">
        <v>166.82</v>
      </c>
      <c r="AZ67" s="7">
        <v>-1</v>
      </c>
      <c r="BA67" s="7">
        <v>-1</v>
      </c>
      <c r="BB67" s="7"/>
      <c r="BC67" s="4"/>
      <c r="BD67" s="8"/>
      <c r="BE67" s="4">
        <v>9</v>
      </c>
      <c r="BF67" s="8">
        <v>166.82</v>
      </c>
      <c r="BG67" s="7">
        <v>-1</v>
      </c>
      <c r="BH67" s="7">
        <v>-1</v>
      </c>
      <c r="BI67" s="7"/>
      <c r="BJ67" s="4"/>
      <c r="BK67" s="8"/>
      <c r="BL67" s="2" t="s">
        <v>616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316</v>
      </c>
      <c r="BW67" s="2" t="s">
        <v>562</v>
      </c>
      <c r="BX67" s="2" t="s">
        <v>201</v>
      </c>
      <c r="BY67" s="2" t="s">
        <v>152</v>
      </c>
      <c r="BZ67" s="2" t="s">
        <v>152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316</v>
      </c>
      <c r="CJ67" s="2" t="s">
        <v>369</v>
      </c>
      <c r="CK67" s="2" t="s">
        <v>269</v>
      </c>
      <c r="CL67" s="2" t="s">
        <v>152</v>
      </c>
      <c r="CM67" s="2" t="s">
        <v>152</v>
      </c>
      <c r="CN67" s="2" t="s">
        <v>144</v>
      </c>
      <c r="CO67" s="4"/>
      <c r="CP67" s="8"/>
      <c r="CQ67" s="4">
        <v>2</v>
      </c>
      <c r="CR67" s="8">
        <v>28.4</v>
      </c>
      <c r="CS67" s="7">
        <v>-1</v>
      </c>
      <c r="CT67" s="7">
        <v>-1</v>
      </c>
      <c r="CU67" s="2" t="s">
        <v>150</v>
      </c>
      <c r="CV67" s="2" t="s">
        <v>316</v>
      </c>
      <c r="CW67" s="2" t="s">
        <v>155</v>
      </c>
      <c r="CX67" s="2" t="s">
        <v>325</v>
      </c>
      <c r="CY67" s="2" t="s">
        <v>319</v>
      </c>
      <c r="CZ67" s="2" t="s">
        <v>152</v>
      </c>
      <c r="DA67" s="2" t="s">
        <v>144</v>
      </c>
      <c r="DB67" s="4"/>
      <c r="DC67" s="8"/>
      <c r="DD67" s="4">
        <v>1</v>
      </c>
      <c r="DE67" s="8">
        <v>15.6</v>
      </c>
      <c r="DF67" s="7">
        <v>-1</v>
      </c>
      <c r="DG67" s="7">
        <v>-1</v>
      </c>
      <c r="DH67" s="2" t="s">
        <v>150</v>
      </c>
      <c r="DI67" s="2" t="s">
        <v>316</v>
      </c>
      <c r="DJ67" s="2" t="s">
        <v>157</v>
      </c>
      <c r="DK67" s="2" t="s">
        <v>348</v>
      </c>
      <c r="DL67" s="2" t="s">
        <v>152</v>
      </c>
      <c r="DM67" s="2" t="s">
        <v>152</v>
      </c>
      <c r="DN67" s="2" t="s">
        <v>144</v>
      </c>
      <c r="DO67" s="4"/>
      <c r="DP67" s="8"/>
      <c r="DQ67" s="4"/>
      <c r="DR67" s="8"/>
      <c r="DS67" s="7"/>
      <c r="DT67" s="7"/>
      <c r="DU67" s="2" t="s">
        <v>236</v>
      </c>
      <c r="DV67" s="2" t="s">
        <v>316</v>
      </c>
      <c r="DW67" s="2" t="s">
        <v>144</v>
      </c>
      <c r="DX67" s="2" t="s">
        <v>144</v>
      </c>
      <c r="DY67" s="2" t="s">
        <v>152</v>
      </c>
      <c r="DZ67" s="2" t="s">
        <v>152</v>
      </c>
      <c r="EA67" s="2" t="s">
        <v>144</v>
      </c>
      <c r="EB67" s="4"/>
      <c r="EC67" s="8"/>
      <c r="ED67" s="4">
        <v>6</v>
      </c>
      <c r="EE67" s="8">
        <v>122.82</v>
      </c>
      <c r="EF67" s="7">
        <v>-1</v>
      </c>
      <c r="EG67" s="7">
        <v>-1</v>
      </c>
      <c r="EH67" s="2" t="s">
        <v>150</v>
      </c>
      <c r="EI67" s="2" t="s">
        <v>316</v>
      </c>
      <c r="EJ67" s="2" t="s">
        <v>374</v>
      </c>
      <c r="EK67" s="2" t="s">
        <v>490</v>
      </c>
      <c r="EL67" s="2" t="s">
        <v>152</v>
      </c>
      <c r="EM67" s="2" t="s">
        <v>152</v>
      </c>
      <c r="EN67" s="2" t="s">
        <v>144</v>
      </c>
      <c r="EO67" s="4"/>
      <c r="EP67" s="8"/>
      <c r="EQ67" s="4"/>
      <c r="ER67" s="8"/>
      <c r="ES67" s="7"/>
      <c r="ET67" s="7"/>
      <c r="EU67" s="2" t="s">
        <v>150</v>
      </c>
      <c r="EV67" s="2" t="s">
        <v>316</v>
      </c>
      <c r="EW67" s="2" t="s">
        <v>562</v>
      </c>
      <c r="EX67" s="2" t="s">
        <v>187</v>
      </c>
      <c r="EY67" s="2" t="s">
        <v>152</v>
      </c>
      <c r="EZ67" s="2" t="s">
        <v>152</v>
      </c>
      <c r="FA67" s="2" t="s">
        <v>144</v>
      </c>
      <c r="FB67" s="4"/>
      <c r="FC67" s="8"/>
      <c r="FD67" s="4"/>
      <c r="FE67" s="8"/>
      <c r="FF67" s="7"/>
      <c r="FG67" s="7"/>
      <c r="FH67" s="2" t="s">
        <v>236</v>
      </c>
      <c r="FI67" s="2" t="s">
        <v>316</v>
      </c>
      <c r="FJ67" s="2" t="s">
        <v>144</v>
      </c>
      <c r="FK67" s="2" t="s">
        <v>144</v>
      </c>
      <c r="FL67" s="2" t="s">
        <v>152</v>
      </c>
      <c r="FM67" s="2" t="s">
        <v>152</v>
      </c>
      <c r="FN67" s="2" t="s">
        <v>144</v>
      </c>
      <c r="FO67" s="4"/>
      <c r="FP67" s="8"/>
      <c r="FQ67" s="4"/>
      <c r="FR67" s="8"/>
      <c r="FS67" s="7"/>
      <c r="FT67" s="7"/>
      <c r="FU67" s="2" t="s">
        <v>235</v>
      </c>
      <c r="FV67" s="2" t="s">
        <v>316</v>
      </c>
      <c r="FW67" s="2" t="s">
        <v>144</v>
      </c>
      <c r="FX67" s="2" t="s">
        <v>144</v>
      </c>
      <c r="FY67" s="2" t="s">
        <v>152</v>
      </c>
      <c r="FZ67" s="2" t="s">
        <v>152</v>
      </c>
      <c r="GA67" s="2" t="s">
        <v>144</v>
      </c>
      <c r="GB67" s="4"/>
      <c r="GC67" s="8"/>
      <c r="GD67" s="4"/>
      <c r="GE67" s="8"/>
      <c r="GF67" s="7"/>
      <c r="GG67" s="7"/>
      <c r="GH67" s="2" t="s">
        <v>150</v>
      </c>
      <c r="GI67" s="2" t="s">
        <v>316</v>
      </c>
      <c r="GJ67" s="2" t="s">
        <v>617</v>
      </c>
      <c r="GK67" s="2" t="s">
        <v>618</v>
      </c>
      <c r="GL67" s="2" t="s">
        <v>152</v>
      </c>
      <c r="GM67" s="2" t="s">
        <v>152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150</v>
      </c>
      <c r="JV67" s="2" t="s">
        <v>316</v>
      </c>
      <c r="JW67" s="2" t="s">
        <v>196</v>
      </c>
      <c r="JX67" s="2" t="s">
        <v>144</v>
      </c>
      <c r="JY67" s="2" t="s">
        <v>152</v>
      </c>
      <c r="JZ67" s="2" t="s">
        <v>152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316</v>
      </c>
      <c r="OW67" s="2" t="s">
        <v>144</v>
      </c>
      <c r="OX67" s="2" t="s">
        <v>144</v>
      </c>
      <c r="OY67" s="2" t="s">
        <v>152</v>
      </c>
      <c r="OZ67" s="2" t="s">
        <v>152</v>
      </c>
      <c r="PA67" s="2" t="s">
        <v>144</v>
      </c>
      <c r="PB67" s="4">
        <v>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619</v>
      </c>
      <c r="B68" s="2" t="s">
        <v>133</v>
      </c>
      <c r="C68" s="2" t="s">
        <v>620</v>
      </c>
      <c r="D68" s="2" t="s">
        <v>467</v>
      </c>
      <c r="E68" s="2" t="s">
        <v>468</v>
      </c>
      <c r="F68" s="2" t="s">
        <v>621</v>
      </c>
      <c r="G68" s="2" t="s">
        <v>621</v>
      </c>
      <c r="H68" s="2" t="s">
        <v>621</v>
      </c>
      <c r="I68" s="2" t="s">
        <v>622</v>
      </c>
      <c r="J68" s="2" t="s">
        <v>543</v>
      </c>
      <c r="K68" s="2" t="s">
        <v>623</v>
      </c>
      <c r="L68" s="3">
        <v>102.14</v>
      </c>
      <c r="M68" s="3">
        <v>107.25</v>
      </c>
      <c r="N68" s="3">
        <v>299.99</v>
      </c>
      <c r="O68" s="2" t="s">
        <v>141</v>
      </c>
      <c r="P68" s="2" t="s">
        <v>545</v>
      </c>
      <c r="Q68" s="2" t="s">
        <v>143</v>
      </c>
      <c r="R68" s="2" t="s">
        <v>144</v>
      </c>
      <c r="S68" s="2" t="s">
        <v>144</v>
      </c>
      <c r="T68" s="2" t="s">
        <v>546</v>
      </c>
      <c r="U68" s="2" t="s">
        <v>144</v>
      </c>
      <c r="V68" s="2" t="s">
        <v>366</v>
      </c>
      <c r="W68" s="2" t="s">
        <v>233</v>
      </c>
      <c r="X68" s="2" t="s">
        <v>144</v>
      </c>
      <c r="Y68" s="2" t="s">
        <v>624</v>
      </c>
      <c r="Z68" s="4">
        <v>19</v>
      </c>
      <c r="AA68" s="4">
        <f>=ROUNDDOWN(17.2727272727273,0)</f>
      </c>
      <c r="AB68" s="5">
        <v>1.1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5</v>
      </c>
      <c r="AQ68" s="8">
        <v>538.4</v>
      </c>
      <c r="AR68" s="4">
        <v>3</v>
      </c>
      <c r="AS68" s="8">
        <v>291.72</v>
      </c>
      <c r="AT68" s="7">
        <v>0.6667</v>
      </c>
      <c r="AU68" s="7">
        <v>0.8456</v>
      </c>
      <c r="AV68" s="4">
        <v>5</v>
      </c>
      <c r="AW68" s="8">
        <v>538.4</v>
      </c>
      <c r="AX68" s="4">
        <v>3</v>
      </c>
      <c r="AY68" s="8">
        <v>291.72</v>
      </c>
      <c r="AZ68" s="7">
        <v>0.6667</v>
      </c>
      <c r="BA68" s="7">
        <v>0.8456</v>
      </c>
      <c r="BB68" s="7">
        <v>1</v>
      </c>
      <c r="BC68" s="4">
        <v>5</v>
      </c>
      <c r="BD68" s="8">
        <v>538.4</v>
      </c>
      <c r="BE68" s="4">
        <v>3</v>
      </c>
      <c r="BF68" s="8">
        <v>291.72</v>
      </c>
      <c r="BG68" s="7">
        <v>0.6667</v>
      </c>
      <c r="BH68" s="7">
        <v>0.8456</v>
      </c>
      <c r="BI68" s="7">
        <v>1</v>
      </c>
      <c r="BJ68" s="4">
        <v>5</v>
      </c>
      <c r="BK68" s="8">
        <v>538.4</v>
      </c>
      <c r="BL68" s="2" t="s">
        <v>625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150</v>
      </c>
      <c r="BV68" s="2" t="s">
        <v>141</v>
      </c>
      <c r="BW68" s="2" t="s">
        <v>624</v>
      </c>
      <c r="BX68" s="2" t="s">
        <v>169</v>
      </c>
      <c r="BY68" s="2" t="s">
        <v>152</v>
      </c>
      <c r="BZ68" s="2" t="s">
        <v>152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141</v>
      </c>
      <c r="CJ68" s="2" t="s">
        <v>475</v>
      </c>
      <c r="CK68" s="2" t="s">
        <v>270</v>
      </c>
      <c r="CL68" s="2" t="s">
        <v>152</v>
      </c>
      <c r="CM68" s="2" t="s">
        <v>152</v>
      </c>
      <c r="CN68" s="2" t="s">
        <v>144</v>
      </c>
      <c r="CO68" s="4">
        <v>1</v>
      </c>
      <c r="CP68" s="8">
        <v>120.12</v>
      </c>
      <c r="CQ68" s="4">
        <v>1</v>
      </c>
      <c r="CR68" s="8">
        <v>120.12</v>
      </c>
      <c r="CS68" s="7"/>
      <c r="CT68" s="7"/>
      <c r="CU68" s="2" t="s">
        <v>150</v>
      </c>
      <c r="CV68" s="2" t="s">
        <v>141</v>
      </c>
      <c r="CW68" s="2" t="s">
        <v>155</v>
      </c>
      <c r="CX68" s="2" t="s">
        <v>626</v>
      </c>
      <c r="CY68" s="2" t="s">
        <v>152</v>
      </c>
      <c r="CZ68" s="2" t="s">
        <v>152</v>
      </c>
      <c r="DA68" s="2" t="s">
        <v>144</v>
      </c>
      <c r="DB68" s="4">
        <v>1</v>
      </c>
      <c r="DC68" s="8">
        <v>96.53</v>
      </c>
      <c r="DD68" s="4">
        <v>2</v>
      </c>
      <c r="DE68" s="8">
        <v>171.6</v>
      </c>
      <c r="DF68" s="7">
        <v>-0.5</v>
      </c>
      <c r="DG68" s="7">
        <v>-0.4375</v>
      </c>
      <c r="DH68" s="2" t="s">
        <v>150</v>
      </c>
      <c r="DI68" s="2" t="s">
        <v>141</v>
      </c>
      <c r="DJ68" s="2" t="s">
        <v>157</v>
      </c>
      <c r="DK68" s="2" t="s">
        <v>412</v>
      </c>
      <c r="DL68" s="2" t="s">
        <v>152</v>
      </c>
      <c r="DM68" s="2" t="s">
        <v>152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239</v>
      </c>
      <c r="DW68" s="2" t="s">
        <v>144</v>
      </c>
      <c r="DX68" s="2" t="s">
        <v>144</v>
      </c>
      <c r="DY68" s="2" t="s">
        <v>152</v>
      </c>
      <c r="DZ68" s="2" t="s">
        <v>152</v>
      </c>
      <c r="EA68" s="2" t="s">
        <v>144</v>
      </c>
      <c r="EB68" s="4"/>
      <c r="EC68" s="8"/>
      <c r="ED68" s="4"/>
      <c r="EE68" s="8"/>
      <c r="EF68" s="7"/>
      <c r="EG68" s="7"/>
      <c r="EH68" s="2" t="s">
        <v>150</v>
      </c>
      <c r="EI68" s="2" t="s">
        <v>141</v>
      </c>
      <c r="EJ68" s="2" t="s">
        <v>160</v>
      </c>
      <c r="EK68" s="2" t="s">
        <v>251</v>
      </c>
      <c r="EL68" s="2" t="s">
        <v>152</v>
      </c>
      <c r="EM68" s="2" t="s">
        <v>152</v>
      </c>
      <c r="EN68" s="2" t="s">
        <v>144</v>
      </c>
      <c r="EO68" s="4">
        <v>3</v>
      </c>
      <c r="EP68" s="8">
        <v>321.75</v>
      </c>
      <c r="EQ68" s="4"/>
      <c r="ER68" s="8"/>
      <c r="ES68" s="7"/>
      <c r="ET68" s="7"/>
      <c r="EU68" s="2" t="s">
        <v>150</v>
      </c>
      <c r="EV68" s="2" t="s">
        <v>141</v>
      </c>
      <c r="EW68" s="2" t="s">
        <v>624</v>
      </c>
      <c r="EX68" s="2" t="s">
        <v>429</v>
      </c>
      <c r="EY68" s="2" t="s">
        <v>152</v>
      </c>
      <c r="EZ68" s="2" t="s">
        <v>152</v>
      </c>
      <c r="FA68" s="2" t="s">
        <v>144</v>
      </c>
      <c r="FB68" s="4"/>
      <c r="FC68" s="8"/>
      <c r="FD68" s="4"/>
      <c r="FE68" s="8"/>
      <c r="FF68" s="7"/>
      <c r="FG68" s="7"/>
      <c r="FH68" s="2" t="s">
        <v>236</v>
      </c>
      <c r="FI68" s="2" t="s">
        <v>141</v>
      </c>
      <c r="FJ68" s="2" t="s">
        <v>144</v>
      </c>
      <c r="FK68" s="2" t="s">
        <v>144</v>
      </c>
      <c r="FL68" s="2" t="s">
        <v>152</v>
      </c>
      <c r="FM68" s="2" t="s">
        <v>152</v>
      </c>
      <c r="FN68" s="2" t="s">
        <v>144</v>
      </c>
      <c r="FO68" s="4"/>
      <c r="FP68" s="8"/>
      <c r="FQ68" s="4"/>
      <c r="FR68" s="8"/>
      <c r="FS68" s="7"/>
      <c r="FT68" s="7"/>
      <c r="FU68" s="2" t="s">
        <v>235</v>
      </c>
      <c r="FV68" s="2" t="s">
        <v>141</v>
      </c>
      <c r="FW68" s="2" t="s">
        <v>144</v>
      </c>
      <c r="FX68" s="2" t="s">
        <v>144</v>
      </c>
      <c r="FY68" s="2" t="s">
        <v>152</v>
      </c>
      <c r="FZ68" s="2" t="s">
        <v>152</v>
      </c>
      <c r="GA68" s="2" t="s">
        <v>144</v>
      </c>
      <c r="GB68" s="4"/>
      <c r="GC68" s="8"/>
      <c r="GD68" s="4"/>
      <c r="GE68" s="8"/>
      <c r="GF68" s="7"/>
      <c r="GG68" s="7"/>
      <c r="GH68" s="2" t="s">
        <v>150</v>
      </c>
      <c r="GI68" s="2" t="s">
        <v>141</v>
      </c>
      <c r="GJ68" s="2" t="s">
        <v>167</v>
      </c>
      <c r="GK68" s="2" t="s">
        <v>144</v>
      </c>
      <c r="GL68" s="2" t="s">
        <v>152</v>
      </c>
      <c r="GM68" s="2" t="s">
        <v>152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150</v>
      </c>
      <c r="JV68" s="2" t="s">
        <v>141</v>
      </c>
      <c r="JW68" s="2" t="s">
        <v>196</v>
      </c>
      <c r="JX68" s="2" t="s">
        <v>144</v>
      </c>
      <c r="JY68" s="2" t="s">
        <v>152</v>
      </c>
      <c r="JZ68" s="2" t="s">
        <v>152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141</v>
      </c>
      <c r="OW68" s="2" t="s">
        <v>144</v>
      </c>
      <c r="OX68" s="2" t="s">
        <v>144</v>
      </c>
      <c r="OY68" s="2" t="s">
        <v>152</v>
      </c>
      <c r="OZ68" s="2" t="s">
        <v>152</v>
      </c>
      <c r="PA68" s="2" t="s">
        <v>144</v>
      </c>
      <c r="PB68" s="4">
        <v>19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627</v>
      </c>
      <c r="B69" s="2" t="s">
        <v>133</v>
      </c>
      <c r="C69" s="2" t="s">
        <v>620</v>
      </c>
      <c r="D69" s="2" t="s">
        <v>499</v>
      </c>
      <c r="E69" s="2" t="s">
        <v>500</v>
      </c>
      <c r="F69" s="2" t="s">
        <v>628</v>
      </c>
      <c r="G69" s="2" t="s">
        <v>628</v>
      </c>
      <c r="H69" s="2" t="s">
        <v>628</v>
      </c>
      <c r="I69" s="2" t="s">
        <v>502</v>
      </c>
      <c r="J69" s="2" t="s">
        <v>503</v>
      </c>
      <c r="K69" s="2" t="s">
        <v>486</v>
      </c>
      <c r="L69" s="3">
        <v>21.66</v>
      </c>
      <c r="M69" s="3">
        <v>22.74</v>
      </c>
      <c r="N69" s="3">
        <v>69.99</v>
      </c>
      <c r="O69" s="2" t="s">
        <v>394</v>
      </c>
      <c r="P69" s="2" t="s">
        <v>545</v>
      </c>
      <c r="Q69" s="2" t="s">
        <v>143</v>
      </c>
      <c r="R69" s="2" t="s">
        <v>144</v>
      </c>
      <c r="S69" s="2" t="s">
        <v>144</v>
      </c>
      <c r="T69" s="2" t="s">
        <v>629</v>
      </c>
      <c r="U69" s="2" t="s">
        <v>144</v>
      </c>
      <c r="V69" s="2" t="s">
        <v>630</v>
      </c>
      <c r="W69" s="2" t="s">
        <v>547</v>
      </c>
      <c r="X69" s="2" t="s">
        <v>144</v>
      </c>
      <c r="Y69" s="2" t="s">
        <v>562</v>
      </c>
      <c r="Z69" s="4">
        <v>102</v>
      </c>
      <c r="AA69" s="4">
        <f>=ROUNDDOWN(102,0)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9</v>
      </c>
      <c r="AQ69" s="8">
        <v>244.74</v>
      </c>
      <c r="AR69" s="4">
        <v>9</v>
      </c>
      <c r="AS69" s="8">
        <v>184.2</v>
      </c>
      <c r="AT69" s="7"/>
      <c r="AU69" s="7">
        <v>0.3287</v>
      </c>
      <c r="AV69" s="4">
        <v>9</v>
      </c>
      <c r="AW69" s="8">
        <v>244.74</v>
      </c>
      <c r="AX69" s="4">
        <v>9</v>
      </c>
      <c r="AY69" s="8">
        <v>184.2</v>
      </c>
      <c r="AZ69" s="7"/>
      <c r="BA69" s="7">
        <v>0.3287</v>
      </c>
      <c r="BB69" s="7">
        <v>1</v>
      </c>
      <c r="BC69" s="4">
        <v>9</v>
      </c>
      <c r="BD69" s="8">
        <v>244.74</v>
      </c>
      <c r="BE69" s="4">
        <v>28</v>
      </c>
      <c r="BF69" s="8">
        <v>649.78</v>
      </c>
      <c r="BG69" s="7">
        <v>-0.6786</v>
      </c>
      <c r="BH69" s="7">
        <v>-0.6233</v>
      </c>
      <c r="BI69" s="7">
        <v>1</v>
      </c>
      <c r="BJ69" s="4">
        <v>9</v>
      </c>
      <c r="BK69" s="8">
        <v>244.74</v>
      </c>
      <c r="BL69" s="2" t="s">
        <v>631</v>
      </c>
      <c r="BM69" s="7">
        <v>1</v>
      </c>
      <c r="BN69" s="7">
        <v>1</v>
      </c>
      <c r="BO69" s="4">
        <v>2</v>
      </c>
      <c r="BP69" s="8">
        <v>77.98</v>
      </c>
      <c r="BQ69" s="4"/>
      <c r="BR69" s="8"/>
      <c r="BS69" s="7"/>
      <c r="BT69" s="7"/>
      <c r="BU69" s="2" t="s">
        <v>150</v>
      </c>
      <c r="BV69" s="2" t="s">
        <v>141</v>
      </c>
      <c r="BW69" s="2" t="s">
        <v>562</v>
      </c>
      <c r="BX69" s="2" t="s">
        <v>632</v>
      </c>
      <c r="BY69" s="2" t="s">
        <v>152</v>
      </c>
      <c r="BZ69" s="2" t="s">
        <v>152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141</v>
      </c>
      <c r="CJ69" s="2" t="s">
        <v>369</v>
      </c>
      <c r="CK69" s="2" t="s">
        <v>633</v>
      </c>
      <c r="CL69" s="2" t="s">
        <v>152</v>
      </c>
      <c r="CM69" s="2" t="s">
        <v>152</v>
      </c>
      <c r="CN69" s="2" t="s">
        <v>144</v>
      </c>
      <c r="CO69" s="4"/>
      <c r="CP69" s="8"/>
      <c r="CQ69" s="4"/>
      <c r="CR69" s="8"/>
      <c r="CS69" s="7"/>
      <c r="CT69" s="7"/>
      <c r="CU69" s="2" t="s">
        <v>150</v>
      </c>
      <c r="CV69" s="2" t="s">
        <v>141</v>
      </c>
      <c r="CW69" s="2" t="s">
        <v>155</v>
      </c>
      <c r="CX69" s="2" t="s">
        <v>398</v>
      </c>
      <c r="CY69" s="2" t="s">
        <v>319</v>
      </c>
      <c r="CZ69" s="2" t="s">
        <v>152</v>
      </c>
      <c r="DA69" s="2" t="s">
        <v>144</v>
      </c>
      <c r="DB69" s="4"/>
      <c r="DC69" s="8"/>
      <c r="DD69" s="4">
        <v>2</v>
      </c>
      <c r="DE69" s="8">
        <v>20.46</v>
      </c>
      <c r="DF69" s="7">
        <v>-1</v>
      </c>
      <c r="DG69" s="7">
        <v>-1</v>
      </c>
      <c r="DH69" s="2" t="s">
        <v>150</v>
      </c>
      <c r="DI69" s="2" t="s">
        <v>141</v>
      </c>
      <c r="DJ69" s="2" t="s">
        <v>157</v>
      </c>
      <c r="DK69" s="2" t="s">
        <v>634</v>
      </c>
      <c r="DL69" s="2" t="s">
        <v>152</v>
      </c>
      <c r="DM69" s="2" t="s">
        <v>152</v>
      </c>
      <c r="DN69" s="2" t="s">
        <v>144</v>
      </c>
      <c r="DO69" s="4"/>
      <c r="DP69" s="8"/>
      <c r="DQ69" s="4"/>
      <c r="DR69" s="8"/>
      <c r="DS69" s="7"/>
      <c r="DT69" s="7"/>
      <c r="DU69" s="2" t="s">
        <v>236</v>
      </c>
      <c r="DV69" s="2" t="s">
        <v>141</v>
      </c>
      <c r="DW69" s="2" t="s">
        <v>144</v>
      </c>
      <c r="DX69" s="2" t="s">
        <v>144</v>
      </c>
      <c r="DY69" s="2" t="s">
        <v>152</v>
      </c>
      <c r="DZ69" s="2" t="s">
        <v>152</v>
      </c>
      <c r="EA69" s="2" t="s">
        <v>144</v>
      </c>
      <c r="EB69" s="4">
        <v>2</v>
      </c>
      <c r="EC69" s="8">
        <v>47.76</v>
      </c>
      <c r="ED69" s="4">
        <v>4</v>
      </c>
      <c r="EE69" s="8">
        <v>95.52</v>
      </c>
      <c r="EF69" s="7">
        <v>-0.5</v>
      </c>
      <c r="EG69" s="7">
        <v>-0.5</v>
      </c>
      <c r="EH69" s="2" t="s">
        <v>150</v>
      </c>
      <c r="EI69" s="2" t="s">
        <v>141</v>
      </c>
      <c r="EJ69" s="2" t="s">
        <v>160</v>
      </c>
      <c r="EK69" s="2" t="s">
        <v>635</v>
      </c>
      <c r="EL69" s="2" t="s">
        <v>152</v>
      </c>
      <c r="EM69" s="2" t="s">
        <v>152</v>
      </c>
      <c r="EN69" s="2" t="s">
        <v>144</v>
      </c>
      <c r="EO69" s="4">
        <v>5</v>
      </c>
      <c r="EP69" s="8">
        <v>119</v>
      </c>
      <c r="EQ69" s="4">
        <v>3</v>
      </c>
      <c r="ER69" s="8">
        <v>68.22</v>
      </c>
      <c r="ES69" s="7">
        <v>0.6667</v>
      </c>
      <c r="ET69" s="7">
        <v>0.7444</v>
      </c>
      <c r="EU69" s="2" t="s">
        <v>150</v>
      </c>
      <c r="EV69" s="2" t="s">
        <v>141</v>
      </c>
      <c r="EW69" s="2" t="s">
        <v>562</v>
      </c>
      <c r="EX69" s="2" t="s">
        <v>636</v>
      </c>
      <c r="EY69" s="2" t="s">
        <v>152</v>
      </c>
      <c r="EZ69" s="2" t="s">
        <v>152</v>
      </c>
      <c r="FA69" s="2" t="s">
        <v>144</v>
      </c>
      <c r="FB69" s="4"/>
      <c r="FC69" s="8"/>
      <c r="FD69" s="4"/>
      <c r="FE69" s="8"/>
      <c r="FF69" s="7"/>
      <c r="FG69" s="7"/>
      <c r="FH69" s="2" t="s">
        <v>236</v>
      </c>
      <c r="FI69" s="2" t="s">
        <v>141</v>
      </c>
      <c r="FJ69" s="2" t="s">
        <v>144</v>
      </c>
      <c r="FK69" s="2" t="s">
        <v>144</v>
      </c>
      <c r="FL69" s="2" t="s">
        <v>152</v>
      </c>
      <c r="FM69" s="2" t="s">
        <v>152</v>
      </c>
      <c r="FN69" s="2" t="s">
        <v>144</v>
      </c>
      <c r="FO69" s="4"/>
      <c r="FP69" s="8"/>
      <c r="FQ69" s="4"/>
      <c r="FR69" s="8"/>
      <c r="FS69" s="7"/>
      <c r="FT69" s="7"/>
      <c r="FU69" s="2" t="s">
        <v>235</v>
      </c>
      <c r="FV69" s="2" t="s">
        <v>141</v>
      </c>
      <c r="FW69" s="2" t="s">
        <v>144</v>
      </c>
      <c r="FX69" s="2" t="s">
        <v>144</v>
      </c>
      <c r="FY69" s="2" t="s">
        <v>152</v>
      </c>
      <c r="FZ69" s="2" t="s">
        <v>152</v>
      </c>
      <c r="GA69" s="2" t="s">
        <v>144</v>
      </c>
      <c r="GB69" s="4"/>
      <c r="GC69" s="8"/>
      <c r="GD69" s="4"/>
      <c r="GE69" s="8"/>
      <c r="GF69" s="7"/>
      <c r="GG69" s="7"/>
      <c r="GH69" s="2" t="s">
        <v>150</v>
      </c>
      <c r="GI69" s="2" t="s">
        <v>141</v>
      </c>
      <c r="GJ69" s="2" t="s">
        <v>377</v>
      </c>
      <c r="GK69" s="2" t="s">
        <v>144</v>
      </c>
      <c r="GL69" s="2" t="s">
        <v>152</v>
      </c>
      <c r="GM69" s="2" t="s">
        <v>152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150</v>
      </c>
      <c r="JV69" s="2" t="s">
        <v>141</v>
      </c>
      <c r="JW69" s="2" t="s">
        <v>196</v>
      </c>
      <c r="JX69" s="2" t="s">
        <v>144</v>
      </c>
      <c r="JY69" s="2" t="s">
        <v>152</v>
      </c>
      <c r="JZ69" s="2" t="s">
        <v>152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141</v>
      </c>
      <c r="OW69" s="2" t="s">
        <v>144</v>
      </c>
      <c r="OX69" s="2" t="s">
        <v>144</v>
      </c>
      <c r="OY69" s="2" t="s">
        <v>152</v>
      </c>
      <c r="OZ69" s="2" t="s">
        <v>152</v>
      </c>
      <c r="PA69" s="2" t="s">
        <v>144</v>
      </c>
      <c r="PB69" s="4">
        <v>102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637</v>
      </c>
      <c r="B70" s="2" t="s">
        <v>133</v>
      </c>
      <c r="C70" s="2" t="s">
        <v>620</v>
      </c>
      <c r="D70" s="2" t="s">
        <v>499</v>
      </c>
      <c r="E70" s="2" t="s">
        <v>500</v>
      </c>
      <c r="F70" s="2" t="s">
        <v>628</v>
      </c>
      <c r="G70" s="2" t="s">
        <v>628</v>
      </c>
      <c r="H70" s="2" t="s">
        <v>628</v>
      </c>
      <c r="I70" s="2" t="s">
        <v>502</v>
      </c>
      <c r="J70" s="2" t="s">
        <v>503</v>
      </c>
      <c r="K70" s="2" t="s">
        <v>638</v>
      </c>
      <c r="L70" s="3">
        <v>21.66</v>
      </c>
      <c r="M70" s="3">
        <v>22.74</v>
      </c>
      <c r="N70" s="3">
        <v>69.99</v>
      </c>
      <c r="O70" s="2" t="s">
        <v>437</v>
      </c>
      <c r="P70" s="2" t="s">
        <v>545</v>
      </c>
      <c r="Q70" s="2" t="s">
        <v>143</v>
      </c>
      <c r="R70" s="2" t="s">
        <v>144</v>
      </c>
      <c r="S70" s="2" t="s">
        <v>144</v>
      </c>
      <c r="T70" s="2" t="s">
        <v>629</v>
      </c>
      <c r="U70" s="2" t="s">
        <v>144</v>
      </c>
      <c r="V70" s="2" t="s">
        <v>630</v>
      </c>
      <c r="W70" s="2" t="s">
        <v>547</v>
      </c>
      <c r="X70" s="2" t="s">
        <v>144</v>
      </c>
      <c r="Y70" s="2" t="s">
        <v>562</v>
      </c>
      <c r="Z70" s="4"/>
      <c r="AA70" s="4">
        <f>=ROUNDDOWN({0},0)</f>
      </c>
      <c r="AB70" s="5">
        <v>3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19</v>
      </c>
      <c r="AS70" s="8">
        <v>465.58</v>
      </c>
      <c r="AT70" s="7">
        <v>-1</v>
      </c>
      <c r="AU70" s="7">
        <v>-1</v>
      </c>
      <c r="AV70" s="4"/>
      <c r="AW70" s="8"/>
      <c r="AX70" s="4">
        <v>19</v>
      </c>
      <c r="AY70" s="8">
        <v>465.58</v>
      </c>
      <c r="AZ70" s="7">
        <v>-1</v>
      </c>
      <c r="BA70" s="7">
        <v>-1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473</v>
      </c>
      <c r="BM70" s="7"/>
      <c r="BN70" s="7"/>
      <c r="BO70" s="4"/>
      <c r="BP70" s="8"/>
      <c r="BQ70" s="4">
        <v>2</v>
      </c>
      <c r="BR70" s="8">
        <v>118.98</v>
      </c>
      <c r="BS70" s="7">
        <v>-1</v>
      </c>
      <c r="BT70" s="7">
        <v>-1</v>
      </c>
      <c r="BU70" s="2" t="s">
        <v>150</v>
      </c>
      <c r="BV70" s="2" t="s">
        <v>316</v>
      </c>
      <c r="BW70" s="2" t="s">
        <v>562</v>
      </c>
      <c r="BX70" s="2" t="s">
        <v>151</v>
      </c>
      <c r="BY70" s="2" t="s">
        <v>152</v>
      </c>
      <c r="BZ70" s="2" t="s">
        <v>152</v>
      </c>
      <c r="CA70" s="2" t="s">
        <v>144</v>
      </c>
      <c r="CB70" s="4"/>
      <c r="CC70" s="8"/>
      <c r="CD70" s="4">
        <v>2</v>
      </c>
      <c r="CE70" s="8">
        <v>49.12</v>
      </c>
      <c r="CF70" s="7">
        <v>-1</v>
      </c>
      <c r="CG70" s="7">
        <v>-1</v>
      </c>
      <c r="CH70" s="2" t="s">
        <v>150</v>
      </c>
      <c r="CI70" s="2" t="s">
        <v>316</v>
      </c>
      <c r="CJ70" s="2" t="s">
        <v>369</v>
      </c>
      <c r="CK70" s="2" t="s">
        <v>639</v>
      </c>
      <c r="CL70" s="2" t="s">
        <v>152</v>
      </c>
      <c r="CM70" s="2" t="s">
        <v>152</v>
      </c>
      <c r="CN70" s="2" t="s">
        <v>144</v>
      </c>
      <c r="CO70" s="4"/>
      <c r="CP70" s="8"/>
      <c r="CQ70" s="4">
        <v>3</v>
      </c>
      <c r="CR70" s="8">
        <v>38.22</v>
      </c>
      <c r="CS70" s="7">
        <v>-1</v>
      </c>
      <c r="CT70" s="7">
        <v>-1</v>
      </c>
      <c r="CU70" s="2" t="s">
        <v>150</v>
      </c>
      <c r="CV70" s="2" t="s">
        <v>316</v>
      </c>
      <c r="CW70" s="2" t="s">
        <v>155</v>
      </c>
      <c r="CX70" s="2" t="s">
        <v>434</v>
      </c>
      <c r="CY70" s="2" t="s">
        <v>319</v>
      </c>
      <c r="CZ70" s="2" t="s">
        <v>152</v>
      </c>
      <c r="DA70" s="2" t="s">
        <v>144</v>
      </c>
      <c r="DB70" s="4"/>
      <c r="DC70" s="8"/>
      <c r="DD70" s="4">
        <v>2</v>
      </c>
      <c r="DE70" s="8">
        <v>20.46</v>
      </c>
      <c r="DF70" s="7">
        <v>-1</v>
      </c>
      <c r="DG70" s="7">
        <v>-1</v>
      </c>
      <c r="DH70" s="2" t="s">
        <v>150</v>
      </c>
      <c r="DI70" s="2" t="s">
        <v>316</v>
      </c>
      <c r="DJ70" s="2" t="s">
        <v>157</v>
      </c>
      <c r="DK70" s="2" t="s">
        <v>640</v>
      </c>
      <c r="DL70" s="2" t="s">
        <v>152</v>
      </c>
      <c r="DM70" s="2" t="s">
        <v>152</v>
      </c>
      <c r="DN70" s="2" t="s">
        <v>144</v>
      </c>
      <c r="DO70" s="4"/>
      <c r="DP70" s="8"/>
      <c r="DQ70" s="4"/>
      <c r="DR70" s="8"/>
      <c r="DS70" s="7"/>
      <c r="DT70" s="7"/>
      <c r="DU70" s="2" t="s">
        <v>236</v>
      </c>
      <c r="DV70" s="2" t="s">
        <v>316</v>
      </c>
      <c r="DW70" s="2" t="s">
        <v>144</v>
      </c>
      <c r="DX70" s="2" t="s">
        <v>144</v>
      </c>
      <c r="DY70" s="2" t="s">
        <v>152</v>
      </c>
      <c r="DZ70" s="2" t="s">
        <v>152</v>
      </c>
      <c r="EA70" s="2" t="s">
        <v>144</v>
      </c>
      <c r="EB70" s="4"/>
      <c r="EC70" s="8"/>
      <c r="ED70" s="4">
        <v>10</v>
      </c>
      <c r="EE70" s="8">
        <v>238.8</v>
      </c>
      <c r="EF70" s="7">
        <v>-1</v>
      </c>
      <c r="EG70" s="7">
        <v>-1</v>
      </c>
      <c r="EH70" s="2" t="s">
        <v>150</v>
      </c>
      <c r="EI70" s="2" t="s">
        <v>316</v>
      </c>
      <c r="EJ70" s="2" t="s">
        <v>160</v>
      </c>
      <c r="EK70" s="2" t="s">
        <v>641</v>
      </c>
      <c r="EL70" s="2" t="s">
        <v>152</v>
      </c>
      <c r="EM70" s="2" t="s">
        <v>152</v>
      </c>
      <c r="EN70" s="2" t="s">
        <v>144</v>
      </c>
      <c r="EO70" s="4"/>
      <c r="EP70" s="8"/>
      <c r="EQ70" s="4"/>
      <c r="ER70" s="8"/>
      <c r="ES70" s="7"/>
      <c r="ET70" s="7"/>
      <c r="EU70" s="2" t="s">
        <v>150</v>
      </c>
      <c r="EV70" s="2" t="s">
        <v>316</v>
      </c>
      <c r="EW70" s="2" t="s">
        <v>562</v>
      </c>
      <c r="EX70" s="2" t="s">
        <v>225</v>
      </c>
      <c r="EY70" s="2" t="s">
        <v>152</v>
      </c>
      <c r="EZ70" s="2" t="s">
        <v>152</v>
      </c>
      <c r="FA70" s="2" t="s">
        <v>144</v>
      </c>
      <c r="FB70" s="4"/>
      <c r="FC70" s="8"/>
      <c r="FD70" s="4"/>
      <c r="FE70" s="8"/>
      <c r="FF70" s="7"/>
      <c r="FG70" s="7"/>
      <c r="FH70" s="2" t="s">
        <v>236</v>
      </c>
      <c r="FI70" s="2" t="s">
        <v>316</v>
      </c>
      <c r="FJ70" s="2" t="s">
        <v>144</v>
      </c>
      <c r="FK70" s="2" t="s">
        <v>144</v>
      </c>
      <c r="FL70" s="2" t="s">
        <v>152</v>
      </c>
      <c r="FM70" s="2" t="s">
        <v>152</v>
      </c>
      <c r="FN70" s="2" t="s">
        <v>144</v>
      </c>
      <c r="FO70" s="4"/>
      <c r="FP70" s="8"/>
      <c r="FQ70" s="4"/>
      <c r="FR70" s="8"/>
      <c r="FS70" s="7"/>
      <c r="FT70" s="7"/>
      <c r="FU70" s="2" t="s">
        <v>235</v>
      </c>
      <c r="FV70" s="2" t="s">
        <v>316</v>
      </c>
      <c r="FW70" s="2" t="s">
        <v>144</v>
      </c>
      <c r="FX70" s="2" t="s">
        <v>144</v>
      </c>
      <c r="FY70" s="2" t="s">
        <v>152</v>
      </c>
      <c r="FZ70" s="2" t="s">
        <v>152</v>
      </c>
      <c r="GA70" s="2" t="s">
        <v>144</v>
      </c>
      <c r="GB70" s="4"/>
      <c r="GC70" s="8"/>
      <c r="GD70" s="4"/>
      <c r="GE70" s="8"/>
      <c r="GF70" s="7"/>
      <c r="GG70" s="7"/>
      <c r="GH70" s="2" t="s">
        <v>150</v>
      </c>
      <c r="GI70" s="2" t="s">
        <v>316</v>
      </c>
      <c r="GJ70" s="2" t="s">
        <v>377</v>
      </c>
      <c r="GK70" s="2" t="s">
        <v>144</v>
      </c>
      <c r="GL70" s="2" t="s">
        <v>152</v>
      </c>
      <c r="GM70" s="2" t="s">
        <v>152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150</v>
      </c>
      <c r="JV70" s="2" t="s">
        <v>316</v>
      </c>
      <c r="JW70" s="2" t="s">
        <v>196</v>
      </c>
      <c r="JX70" s="2" t="s">
        <v>144</v>
      </c>
      <c r="JY70" s="2" t="s">
        <v>152</v>
      </c>
      <c r="JZ70" s="2" t="s">
        <v>152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316</v>
      </c>
      <c r="OW70" s="2" t="s">
        <v>144</v>
      </c>
      <c r="OX70" s="2" t="s">
        <v>144</v>
      </c>
      <c r="OY70" s="2" t="s">
        <v>152</v>
      </c>
      <c r="OZ70" s="2" t="s">
        <v>152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642</v>
      </c>
      <c r="B71" s="2" t="s">
        <v>133</v>
      </c>
      <c r="C71" s="2" t="s">
        <v>620</v>
      </c>
      <c r="D71" s="2" t="s">
        <v>360</v>
      </c>
      <c r="E71" s="2" t="s">
        <v>361</v>
      </c>
      <c r="F71" s="2" t="s">
        <v>643</v>
      </c>
      <c r="G71" s="2" t="s">
        <v>643</v>
      </c>
      <c r="H71" s="2" t="s">
        <v>643</v>
      </c>
      <c r="I71" s="2" t="s">
        <v>363</v>
      </c>
      <c r="J71" s="2" t="s">
        <v>364</v>
      </c>
      <c r="K71" s="2" t="s">
        <v>486</v>
      </c>
      <c r="L71" s="3">
        <v>24.76</v>
      </c>
      <c r="M71" s="3">
        <v>26</v>
      </c>
      <c r="N71" s="3">
        <v>79.99</v>
      </c>
      <c r="O71" s="2" t="s">
        <v>394</v>
      </c>
      <c r="P71" s="2" t="s">
        <v>545</v>
      </c>
      <c r="Q71" s="2" t="s">
        <v>143</v>
      </c>
      <c r="R71" s="2" t="s">
        <v>144</v>
      </c>
      <c r="S71" s="2" t="s">
        <v>144</v>
      </c>
      <c r="T71" s="2" t="s">
        <v>629</v>
      </c>
      <c r="U71" s="2" t="s">
        <v>144</v>
      </c>
      <c r="V71" s="2" t="s">
        <v>644</v>
      </c>
      <c r="W71" s="2" t="s">
        <v>233</v>
      </c>
      <c r="X71" s="2" t="s">
        <v>144</v>
      </c>
      <c r="Y71" s="2" t="s">
        <v>636</v>
      </c>
      <c r="Z71" s="4">
        <v>95</v>
      </c>
      <c r="AA71" s="4">
        <f>=ROUNDDOWN(95,0)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>
        <v>9</v>
      </c>
      <c r="AQ71" s="8">
        <v>121.6</v>
      </c>
      <c r="AR71" s="4">
        <v>11</v>
      </c>
      <c r="AS71" s="8">
        <v>188.24</v>
      </c>
      <c r="AT71" s="7">
        <v>-0.1818</v>
      </c>
      <c r="AU71" s="7">
        <v>-0.354</v>
      </c>
      <c r="AV71" s="4">
        <v>9</v>
      </c>
      <c r="AW71" s="8">
        <v>121.6</v>
      </c>
      <c r="AX71" s="4">
        <v>11</v>
      </c>
      <c r="AY71" s="8">
        <v>188.24</v>
      </c>
      <c r="AZ71" s="7">
        <v>-0.1818</v>
      </c>
      <c r="BA71" s="7">
        <v>-0.354</v>
      </c>
      <c r="BB71" s="7">
        <v>1</v>
      </c>
      <c r="BC71" s="4">
        <v>9</v>
      </c>
      <c r="BD71" s="8">
        <v>121.6</v>
      </c>
      <c r="BE71" s="4">
        <v>22</v>
      </c>
      <c r="BF71" s="8">
        <v>438.36</v>
      </c>
      <c r="BG71" s="7">
        <v>-0.5909</v>
      </c>
      <c r="BH71" s="7">
        <v>-0.7226</v>
      </c>
      <c r="BI71" s="7">
        <v>1</v>
      </c>
      <c r="BJ71" s="4">
        <v>9</v>
      </c>
      <c r="BK71" s="8">
        <v>121.6</v>
      </c>
      <c r="BL71" s="2" t="s">
        <v>645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150</v>
      </c>
      <c r="BV71" s="2" t="s">
        <v>141</v>
      </c>
      <c r="BW71" s="2" t="s">
        <v>632</v>
      </c>
      <c r="BX71" s="2" t="s">
        <v>646</v>
      </c>
      <c r="BY71" s="2" t="s">
        <v>152</v>
      </c>
      <c r="BZ71" s="2" t="s">
        <v>152</v>
      </c>
      <c r="CA71" s="2" t="s">
        <v>144</v>
      </c>
      <c r="CB71" s="4">
        <v>2</v>
      </c>
      <c r="CC71" s="8">
        <v>56.16</v>
      </c>
      <c r="CD71" s="4">
        <v>1</v>
      </c>
      <c r="CE71" s="8">
        <v>28.08</v>
      </c>
      <c r="CF71" s="7">
        <v>1</v>
      </c>
      <c r="CG71" s="7">
        <v>1</v>
      </c>
      <c r="CH71" s="2" t="s">
        <v>150</v>
      </c>
      <c r="CI71" s="2" t="s">
        <v>141</v>
      </c>
      <c r="CJ71" s="2" t="s">
        <v>369</v>
      </c>
      <c r="CK71" s="2" t="s">
        <v>633</v>
      </c>
      <c r="CL71" s="2" t="s">
        <v>152</v>
      </c>
      <c r="CM71" s="2" t="s">
        <v>152</v>
      </c>
      <c r="CN71" s="2" t="s">
        <v>144</v>
      </c>
      <c r="CO71" s="4">
        <v>6</v>
      </c>
      <c r="CP71" s="8">
        <v>52.44</v>
      </c>
      <c r="CQ71" s="4">
        <v>1</v>
      </c>
      <c r="CR71" s="8">
        <v>14.56</v>
      </c>
      <c r="CS71" s="7">
        <v>5</v>
      </c>
      <c r="CT71" s="7">
        <v>2.6016</v>
      </c>
      <c r="CU71" s="2" t="s">
        <v>150</v>
      </c>
      <c r="CV71" s="2" t="s">
        <v>141</v>
      </c>
      <c r="CW71" s="2" t="s">
        <v>155</v>
      </c>
      <c r="CX71" s="2" t="s">
        <v>398</v>
      </c>
      <c r="CY71" s="2" t="s">
        <v>319</v>
      </c>
      <c r="CZ71" s="2" t="s">
        <v>152</v>
      </c>
      <c r="DA71" s="2" t="s">
        <v>144</v>
      </c>
      <c r="DB71" s="4">
        <v>1</v>
      </c>
      <c r="DC71" s="8">
        <v>13</v>
      </c>
      <c r="DD71" s="4">
        <v>7</v>
      </c>
      <c r="DE71" s="8">
        <v>91</v>
      </c>
      <c r="DF71" s="7">
        <v>-0.8571</v>
      </c>
      <c r="DG71" s="7">
        <v>-0.8571</v>
      </c>
      <c r="DH71" s="2" t="s">
        <v>150</v>
      </c>
      <c r="DI71" s="2" t="s">
        <v>141</v>
      </c>
      <c r="DJ71" s="2" t="s">
        <v>157</v>
      </c>
      <c r="DK71" s="2" t="s">
        <v>459</v>
      </c>
      <c r="DL71" s="2" t="s">
        <v>152</v>
      </c>
      <c r="DM71" s="2" t="s">
        <v>152</v>
      </c>
      <c r="DN71" s="2" t="s">
        <v>144</v>
      </c>
      <c r="DO71" s="4"/>
      <c r="DP71" s="8"/>
      <c r="DQ71" s="4"/>
      <c r="DR71" s="8"/>
      <c r="DS71" s="7"/>
      <c r="DT71" s="7"/>
      <c r="DU71" s="2" t="s">
        <v>236</v>
      </c>
      <c r="DV71" s="2" t="s">
        <v>141</v>
      </c>
      <c r="DW71" s="2" t="s">
        <v>144</v>
      </c>
      <c r="DX71" s="2" t="s">
        <v>144</v>
      </c>
      <c r="DY71" s="2" t="s">
        <v>152</v>
      </c>
      <c r="DZ71" s="2" t="s">
        <v>152</v>
      </c>
      <c r="EA71" s="2" t="s">
        <v>144</v>
      </c>
      <c r="EB71" s="4"/>
      <c r="EC71" s="8"/>
      <c r="ED71" s="4">
        <v>2</v>
      </c>
      <c r="EE71" s="8">
        <v>54.6</v>
      </c>
      <c r="EF71" s="7">
        <v>-1</v>
      </c>
      <c r="EG71" s="7">
        <v>-1</v>
      </c>
      <c r="EH71" s="2" t="s">
        <v>150</v>
      </c>
      <c r="EI71" s="2" t="s">
        <v>141</v>
      </c>
      <c r="EJ71" s="2" t="s">
        <v>374</v>
      </c>
      <c r="EK71" s="2" t="s">
        <v>647</v>
      </c>
      <c r="EL71" s="2" t="s">
        <v>152</v>
      </c>
      <c r="EM71" s="2" t="s">
        <v>152</v>
      </c>
      <c r="EN71" s="2" t="s">
        <v>144</v>
      </c>
      <c r="EO71" s="4"/>
      <c r="EP71" s="8"/>
      <c r="EQ71" s="4"/>
      <c r="ER71" s="8"/>
      <c r="ES71" s="7"/>
      <c r="ET71" s="7"/>
      <c r="EU71" s="2" t="s">
        <v>150</v>
      </c>
      <c r="EV71" s="2" t="s">
        <v>141</v>
      </c>
      <c r="EW71" s="2" t="s">
        <v>636</v>
      </c>
      <c r="EX71" s="2" t="s">
        <v>648</v>
      </c>
      <c r="EY71" s="2" t="s">
        <v>152</v>
      </c>
      <c r="EZ71" s="2" t="s">
        <v>152</v>
      </c>
      <c r="FA71" s="2" t="s">
        <v>144</v>
      </c>
      <c r="FB71" s="4"/>
      <c r="FC71" s="8"/>
      <c r="FD71" s="4"/>
      <c r="FE71" s="8"/>
      <c r="FF71" s="7"/>
      <c r="FG71" s="7"/>
      <c r="FH71" s="2" t="s">
        <v>236</v>
      </c>
      <c r="FI71" s="2" t="s">
        <v>141</v>
      </c>
      <c r="FJ71" s="2" t="s">
        <v>144</v>
      </c>
      <c r="FK71" s="2" t="s">
        <v>144</v>
      </c>
      <c r="FL71" s="2" t="s">
        <v>152</v>
      </c>
      <c r="FM71" s="2" t="s">
        <v>152</v>
      </c>
      <c r="FN71" s="2" t="s">
        <v>144</v>
      </c>
      <c r="FO71" s="4"/>
      <c r="FP71" s="8"/>
      <c r="FQ71" s="4"/>
      <c r="FR71" s="8"/>
      <c r="FS71" s="7"/>
      <c r="FT71" s="7"/>
      <c r="FU71" s="2" t="s">
        <v>235</v>
      </c>
      <c r="FV71" s="2" t="s">
        <v>141</v>
      </c>
      <c r="FW71" s="2" t="s">
        <v>144</v>
      </c>
      <c r="FX71" s="2" t="s">
        <v>144</v>
      </c>
      <c r="FY71" s="2" t="s">
        <v>152</v>
      </c>
      <c r="FZ71" s="2" t="s">
        <v>152</v>
      </c>
      <c r="GA71" s="2" t="s">
        <v>144</v>
      </c>
      <c r="GB71" s="4"/>
      <c r="GC71" s="8"/>
      <c r="GD71" s="4"/>
      <c r="GE71" s="8"/>
      <c r="GF71" s="7"/>
      <c r="GG71" s="7"/>
      <c r="GH71" s="2" t="s">
        <v>150</v>
      </c>
      <c r="GI71" s="2" t="s">
        <v>141</v>
      </c>
      <c r="GJ71" s="2" t="s">
        <v>377</v>
      </c>
      <c r="GK71" s="2" t="s">
        <v>144</v>
      </c>
      <c r="GL71" s="2" t="s">
        <v>152</v>
      </c>
      <c r="GM71" s="2" t="s">
        <v>152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150</v>
      </c>
      <c r="JV71" s="2" t="s">
        <v>141</v>
      </c>
      <c r="JW71" s="2" t="s">
        <v>196</v>
      </c>
      <c r="JX71" s="2" t="s">
        <v>144</v>
      </c>
      <c r="JY71" s="2" t="s">
        <v>152</v>
      </c>
      <c r="JZ71" s="2" t="s">
        <v>152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141</v>
      </c>
      <c r="OW71" s="2" t="s">
        <v>144</v>
      </c>
      <c r="OX71" s="2" t="s">
        <v>144</v>
      </c>
      <c r="OY71" s="2" t="s">
        <v>152</v>
      </c>
      <c r="OZ71" s="2" t="s">
        <v>152</v>
      </c>
      <c r="PA71" s="2" t="s">
        <v>144</v>
      </c>
      <c r="PB71" s="4">
        <v>95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649</v>
      </c>
      <c r="B72" s="2" t="s">
        <v>133</v>
      </c>
      <c r="C72" s="2" t="s">
        <v>620</v>
      </c>
      <c r="D72" s="2" t="s">
        <v>360</v>
      </c>
      <c r="E72" s="2" t="s">
        <v>361</v>
      </c>
      <c r="F72" s="2" t="s">
        <v>643</v>
      </c>
      <c r="G72" s="2" t="s">
        <v>643</v>
      </c>
      <c r="H72" s="2" t="s">
        <v>643</v>
      </c>
      <c r="I72" s="2" t="s">
        <v>363</v>
      </c>
      <c r="J72" s="2" t="s">
        <v>364</v>
      </c>
      <c r="K72" s="2" t="s">
        <v>638</v>
      </c>
      <c r="L72" s="3">
        <v>24.76</v>
      </c>
      <c r="M72" s="3">
        <v>26</v>
      </c>
      <c r="N72" s="3">
        <v>79.99</v>
      </c>
      <c r="O72" s="2" t="s">
        <v>313</v>
      </c>
      <c r="P72" s="2" t="s">
        <v>545</v>
      </c>
      <c r="Q72" s="2" t="s">
        <v>143</v>
      </c>
      <c r="R72" s="2" t="s">
        <v>144</v>
      </c>
      <c r="S72" s="2" t="s">
        <v>144</v>
      </c>
      <c r="T72" s="2" t="s">
        <v>144</v>
      </c>
      <c r="U72" s="2" t="s">
        <v>144</v>
      </c>
      <c r="V72" s="2" t="s">
        <v>644</v>
      </c>
      <c r="W72" s="2" t="s">
        <v>233</v>
      </c>
      <c r="X72" s="2" t="s">
        <v>144</v>
      </c>
      <c r="Y72" s="2" t="s">
        <v>636</v>
      </c>
      <c r="Z72" s="4"/>
      <c r="AA72" s="4">
        <f>=ROUNDDOWN({0},0)</f>
      </c>
      <c r="AB72" s="5">
        <v>2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11</v>
      </c>
      <c r="AS72" s="8">
        <v>250.12</v>
      </c>
      <c r="AT72" s="7">
        <v>-1</v>
      </c>
      <c r="AU72" s="7">
        <v>-1</v>
      </c>
      <c r="AV72" s="4"/>
      <c r="AW72" s="8"/>
      <c r="AX72" s="4">
        <v>11</v>
      </c>
      <c r="AY72" s="8">
        <v>250.12</v>
      </c>
      <c r="AZ72" s="7">
        <v>-1</v>
      </c>
      <c r="BA72" s="7">
        <v>-1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/>
      <c r="BJ72" s="4"/>
      <c r="BK72" s="8"/>
      <c r="BL72" s="2" t="s">
        <v>650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316</v>
      </c>
      <c r="BW72" s="2" t="s">
        <v>632</v>
      </c>
      <c r="BX72" s="2" t="s">
        <v>651</v>
      </c>
      <c r="BY72" s="2" t="s">
        <v>152</v>
      </c>
      <c r="BZ72" s="2" t="s">
        <v>152</v>
      </c>
      <c r="CA72" s="2" t="s">
        <v>144</v>
      </c>
      <c r="CB72" s="4"/>
      <c r="CC72" s="8"/>
      <c r="CD72" s="4">
        <v>1</v>
      </c>
      <c r="CE72" s="8">
        <v>28.08</v>
      </c>
      <c r="CF72" s="7">
        <v>-1</v>
      </c>
      <c r="CG72" s="7">
        <v>-1</v>
      </c>
      <c r="CH72" s="2" t="s">
        <v>150</v>
      </c>
      <c r="CI72" s="2" t="s">
        <v>316</v>
      </c>
      <c r="CJ72" s="2" t="s">
        <v>369</v>
      </c>
      <c r="CK72" s="2" t="s">
        <v>652</v>
      </c>
      <c r="CL72" s="2" t="s">
        <v>152</v>
      </c>
      <c r="CM72" s="2" t="s">
        <v>152</v>
      </c>
      <c r="CN72" s="2" t="s">
        <v>144</v>
      </c>
      <c r="CO72" s="4"/>
      <c r="CP72" s="8"/>
      <c r="CQ72" s="4">
        <v>4</v>
      </c>
      <c r="CR72" s="8">
        <v>58.24</v>
      </c>
      <c r="CS72" s="7">
        <v>-1</v>
      </c>
      <c r="CT72" s="7">
        <v>-1</v>
      </c>
      <c r="CU72" s="2" t="s">
        <v>150</v>
      </c>
      <c r="CV72" s="2" t="s">
        <v>316</v>
      </c>
      <c r="CW72" s="2" t="s">
        <v>155</v>
      </c>
      <c r="CX72" s="2" t="s">
        <v>325</v>
      </c>
      <c r="CY72" s="2" t="s">
        <v>319</v>
      </c>
      <c r="CZ72" s="2" t="s">
        <v>152</v>
      </c>
      <c r="DA72" s="2" t="s">
        <v>144</v>
      </c>
      <c r="DB72" s="4"/>
      <c r="DC72" s="8"/>
      <c r="DD72" s="4"/>
      <c r="DE72" s="8"/>
      <c r="DF72" s="7"/>
      <c r="DG72" s="7"/>
      <c r="DH72" s="2" t="s">
        <v>150</v>
      </c>
      <c r="DI72" s="2" t="s">
        <v>316</v>
      </c>
      <c r="DJ72" s="2" t="s">
        <v>157</v>
      </c>
      <c r="DK72" s="2" t="s">
        <v>634</v>
      </c>
      <c r="DL72" s="2" t="s">
        <v>152</v>
      </c>
      <c r="DM72" s="2" t="s">
        <v>152</v>
      </c>
      <c r="DN72" s="2" t="s">
        <v>144</v>
      </c>
      <c r="DO72" s="4"/>
      <c r="DP72" s="8"/>
      <c r="DQ72" s="4"/>
      <c r="DR72" s="8"/>
      <c r="DS72" s="7"/>
      <c r="DT72" s="7"/>
      <c r="DU72" s="2" t="s">
        <v>236</v>
      </c>
      <c r="DV72" s="2" t="s">
        <v>316</v>
      </c>
      <c r="DW72" s="2" t="s">
        <v>144</v>
      </c>
      <c r="DX72" s="2" t="s">
        <v>144</v>
      </c>
      <c r="DY72" s="2" t="s">
        <v>152</v>
      </c>
      <c r="DZ72" s="2" t="s">
        <v>152</v>
      </c>
      <c r="EA72" s="2" t="s">
        <v>144</v>
      </c>
      <c r="EB72" s="4"/>
      <c r="EC72" s="8"/>
      <c r="ED72" s="4">
        <v>6</v>
      </c>
      <c r="EE72" s="8">
        <v>163.8</v>
      </c>
      <c r="EF72" s="7">
        <v>-1</v>
      </c>
      <c r="EG72" s="7">
        <v>-1</v>
      </c>
      <c r="EH72" s="2" t="s">
        <v>150</v>
      </c>
      <c r="EI72" s="2" t="s">
        <v>316</v>
      </c>
      <c r="EJ72" s="2" t="s">
        <v>374</v>
      </c>
      <c r="EK72" s="2" t="s">
        <v>453</v>
      </c>
      <c r="EL72" s="2" t="s">
        <v>152</v>
      </c>
      <c r="EM72" s="2" t="s">
        <v>152</v>
      </c>
      <c r="EN72" s="2" t="s">
        <v>144</v>
      </c>
      <c r="EO72" s="4"/>
      <c r="EP72" s="8"/>
      <c r="EQ72" s="4"/>
      <c r="ER72" s="8"/>
      <c r="ES72" s="7"/>
      <c r="ET72" s="7"/>
      <c r="EU72" s="2" t="s">
        <v>150</v>
      </c>
      <c r="EV72" s="2" t="s">
        <v>316</v>
      </c>
      <c r="EW72" s="2" t="s">
        <v>636</v>
      </c>
      <c r="EX72" s="2" t="s">
        <v>632</v>
      </c>
      <c r="EY72" s="2" t="s">
        <v>152</v>
      </c>
      <c r="EZ72" s="2" t="s">
        <v>152</v>
      </c>
      <c r="FA72" s="2" t="s">
        <v>144</v>
      </c>
      <c r="FB72" s="4"/>
      <c r="FC72" s="8"/>
      <c r="FD72" s="4"/>
      <c r="FE72" s="8"/>
      <c r="FF72" s="7"/>
      <c r="FG72" s="7"/>
      <c r="FH72" s="2" t="s">
        <v>236</v>
      </c>
      <c r="FI72" s="2" t="s">
        <v>316</v>
      </c>
      <c r="FJ72" s="2" t="s">
        <v>144</v>
      </c>
      <c r="FK72" s="2" t="s">
        <v>144</v>
      </c>
      <c r="FL72" s="2" t="s">
        <v>152</v>
      </c>
      <c r="FM72" s="2" t="s">
        <v>152</v>
      </c>
      <c r="FN72" s="2" t="s">
        <v>144</v>
      </c>
      <c r="FO72" s="4"/>
      <c r="FP72" s="8"/>
      <c r="FQ72" s="4"/>
      <c r="FR72" s="8"/>
      <c r="FS72" s="7"/>
      <c r="FT72" s="7"/>
      <c r="FU72" s="2" t="s">
        <v>235</v>
      </c>
      <c r="FV72" s="2" t="s">
        <v>316</v>
      </c>
      <c r="FW72" s="2" t="s">
        <v>144</v>
      </c>
      <c r="FX72" s="2" t="s">
        <v>144</v>
      </c>
      <c r="FY72" s="2" t="s">
        <v>152</v>
      </c>
      <c r="FZ72" s="2" t="s">
        <v>152</v>
      </c>
      <c r="GA72" s="2" t="s">
        <v>144</v>
      </c>
      <c r="GB72" s="4"/>
      <c r="GC72" s="8"/>
      <c r="GD72" s="4"/>
      <c r="GE72" s="8"/>
      <c r="GF72" s="7"/>
      <c r="GG72" s="7"/>
      <c r="GH72" s="2" t="s">
        <v>150</v>
      </c>
      <c r="GI72" s="2" t="s">
        <v>316</v>
      </c>
      <c r="GJ72" s="2" t="s">
        <v>377</v>
      </c>
      <c r="GK72" s="2" t="s">
        <v>144</v>
      </c>
      <c r="GL72" s="2" t="s">
        <v>152</v>
      </c>
      <c r="GM72" s="2" t="s">
        <v>152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150</v>
      </c>
      <c r="JV72" s="2" t="s">
        <v>316</v>
      </c>
      <c r="JW72" s="2" t="s">
        <v>196</v>
      </c>
      <c r="JX72" s="2" t="s">
        <v>144</v>
      </c>
      <c r="JY72" s="2" t="s">
        <v>152</v>
      </c>
      <c r="JZ72" s="2" t="s">
        <v>152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316</v>
      </c>
      <c r="OW72" s="2" t="s">
        <v>144</v>
      </c>
      <c r="OX72" s="2" t="s">
        <v>144</v>
      </c>
      <c r="OY72" s="2" t="s">
        <v>152</v>
      </c>
      <c r="OZ72" s="2" t="s">
        <v>152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653</v>
      </c>
      <c r="B73" s="2" t="s">
        <v>133</v>
      </c>
      <c r="C73" s="2" t="s">
        <v>620</v>
      </c>
      <c r="D73" s="2" t="s">
        <v>360</v>
      </c>
      <c r="E73" s="2" t="s">
        <v>361</v>
      </c>
      <c r="F73" s="2" t="s">
        <v>654</v>
      </c>
      <c r="G73" s="2" t="s">
        <v>654</v>
      </c>
      <c r="H73" s="2" t="s">
        <v>654</v>
      </c>
      <c r="I73" s="2" t="s">
        <v>409</v>
      </c>
      <c r="J73" s="2" t="s">
        <v>614</v>
      </c>
      <c r="K73" s="2" t="s">
        <v>615</v>
      </c>
      <c r="L73" s="3">
        <v>24.76</v>
      </c>
      <c r="M73" s="3">
        <v>26</v>
      </c>
      <c r="N73" s="3">
        <v>79.99</v>
      </c>
      <c r="O73" s="2" t="s">
        <v>394</v>
      </c>
      <c r="P73" s="2" t="s">
        <v>545</v>
      </c>
      <c r="Q73" s="2" t="s">
        <v>143</v>
      </c>
      <c r="R73" s="2" t="s">
        <v>144</v>
      </c>
      <c r="S73" s="2" t="s">
        <v>144</v>
      </c>
      <c r="T73" s="2" t="s">
        <v>546</v>
      </c>
      <c r="U73" s="2" t="s">
        <v>144</v>
      </c>
      <c r="V73" s="2" t="s">
        <v>366</v>
      </c>
      <c r="W73" s="2" t="s">
        <v>233</v>
      </c>
      <c r="X73" s="2" t="s">
        <v>144</v>
      </c>
      <c r="Y73" s="2" t="s">
        <v>562</v>
      </c>
      <c r="Z73" s="4">
        <v>83</v>
      </c>
      <c r="AA73" s="4">
        <f>=ROUNDDOWN(83,0)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5</v>
      </c>
      <c r="AQ73" s="8">
        <v>65</v>
      </c>
      <c r="AR73" s="4">
        <v>15</v>
      </c>
      <c r="AS73" s="8">
        <v>239.2</v>
      </c>
      <c r="AT73" s="7">
        <v>-0.6667</v>
      </c>
      <c r="AU73" s="7">
        <v>-0.7283</v>
      </c>
      <c r="AV73" s="4">
        <v>5</v>
      </c>
      <c r="AW73" s="8">
        <v>65</v>
      </c>
      <c r="AX73" s="4">
        <v>15</v>
      </c>
      <c r="AY73" s="8">
        <v>239.2</v>
      </c>
      <c r="AZ73" s="7">
        <v>-0.6667</v>
      </c>
      <c r="BA73" s="7">
        <v>-0.7283</v>
      </c>
      <c r="BB73" s="7">
        <v>1</v>
      </c>
      <c r="BC73" s="4">
        <v>5</v>
      </c>
      <c r="BD73" s="8">
        <v>65</v>
      </c>
      <c r="BE73" s="4">
        <v>15</v>
      </c>
      <c r="BF73" s="8">
        <v>239.2</v>
      </c>
      <c r="BG73" s="7">
        <v>-0.6667</v>
      </c>
      <c r="BH73" s="7">
        <v>-0.7283</v>
      </c>
      <c r="BI73" s="7">
        <v>1</v>
      </c>
      <c r="BJ73" s="4">
        <v>5</v>
      </c>
      <c r="BK73" s="8">
        <v>65</v>
      </c>
      <c r="BL73" s="2" t="s">
        <v>655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150</v>
      </c>
      <c r="BV73" s="2" t="s">
        <v>141</v>
      </c>
      <c r="BW73" s="2" t="s">
        <v>562</v>
      </c>
      <c r="BX73" s="2" t="s">
        <v>656</v>
      </c>
      <c r="BY73" s="2" t="s">
        <v>152</v>
      </c>
      <c r="BZ73" s="2" t="s">
        <v>152</v>
      </c>
      <c r="CA73" s="2" t="s">
        <v>144</v>
      </c>
      <c r="CB73" s="4"/>
      <c r="CC73" s="8"/>
      <c r="CD73" s="4">
        <v>1</v>
      </c>
      <c r="CE73" s="8">
        <v>28.08</v>
      </c>
      <c r="CF73" s="7">
        <v>-1</v>
      </c>
      <c r="CG73" s="7">
        <v>-1</v>
      </c>
      <c r="CH73" s="2" t="s">
        <v>150</v>
      </c>
      <c r="CI73" s="2" t="s">
        <v>141</v>
      </c>
      <c r="CJ73" s="2" t="s">
        <v>369</v>
      </c>
      <c r="CK73" s="2" t="s">
        <v>270</v>
      </c>
      <c r="CL73" s="2" t="s">
        <v>152</v>
      </c>
      <c r="CM73" s="2" t="s">
        <v>152</v>
      </c>
      <c r="CN73" s="2" t="s">
        <v>144</v>
      </c>
      <c r="CO73" s="4"/>
      <c r="CP73" s="8"/>
      <c r="CQ73" s="4">
        <v>2</v>
      </c>
      <c r="CR73" s="8">
        <v>29.12</v>
      </c>
      <c r="CS73" s="7">
        <v>-1</v>
      </c>
      <c r="CT73" s="7">
        <v>-1</v>
      </c>
      <c r="CU73" s="2" t="s">
        <v>150</v>
      </c>
      <c r="CV73" s="2" t="s">
        <v>141</v>
      </c>
      <c r="CW73" s="2" t="s">
        <v>155</v>
      </c>
      <c r="CX73" s="2" t="s">
        <v>398</v>
      </c>
      <c r="CY73" s="2" t="s">
        <v>319</v>
      </c>
      <c r="CZ73" s="2" t="s">
        <v>152</v>
      </c>
      <c r="DA73" s="2" t="s">
        <v>144</v>
      </c>
      <c r="DB73" s="4">
        <v>5</v>
      </c>
      <c r="DC73" s="8">
        <v>65</v>
      </c>
      <c r="DD73" s="4">
        <v>10</v>
      </c>
      <c r="DE73" s="8">
        <v>127.4</v>
      </c>
      <c r="DF73" s="7">
        <v>-0.5</v>
      </c>
      <c r="DG73" s="7">
        <v>-0.4898</v>
      </c>
      <c r="DH73" s="2" t="s">
        <v>150</v>
      </c>
      <c r="DI73" s="2" t="s">
        <v>141</v>
      </c>
      <c r="DJ73" s="2" t="s">
        <v>157</v>
      </c>
      <c r="DK73" s="2" t="s">
        <v>247</v>
      </c>
      <c r="DL73" s="2" t="s">
        <v>152</v>
      </c>
      <c r="DM73" s="2" t="s">
        <v>152</v>
      </c>
      <c r="DN73" s="2" t="s">
        <v>144</v>
      </c>
      <c r="DO73" s="4"/>
      <c r="DP73" s="8"/>
      <c r="DQ73" s="4"/>
      <c r="DR73" s="8"/>
      <c r="DS73" s="7"/>
      <c r="DT73" s="7"/>
      <c r="DU73" s="2" t="s">
        <v>236</v>
      </c>
      <c r="DV73" s="2" t="s">
        <v>141</v>
      </c>
      <c r="DW73" s="2" t="s">
        <v>144</v>
      </c>
      <c r="DX73" s="2" t="s">
        <v>144</v>
      </c>
      <c r="DY73" s="2" t="s">
        <v>152</v>
      </c>
      <c r="DZ73" s="2" t="s">
        <v>152</v>
      </c>
      <c r="EA73" s="2" t="s">
        <v>144</v>
      </c>
      <c r="EB73" s="4"/>
      <c r="EC73" s="8"/>
      <c r="ED73" s="4">
        <v>2</v>
      </c>
      <c r="EE73" s="8">
        <v>54.6</v>
      </c>
      <c r="EF73" s="7">
        <v>-1</v>
      </c>
      <c r="EG73" s="7">
        <v>-1</v>
      </c>
      <c r="EH73" s="2" t="s">
        <v>150</v>
      </c>
      <c r="EI73" s="2" t="s">
        <v>141</v>
      </c>
      <c r="EJ73" s="2" t="s">
        <v>374</v>
      </c>
      <c r="EK73" s="2" t="s">
        <v>657</v>
      </c>
      <c r="EL73" s="2" t="s">
        <v>152</v>
      </c>
      <c r="EM73" s="2" t="s">
        <v>152</v>
      </c>
      <c r="EN73" s="2" t="s">
        <v>144</v>
      </c>
      <c r="EO73" s="4"/>
      <c r="EP73" s="8"/>
      <c r="EQ73" s="4"/>
      <c r="ER73" s="8"/>
      <c r="ES73" s="7"/>
      <c r="ET73" s="7"/>
      <c r="EU73" s="2" t="s">
        <v>150</v>
      </c>
      <c r="EV73" s="2" t="s">
        <v>141</v>
      </c>
      <c r="EW73" s="2" t="s">
        <v>562</v>
      </c>
      <c r="EX73" s="2" t="s">
        <v>429</v>
      </c>
      <c r="EY73" s="2" t="s">
        <v>152</v>
      </c>
      <c r="EZ73" s="2" t="s">
        <v>152</v>
      </c>
      <c r="FA73" s="2" t="s">
        <v>144</v>
      </c>
      <c r="FB73" s="4"/>
      <c r="FC73" s="8"/>
      <c r="FD73" s="4"/>
      <c r="FE73" s="8"/>
      <c r="FF73" s="7"/>
      <c r="FG73" s="7"/>
      <c r="FH73" s="2" t="s">
        <v>236</v>
      </c>
      <c r="FI73" s="2" t="s">
        <v>141</v>
      </c>
      <c r="FJ73" s="2" t="s">
        <v>144</v>
      </c>
      <c r="FK73" s="2" t="s">
        <v>144</v>
      </c>
      <c r="FL73" s="2" t="s">
        <v>152</v>
      </c>
      <c r="FM73" s="2" t="s">
        <v>152</v>
      </c>
      <c r="FN73" s="2" t="s">
        <v>144</v>
      </c>
      <c r="FO73" s="4"/>
      <c r="FP73" s="8"/>
      <c r="FQ73" s="4"/>
      <c r="FR73" s="8"/>
      <c r="FS73" s="7"/>
      <c r="FT73" s="7"/>
      <c r="FU73" s="2" t="s">
        <v>235</v>
      </c>
      <c r="FV73" s="2" t="s">
        <v>141</v>
      </c>
      <c r="FW73" s="2" t="s">
        <v>144</v>
      </c>
      <c r="FX73" s="2" t="s">
        <v>144</v>
      </c>
      <c r="FY73" s="2" t="s">
        <v>152</v>
      </c>
      <c r="FZ73" s="2" t="s">
        <v>152</v>
      </c>
      <c r="GA73" s="2" t="s">
        <v>144</v>
      </c>
      <c r="GB73" s="4"/>
      <c r="GC73" s="8"/>
      <c r="GD73" s="4"/>
      <c r="GE73" s="8"/>
      <c r="GF73" s="7"/>
      <c r="GG73" s="7"/>
      <c r="GH73" s="2" t="s">
        <v>150</v>
      </c>
      <c r="GI73" s="2" t="s">
        <v>141</v>
      </c>
      <c r="GJ73" s="2" t="s">
        <v>377</v>
      </c>
      <c r="GK73" s="2" t="s">
        <v>414</v>
      </c>
      <c r="GL73" s="2" t="s">
        <v>152</v>
      </c>
      <c r="GM73" s="2" t="s">
        <v>152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150</v>
      </c>
      <c r="JV73" s="2" t="s">
        <v>141</v>
      </c>
      <c r="JW73" s="2" t="s">
        <v>196</v>
      </c>
      <c r="JX73" s="2" t="s">
        <v>144</v>
      </c>
      <c r="JY73" s="2" t="s">
        <v>152</v>
      </c>
      <c r="JZ73" s="2" t="s">
        <v>152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141</v>
      </c>
      <c r="OW73" s="2" t="s">
        <v>144</v>
      </c>
      <c r="OX73" s="2" t="s">
        <v>144</v>
      </c>
      <c r="OY73" s="2" t="s">
        <v>152</v>
      </c>
      <c r="OZ73" s="2" t="s">
        <v>152</v>
      </c>
      <c r="PA73" s="2" t="s">
        <v>144</v>
      </c>
      <c r="PB73" s="4">
        <v>83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658</v>
      </c>
      <c r="B74" s="2" t="s">
        <v>133</v>
      </c>
      <c r="C74" s="2" t="s">
        <v>620</v>
      </c>
      <c r="D74" s="2" t="s">
        <v>360</v>
      </c>
      <c r="E74" s="2" t="s">
        <v>361</v>
      </c>
      <c r="F74" s="2" t="s">
        <v>659</v>
      </c>
      <c r="G74" s="2" t="s">
        <v>659</v>
      </c>
      <c r="H74" s="2" t="s">
        <v>659</v>
      </c>
      <c r="I74" s="2" t="s">
        <v>363</v>
      </c>
      <c r="J74" s="2" t="s">
        <v>443</v>
      </c>
      <c r="K74" s="2" t="s">
        <v>615</v>
      </c>
      <c r="L74" s="3">
        <v>21.66</v>
      </c>
      <c r="M74" s="3">
        <v>22.74</v>
      </c>
      <c r="N74" s="3">
        <v>69.99</v>
      </c>
      <c r="O74" s="2" t="s">
        <v>437</v>
      </c>
      <c r="P74" s="2" t="s">
        <v>545</v>
      </c>
      <c r="Q74" s="2" t="s">
        <v>143</v>
      </c>
      <c r="R74" s="2" t="s">
        <v>144</v>
      </c>
      <c r="S74" s="2" t="s">
        <v>144</v>
      </c>
      <c r="T74" s="2" t="s">
        <v>629</v>
      </c>
      <c r="U74" s="2" t="s">
        <v>144</v>
      </c>
      <c r="V74" s="2" t="s">
        <v>660</v>
      </c>
      <c r="W74" s="2" t="s">
        <v>233</v>
      </c>
      <c r="X74" s="2" t="s">
        <v>144</v>
      </c>
      <c r="Y74" s="2" t="s">
        <v>636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9</v>
      </c>
      <c r="AS74" s="8">
        <v>200.26</v>
      </c>
      <c r="AT74" s="7">
        <v>-1</v>
      </c>
      <c r="AU74" s="7">
        <v>-1</v>
      </c>
      <c r="AV74" s="4"/>
      <c r="AW74" s="8"/>
      <c r="AX74" s="4">
        <v>9</v>
      </c>
      <c r="AY74" s="8">
        <v>200.26</v>
      </c>
      <c r="AZ74" s="7">
        <v>-1</v>
      </c>
      <c r="BA74" s="7">
        <v>-1</v>
      </c>
      <c r="BB74" s="7"/>
      <c r="BC74" s="4"/>
      <c r="BD74" s="8"/>
      <c r="BE74" s="4">
        <v>9</v>
      </c>
      <c r="BF74" s="8">
        <v>200.26</v>
      </c>
      <c r="BG74" s="7">
        <v>-1</v>
      </c>
      <c r="BH74" s="7">
        <v>-1</v>
      </c>
      <c r="BI74" s="7"/>
      <c r="BJ74" s="4"/>
      <c r="BK74" s="8"/>
      <c r="BL74" s="2" t="s">
        <v>661</v>
      </c>
      <c r="BM74" s="7"/>
      <c r="BN74" s="7"/>
      <c r="BO74" s="4"/>
      <c r="BP74" s="8"/>
      <c r="BQ74" s="4">
        <v>1</v>
      </c>
      <c r="BR74" s="8">
        <v>59.49</v>
      </c>
      <c r="BS74" s="7">
        <v>-1</v>
      </c>
      <c r="BT74" s="7">
        <v>-1</v>
      </c>
      <c r="BU74" s="2" t="s">
        <v>150</v>
      </c>
      <c r="BV74" s="2" t="s">
        <v>316</v>
      </c>
      <c r="BW74" s="2" t="s">
        <v>636</v>
      </c>
      <c r="BX74" s="2" t="s">
        <v>632</v>
      </c>
      <c r="BY74" s="2" t="s">
        <v>152</v>
      </c>
      <c r="BZ74" s="2" t="s">
        <v>152</v>
      </c>
      <c r="CA74" s="2" t="s">
        <v>144</v>
      </c>
      <c r="CB74" s="4"/>
      <c r="CC74" s="8"/>
      <c r="CD74" s="4">
        <v>1</v>
      </c>
      <c r="CE74" s="8">
        <v>24.56</v>
      </c>
      <c r="CF74" s="7">
        <v>-1</v>
      </c>
      <c r="CG74" s="7">
        <v>-1</v>
      </c>
      <c r="CH74" s="2" t="s">
        <v>150</v>
      </c>
      <c r="CI74" s="2" t="s">
        <v>316</v>
      </c>
      <c r="CJ74" s="2" t="s">
        <v>369</v>
      </c>
      <c r="CK74" s="2" t="s">
        <v>633</v>
      </c>
      <c r="CL74" s="2" t="s">
        <v>152</v>
      </c>
      <c r="CM74" s="2" t="s">
        <v>152</v>
      </c>
      <c r="CN74" s="2" t="s">
        <v>144</v>
      </c>
      <c r="CO74" s="4"/>
      <c r="CP74" s="8"/>
      <c r="CQ74" s="4">
        <v>1</v>
      </c>
      <c r="CR74" s="8">
        <v>12.74</v>
      </c>
      <c r="CS74" s="7">
        <v>-1</v>
      </c>
      <c r="CT74" s="7">
        <v>-1</v>
      </c>
      <c r="CU74" s="2" t="s">
        <v>150</v>
      </c>
      <c r="CV74" s="2" t="s">
        <v>316</v>
      </c>
      <c r="CW74" s="2" t="s">
        <v>155</v>
      </c>
      <c r="CX74" s="2" t="s">
        <v>371</v>
      </c>
      <c r="CY74" s="2" t="s">
        <v>319</v>
      </c>
      <c r="CZ74" s="2" t="s">
        <v>152</v>
      </c>
      <c r="DA74" s="2" t="s">
        <v>144</v>
      </c>
      <c r="DB74" s="4"/>
      <c r="DC74" s="8"/>
      <c r="DD74" s="4">
        <v>3</v>
      </c>
      <c r="DE74" s="8">
        <v>31.83</v>
      </c>
      <c r="DF74" s="7">
        <v>-1</v>
      </c>
      <c r="DG74" s="7">
        <v>-1</v>
      </c>
      <c r="DH74" s="2" t="s">
        <v>150</v>
      </c>
      <c r="DI74" s="2" t="s">
        <v>316</v>
      </c>
      <c r="DJ74" s="2" t="s">
        <v>157</v>
      </c>
      <c r="DK74" s="2" t="s">
        <v>196</v>
      </c>
      <c r="DL74" s="2" t="s">
        <v>152</v>
      </c>
      <c r="DM74" s="2" t="s">
        <v>152</v>
      </c>
      <c r="DN74" s="2" t="s">
        <v>144</v>
      </c>
      <c r="DO74" s="4"/>
      <c r="DP74" s="8"/>
      <c r="DQ74" s="4"/>
      <c r="DR74" s="8"/>
      <c r="DS74" s="7"/>
      <c r="DT74" s="7"/>
      <c r="DU74" s="2" t="s">
        <v>236</v>
      </c>
      <c r="DV74" s="2" t="s">
        <v>316</v>
      </c>
      <c r="DW74" s="2" t="s">
        <v>144</v>
      </c>
      <c r="DX74" s="2" t="s">
        <v>144</v>
      </c>
      <c r="DY74" s="2" t="s">
        <v>152</v>
      </c>
      <c r="DZ74" s="2" t="s">
        <v>152</v>
      </c>
      <c r="EA74" s="2" t="s">
        <v>144</v>
      </c>
      <c r="EB74" s="4"/>
      <c r="EC74" s="8"/>
      <c r="ED74" s="4">
        <v>3</v>
      </c>
      <c r="EE74" s="8">
        <v>71.64</v>
      </c>
      <c r="EF74" s="7">
        <v>-1</v>
      </c>
      <c r="EG74" s="7">
        <v>-1</v>
      </c>
      <c r="EH74" s="2" t="s">
        <v>150</v>
      </c>
      <c r="EI74" s="2" t="s">
        <v>316</v>
      </c>
      <c r="EJ74" s="2" t="s">
        <v>374</v>
      </c>
      <c r="EK74" s="2" t="s">
        <v>217</v>
      </c>
      <c r="EL74" s="2" t="s">
        <v>152</v>
      </c>
      <c r="EM74" s="2" t="s">
        <v>152</v>
      </c>
      <c r="EN74" s="2" t="s">
        <v>144</v>
      </c>
      <c r="EO74" s="4"/>
      <c r="EP74" s="8"/>
      <c r="EQ74" s="4"/>
      <c r="ER74" s="8"/>
      <c r="ES74" s="7"/>
      <c r="ET74" s="7"/>
      <c r="EU74" s="2" t="s">
        <v>150</v>
      </c>
      <c r="EV74" s="2" t="s">
        <v>316</v>
      </c>
      <c r="EW74" s="2" t="s">
        <v>636</v>
      </c>
      <c r="EX74" s="2" t="s">
        <v>632</v>
      </c>
      <c r="EY74" s="2" t="s">
        <v>152</v>
      </c>
      <c r="EZ74" s="2" t="s">
        <v>152</v>
      </c>
      <c r="FA74" s="2" t="s">
        <v>144</v>
      </c>
      <c r="FB74" s="4"/>
      <c r="FC74" s="8"/>
      <c r="FD74" s="4"/>
      <c r="FE74" s="8"/>
      <c r="FF74" s="7"/>
      <c r="FG74" s="7"/>
      <c r="FH74" s="2" t="s">
        <v>236</v>
      </c>
      <c r="FI74" s="2" t="s">
        <v>316</v>
      </c>
      <c r="FJ74" s="2" t="s">
        <v>144</v>
      </c>
      <c r="FK74" s="2" t="s">
        <v>144</v>
      </c>
      <c r="FL74" s="2" t="s">
        <v>152</v>
      </c>
      <c r="FM74" s="2" t="s">
        <v>152</v>
      </c>
      <c r="FN74" s="2" t="s">
        <v>144</v>
      </c>
      <c r="FO74" s="4"/>
      <c r="FP74" s="8"/>
      <c r="FQ74" s="4"/>
      <c r="FR74" s="8"/>
      <c r="FS74" s="7"/>
      <c r="FT74" s="7"/>
      <c r="FU74" s="2" t="s">
        <v>235</v>
      </c>
      <c r="FV74" s="2" t="s">
        <v>316</v>
      </c>
      <c r="FW74" s="2" t="s">
        <v>144</v>
      </c>
      <c r="FX74" s="2" t="s">
        <v>144</v>
      </c>
      <c r="FY74" s="2" t="s">
        <v>152</v>
      </c>
      <c r="FZ74" s="2" t="s">
        <v>152</v>
      </c>
      <c r="GA74" s="2" t="s">
        <v>144</v>
      </c>
      <c r="GB74" s="4"/>
      <c r="GC74" s="8"/>
      <c r="GD74" s="4"/>
      <c r="GE74" s="8"/>
      <c r="GF74" s="7"/>
      <c r="GG74" s="7"/>
      <c r="GH74" s="2" t="s">
        <v>150</v>
      </c>
      <c r="GI74" s="2" t="s">
        <v>316</v>
      </c>
      <c r="GJ74" s="2" t="s">
        <v>377</v>
      </c>
      <c r="GK74" s="2" t="s">
        <v>517</v>
      </c>
      <c r="GL74" s="2" t="s">
        <v>152</v>
      </c>
      <c r="GM74" s="2" t="s">
        <v>152</v>
      </c>
      <c r="GN74" s="2" t="s">
        <v>144</v>
      </c>
      <c r="GO74" s="4"/>
      <c r="GP74" s="8"/>
      <c r="GQ74" s="4"/>
      <c r="GR74" s="8"/>
      <c r="GS74" s="7"/>
      <c r="GT74" s="7"/>
      <c r="GU74" s="2" t="s">
        <v>144</v>
      </c>
      <c r="GV74" s="2" t="s">
        <v>144</v>
      </c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150</v>
      </c>
      <c r="JV74" s="2" t="s">
        <v>316</v>
      </c>
      <c r="JW74" s="2" t="s">
        <v>196</v>
      </c>
      <c r="JX74" s="2" t="s">
        <v>144</v>
      </c>
      <c r="JY74" s="2" t="s">
        <v>152</v>
      </c>
      <c r="JZ74" s="2" t="s">
        <v>152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316</v>
      </c>
      <c r="OW74" s="2" t="s">
        <v>144</v>
      </c>
      <c r="OX74" s="2" t="s">
        <v>144</v>
      </c>
      <c r="OY74" s="2" t="s">
        <v>152</v>
      </c>
      <c r="OZ74" s="2" t="s">
        <v>152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662</v>
      </c>
      <c r="B75" s="2" t="s">
        <v>133</v>
      </c>
      <c r="C75" s="2" t="s">
        <v>620</v>
      </c>
      <c r="D75" s="2" t="s">
        <v>539</v>
      </c>
      <c r="E75" s="2" t="s">
        <v>540</v>
      </c>
      <c r="F75" s="2" t="s">
        <v>663</v>
      </c>
      <c r="G75" s="2" t="s">
        <v>663</v>
      </c>
      <c r="H75" s="2" t="s">
        <v>663</v>
      </c>
      <c r="I75" s="2" t="s">
        <v>542</v>
      </c>
      <c r="J75" s="2" t="s">
        <v>543</v>
      </c>
      <c r="K75" s="2" t="s">
        <v>586</v>
      </c>
      <c r="L75" s="3">
        <v>102.14</v>
      </c>
      <c r="M75" s="3">
        <v>107.25</v>
      </c>
      <c r="N75" s="3">
        <v>299.99</v>
      </c>
      <c r="O75" s="2" t="s">
        <v>437</v>
      </c>
      <c r="P75" s="2" t="s">
        <v>314</v>
      </c>
      <c r="Q75" s="2" t="s">
        <v>143</v>
      </c>
      <c r="R75" s="2" t="s">
        <v>144</v>
      </c>
      <c r="S75" s="2" t="s">
        <v>144</v>
      </c>
      <c r="T75" s="2" t="s">
        <v>546</v>
      </c>
      <c r="U75" s="2" t="s">
        <v>144</v>
      </c>
      <c r="V75" s="2" t="s">
        <v>664</v>
      </c>
      <c r="W75" s="2" t="s">
        <v>233</v>
      </c>
      <c r="X75" s="2" t="s">
        <v>144</v>
      </c>
      <c r="Y75" s="2" t="s">
        <v>199</v>
      </c>
      <c r="Z75" s="4"/>
      <c r="AA75" s="4">
        <f>=ROUNDDOWN({0},0)</f>
      </c>
      <c r="AB75" s="5">
        <v>1</v>
      </c>
      <c r="AC75" s="2" t="s">
        <v>144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8</v>
      </c>
      <c r="AS75" s="8">
        <v>520.17</v>
      </c>
      <c r="AT75" s="7">
        <v>-1</v>
      </c>
      <c r="AU75" s="7">
        <v>-1</v>
      </c>
      <c r="AV75" s="4" t="s">
        <v>144</v>
      </c>
      <c r="AW75" s="8" t="s">
        <v>144</v>
      </c>
      <c r="AX75" s="4">
        <v>12</v>
      </c>
      <c r="AY75" s="8">
        <v>1027.82</v>
      </c>
      <c r="AZ75" s="7" t="s">
        <v>144</v>
      </c>
      <c r="BA75" s="7" t="s">
        <v>144</v>
      </c>
      <c r="BB75" s="7"/>
      <c r="BC75" s="4" t="s">
        <v>144</v>
      </c>
      <c r="BD75" s="8" t="s">
        <v>144</v>
      </c>
      <c r="BE75" s="4">
        <v>12</v>
      </c>
      <c r="BF75" s="8">
        <v>1027.82</v>
      </c>
      <c r="BG75" s="7" t="s">
        <v>144</v>
      </c>
      <c r="BH75" s="7" t="s">
        <v>144</v>
      </c>
      <c r="BI75" s="7"/>
      <c r="BJ75" s="4"/>
      <c r="BK75" s="8"/>
      <c r="BL75" s="2" t="s">
        <v>665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316</v>
      </c>
      <c r="BW75" s="2" t="s">
        <v>199</v>
      </c>
      <c r="BX75" s="2" t="s">
        <v>326</v>
      </c>
      <c r="BY75" s="2" t="s">
        <v>152</v>
      </c>
      <c r="BZ75" s="2" t="s">
        <v>152</v>
      </c>
      <c r="CA75" s="2" t="s">
        <v>144</v>
      </c>
      <c r="CB75" s="4"/>
      <c r="CC75" s="8"/>
      <c r="CD75" s="4"/>
      <c r="CE75" s="8"/>
      <c r="CF75" s="7"/>
      <c r="CG75" s="7"/>
      <c r="CH75" s="2" t="s">
        <v>150</v>
      </c>
      <c r="CI75" s="2" t="s">
        <v>316</v>
      </c>
      <c r="CJ75" s="2" t="s">
        <v>369</v>
      </c>
      <c r="CK75" s="2" t="s">
        <v>666</v>
      </c>
      <c r="CL75" s="2" t="s">
        <v>152</v>
      </c>
      <c r="CM75" s="2" t="s">
        <v>152</v>
      </c>
      <c r="CN75" s="2" t="s">
        <v>144</v>
      </c>
      <c r="CO75" s="4"/>
      <c r="CP75" s="8"/>
      <c r="CQ75" s="4">
        <v>5</v>
      </c>
      <c r="CR75" s="8">
        <v>300.3</v>
      </c>
      <c r="CS75" s="7">
        <v>-1</v>
      </c>
      <c r="CT75" s="7">
        <v>-1</v>
      </c>
      <c r="CU75" s="2" t="s">
        <v>150</v>
      </c>
      <c r="CV75" s="2" t="s">
        <v>316</v>
      </c>
      <c r="CW75" s="2" t="s">
        <v>155</v>
      </c>
      <c r="CX75" s="2" t="s">
        <v>557</v>
      </c>
      <c r="CY75" s="2" t="s">
        <v>319</v>
      </c>
      <c r="CZ75" s="2" t="s">
        <v>152</v>
      </c>
      <c r="DA75" s="2" t="s">
        <v>144</v>
      </c>
      <c r="DB75" s="4"/>
      <c r="DC75" s="8"/>
      <c r="DD75" s="4">
        <v>2</v>
      </c>
      <c r="DE75" s="8">
        <v>107.26</v>
      </c>
      <c r="DF75" s="7">
        <v>-1</v>
      </c>
      <c r="DG75" s="7">
        <v>-1</v>
      </c>
      <c r="DH75" s="2" t="s">
        <v>150</v>
      </c>
      <c r="DI75" s="2" t="s">
        <v>316</v>
      </c>
      <c r="DJ75" s="2" t="s">
        <v>157</v>
      </c>
      <c r="DK75" s="2" t="s">
        <v>268</v>
      </c>
      <c r="DL75" s="2" t="s">
        <v>152</v>
      </c>
      <c r="DM75" s="2" t="s">
        <v>152</v>
      </c>
      <c r="DN75" s="2" t="s">
        <v>144</v>
      </c>
      <c r="DO75" s="4"/>
      <c r="DP75" s="8"/>
      <c r="DQ75" s="4"/>
      <c r="DR75" s="8"/>
      <c r="DS75" s="7"/>
      <c r="DT75" s="7"/>
      <c r="DU75" s="2" t="s">
        <v>236</v>
      </c>
      <c r="DV75" s="2" t="s">
        <v>316</v>
      </c>
      <c r="DW75" s="2" t="s">
        <v>144</v>
      </c>
      <c r="DX75" s="2" t="s">
        <v>144</v>
      </c>
      <c r="DY75" s="2" t="s">
        <v>152</v>
      </c>
      <c r="DZ75" s="2" t="s">
        <v>152</v>
      </c>
      <c r="EA75" s="2" t="s">
        <v>144</v>
      </c>
      <c r="EB75" s="4"/>
      <c r="EC75" s="8"/>
      <c r="ED75" s="4">
        <v>1</v>
      </c>
      <c r="EE75" s="8">
        <v>112.61</v>
      </c>
      <c r="EF75" s="7">
        <v>-1</v>
      </c>
      <c r="EG75" s="7">
        <v>-1</v>
      </c>
      <c r="EH75" s="2" t="s">
        <v>150</v>
      </c>
      <c r="EI75" s="2" t="s">
        <v>316</v>
      </c>
      <c r="EJ75" s="2" t="s">
        <v>160</v>
      </c>
      <c r="EK75" s="2" t="s">
        <v>601</v>
      </c>
      <c r="EL75" s="2" t="s">
        <v>152</v>
      </c>
      <c r="EM75" s="2" t="s">
        <v>152</v>
      </c>
      <c r="EN75" s="2" t="s">
        <v>144</v>
      </c>
      <c r="EO75" s="4"/>
      <c r="EP75" s="8"/>
      <c r="EQ75" s="4"/>
      <c r="ER75" s="8"/>
      <c r="ES75" s="7"/>
      <c r="ET75" s="7"/>
      <c r="EU75" s="2" t="s">
        <v>150</v>
      </c>
      <c r="EV75" s="2" t="s">
        <v>316</v>
      </c>
      <c r="EW75" s="2" t="s">
        <v>199</v>
      </c>
      <c r="EX75" s="2" t="s">
        <v>383</v>
      </c>
      <c r="EY75" s="2" t="s">
        <v>152</v>
      </c>
      <c r="EZ75" s="2" t="s">
        <v>152</v>
      </c>
      <c r="FA75" s="2" t="s">
        <v>144</v>
      </c>
      <c r="FB75" s="4"/>
      <c r="FC75" s="8"/>
      <c r="FD75" s="4"/>
      <c r="FE75" s="8"/>
      <c r="FF75" s="7"/>
      <c r="FG75" s="7"/>
      <c r="FH75" s="2" t="s">
        <v>236</v>
      </c>
      <c r="FI75" s="2" t="s">
        <v>316</v>
      </c>
      <c r="FJ75" s="2" t="s">
        <v>144</v>
      </c>
      <c r="FK75" s="2" t="s">
        <v>144</v>
      </c>
      <c r="FL75" s="2" t="s">
        <v>152</v>
      </c>
      <c r="FM75" s="2" t="s">
        <v>152</v>
      </c>
      <c r="FN75" s="2" t="s">
        <v>144</v>
      </c>
      <c r="FO75" s="4"/>
      <c r="FP75" s="8"/>
      <c r="FQ75" s="4"/>
      <c r="FR75" s="8"/>
      <c r="FS75" s="7"/>
      <c r="FT75" s="7"/>
      <c r="FU75" s="2" t="s">
        <v>235</v>
      </c>
      <c r="FV75" s="2" t="s">
        <v>316</v>
      </c>
      <c r="FW75" s="2" t="s">
        <v>144</v>
      </c>
      <c r="FX75" s="2" t="s">
        <v>144</v>
      </c>
      <c r="FY75" s="2" t="s">
        <v>152</v>
      </c>
      <c r="FZ75" s="2" t="s">
        <v>152</v>
      </c>
      <c r="GA75" s="2" t="s">
        <v>144</v>
      </c>
      <c r="GB75" s="4"/>
      <c r="GC75" s="8"/>
      <c r="GD75" s="4"/>
      <c r="GE75" s="8"/>
      <c r="GF75" s="7"/>
      <c r="GG75" s="7"/>
      <c r="GH75" s="2" t="s">
        <v>150</v>
      </c>
      <c r="GI75" s="2" t="s">
        <v>316</v>
      </c>
      <c r="GJ75" s="2" t="s">
        <v>167</v>
      </c>
      <c r="GK75" s="2" t="s">
        <v>144</v>
      </c>
      <c r="GL75" s="2" t="s">
        <v>152</v>
      </c>
      <c r="GM75" s="2" t="s">
        <v>152</v>
      </c>
      <c r="GN75" s="2" t="s">
        <v>144</v>
      </c>
      <c r="GO75" s="4"/>
      <c r="GP75" s="8"/>
      <c r="GQ75" s="4"/>
      <c r="GR75" s="8"/>
      <c r="GS75" s="7"/>
      <c r="GT75" s="7"/>
      <c r="GU75" s="2" t="s">
        <v>144</v>
      </c>
      <c r="GV75" s="2" t="s">
        <v>144</v>
      </c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150</v>
      </c>
      <c r="JV75" s="2" t="s">
        <v>316</v>
      </c>
      <c r="JW75" s="2" t="s">
        <v>196</v>
      </c>
      <c r="JX75" s="2" t="s">
        <v>144</v>
      </c>
      <c r="JY75" s="2" t="s">
        <v>152</v>
      </c>
      <c r="JZ75" s="2" t="s">
        <v>152</v>
      </c>
      <c r="KA75" s="2" t="s">
        <v>144</v>
      </c>
      <c r="KB75" s="4"/>
      <c r="KC75" s="8"/>
      <c r="KD75" s="4"/>
      <c r="KE75" s="8"/>
      <c r="KF75" s="7"/>
      <c r="KG75" s="7"/>
      <c r="KH75" s="2" t="s">
        <v>144</v>
      </c>
      <c r="KI75" s="2" t="s">
        <v>144</v>
      </c>
      <c r="KJ75" s="2" t="s">
        <v>144</v>
      </c>
      <c r="KK75" s="2" t="s">
        <v>144</v>
      </c>
      <c r="KL75" s="2" t="s">
        <v>144</v>
      </c>
      <c r="KM75" s="2" t="s">
        <v>144</v>
      </c>
      <c r="KN75" s="2" t="s">
        <v>144</v>
      </c>
      <c r="KO75" s="4"/>
      <c r="KP75" s="8"/>
      <c r="KQ75" s="4"/>
      <c r="KR75" s="8"/>
      <c r="KS75" s="7"/>
      <c r="KT75" s="7"/>
      <c r="KU75" s="2" t="s">
        <v>144</v>
      </c>
      <c r="KV75" s="2" t="s">
        <v>144</v>
      </c>
      <c r="KW75" s="2" t="s">
        <v>144</v>
      </c>
      <c r="KX75" s="2" t="s">
        <v>144</v>
      </c>
      <c r="KY75" s="2" t="s">
        <v>144</v>
      </c>
      <c r="KZ75" s="2" t="s">
        <v>144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236</v>
      </c>
      <c r="OV75" s="2" t="s">
        <v>316</v>
      </c>
      <c r="OW75" s="2" t="s">
        <v>144</v>
      </c>
      <c r="OX75" s="2" t="s">
        <v>144</v>
      </c>
      <c r="OY75" s="2" t="s">
        <v>152</v>
      </c>
      <c r="OZ75" s="2" t="s">
        <v>152</v>
      </c>
      <c r="PA75" s="2" t="s">
        <v>144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667</v>
      </c>
      <c r="B76" s="2" t="s">
        <v>133</v>
      </c>
      <c r="C76" s="2" t="s">
        <v>620</v>
      </c>
      <c r="D76" s="2" t="s">
        <v>539</v>
      </c>
      <c r="E76" s="2" t="s">
        <v>540</v>
      </c>
      <c r="F76" s="2" t="s">
        <v>663</v>
      </c>
      <c r="G76" s="2" t="s">
        <v>663</v>
      </c>
      <c r="H76" s="2" t="s">
        <v>663</v>
      </c>
      <c r="I76" s="2" t="s">
        <v>542</v>
      </c>
      <c r="J76" s="2" t="s">
        <v>554</v>
      </c>
      <c r="K76" s="2" t="s">
        <v>586</v>
      </c>
      <c r="L76" s="3">
        <v>136.19</v>
      </c>
      <c r="M76" s="3">
        <v>143</v>
      </c>
      <c r="N76" s="3">
        <v>399.99</v>
      </c>
      <c r="O76" s="2" t="s">
        <v>313</v>
      </c>
      <c r="P76" s="2" t="s">
        <v>314</v>
      </c>
      <c r="Q76" s="2" t="s">
        <v>143</v>
      </c>
      <c r="R76" s="2" t="s">
        <v>144</v>
      </c>
      <c r="S76" s="2" t="s">
        <v>144</v>
      </c>
      <c r="T76" s="2" t="s">
        <v>546</v>
      </c>
      <c r="U76" s="2" t="s">
        <v>144</v>
      </c>
      <c r="V76" s="2" t="s">
        <v>664</v>
      </c>
      <c r="W76" s="2" t="s">
        <v>233</v>
      </c>
      <c r="X76" s="2" t="s">
        <v>144</v>
      </c>
      <c r="Y76" s="2" t="s">
        <v>199</v>
      </c>
      <c r="Z76" s="4"/>
      <c r="AA76" s="4">
        <f>=ROUNDDOWN({0},0)</f>
      </c>
      <c r="AB76" s="5">
        <v>2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4</v>
      </c>
      <c r="AS76" s="8">
        <v>507.65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/>
      <c r="BJ76" s="4"/>
      <c r="BK76" s="8"/>
      <c r="BL76" s="2" t="s">
        <v>668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316</v>
      </c>
      <c r="BW76" s="2" t="s">
        <v>199</v>
      </c>
      <c r="BX76" s="2" t="s">
        <v>201</v>
      </c>
      <c r="BY76" s="2" t="s">
        <v>152</v>
      </c>
      <c r="BZ76" s="2" t="s">
        <v>152</v>
      </c>
      <c r="CA76" s="2" t="s">
        <v>144</v>
      </c>
      <c r="CB76" s="4"/>
      <c r="CC76" s="8"/>
      <c r="CD76" s="4"/>
      <c r="CE76" s="8"/>
      <c r="CF76" s="7"/>
      <c r="CG76" s="7"/>
      <c r="CH76" s="2" t="s">
        <v>150</v>
      </c>
      <c r="CI76" s="2" t="s">
        <v>316</v>
      </c>
      <c r="CJ76" s="2" t="s">
        <v>369</v>
      </c>
      <c r="CK76" s="2" t="s">
        <v>453</v>
      </c>
      <c r="CL76" s="2" t="s">
        <v>152</v>
      </c>
      <c r="CM76" s="2" t="s">
        <v>152</v>
      </c>
      <c r="CN76" s="2" t="s">
        <v>144</v>
      </c>
      <c r="CO76" s="4"/>
      <c r="CP76" s="8"/>
      <c r="CQ76" s="4"/>
      <c r="CR76" s="8"/>
      <c r="CS76" s="7"/>
      <c r="CT76" s="7"/>
      <c r="CU76" s="2" t="s">
        <v>150</v>
      </c>
      <c r="CV76" s="2" t="s">
        <v>316</v>
      </c>
      <c r="CW76" s="2" t="s">
        <v>155</v>
      </c>
      <c r="CX76" s="2" t="s">
        <v>215</v>
      </c>
      <c r="CY76" s="2" t="s">
        <v>319</v>
      </c>
      <c r="CZ76" s="2" t="s">
        <v>152</v>
      </c>
      <c r="DA76" s="2" t="s">
        <v>144</v>
      </c>
      <c r="DB76" s="4"/>
      <c r="DC76" s="8"/>
      <c r="DD76" s="4">
        <v>1</v>
      </c>
      <c r="DE76" s="8">
        <v>64.35</v>
      </c>
      <c r="DF76" s="7">
        <v>-1</v>
      </c>
      <c r="DG76" s="7">
        <v>-1</v>
      </c>
      <c r="DH76" s="2" t="s">
        <v>150</v>
      </c>
      <c r="DI76" s="2" t="s">
        <v>316</v>
      </c>
      <c r="DJ76" s="2" t="s">
        <v>157</v>
      </c>
      <c r="DK76" s="2" t="s">
        <v>435</v>
      </c>
      <c r="DL76" s="2" t="s">
        <v>152</v>
      </c>
      <c r="DM76" s="2" t="s">
        <v>152</v>
      </c>
      <c r="DN76" s="2" t="s">
        <v>144</v>
      </c>
      <c r="DO76" s="4"/>
      <c r="DP76" s="8"/>
      <c r="DQ76" s="4"/>
      <c r="DR76" s="8"/>
      <c r="DS76" s="7"/>
      <c r="DT76" s="7"/>
      <c r="DU76" s="2" t="s">
        <v>236</v>
      </c>
      <c r="DV76" s="2" t="s">
        <v>316</v>
      </c>
      <c r="DW76" s="2" t="s">
        <v>144</v>
      </c>
      <c r="DX76" s="2" t="s">
        <v>144</v>
      </c>
      <c r="DY76" s="2" t="s">
        <v>152</v>
      </c>
      <c r="DZ76" s="2" t="s">
        <v>152</v>
      </c>
      <c r="EA76" s="2" t="s">
        <v>144</v>
      </c>
      <c r="EB76" s="4"/>
      <c r="EC76" s="8"/>
      <c r="ED76" s="4">
        <v>2</v>
      </c>
      <c r="EE76" s="8">
        <v>300.3</v>
      </c>
      <c r="EF76" s="7">
        <v>-1</v>
      </c>
      <c r="EG76" s="7">
        <v>-1</v>
      </c>
      <c r="EH76" s="2" t="s">
        <v>150</v>
      </c>
      <c r="EI76" s="2" t="s">
        <v>316</v>
      </c>
      <c r="EJ76" s="2" t="s">
        <v>160</v>
      </c>
      <c r="EK76" s="2" t="s">
        <v>596</v>
      </c>
      <c r="EL76" s="2" t="s">
        <v>152</v>
      </c>
      <c r="EM76" s="2" t="s">
        <v>152</v>
      </c>
      <c r="EN76" s="2" t="s">
        <v>144</v>
      </c>
      <c r="EO76" s="4"/>
      <c r="EP76" s="8"/>
      <c r="EQ76" s="4">
        <v>1</v>
      </c>
      <c r="ER76" s="8">
        <v>143</v>
      </c>
      <c r="ES76" s="7">
        <v>-1</v>
      </c>
      <c r="ET76" s="7">
        <v>-1</v>
      </c>
      <c r="EU76" s="2" t="s">
        <v>150</v>
      </c>
      <c r="EV76" s="2" t="s">
        <v>316</v>
      </c>
      <c r="EW76" s="2" t="s">
        <v>199</v>
      </c>
      <c r="EX76" s="2" t="s">
        <v>429</v>
      </c>
      <c r="EY76" s="2" t="s">
        <v>152</v>
      </c>
      <c r="EZ76" s="2" t="s">
        <v>152</v>
      </c>
      <c r="FA76" s="2" t="s">
        <v>144</v>
      </c>
      <c r="FB76" s="4"/>
      <c r="FC76" s="8"/>
      <c r="FD76" s="4"/>
      <c r="FE76" s="8"/>
      <c r="FF76" s="7"/>
      <c r="FG76" s="7"/>
      <c r="FH76" s="2" t="s">
        <v>236</v>
      </c>
      <c r="FI76" s="2" t="s">
        <v>316</v>
      </c>
      <c r="FJ76" s="2" t="s">
        <v>144</v>
      </c>
      <c r="FK76" s="2" t="s">
        <v>144</v>
      </c>
      <c r="FL76" s="2" t="s">
        <v>152</v>
      </c>
      <c r="FM76" s="2" t="s">
        <v>152</v>
      </c>
      <c r="FN76" s="2" t="s">
        <v>144</v>
      </c>
      <c r="FO76" s="4"/>
      <c r="FP76" s="8"/>
      <c r="FQ76" s="4"/>
      <c r="FR76" s="8"/>
      <c r="FS76" s="7"/>
      <c r="FT76" s="7"/>
      <c r="FU76" s="2" t="s">
        <v>235</v>
      </c>
      <c r="FV76" s="2" t="s">
        <v>316</v>
      </c>
      <c r="FW76" s="2" t="s">
        <v>144</v>
      </c>
      <c r="FX76" s="2" t="s">
        <v>144</v>
      </c>
      <c r="FY76" s="2" t="s">
        <v>152</v>
      </c>
      <c r="FZ76" s="2" t="s">
        <v>152</v>
      </c>
      <c r="GA76" s="2" t="s">
        <v>144</v>
      </c>
      <c r="GB76" s="4"/>
      <c r="GC76" s="8"/>
      <c r="GD76" s="4"/>
      <c r="GE76" s="8"/>
      <c r="GF76" s="7"/>
      <c r="GG76" s="7"/>
      <c r="GH76" s="2" t="s">
        <v>150</v>
      </c>
      <c r="GI76" s="2" t="s">
        <v>316</v>
      </c>
      <c r="GJ76" s="2" t="s">
        <v>167</v>
      </c>
      <c r="GK76" s="2" t="s">
        <v>669</v>
      </c>
      <c r="GL76" s="2" t="s">
        <v>152</v>
      </c>
      <c r="GM76" s="2" t="s">
        <v>152</v>
      </c>
      <c r="GN76" s="2" t="s">
        <v>144</v>
      </c>
      <c r="GO76" s="4"/>
      <c r="GP76" s="8"/>
      <c r="GQ76" s="4"/>
      <c r="GR76" s="8"/>
      <c r="GS76" s="7"/>
      <c r="GT76" s="7"/>
      <c r="GU76" s="2" t="s">
        <v>144</v>
      </c>
      <c r="GV76" s="2" t="s">
        <v>144</v>
      </c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150</v>
      </c>
      <c r="JV76" s="2" t="s">
        <v>316</v>
      </c>
      <c r="JW76" s="2" t="s">
        <v>196</v>
      </c>
      <c r="JX76" s="2" t="s">
        <v>144</v>
      </c>
      <c r="JY76" s="2" t="s">
        <v>152</v>
      </c>
      <c r="JZ76" s="2" t="s">
        <v>152</v>
      </c>
      <c r="KA76" s="2" t="s">
        <v>144</v>
      </c>
      <c r="KB76" s="4"/>
      <c r="KC76" s="8"/>
      <c r="KD76" s="4"/>
      <c r="KE76" s="8"/>
      <c r="KF76" s="7"/>
      <c r="KG76" s="7"/>
      <c r="KH76" s="2" t="s">
        <v>144</v>
      </c>
      <c r="KI76" s="2" t="s">
        <v>144</v>
      </c>
      <c r="KJ76" s="2" t="s">
        <v>144</v>
      </c>
      <c r="KK76" s="2" t="s">
        <v>144</v>
      </c>
      <c r="KL76" s="2" t="s">
        <v>144</v>
      </c>
      <c r="KM76" s="2" t="s">
        <v>144</v>
      </c>
      <c r="KN76" s="2" t="s">
        <v>144</v>
      </c>
      <c r="KO76" s="4"/>
      <c r="KP76" s="8"/>
      <c r="KQ76" s="4"/>
      <c r="KR76" s="8"/>
      <c r="KS76" s="7"/>
      <c r="KT76" s="7"/>
      <c r="KU76" s="2" t="s">
        <v>144</v>
      </c>
      <c r="KV76" s="2" t="s">
        <v>144</v>
      </c>
      <c r="KW76" s="2" t="s">
        <v>144</v>
      </c>
      <c r="KX76" s="2" t="s">
        <v>144</v>
      </c>
      <c r="KY76" s="2" t="s">
        <v>144</v>
      </c>
      <c r="KZ76" s="2" t="s">
        <v>144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236</v>
      </c>
      <c r="OV76" s="2" t="s">
        <v>316</v>
      </c>
      <c r="OW76" s="2" t="s">
        <v>144</v>
      </c>
      <c r="OX76" s="2" t="s">
        <v>144</v>
      </c>
      <c r="OY76" s="2" t="s">
        <v>152</v>
      </c>
      <c r="OZ76" s="2" t="s">
        <v>152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670</v>
      </c>
      <c r="B77" s="2" t="s">
        <v>133</v>
      </c>
      <c r="C77" s="2" t="s">
        <v>620</v>
      </c>
      <c r="D77" s="2" t="s">
        <v>539</v>
      </c>
      <c r="E77" s="2" t="s">
        <v>540</v>
      </c>
      <c r="F77" s="2" t="s">
        <v>671</v>
      </c>
      <c r="G77" s="2" t="s">
        <v>671</v>
      </c>
      <c r="H77" s="2" t="s">
        <v>671</v>
      </c>
      <c r="I77" s="2" t="s">
        <v>672</v>
      </c>
      <c r="J77" s="2" t="s">
        <v>543</v>
      </c>
      <c r="K77" s="2" t="s">
        <v>673</v>
      </c>
      <c r="L77" s="3">
        <v>102.14</v>
      </c>
      <c r="M77" s="3">
        <v>107.25</v>
      </c>
      <c r="N77" s="3">
        <v>299.99</v>
      </c>
      <c r="O77" s="2" t="s">
        <v>313</v>
      </c>
      <c r="P77" s="2" t="s">
        <v>545</v>
      </c>
      <c r="Q77" s="2" t="s">
        <v>143</v>
      </c>
      <c r="R77" s="2" t="s">
        <v>144</v>
      </c>
      <c r="S77" s="2" t="s">
        <v>144</v>
      </c>
      <c r="T77" s="2" t="s">
        <v>674</v>
      </c>
      <c r="U77" s="2" t="s">
        <v>144</v>
      </c>
      <c r="V77" s="2" t="s">
        <v>366</v>
      </c>
      <c r="W77" s="2" t="s">
        <v>547</v>
      </c>
      <c r="X77" s="2" t="s">
        <v>144</v>
      </c>
      <c r="Y77" s="2" t="s">
        <v>562</v>
      </c>
      <c r="Z77" s="4"/>
      <c r="AA77" s="4">
        <f>=ROUNDDOWN({0},0)</f>
      </c>
      <c r="AB77" s="5">
        <v>1</v>
      </c>
      <c r="AC77" s="2" t="s">
        <v>144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/>
      <c r="AQ77" s="8"/>
      <c r="AR77" s="4">
        <v>4</v>
      </c>
      <c r="AS77" s="8">
        <v>227.38</v>
      </c>
      <c r="AT77" s="7">
        <v>-1</v>
      </c>
      <c r="AU77" s="7">
        <v>-1</v>
      </c>
      <c r="AV77" s="4" t="s">
        <v>144</v>
      </c>
      <c r="AW77" s="8" t="s">
        <v>144</v>
      </c>
      <c r="AX77" s="4">
        <v>14</v>
      </c>
      <c r="AY77" s="8">
        <v>1082.52</v>
      </c>
      <c r="AZ77" s="7" t="s">
        <v>144</v>
      </c>
      <c r="BA77" s="7" t="s">
        <v>144</v>
      </c>
      <c r="BB77" s="7"/>
      <c r="BC77" s="4" t="s">
        <v>144</v>
      </c>
      <c r="BD77" s="8" t="s">
        <v>144</v>
      </c>
      <c r="BE77" s="4">
        <v>26</v>
      </c>
      <c r="BF77" s="8">
        <v>2176.47</v>
      </c>
      <c r="BG77" s="7" t="s">
        <v>144</v>
      </c>
      <c r="BH77" s="7" t="s">
        <v>144</v>
      </c>
      <c r="BI77" s="7"/>
      <c r="BJ77" s="4"/>
      <c r="BK77" s="8"/>
      <c r="BL77" s="2" t="s">
        <v>581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316</v>
      </c>
      <c r="BW77" s="2" t="s">
        <v>562</v>
      </c>
      <c r="BX77" s="2" t="s">
        <v>349</v>
      </c>
      <c r="BY77" s="2" t="s">
        <v>152</v>
      </c>
      <c r="BZ77" s="2" t="s">
        <v>152</v>
      </c>
      <c r="CA77" s="2" t="s">
        <v>144</v>
      </c>
      <c r="CB77" s="4"/>
      <c r="CC77" s="8"/>
      <c r="CD77" s="4"/>
      <c r="CE77" s="8"/>
      <c r="CF77" s="7"/>
      <c r="CG77" s="7"/>
      <c r="CH77" s="2" t="s">
        <v>150</v>
      </c>
      <c r="CI77" s="2" t="s">
        <v>316</v>
      </c>
      <c r="CJ77" s="2" t="s">
        <v>369</v>
      </c>
      <c r="CK77" s="2" t="s">
        <v>633</v>
      </c>
      <c r="CL77" s="2" t="s">
        <v>152</v>
      </c>
      <c r="CM77" s="2" t="s">
        <v>152</v>
      </c>
      <c r="CN77" s="2" t="s">
        <v>144</v>
      </c>
      <c r="CO77" s="4"/>
      <c r="CP77" s="8"/>
      <c r="CQ77" s="4">
        <v>2</v>
      </c>
      <c r="CR77" s="8">
        <v>120.12</v>
      </c>
      <c r="CS77" s="7">
        <v>-1</v>
      </c>
      <c r="CT77" s="7">
        <v>-1</v>
      </c>
      <c r="CU77" s="2" t="s">
        <v>150</v>
      </c>
      <c r="CV77" s="2" t="s">
        <v>316</v>
      </c>
      <c r="CW77" s="2" t="s">
        <v>155</v>
      </c>
      <c r="CX77" s="2" t="s">
        <v>398</v>
      </c>
      <c r="CY77" s="2" t="s">
        <v>319</v>
      </c>
      <c r="CZ77" s="2" t="s">
        <v>152</v>
      </c>
      <c r="DA77" s="2" t="s">
        <v>144</v>
      </c>
      <c r="DB77" s="4"/>
      <c r="DC77" s="8"/>
      <c r="DD77" s="4">
        <v>2</v>
      </c>
      <c r="DE77" s="8">
        <v>107.26</v>
      </c>
      <c r="DF77" s="7">
        <v>-1</v>
      </c>
      <c r="DG77" s="7">
        <v>-1</v>
      </c>
      <c r="DH77" s="2" t="s">
        <v>150</v>
      </c>
      <c r="DI77" s="2" t="s">
        <v>316</v>
      </c>
      <c r="DJ77" s="2" t="s">
        <v>604</v>
      </c>
      <c r="DK77" s="2" t="s">
        <v>179</v>
      </c>
      <c r="DL77" s="2" t="s">
        <v>152</v>
      </c>
      <c r="DM77" s="2" t="s">
        <v>152</v>
      </c>
      <c r="DN77" s="2" t="s">
        <v>144</v>
      </c>
      <c r="DO77" s="4"/>
      <c r="DP77" s="8"/>
      <c r="DQ77" s="4"/>
      <c r="DR77" s="8"/>
      <c r="DS77" s="7"/>
      <c r="DT77" s="7"/>
      <c r="DU77" s="2" t="s">
        <v>236</v>
      </c>
      <c r="DV77" s="2" t="s">
        <v>316</v>
      </c>
      <c r="DW77" s="2" t="s">
        <v>144</v>
      </c>
      <c r="DX77" s="2" t="s">
        <v>144</v>
      </c>
      <c r="DY77" s="2" t="s">
        <v>152</v>
      </c>
      <c r="DZ77" s="2" t="s">
        <v>152</v>
      </c>
      <c r="EA77" s="2" t="s">
        <v>144</v>
      </c>
      <c r="EB77" s="4"/>
      <c r="EC77" s="8"/>
      <c r="ED77" s="4"/>
      <c r="EE77" s="8"/>
      <c r="EF77" s="7"/>
      <c r="EG77" s="7"/>
      <c r="EH77" s="2" t="s">
        <v>150</v>
      </c>
      <c r="EI77" s="2" t="s">
        <v>316</v>
      </c>
      <c r="EJ77" s="2" t="s">
        <v>160</v>
      </c>
      <c r="EK77" s="2" t="s">
        <v>600</v>
      </c>
      <c r="EL77" s="2" t="s">
        <v>152</v>
      </c>
      <c r="EM77" s="2" t="s">
        <v>152</v>
      </c>
      <c r="EN77" s="2" t="s">
        <v>144</v>
      </c>
      <c r="EO77" s="4"/>
      <c r="EP77" s="8"/>
      <c r="EQ77" s="4"/>
      <c r="ER77" s="8"/>
      <c r="ES77" s="7"/>
      <c r="ET77" s="7"/>
      <c r="EU77" s="2" t="s">
        <v>150</v>
      </c>
      <c r="EV77" s="2" t="s">
        <v>316</v>
      </c>
      <c r="EW77" s="2" t="s">
        <v>562</v>
      </c>
      <c r="EX77" s="2" t="s">
        <v>340</v>
      </c>
      <c r="EY77" s="2" t="s">
        <v>152</v>
      </c>
      <c r="EZ77" s="2" t="s">
        <v>152</v>
      </c>
      <c r="FA77" s="2" t="s">
        <v>144</v>
      </c>
      <c r="FB77" s="4"/>
      <c r="FC77" s="8"/>
      <c r="FD77" s="4"/>
      <c r="FE77" s="8"/>
      <c r="FF77" s="7"/>
      <c r="FG77" s="7"/>
      <c r="FH77" s="2" t="s">
        <v>236</v>
      </c>
      <c r="FI77" s="2" t="s">
        <v>316</v>
      </c>
      <c r="FJ77" s="2" t="s">
        <v>144</v>
      </c>
      <c r="FK77" s="2" t="s">
        <v>144</v>
      </c>
      <c r="FL77" s="2" t="s">
        <v>152</v>
      </c>
      <c r="FM77" s="2" t="s">
        <v>152</v>
      </c>
      <c r="FN77" s="2" t="s">
        <v>144</v>
      </c>
      <c r="FO77" s="4"/>
      <c r="FP77" s="8"/>
      <c r="FQ77" s="4"/>
      <c r="FR77" s="8"/>
      <c r="FS77" s="7"/>
      <c r="FT77" s="7"/>
      <c r="FU77" s="2" t="s">
        <v>235</v>
      </c>
      <c r="FV77" s="2" t="s">
        <v>316</v>
      </c>
      <c r="FW77" s="2" t="s">
        <v>144</v>
      </c>
      <c r="FX77" s="2" t="s">
        <v>144</v>
      </c>
      <c r="FY77" s="2" t="s">
        <v>152</v>
      </c>
      <c r="FZ77" s="2" t="s">
        <v>152</v>
      </c>
      <c r="GA77" s="2" t="s">
        <v>144</v>
      </c>
      <c r="GB77" s="4"/>
      <c r="GC77" s="8"/>
      <c r="GD77" s="4"/>
      <c r="GE77" s="8"/>
      <c r="GF77" s="7"/>
      <c r="GG77" s="7"/>
      <c r="GH77" s="2" t="s">
        <v>150</v>
      </c>
      <c r="GI77" s="2" t="s">
        <v>316</v>
      </c>
      <c r="GJ77" s="2" t="s">
        <v>167</v>
      </c>
      <c r="GK77" s="2" t="s">
        <v>144</v>
      </c>
      <c r="GL77" s="2" t="s">
        <v>152</v>
      </c>
      <c r="GM77" s="2" t="s">
        <v>152</v>
      </c>
      <c r="GN77" s="2" t="s">
        <v>144</v>
      </c>
      <c r="GO77" s="4"/>
      <c r="GP77" s="8"/>
      <c r="GQ77" s="4"/>
      <c r="GR77" s="8"/>
      <c r="GS77" s="7"/>
      <c r="GT77" s="7"/>
      <c r="GU77" s="2" t="s">
        <v>144</v>
      </c>
      <c r="GV77" s="2" t="s">
        <v>144</v>
      </c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4"/>
      <c r="HC77" s="8"/>
      <c r="HD77" s="4"/>
      <c r="HE77" s="8"/>
      <c r="HF77" s="7"/>
      <c r="HG77" s="7"/>
      <c r="HH77" s="2" t="s">
        <v>144</v>
      </c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2" t="s">
        <v>144</v>
      </c>
      <c r="IN77" s="2" t="s">
        <v>144</v>
      </c>
      <c r="IO77" s="4"/>
      <c r="IP77" s="8"/>
      <c r="IQ77" s="4"/>
      <c r="IR77" s="8"/>
      <c r="IS77" s="7"/>
      <c r="IT77" s="7"/>
      <c r="IU77" s="2" t="s">
        <v>144</v>
      </c>
      <c r="IV77" s="2" t="s">
        <v>144</v>
      </c>
      <c r="IW77" s="2" t="s">
        <v>144</v>
      </c>
      <c r="IX77" s="2" t="s">
        <v>144</v>
      </c>
      <c r="IY77" s="2" t="s">
        <v>144</v>
      </c>
      <c r="IZ77" s="2" t="s">
        <v>144</v>
      </c>
      <c r="JA77" s="2" t="s">
        <v>144</v>
      </c>
      <c r="JB77" s="4"/>
      <c r="JC77" s="8"/>
      <c r="JD77" s="4"/>
      <c r="JE77" s="8"/>
      <c r="JF77" s="7"/>
      <c r="JG77" s="7"/>
      <c r="JH77" s="2" t="s">
        <v>144</v>
      </c>
      <c r="JI77" s="2" t="s">
        <v>144</v>
      </c>
      <c r="JJ77" s="2" t="s">
        <v>144</v>
      </c>
      <c r="JK77" s="2" t="s">
        <v>144</v>
      </c>
      <c r="JL77" s="2" t="s">
        <v>144</v>
      </c>
      <c r="JM77" s="2" t="s">
        <v>144</v>
      </c>
      <c r="JN77" s="2" t="s">
        <v>144</v>
      </c>
      <c r="JO77" s="4"/>
      <c r="JP77" s="8"/>
      <c r="JQ77" s="4"/>
      <c r="JR77" s="8"/>
      <c r="JS77" s="7"/>
      <c r="JT77" s="7"/>
      <c r="JU77" s="2" t="s">
        <v>150</v>
      </c>
      <c r="JV77" s="2" t="s">
        <v>316</v>
      </c>
      <c r="JW77" s="2" t="s">
        <v>196</v>
      </c>
      <c r="JX77" s="2" t="s">
        <v>144</v>
      </c>
      <c r="JY77" s="2" t="s">
        <v>152</v>
      </c>
      <c r="JZ77" s="2" t="s">
        <v>152</v>
      </c>
      <c r="KA77" s="2" t="s">
        <v>144</v>
      </c>
      <c r="KB77" s="4"/>
      <c r="KC77" s="8"/>
      <c r="KD77" s="4"/>
      <c r="KE77" s="8"/>
      <c r="KF77" s="7"/>
      <c r="KG77" s="7"/>
      <c r="KH77" s="2" t="s">
        <v>144</v>
      </c>
      <c r="KI77" s="2" t="s">
        <v>144</v>
      </c>
      <c r="KJ77" s="2" t="s">
        <v>144</v>
      </c>
      <c r="KK77" s="2" t="s">
        <v>144</v>
      </c>
      <c r="KL77" s="2" t="s">
        <v>144</v>
      </c>
      <c r="KM77" s="2" t="s">
        <v>144</v>
      </c>
      <c r="KN77" s="2" t="s">
        <v>144</v>
      </c>
      <c r="KO77" s="4"/>
      <c r="KP77" s="8"/>
      <c r="KQ77" s="4"/>
      <c r="KR77" s="8"/>
      <c r="KS77" s="7"/>
      <c r="KT77" s="7"/>
      <c r="KU77" s="2" t="s">
        <v>144</v>
      </c>
      <c r="KV77" s="2" t="s">
        <v>144</v>
      </c>
      <c r="KW77" s="2" t="s">
        <v>144</v>
      </c>
      <c r="KX77" s="2" t="s">
        <v>144</v>
      </c>
      <c r="KY77" s="2" t="s">
        <v>144</v>
      </c>
      <c r="KZ77" s="2" t="s">
        <v>144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236</v>
      </c>
      <c r="OV77" s="2" t="s">
        <v>316</v>
      </c>
      <c r="OW77" s="2" t="s">
        <v>144</v>
      </c>
      <c r="OX77" s="2" t="s">
        <v>144</v>
      </c>
      <c r="OY77" s="2" t="s">
        <v>152</v>
      </c>
      <c r="OZ77" s="2" t="s">
        <v>152</v>
      </c>
      <c r="PA77" s="2" t="s">
        <v>144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675</v>
      </c>
      <c r="B78" s="2" t="s">
        <v>133</v>
      </c>
      <c r="C78" s="2" t="s">
        <v>620</v>
      </c>
      <c r="D78" s="2" t="s">
        <v>539</v>
      </c>
      <c r="E78" s="2" t="s">
        <v>540</v>
      </c>
      <c r="F78" s="2" t="s">
        <v>671</v>
      </c>
      <c r="G78" s="2" t="s">
        <v>671</v>
      </c>
      <c r="H78" s="2" t="s">
        <v>671</v>
      </c>
      <c r="I78" s="2" t="s">
        <v>672</v>
      </c>
      <c r="J78" s="2" t="s">
        <v>554</v>
      </c>
      <c r="K78" s="2" t="s">
        <v>673</v>
      </c>
      <c r="L78" s="3">
        <v>136.19</v>
      </c>
      <c r="M78" s="3">
        <v>143</v>
      </c>
      <c r="N78" s="3">
        <v>399.99</v>
      </c>
      <c r="O78" s="2" t="s">
        <v>313</v>
      </c>
      <c r="P78" s="2" t="s">
        <v>545</v>
      </c>
      <c r="Q78" s="2" t="s">
        <v>143</v>
      </c>
      <c r="R78" s="2" t="s">
        <v>144</v>
      </c>
      <c r="S78" s="2" t="s">
        <v>144</v>
      </c>
      <c r="T78" s="2" t="s">
        <v>674</v>
      </c>
      <c r="U78" s="2" t="s">
        <v>144</v>
      </c>
      <c r="V78" s="2" t="s">
        <v>366</v>
      </c>
      <c r="W78" s="2" t="s">
        <v>547</v>
      </c>
      <c r="X78" s="2" t="s">
        <v>144</v>
      </c>
      <c r="Y78" s="2" t="s">
        <v>562</v>
      </c>
      <c r="Z78" s="4"/>
      <c r="AA78" s="4">
        <f>=ROUNDDOWN({0},0)</f>
      </c>
      <c r="AB78" s="5">
        <v>1</v>
      </c>
      <c r="AC78" s="2" t="s">
        <v>144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>
        <v>10</v>
      </c>
      <c r="AS78" s="8">
        <v>855.14</v>
      </c>
      <c r="AT78" s="7">
        <v>-1</v>
      </c>
      <c r="AU78" s="7">
        <v>-1</v>
      </c>
      <c r="AV78" s="4" t="s">
        <v>144</v>
      </c>
      <c r="AW78" s="8" t="s">
        <v>144</v>
      </c>
      <c r="AX78" s="4" t="s">
        <v>144</v>
      </c>
      <c r="AY78" s="8" t="s">
        <v>144</v>
      </c>
      <c r="AZ78" s="7" t="s">
        <v>144</v>
      </c>
      <c r="BA78" s="7" t="s">
        <v>144</v>
      </c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/>
      <c r="BJ78" s="4"/>
      <c r="BK78" s="8"/>
      <c r="BL78" s="2" t="s">
        <v>625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316</v>
      </c>
      <c r="BW78" s="2" t="s">
        <v>562</v>
      </c>
      <c r="BX78" s="2" t="s">
        <v>636</v>
      </c>
      <c r="BY78" s="2" t="s">
        <v>152</v>
      </c>
      <c r="BZ78" s="2" t="s">
        <v>152</v>
      </c>
      <c r="CA78" s="2" t="s">
        <v>144</v>
      </c>
      <c r="CB78" s="4"/>
      <c r="CC78" s="8"/>
      <c r="CD78" s="4"/>
      <c r="CE78" s="8"/>
      <c r="CF78" s="7"/>
      <c r="CG78" s="7"/>
      <c r="CH78" s="2" t="s">
        <v>150</v>
      </c>
      <c r="CI78" s="2" t="s">
        <v>316</v>
      </c>
      <c r="CJ78" s="2" t="s">
        <v>369</v>
      </c>
      <c r="CK78" s="2" t="s">
        <v>453</v>
      </c>
      <c r="CL78" s="2" t="s">
        <v>152</v>
      </c>
      <c r="CM78" s="2" t="s">
        <v>152</v>
      </c>
      <c r="CN78" s="2" t="s">
        <v>144</v>
      </c>
      <c r="CO78" s="4"/>
      <c r="CP78" s="8"/>
      <c r="CQ78" s="4">
        <v>8</v>
      </c>
      <c r="CR78" s="8">
        <v>640.64</v>
      </c>
      <c r="CS78" s="7">
        <v>-1</v>
      </c>
      <c r="CT78" s="7">
        <v>-1</v>
      </c>
      <c r="CU78" s="2" t="s">
        <v>150</v>
      </c>
      <c r="CV78" s="2" t="s">
        <v>316</v>
      </c>
      <c r="CW78" s="2" t="s">
        <v>155</v>
      </c>
      <c r="CX78" s="2" t="s">
        <v>252</v>
      </c>
      <c r="CY78" s="2" t="s">
        <v>319</v>
      </c>
      <c r="CZ78" s="2" t="s">
        <v>152</v>
      </c>
      <c r="DA78" s="2" t="s">
        <v>144</v>
      </c>
      <c r="DB78" s="4"/>
      <c r="DC78" s="8"/>
      <c r="DD78" s="4">
        <v>1</v>
      </c>
      <c r="DE78" s="8">
        <v>71.5</v>
      </c>
      <c r="DF78" s="7">
        <v>-1</v>
      </c>
      <c r="DG78" s="7">
        <v>-1</v>
      </c>
      <c r="DH78" s="2" t="s">
        <v>150</v>
      </c>
      <c r="DI78" s="2" t="s">
        <v>316</v>
      </c>
      <c r="DJ78" s="2" t="s">
        <v>604</v>
      </c>
      <c r="DK78" s="2" t="s">
        <v>383</v>
      </c>
      <c r="DL78" s="2" t="s">
        <v>152</v>
      </c>
      <c r="DM78" s="2" t="s">
        <v>152</v>
      </c>
      <c r="DN78" s="2" t="s">
        <v>144</v>
      </c>
      <c r="DO78" s="4"/>
      <c r="DP78" s="8"/>
      <c r="DQ78" s="4"/>
      <c r="DR78" s="8"/>
      <c r="DS78" s="7"/>
      <c r="DT78" s="7"/>
      <c r="DU78" s="2" t="s">
        <v>236</v>
      </c>
      <c r="DV78" s="2" t="s">
        <v>316</v>
      </c>
      <c r="DW78" s="2" t="s">
        <v>144</v>
      </c>
      <c r="DX78" s="2" t="s">
        <v>144</v>
      </c>
      <c r="DY78" s="2" t="s">
        <v>152</v>
      </c>
      <c r="DZ78" s="2" t="s">
        <v>152</v>
      </c>
      <c r="EA78" s="2" t="s">
        <v>144</v>
      </c>
      <c r="EB78" s="4"/>
      <c r="EC78" s="8"/>
      <c r="ED78" s="4"/>
      <c r="EE78" s="8"/>
      <c r="EF78" s="7"/>
      <c r="EG78" s="7"/>
      <c r="EH78" s="2" t="s">
        <v>150</v>
      </c>
      <c r="EI78" s="2" t="s">
        <v>316</v>
      </c>
      <c r="EJ78" s="2" t="s">
        <v>160</v>
      </c>
      <c r="EK78" s="2" t="s">
        <v>283</v>
      </c>
      <c r="EL78" s="2" t="s">
        <v>152</v>
      </c>
      <c r="EM78" s="2" t="s">
        <v>152</v>
      </c>
      <c r="EN78" s="2" t="s">
        <v>144</v>
      </c>
      <c r="EO78" s="4"/>
      <c r="EP78" s="8"/>
      <c r="EQ78" s="4">
        <v>1</v>
      </c>
      <c r="ER78" s="8">
        <v>143</v>
      </c>
      <c r="ES78" s="7">
        <v>-1</v>
      </c>
      <c r="ET78" s="7">
        <v>-1</v>
      </c>
      <c r="EU78" s="2" t="s">
        <v>150</v>
      </c>
      <c r="EV78" s="2" t="s">
        <v>316</v>
      </c>
      <c r="EW78" s="2" t="s">
        <v>562</v>
      </c>
      <c r="EX78" s="2" t="s">
        <v>429</v>
      </c>
      <c r="EY78" s="2" t="s">
        <v>152</v>
      </c>
      <c r="EZ78" s="2" t="s">
        <v>152</v>
      </c>
      <c r="FA78" s="2" t="s">
        <v>144</v>
      </c>
      <c r="FB78" s="4"/>
      <c r="FC78" s="8"/>
      <c r="FD78" s="4"/>
      <c r="FE78" s="8"/>
      <c r="FF78" s="7"/>
      <c r="FG78" s="7"/>
      <c r="FH78" s="2" t="s">
        <v>236</v>
      </c>
      <c r="FI78" s="2" t="s">
        <v>316</v>
      </c>
      <c r="FJ78" s="2" t="s">
        <v>144</v>
      </c>
      <c r="FK78" s="2" t="s">
        <v>144</v>
      </c>
      <c r="FL78" s="2" t="s">
        <v>152</v>
      </c>
      <c r="FM78" s="2" t="s">
        <v>152</v>
      </c>
      <c r="FN78" s="2" t="s">
        <v>144</v>
      </c>
      <c r="FO78" s="4"/>
      <c r="FP78" s="8"/>
      <c r="FQ78" s="4"/>
      <c r="FR78" s="8"/>
      <c r="FS78" s="7"/>
      <c r="FT78" s="7"/>
      <c r="FU78" s="2" t="s">
        <v>235</v>
      </c>
      <c r="FV78" s="2" t="s">
        <v>316</v>
      </c>
      <c r="FW78" s="2" t="s">
        <v>144</v>
      </c>
      <c r="FX78" s="2" t="s">
        <v>144</v>
      </c>
      <c r="FY78" s="2" t="s">
        <v>152</v>
      </c>
      <c r="FZ78" s="2" t="s">
        <v>152</v>
      </c>
      <c r="GA78" s="2" t="s">
        <v>144</v>
      </c>
      <c r="GB78" s="4"/>
      <c r="GC78" s="8"/>
      <c r="GD78" s="4"/>
      <c r="GE78" s="8"/>
      <c r="GF78" s="7"/>
      <c r="GG78" s="7"/>
      <c r="GH78" s="2" t="s">
        <v>150</v>
      </c>
      <c r="GI78" s="2" t="s">
        <v>316</v>
      </c>
      <c r="GJ78" s="2" t="s">
        <v>167</v>
      </c>
      <c r="GK78" s="2" t="s">
        <v>144</v>
      </c>
      <c r="GL78" s="2" t="s">
        <v>152</v>
      </c>
      <c r="GM78" s="2" t="s">
        <v>152</v>
      </c>
      <c r="GN78" s="2" t="s">
        <v>144</v>
      </c>
      <c r="GO78" s="4"/>
      <c r="GP78" s="8"/>
      <c r="GQ78" s="4"/>
      <c r="GR78" s="8"/>
      <c r="GS78" s="7"/>
      <c r="GT78" s="7"/>
      <c r="GU78" s="2" t="s">
        <v>144</v>
      </c>
      <c r="GV78" s="2" t="s">
        <v>144</v>
      </c>
      <c r="GW78" s="2" t="s">
        <v>144</v>
      </c>
      <c r="GX78" s="2" t="s">
        <v>144</v>
      </c>
      <c r="GY78" s="2" t="s">
        <v>144</v>
      </c>
      <c r="GZ78" s="2" t="s">
        <v>144</v>
      </c>
      <c r="HA78" s="2" t="s">
        <v>144</v>
      </c>
      <c r="HB78" s="4"/>
      <c r="HC78" s="8"/>
      <c r="HD78" s="4"/>
      <c r="HE78" s="8"/>
      <c r="HF78" s="7"/>
      <c r="HG78" s="7"/>
      <c r="HH78" s="2" t="s">
        <v>144</v>
      </c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2" t="s">
        <v>144</v>
      </c>
      <c r="IB78" s="4"/>
      <c r="IC78" s="8"/>
      <c r="ID78" s="4"/>
      <c r="IE78" s="8"/>
      <c r="IF78" s="7"/>
      <c r="IG78" s="7"/>
      <c r="IH78" s="2" t="s">
        <v>144</v>
      </c>
      <c r="II78" s="2" t="s">
        <v>144</v>
      </c>
      <c r="IJ78" s="2" t="s">
        <v>144</v>
      </c>
      <c r="IK78" s="2" t="s">
        <v>144</v>
      </c>
      <c r="IL78" s="2" t="s">
        <v>144</v>
      </c>
      <c r="IM78" s="2" t="s">
        <v>144</v>
      </c>
      <c r="IN78" s="2" t="s">
        <v>144</v>
      </c>
      <c r="IO78" s="4"/>
      <c r="IP78" s="8"/>
      <c r="IQ78" s="4"/>
      <c r="IR78" s="8"/>
      <c r="IS78" s="7"/>
      <c r="IT78" s="7"/>
      <c r="IU78" s="2" t="s">
        <v>144</v>
      </c>
      <c r="IV78" s="2" t="s">
        <v>144</v>
      </c>
      <c r="IW78" s="2" t="s">
        <v>144</v>
      </c>
      <c r="IX78" s="2" t="s">
        <v>144</v>
      </c>
      <c r="IY78" s="2" t="s">
        <v>144</v>
      </c>
      <c r="IZ78" s="2" t="s">
        <v>144</v>
      </c>
      <c r="JA78" s="2" t="s">
        <v>144</v>
      </c>
      <c r="JB78" s="4"/>
      <c r="JC78" s="8"/>
      <c r="JD78" s="4"/>
      <c r="JE78" s="8"/>
      <c r="JF78" s="7"/>
      <c r="JG78" s="7"/>
      <c r="JH78" s="2" t="s">
        <v>144</v>
      </c>
      <c r="JI78" s="2" t="s">
        <v>144</v>
      </c>
      <c r="JJ78" s="2" t="s">
        <v>144</v>
      </c>
      <c r="JK78" s="2" t="s">
        <v>144</v>
      </c>
      <c r="JL78" s="2" t="s">
        <v>144</v>
      </c>
      <c r="JM78" s="2" t="s">
        <v>144</v>
      </c>
      <c r="JN78" s="2" t="s">
        <v>144</v>
      </c>
      <c r="JO78" s="4"/>
      <c r="JP78" s="8"/>
      <c r="JQ78" s="4"/>
      <c r="JR78" s="8"/>
      <c r="JS78" s="7"/>
      <c r="JT78" s="7"/>
      <c r="JU78" s="2" t="s">
        <v>150</v>
      </c>
      <c r="JV78" s="2" t="s">
        <v>316</v>
      </c>
      <c r="JW78" s="2" t="s">
        <v>196</v>
      </c>
      <c r="JX78" s="2" t="s">
        <v>144</v>
      </c>
      <c r="JY78" s="2" t="s">
        <v>152</v>
      </c>
      <c r="JZ78" s="2" t="s">
        <v>152</v>
      </c>
      <c r="KA78" s="2" t="s">
        <v>144</v>
      </c>
      <c r="KB78" s="4"/>
      <c r="KC78" s="8"/>
      <c r="KD78" s="4"/>
      <c r="KE78" s="8"/>
      <c r="KF78" s="7"/>
      <c r="KG78" s="7"/>
      <c r="KH78" s="2" t="s">
        <v>144</v>
      </c>
      <c r="KI78" s="2" t="s">
        <v>144</v>
      </c>
      <c r="KJ78" s="2" t="s">
        <v>144</v>
      </c>
      <c r="KK78" s="2" t="s">
        <v>144</v>
      </c>
      <c r="KL78" s="2" t="s">
        <v>144</v>
      </c>
      <c r="KM78" s="2" t="s">
        <v>144</v>
      </c>
      <c r="KN78" s="2" t="s">
        <v>144</v>
      </c>
      <c r="KO78" s="4"/>
      <c r="KP78" s="8"/>
      <c r="KQ78" s="4"/>
      <c r="KR78" s="8"/>
      <c r="KS78" s="7"/>
      <c r="KT78" s="7"/>
      <c r="KU78" s="2" t="s">
        <v>144</v>
      </c>
      <c r="KV78" s="2" t="s">
        <v>144</v>
      </c>
      <c r="KW78" s="2" t="s">
        <v>144</v>
      </c>
      <c r="KX78" s="2" t="s">
        <v>144</v>
      </c>
      <c r="KY78" s="2" t="s">
        <v>144</v>
      </c>
      <c r="KZ78" s="2" t="s">
        <v>144</v>
      </c>
      <c r="LA78" s="2" t="s">
        <v>144</v>
      </c>
      <c r="LB78" s="4"/>
      <c r="LC78" s="8"/>
      <c r="LD78" s="4"/>
      <c r="LE78" s="8"/>
      <c r="LF78" s="7"/>
      <c r="LG78" s="7"/>
      <c r="LH78" s="2" t="s">
        <v>144</v>
      </c>
      <c r="LI78" s="2" t="s">
        <v>144</v>
      </c>
      <c r="LJ78" s="2" t="s">
        <v>144</v>
      </c>
      <c r="LK78" s="2" t="s">
        <v>144</v>
      </c>
      <c r="LL78" s="2" t="s">
        <v>144</v>
      </c>
      <c r="LM78" s="2" t="s">
        <v>144</v>
      </c>
      <c r="LN78" s="2" t="s">
        <v>144</v>
      </c>
      <c r="LO78" s="4"/>
      <c r="LP78" s="8"/>
      <c r="LQ78" s="4"/>
      <c r="LR78" s="8"/>
      <c r="LS78" s="7"/>
      <c r="LT78" s="7"/>
      <c r="LU78" s="2" t="s">
        <v>144</v>
      </c>
      <c r="LV78" s="2" t="s">
        <v>144</v>
      </c>
      <c r="LW78" s="2" t="s">
        <v>144</v>
      </c>
      <c r="LX78" s="2" t="s">
        <v>144</v>
      </c>
      <c r="LY78" s="2" t="s">
        <v>144</v>
      </c>
      <c r="LZ78" s="2" t="s">
        <v>144</v>
      </c>
      <c r="MA78" s="2" t="s">
        <v>144</v>
      </c>
      <c r="MB78" s="4"/>
      <c r="MC78" s="8"/>
      <c r="MD78" s="4"/>
      <c r="ME78" s="8"/>
      <c r="MF78" s="7"/>
      <c r="MG78" s="7"/>
      <c r="MH78" s="2" t="s">
        <v>144</v>
      </c>
      <c r="MI78" s="2" t="s">
        <v>144</v>
      </c>
      <c r="MJ78" s="2" t="s">
        <v>144</v>
      </c>
      <c r="MK78" s="2" t="s">
        <v>144</v>
      </c>
      <c r="ML78" s="2" t="s">
        <v>144</v>
      </c>
      <c r="MM78" s="2" t="s">
        <v>144</v>
      </c>
      <c r="MN78" s="2" t="s">
        <v>144</v>
      </c>
      <c r="MO78" s="4"/>
      <c r="MP78" s="8"/>
      <c r="MQ78" s="4"/>
      <c r="MR78" s="8"/>
      <c r="MS78" s="7"/>
      <c r="MT78" s="7"/>
      <c r="MU78" s="2" t="s">
        <v>144</v>
      </c>
      <c r="MV78" s="2" t="s">
        <v>144</v>
      </c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4"/>
      <c r="NC78" s="8"/>
      <c r="ND78" s="4"/>
      <c r="NE78" s="8"/>
      <c r="NF78" s="7"/>
      <c r="NG78" s="7"/>
      <c r="NH78" s="2" t="s">
        <v>144</v>
      </c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2" t="s">
        <v>144</v>
      </c>
      <c r="OB78" s="4"/>
      <c r="OC78" s="8"/>
      <c r="OD78" s="4"/>
      <c r="OE78" s="8"/>
      <c r="OF78" s="7"/>
      <c r="OG78" s="7"/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2" t="s">
        <v>144</v>
      </c>
      <c r="ON78" s="2" t="s">
        <v>144</v>
      </c>
      <c r="OO78" s="4"/>
      <c r="OP78" s="8"/>
      <c r="OQ78" s="4"/>
      <c r="OR78" s="8"/>
      <c r="OS78" s="7"/>
      <c r="OT78" s="7"/>
      <c r="OU78" s="2" t="s">
        <v>236</v>
      </c>
      <c r="OV78" s="2" t="s">
        <v>316</v>
      </c>
      <c r="OW78" s="2" t="s">
        <v>144</v>
      </c>
      <c r="OX78" s="2" t="s">
        <v>144</v>
      </c>
      <c r="OY78" s="2" t="s">
        <v>152</v>
      </c>
      <c r="OZ78" s="2" t="s">
        <v>152</v>
      </c>
      <c r="PA78" s="2" t="s">
        <v>144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676</v>
      </c>
      <c r="B79" s="2" t="s">
        <v>133</v>
      </c>
      <c r="C79" s="2" t="s">
        <v>620</v>
      </c>
      <c r="D79" s="2" t="s">
        <v>539</v>
      </c>
      <c r="E79" s="2" t="s">
        <v>540</v>
      </c>
      <c r="F79" s="2" t="s">
        <v>671</v>
      </c>
      <c r="G79" s="2" t="s">
        <v>671</v>
      </c>
      <c r="H79" s="2" t="s">
        <v>671</v>
      </c>
      <c r="I79" s="2" t="s">
        <v>677</v>
      </c>
      <c r="J79" s="2" t="s">
        <v>554</v>
      </c>
      <c r="K79" s="2" t="s">
        <v>638</v>
      </c>
      <c r="L79" s="3">
        <v>136.19</v>
      </c>
      <c r="M79" s="3">
        <v>143</v>
      </c>
      <c r="N79" s="3">
        <v>399.99</v>
      </c>
      <c r="O79" s="2" t="s">
        <v>437</v>
      </c>
      <c r="P79" s="2" t="s">
        <v>545</v>
      </c>
      <c r="Q79" s="2" t="s">
        <v>143</v>
      </c>
      <c r="R79" s="2" t="s">
        <v>144</v>
      </c>
      <c r="S79" s="2" t="s">
        <v>144</v>
      </c>
      <c r="T79" s="2" t="s">
        <v>674</v>
      </c>
      <c r="U79" s="2" t="s">
        <v>144</v>
      </c>
      <c r="V79" s="2" t="s">
        <v>366</v>
      </c>
      <c r="W79" s="2" t="s">
        <v>547</v>
      </c>
      <c r="X79" s="2" t="s">
        <v>144</v>
      </c>
      <c r="Y79" s="2" t="s">
        <v>562</v>
      </c>
      <c r="Z79" s="4"/>
      <c r="AA79" s="4">
        <f>=ROUNDDOWN({0},0)</f>
      </c>
      <c r="AB79" s="5">
        <v>2</v>
      </c>
      <c r="AC79" s="2" t="s">
        <v>144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/>
      <c r="AQ79" s="8"/>
      <c r="AR79" s="4">
        <v>12</v>
      </c>
      <c r="AS79" s="8">
        <v>1093.95</v>
      </c>
      <c r="AT79" s="7">
        <v>-1</v>
      </c>
      <c r="AU79" s="7">
        <v>-1</v>
      </c>
      <c r="AV79" s="4"/>
      <c r="AW79" s="8"/>
      <c r="AX79" s="4">
        <v>12</v>
      </c>
      <c r="AY79" s="8">
        <v>1093.95</v>
      </c>
      <c r="AZ79" s="7">
        <v>-1</v>
      </c>
      <c r="BA79" s="7">
        <v>-1</v>
      </c>
      <c r="BB79" s="7"/>
      <c r="BC79" s="4" t="s">
        <v>144</v>
      </c>
      <c r="BD79" s="8" t="s">
        <v>144</v>
      </c>
      <c r="BE79" s="4" t="s">
        <v>144</v>
      </c>
      <c r="BF79" s="8" t="s">
        <v>144</v>
      </c>
      <c r="BG79" s="7" t="s">
        <v>144</v>
      </c>
      <c r="BH79" s="7" t="s">
        <v>144</v>
      </c>
      <c r="BI79" s="7"/>
      <c r="BJ79" s="4"/>
      <c r="BK79" s="8"/>
      <c r="BL79" s="2" t="s">
        <v>678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316</v>
      </c>
      <c r="BW79" s="2" t="s">
        <v>562</v>
      </c>
      <c r="BX79" s="2" t="s">
        <v>201</v>
      </c>
      <c r="BY79" s="2" t="s">
        <v>152</v>
      </c>
      <c r="BZ79" s="2" t="s">
        <v>152</v>
      </c>
      <c r="CA79" s="2" t="s">
        <v>144</v>
      </c>
      <c r="CB79" s="4"/>
      <c r="CC79" s="8"/>
      <c r="CD79" s="4"/>
      <c r="CE79" s="8"/>
      <c r="CF79" s="7"/>
      <c r="CG79" s="7"/>
      <c r="CH79" s="2" t="s">
        <v>150</v>
      </c>
      <c r="CI79" s="2" t="s">
        <v>316</v>
      </c>
      <c r="CJ79" s="2" t="s">
        <v>369</v>
      </c>
      <c r="CK79" s="2" t="s">
        <v>596</v>
      </c>
      <c r="CL79" s="2" t="s">
        <v>152</v>
      </c>
      <c r="CM79" s="2" t="s">
        <v>152</v>
      </c>
      <c r="CN79" s="2" t="s">
        <v>144</v>
      </c>
      <c r="CO79" s="4"/>
      <c r="CP79" s="8"/>
      <c r="CQ79" s="4">
        <v>10</v>
      </c>
      <c r="CR79" s="8">
        <v>800.8</v>
      </c>
      <c r="CS79" s="7">
        <v>-1</v>
      </c>
      <c r="CT79" s="7">
        <v>-1</v>
      </c>
      <c r="CU79" s="2" t="s">
        <v>150</v>
      </c>
      <c r="CV79" s="2" t="s">
        <v>316</v>
      </c>
      <c r="CW79" s="2" t="s">
        <v>155</v>
      </c>
      <c r="CX79" s="2" t="s">
        <v>679</v>
      </c>
      <c r="CY79" s="2" t="s">
        <v>319</v>
      </c>
      <c r="CZ79" s="2" t="s">
        <v>152</v>
      </c>
      <c r="DA79" s="2" t="s">
        <v>144</v>
      </c>
      <c r="DB79" s="4"/>
      <c r="DC79" s="8"/>
      <c r="DD79" s="4"/>
      <c r="DE79" s="8"/>
      <c r="DF79" s="7"/>
      <c r="DG79" s="7"/>
      <c r="DH79" s="2" t="s">
        <v>150</v>
      </c>
      <c r="DI79" s="2" t="s">
        <v>316</v>
      </c>
      <c r="DJ79" s="2" t="s">
        <v>604</v>
      </c>
      <c r="DK79" s="2" t="s">
        <v>634</v>
      </c>
      <c r="DL79" s="2" t="s">
        <v>152</v>
      </c>
      <c r="DM79" s="2" t="s">
        <v>152</v>
      </c>
      <c r="DN79" s="2" t="s">
        <v>144</v>
      </c>
      <c r="DO79" s="4"/>
      <c r="DP79" s="8"/>
      <c r="DQ79" s="4"/>
      <c r="DR79" s="8"/>
      <c r="DS79" s="7"/>
      <c r="DT79" s="7"/>
      <c r="DU79" s="2" t="s">
        <v>236</v>
      </c>
      <c r="DV79" s="2" t="s">
        <v>316</v>
      </c>
      <c r="DW79" s="2" t="s">
        <v>144</v>
      </c>
      <c r="DX79" s="2" t="s">
        <v>144</v>
      </c>
      <c r="DY79" s="2" t="s">
        <v>152</v>
      </c>
      <c r="DZ79" s="2" t="s">
        <v>152</v>
      </c>
      <c r="EA79" s="2" t="s">
        <v>144</v>
      </c>
      <c r="EB79" s="4"/>
      <c r="EC79" s="8"/>
      <c r="ED79" s="4">
        <v>1</v>
      </c>
      <c r="EE79" s="8">
        <v>150.15</v>
      </c>
      <c r="EF79" s="7">
        <v>-1</v>
      </c>
      <c r="EG79" s="7">
        <v>-1</v>
      </c>
      <c r="EH79" s="2" t="s">
        <v>150</v>
      </c>
      <c r="EI79" s="2" t="s">
        <v>316</v>
      </c>
      <c r="EJ79" s="2" t="s">
        <v>160</v>
      </c>
      <c r="EK79" s="2" t="s">
        <v>385</v>
      </c>
      <c r="EL79" s="2" t="s">
        <v>152</v>
      </c>
      <c r="EM79" s="2" t="s">
        <v>152</v>
      </c>
      <c r="EN79" s="2" t="s">
        <v>144</v>
      </c>
      <c r="EO79" s="4"/>
      <c r="EP79" s="8"/>
      <c r="EQ79" s="4">
        <v>1</v>
      </c>
      <c r="ER79" s="8">
        <v>143</v>
      </c>
      <c r="ES79" s="7">
        <v>-1</v>
      </c>
      <c r="ET79" s="7">
        <v>-1</v>
      </c>
      <c r="EU79" s="2" t="s">
        <v>150</v>
      </c>
      <c r="EV79" s="2" t="s">
        <v>316</v>
      </c>
      <c r="EW79" s="2" t="s">
        <v>562</v>
      </c>
      <c r="EX79" s="2" t="s">
        <v>680</v>
      </c>
      <c r="EY79" s="2" t="s">
        <v>152</v>
      </c>
      <c r="EZ79" s="2" t="s">
        <v>152</v>
      </c>
      <c r="FA79" s="2" t="s">
        <v>144</v>
      </c>
      <c r="FB79" s="4"/>
      <c r="FC79" s="8"/>
      <c r="FD79" s="4"/>
      <c r="FE79" s="8"/>
      <c r="FF79" s="7"/>
      <c r="FG79" s="7"/>
      <c r="FH79" s="2" t="s">
        <v>236</v>
      </c>
      <c r="FI79" s="2" t="s">
        <v>316</v>
      </c>
      <c r="FJ79" s="2" t="s">
        <v>144</v>
      </c>
      <c r="FK79" s="2" t="s">
        <v>144</v>
      </c>
      <c r="FL79" s="2" t="s">
        <v>152</v>
      </c>
      <c r="FM79" s="2" t="s">
        <v>152</v>
      </c>
      <c r="FN79" s="2" t="s">
        <v>144</v>
      </c>
      <c r="FO79" s="4"/>
      <c r="FP79" s="8"/>
      <c r="FQ79" s="4"/>
      <c r="FR79" s="8"/>
      <c r="FS79" s="7"/>
      <c r="FT79" s="7"/>
      <c r="FU79" s="2" t="s">
        <v>235</v>
      </c>
      <c r="FV79" s="2" t="s">
        <v>316</v>
      </c>
      <c r="FW79" s="2" t="s">
        <v>144</v>
      </c>
      <c r="FX79" s="2" t="s">
        <v>144</v>
      </c>
      <c r="FY79" s="2" t="s">
        <v>152</v>
      </c>
      <c r="FZ79" s="2" t="s">
        <v>152</v>
      </c>
      <c r="GA79" s="2" t="s">
        <v>144</v>
      </c>
      <c r="GB79" s="4"/>
      <c r="GC79" s="8"/>
      <c r="GD79" s="4"/>
      <c r="GE79" s="8"/>
      <c r="GF79" s="7"/>
      <c r="GG79" s="7"/>
      <c r="GH79" s="2" t="s">
        <v>150</v>
      </c>
      <c r="GI79" s="2" t="s">
        <v>316</v>
      </c>
      <c r="GJ79" s="2" t="s">
        <v>167</v>
      </c>
      <c r="GK79" s="2" t="s">
        <v>144</v>
      </c>
      <c r="GL79" s="2" t="s">
        <v>152</v>
      </c>
      <c r="GM79" s="2" t="s">
        <v>152</v>
      </c>
      <c r="GN79" s="2" t="s">
        <v>144</v>
      </c>
      <c r="GO79" s="4"/>
      <c r="GP79" s="8"/>
      <c r="GQ79" s="4"/>
      <c r="GR79" s="8"/>
      <c r="GS79" s="7"/>
      <c r="GT79" s="7"/>
      <c r="GU79" s="2" t="s">
        <v>144</v>
      </c>
      <c r="GV79" s="2" t="s">
        <v>144</v>
      </c>
      <c r="GW79" s="2" t="s">
        <v>144</v>
      </c>
      <c r="GX79" s="2" t="s">
        <v>144</v>
      </c>
      <c r="GY79" s="2" t="s">
        <v>144</v>
      </c>
      <c r="GZ79" s="2" t="s">
        <v>144</v>
      </c>
      <c r="HA79" s="2" t="s">
        <v>144</v>
      </c>
      <c r="HB79" s="4"/>
      <c r="HC79" s="8"/>
      <c r="HD79" s="4"/>
      <c r="HE79" s="8"/>
      <c r="HF79" s="7"/>
      <c r="HG79" s="7"/>
      <c r="HH79" s="2" t="s">
        <v>144</v>
      </c>
      <c r="HI79" s="2" t="s">
        <v>144</v>
      </c>
      <c r="HJ79" s="2" t="s">
        <v>144</v>
      </c>
      <c r="HK79" s="2" t="s">
        <v>144</v>
      </c>
      <c r="HL79" s="2" t="s">
        <v>144</v>
      </c>
      <c r="HM79" s="2" t="s">
        <v>144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2" t="s">
        <v>144</v>
      </c>
      <c r="IB79" s="4"/>
      <c r="IC79" s="8"/>
      <c r="ID79" s="4"/>
      <c r="IE79" s="8"/>
      <c r="IF79" s="7"/>
      <c r="IG79" s="7"/>
      <c r="IH79" s="2" t="s">
        <v>144</v>
      </c>
      <c r="II79" s="2" t="s">
        <v>144</v>
      </c>
      <c r="IJ79" s="2" t="s">
        <v>144</v>
      </c>
      <c r="IK79" s="2" t="s">
        <v>144</v>
      </c>
      <c r="IL79" s="2" t="s">
        <v>144</v>
      </c>
      <c r="IM79" s="2" t="s">
        <v>144</v>
      </c>
      <c r="IN79" s="2" t="s">
        <v>144</v>
      </c>
      <c r="IO79" s="4"/>
      <c r="IP79" s="8"/>
      <c r="IQ79" s="4"/>
      <c r="IR79" s="8"/>
      <c r="IS79" s="7"/>
      <c r="IT79" s="7"/>
      <c r="IU79" s="2" t="s">
        <v>144</v>
      </c>
      <c r="IV79" s="2" t="s">
        <v>144</v>
      </c>
      <c r="IW79" s="2" t="s">
        <v>144</v>
      </c>
      <c r="IX79" s="2" t="s">
        <v>144</v>
      </c>
      <c r="IY79" s="2" t="s">
        <v>144</v>
      </c>
      <c r="IZ79" s="2" t="s">
        <v>144</v>
      </c>
      <c r="JA79" s="2" t="s">
        <v>144</v>
      </c>
      <c r="JB79" s="4"/>
      <c r="JC79" s="8"/>
      <c r="JD79" s="4"/>
      <c r="JE79" s="8"/>
      <c r="JF79" s="7"/>
      <c r="JG79" s="7"/>
      <c r="JH79" s="2" t="s">
        <v>144</v>
      </c>
      <c r="JI79" s="2" t="s">
        <v>144</v>
      </c>
      <c r="JJ79" s="2" t="s">
        <v>144</v>
      </c>
      <c r="JK79" s="2" t="s">
        <v>144</v>
      </c>
      <c r="JL79" s="2" t="s">
        <v>144</v>
      </c>
      <c r="JM79" s="2" t="s">
        <v>144</v>
      </c>
      <c r="JN79" s="2" t="s">
        <v>144</v>
      </c>
      <c r="JO79" s="4"/>
      <c r="JP79" s="8"/>
      <c r="JQ79" s="4"/>
      <c r="JR79" s="8"/>
      <c r="JS79" s="7"/>
      <c r="JT79" s="7"/>
      <c r="JU79" s="2" t="s">
        <v>150</v>
      </c>
      <c r="JV79" s="2" t="s">
        <v>316</v>
      </c>
      <c r="JW79" s="2" t="s">
        <v>196</v>
      </c>
      <c r="JX79" s="2" t="s">
        <v>144</v>
      </c>
      <c r="JY79" s="2" t="s">
        <v>152</v>
      </c>
      <c r="JZ79" s="2" t="s">
        <v>152</v>
      </c>
      <c r="KA79" s="2" t="s">
        <v>144</v>
      </c>
      <c r="KB79" s="4"/>
      <c r="KC79" s="8"/>
      <c r="KD79" s="4"/>
      <c r="KE79" s="8"/>
      <c r="KF79" s="7"/>
      <c r="KG79" s="7"/>
      <c r="KH79" s="2" t="s">
        <v>144</v>
      </c>
      <c r="KI79" s="2" t="s">
        <v>144</v>
      </c>
      <c r="KJ79" s="2" t="s">
        <v>144</v>
      </c>
      <c r="KK79" s="2" t="s">
        <v>144</v>
      </c>
      <c r="KL79" s="2" t="s">
        <v>144</v>
      </c>
      <c r="KM79" s="2" t="s">
        <v>144</v>
      </c>
      <c r="KN79" s="2" t="s">
        <v>144</v>
      </c>
      <c r="KO79" s="4"/>
      <c r="KP79" s="8"/>
      <c r="KQ79" s="4"/>
      <c r="KR79" s="8"/>
      <c r="KS79" s="7"/>
      <c r="KT79" s="7"/>
      <c r="KU79" s="2" t="s">
        <v>144</v>
      </c>
      <c r="KV79" s="2" t="s">
        <v>144</v>
      </c>
      <c r="KW79" s="2" t="s">
        <v>144</v>
      </c>
      <c r="KX79" s="2" t="s">
        <v>144</v>
      </c>
      <c r="KY79" s="2" t="s">
        <v>144</v>
      </c>
      <c r="KZ79" s="2" t="s">
        <v>144</v>
      </c>
      <c r="LA79" s="2" t="s">
        <v>144</v>
      </c>
      <c r="LB79" s="4"/>
      <c r="LC79" s="8"/>
      <c r="LD79" s="4"/>
      <c r="LE79" s="8"/>
      <c r="LF79" s="7"/>
      <c r="LG79" s="7"/>
      <c r="LH79" s="2" t="s">
        <v>144</v>
      </c>
      <c r="LI79" s="2" t="s">
        <v>144</v>
      </c>
      <c r="LJ79" s="2" t="s">
        <v>144</v>
      </c>
      <c r="LK79" s="2" t="s">
        <v>144</v>
      </c>
      <c r="LL79" s="2" t="s">
        <v>144</v>
      </c>
      <c r="LM79" s="2" t="s">
        <v>144</v>
      </c>
      <c r="LN79" s="2" t="s">
        <v>144</v>
      </c>
      <c r="LO79" s="4"/>
      <c r="LP79" s="8"/>
      <c r="LQ79" s="4"/>
      <c r="LR79" s="8"/>
      <c r="LS79" s="7"/>
      <c r="LT79" s="7"/>
      <c r="LU79" s="2" t="s">
        <v>144</v>
      </c>
      <c r="LV79" s="2" t="s">
        <v>144</v>
      </c>
      <c r="LW79" s="2" t="s">
        <v>144</v>
      </c>
      <c r="LX79" s="2" t="s">
        <v>144</v>
      </c>
      <c r="LY79" s="2" t="s">
        <v>144</v>
      </c>
      <c r="LZ79" s="2" t="s">
        <v>144</v>
      </c>
      <c r="MA79" s="2" t="s">
        <v>144</v>
      </c>
      <c r="MB79" s="4"/>
      <c r="MC79" s="8"/>
      <c r="MD79" s="4"/>
      <c r="ME79" s="8"/>
      <c r="MF79" s="7"/>
      <c r="MG79" s="7"/>
      <c r="MH79" s="2" t="s">
        <v>144</v>
      </c>
      <c r="MI79" s="2" t="s">
        <v>144</v>
      </c>
      <c r="MJ79" s="2" t="s">
        <v>144</v>
      </c>
      <c r="MK79" s="2" t="s">
        <v>144</v>
      </c>
      <c r="ML79" s="2" t="s">
        <v>144</v>
      </c>
      <c r="MM79" s="2" t="s">
        <v>144</v>
      </c>
      <c r="MN79" s="2" t="s">
        <v>144</v>
      </c>
      <c r="MO79" s="4"/>
      <c r="MP79" s="8"/>
      <c r="MQ79" s="4"/>
      <c r="MR79" s="8"/>
      <c r="MS79" s="7"/>
      <c r="MT79" s="7"/>
      <c r="MU79" s="2" t="s">
        <v>144</v>
      </c>
      <c r="MV79" s="2" t="s">
        <v>144</v>
      </c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4"/>
      <c r="NC79" s="8"/>
      <c r="ND79" s="4"/>
      <c r="NE79" s="8"/>
      <c r="NF79" s="7"/>
      <c r="NG79" s="7"/>
      <c r="NH79" s="2" t="s">
        <v>144</v>
      </c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2" t="s">
        <v>144</v>
      </c>
      <c r="OB79" s="4"/>
      <c r="OC79" s="8"/>
      <c r="OD79" s="4"/>
      <c r="OE79" s="8"/>
      <c r="OF79" s="7"/>
      <c r="OG79" s="7"/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2" t="s">
        <v>144</v>
      </c>
      <c r="ON79" s="2" t="s">
        <v>144</v>
      </c>
      <c r="OO79" s="4"/>
      <c r="OP79" s="8"/>
      <c r="OQ79" s="4"/>
      <c r="OR79" s="8"/>
      <c r="OS79" s="7"/>
      <c r="OT79" s="7"/>
      <c r="OU79" s="2" t="s">
        <v>236</v>
      </c>
      <c r="OV79" s="2" t="s">
        <v>316</v>
      </c>
      <c r="OW79" s="2" t="s">
        <v>144</v>
      </c>
      <c r="OX79" s="2" t="s">
        <v>144</v>
      </c>
      <c r="OY79" s="2" t="s">
        <v>152</v>
      </c>
      <c r="OZ79" s="2" t="s">
        <v>152</v>
      </c>
      <c r="PA79" s="2" t="s">
        <v>144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16" t="s">
        <v>681</v>
      </c>
      <c r="B80" s="9" t="s">
        <v>144</v>
      </c>
      <c r="C80" s="9" t="s">
        <v>144</v>
      </c>
      <c r="D80" s="9" t="s">
        <v>144</v>
      </c>
      <c r="E80" s="9" t="s">
        <v>144</v>
      </c>
      <c r="F80" s="9" t="s">
        <v>144</v>
      </c>
      <c r="G80" s="9" t="s">
        <v>144</v>
      </c>
      <c r="H80" s="9" t="s">
        <v>144</v>
      </c>
      <c r="I80" s="9" t="s">
        <v>144</v>
      </c>
      <c r="J80" s="9" t="s">
        <v>144</v>
      </c>
      <c r="K80" s="9" t="s">
        <v>144</v>
      </c>
      <c r="L80" s="10"/>
      <c r="M80" s="10"/>
      <c r="N80" s="10"/>
      <c r="O80" s="9" t="s">
        <v>144</v>
      </c>
      <c r="P80" s="9" t="s">
        <v>144</v>
      </c>
      <c r="Q80" s="9" t="s">
        <v>144</v>
      </c>
      <c r="R80" s="9" t="s">
        <v>144</v>
      </c>
      <c r="S80" s="9" t="s">
        <v>144</v>
      </c>
      <c r="T80" s="9" t="s">
        <v>144</v>
      </c>
      <c r="U80" s="9" t="s">
        <v>144</v>
      </c>
      <c r="V80" s="9" t="s">
        <v>144</v>
      </c>
      <c r="W80" s="9" t="s">
        <v>144</v>
      </c>
      <c r="X80" s="9" t="s">
        <v>144</v>
      </c>
      <c r="Y80" s="9" t="s">
        <v>144</v>
      </c>
      <c r="Z80" s="11">
        <v>7291</v>
      </c>
      <c r="AA80" s="11">
        <f>=ROUNDDOWN({0},0)</f>
      </c>
      <c r="AB80" s="12">
        <v>258.9</v>
      </c>
      <c r="AC80" s="9" t="s">
        <v>144</v>
      </c>
      <c r="AD80" s="11"/>
      <c r="AE80" s="11">
        <v>333</v>
      </c>
      <c r="AF80" s="13"/>
      <c r="AG80" s="13"/>
      <c r="AH80" s="14"/>
      <c r="AI80" s="11"/>
      <c r="AJ80" s="11">
        <f>=ROUNDDOWN({0},0)</f>
      </c>
      <c r="AK80" s="12"/>
      <c r="AL80" s="9" t="s">
        <v>144</v>
      </c>
      <c r="AM80" s="11"/>
      <c r="AN80" s="11"/>
      <c r="AO80" s="14"/>
      <c r="AP80" s="11">
        <v>607</v>
      </c>
      <c r="AQ80" s="15">
        <v>80947.75</v>
      </c>
      <c r="AR80" s="11">
        <v>705</v>
      </c>
      <c r="AS80" s="15">
        <v>79312.54</v>
      </c>
      <c r="AT80" s="14">
        <v>-0.139</v>
      </c>
      <c r="AU80" s="14">
        <v>0.0206</v>
      </c>
      <c r="AV80" s="11">
        <v>607</v>
      </c>
      <c r="AW80" s="15">
        <v>80947.75</v>
      </c>
      <c r="AX80" s="11">
        <v>705</v>
      </c>
      <c r="AY80" s="15">
        <v>79312.54</v>
      </c>
      <c r="AZ80" s="14">
        <v>-0.139</v>
      </c>
      <c r="BA80" s="14">
        <v>0.0206</v>
      </c>
      <c r="BB80" s="14"/>
      <c r="BC80" s="11">
        <v>607</v>
      </c>
      <c r="BD80" s="15">
        <v>80947.75</v>
      </c>
      <c r="BE80" s="11">
        <v>705</v>
      </c>
      <c r="BF80" s="15">
        <v>79312.54</v>
      </c>
      <c r="BG80" s="14">
        <v>-0.139</v>
      </c>
      <c r="BH80" s="14">
        <v>0.0206</v>
      </c>
      <c r="BI80" s="14"/>
      <c r="BJ80" s="11"/>
      <c r="BK80" s="15"/>
      <c r="BL80" s="9" t="s">
        <v>144</v>
      </c>
      <c r="BM80" s="14"/>
      <c r="BN80" s="14"/>
      <c r="BO80" s="11">
        <v>147</v>
      </c>
      <c r="BP80" s="15">
        <v>22173.08</v>
      </c>
      <c r="BQ80" s="11">
        <v>24</v>
      </c>
      <c r="BR80" s="15">
        <v>4198.77</v>
      </c>
      <c r="BS80" s="14">
        <v>5.125</v>
      </c>
      <c r="BT80" s="14">
        <v>4.2809</v>
      </c>
      <c r="BU80" s="9" t="s">
        <v>144</v>
      </c>
      <c r="BV80" s="9" t="s">
        <v>144</v>
      </c>
      <c r="BW80" s="9" t="s">
        <v>144</v>
      </c>
      <c r="BX80" s="9" t="s">
        <v>144</v>
      </c>
      <c r="BY80" s="9" t="s">
        <v>144</v>
      </c>
      <c r="BZ80" s="9" t="s">
        <v>144</v>
      </c>
      <c r="CA80" s="9" t="s">
        <v>144</v>
      </c>
      <c r="CB80" s="11">
        <v>125</v>
      </c>
      <c r="CC80" s="15">
        <v>20304.88</v>
      </c>
      <c r="CD80" s="11">
        <v>85</v>
      </c>
      <c r="CE80" s="15">
        <v>15971.54</v>
      </c>
      <c r="CF80" s="14">
        <v>0.4706</v>
      </c>
      <c r="CG80" s="14">
        <v>0.2713</v>
      </c>
      <c r="CH80" s="9" t="s">
        <v>144</v>
      </c>
      <c r="CI80" s="9" t="s">
        <v>144</v>
      </c>
      <c r="CJ80" s="9" t="s">
        <v>144</v>
      </c>
      <c r="CK80" s="9" t="s">
        <v>144</v>
      </c>
      <c r="CL80" s="9" t="s">
        <v>144</v>
      </c>
      <c r="CM80" s="9" t="s">
        <v>144</v>
      </c>
      <c r="CN80" s="9" t="s">
        <v>144</v>
      </c>
      <c r="CO80" s="11">
        <v>132</v>
      </c>
      <c r="CP80" s="15">
        <v>13307.22</v>
      </c>
      <c r="CQ80" s="11">
        <v>120</v>
      </c>
      <c r="CR80" s="15">
        <v>8480.18</v>
      </c>
      <c r="CS80" s="14">
        <v>0.1</v>
      </c>
      <c r="CT80" s="14">
        <v>0.5692</v>
      </c>
      <c r="CU80" s="9" t="s">
        <v>144</v>
      </c>
      <c r="CV80" s="9" t="s">
        <v>144</v>
      </c>
      <c r="CW80" s="9" t="s">
        <v>144</v>
      </c>
      <c r="CX80" s="9" t="s">
        <v>144</v>
      </c>
      <c r="CY80" s="9" t="s">
        <v>144</v>
      </c>
      <c r="CZ80" s="9" t="s">
        <v>144</v>
      </c>
      <c r="DA80" s="9" t="s">
        <v>144</v>
      </c>
      <c r="DB80" s="11">
        <v>105</v>
      </c>
      <c r="DC80" s="15">
        <v>11315.62</v>
      </c>
      <c r="DD80" s="11">
        <v>131</v>
      </c>
      <c r="DE80" s="15">
        <v>12261.08</v>
      </c>
      <c r="DF80" s="14">
        <v>-0.1985</v>
      </c>
      <c r="DG80" s="14">
        <v>-0.0771</v>
      </c>
      <c r="DH80" s="9" t="s">
        <v>144</v>
      </c>
      <c r="DI80" s="9" t="s">
        <v>144</v>
      </c>
      <c r="DJ80" s="9" t="s">
        <v>144</v>
      </c>
      <c r="DK80" s="9" t="s">
        <v>144</v>
      </c>
      <c r="DL80" s="9" t="s">
        <v>144</v>
      </c>
      <c r="DM80" s="9" t="s">
        <v>144</v>
      </c>
      <c r="DN80" s="9" t="s">
        <v>144</v>
      </c>
      <c r="DO80" s="11">
        <v>52</v>
      </c>
      <c r="DP80" s="15">
        <v>8504.68</v>
      </c>
      <c r="DQ80" s="11">
        <v>142</v>
      </c>
      <c r="DR80" s="15">
        <v>19393.74</v>
      </c>
      <c r="DS80" s="14">
        <v>-0.6338</v>
      </c>
      <c r="DT80" s="14">
        <v>-0.5615</v>
      </c>
      <c r="DU80" s="9" t="s">
        <v>144</v>
      </c>
      <c r="DV80" s="9" t="s">
        <v>144</v>
      </c>
      <c r="DW80" s="9" t="s">
        <v>144</v>
      </c>
      <c r="DX80" s="9" t="s">
        <v>144</v>
      </c>
      <c r="DY80" s="9" t="s">
        <v>144</v>
      </c>
      <c r="DZ80" s="9" t="s">
        <v>144</v>
      </c>
      <c r="EA80" s="9" t="s">
        <v>144</v>
      </c>
      <c r="EB80" s="11">
        <v>16</v>
      </c>
      <c r="EC80" s="15">
        <v>2214.92</v>
      </c>
      <c r="ED80" s="11">
        <v>144</v>
      </c>
      <c r="EE80" s="15">
        <v>11207.83</v>
      </c>
      <c r="EF80" s="14">
        <v>-0.8889</v>
      </c>
      <c r="EG80" s="14">
        <v>-0.8024</v>
      </c>
      <c r="EH80" s="9" t="s">
        <v>144</v>
      </c>
      <c r="EI80" s="9" t="s">
        <v>144</v>
      </c>
      <c r="EJ80" s="9" t="s">
        <v>144</v>
      </c>
      <c r="EK80" s="9" t="s">
        <v>144</v>
      </c>
      <c r="EL80" s="9" t="s">
        <v>144</v>
      </c>
      <c r="EM80" s="9" t="s">
        <v>144</v>
      </c>
      <c r="EN80" s="9" t="s">
        <v>144</v>
      </c>
      <c r="EO80" s="11">
        <v>21</v>
      </c>
      <c r="EP80" s="15">
        <v>2052.87</v>
      </c>
      <c r="EQ80" s="11">
        <v>33</v>
      </c>
      <c r="ER80" s="15">
        <v>4169.91</v>
      </c>
      <c r="ES80" s="14">
        <v>-0.3636</v>
      </c>
      <c r="ET80" s="14">
        <v>-0.5077</v>
      </c>
      <c r="EU80" s="9" t="s">
        <v>144</v>
      </c>
      <c r="EV80" s="9" t="s">
        <v>144</v>
      </c>
      <c r="EW80" s="9" t="s">
        <v>144</v>
      </c>
      <c r="EX80" s="9" t="s">
        <v>144</v>
      </c>
      <c r="EY80" s="9" t="s">
        <v>144</v>
      </c>
      <c r="EZ80" s="9" t="s">
        <v>144</v>
      </c>
      <c r="FA80" s="9" t="s">
        <v>144</v>
      </c>
      <c r="FB80" s="11">
        <v>6</v>
      </c>
      <c r="FC80" s="15">
        <v>660.32</v>
      </c>
      <c r="FD80" s="11">
        <v>1</v>
      </c>
      <c r="FE80" s="15">
        <v>112.61</v>
      </c>
      <c r="FF80" s="14">
        <v>5</v>
      </c>
      <c r="FG80" s="14">
        <v>4.8638</v>
      </c>
      <c r="FH80" s="9" t="s">
        <v>144</v>
      </c>
      <c r="FI80" s="9" t="s">
        <v>144</v>
      </c>
      <c r="FJ80" s="9" t="s">
        <v>144</v>
      </c>
      <c r="FK80" s="9" t="s">
        <v>144</v>
      </c>
      <c r="FL80" s="9" t="s">
        <v>144</v>
      </c>
      <c r="FM80" s="9" t="s">
        <v>144</v>
      </c>
      <c r="FN80" s="9" t="s">
        <v>144</v>
      </c>
      <c r="FO80" s="11">
        <v>2</v>
      </c>
      <c r="FP80" s="15">
        <v>386.08</v>
      </c>
      <c r="FQ80" s="11">
        <v>23</v>
      </c>
      <c r="FR80" s="15">
        <v>3227.31</v>
      </c>
      <c r="FS80" s="14">
        <v>-0.913</v>
      </c>
      <c r="FT80" s="14">
        <v>-0.8804</v>
      </c>
      <c r="FU80" s="9" t="s">
        <v>144</v>
      </c>
      <c r="FV80" s="9" t="s">
        <v>144</v>
      </c>
      <c r="FW80" s="9" t="s">
        <v>144</v>
      </c>
      <c r="FX80" s="9" t="s">
        <v>144</v>
      </c>
      <c r="FY80" s="9" t="s">
        <v>144</v>
      </c>
      <c r="FZ80" s="9" t="s">
        <v>144</v>
      </c>
      <c r="GA80" s="9" t="s">
        <v>144</v>
      </c>
      <c r="GB80" s="11">
        <v>1</v>
      </c>
      <c r="GC80" s="15">
        <v>28.08</v>
      </c>
      <c r="GD80" s="11">
        <v>2</v>
      </c>
      <c r="GE80" s="15">
        <v>289.57</v>
      </c>
      <c r="GF80" s="14">
        <v>-0.5</v>
      </c>
      <c r="GG80" s="14">
        <v>-0.903</v>
      </c>
      <c r="GH80" s="9" t="s">
        <v>144</v>
      </c>
      <c r="GI80" s="9" t="s">
        <v>144</v>
      </c>
      <c r="GJ80" s="9" t="s">
        <v>144</v>
      </c>
      <c r="GK80" s="9" t="s">
        <v>144</v>
      </c>
      <c r="GL80" s="9" t="s">
        <v>144</v>
      </c>
      <c r="GM80" s="9" t="s">
        <v>144</v>
      </c>
      <c r="GN80" s="9" t="s">
        <v>144</v>
      </c>
      <c r="GO80" s="11"/>
      <c r="GP80" s="15"/>
      <c r="GQ80" s="11"/>
      <c r="GR80" s="15"/>
      <c r="GS80" s="14"/>
      <c r="GT80" s="14"/>
      <c r="GU80" s="9" t="s">
        <v>144</v>
      </c>
      <c r="GV80" s="9" t="s">
        <v>144</v>
      </c>
      <c r="GW80" s="9" t="s">
        <v>144</v>
      </c>
      <c r="GX80" s="9" t="s">
        <v>144</v>
      </c>
      <c r="GY80" s="9" t="s">
        <v>144</v>
      </c>
      <c r="GZ80" s="9" t="s">
        <v>144</v>
      </c>
      <c r="HA80" s="9" t="s">
        <v>144</v>
      </c>
      <c r="HB80" s="11"/>
      <c r="HC80" s="15"/>
      <c r="HD80" s="11"/>
      <c r="HE80" s="15"/>
      <c r="HF80" s="14"/>
      <c r="HG80" s="14"/>
      <c r="HH80" s="9" t="s">
        <v>144</v>
      </c>
      <c r="HI80" s="9" t="s">
        <v>144</v>
      </c>
      <c r="HJ80" s="9" t="s">
        <v>144</v>
      </c>
      <c r="HK80" s="9" t="s">
        <v>144</v>
      </c>
      <c r="HL80" s="9" t="s">
        <v>144</v>
      </c>
      <c r="HM80" s="9" t="s">
        <v>144</v>
      </c>
      <c r="HN80" s="9" t="s">
        <v>144</v>
      </c>
      <c r="HO80" s="11"/>
      <c r="HP80" s="15"/>
      <c r="HQ80" s="11"/>
      <c r="HR80" s="15"/>
      <c r="HS80" s="14"/>
      <c r="HT80" s="14"/>
      <c r="HU80" s="9" t="s">
        <v>144</v>
      </c>
      <c r="HV80" s="9" t="s">
        <v>144</v>
      </c>
      <c r="HW80" s="9" t="s">
        <v>144</v>
      </c>
      <c r="HX80" s="9" t="s">
        <v>144</v>
      </c>
      <c r="HY80" s="9" t="s">
        <v>144</v>
      </c>
      <c r="HZ80" s="9" t="s">
        <v>144</v>
      </c>
      <c r="IA80" s="9" t="s">
        <v>144</v>
      </c>
      <c r="IB80" s="11"/>
      <c r="IC80" s="15"/>
      <c r="ID80" s="11"/>
      <c r="IE80" s="15"/>
      <c r="IF80" s="14"/>
      <c r="IG80" s="14"/>
      <c r="IH80" s="9" t="s">
        <v>144</v>
      </c>
      <c r="II80" s="9" t="s">
        <v>144</v>
      </c>
      <c r="IJ80" s="9" t="s">
        <v>144</v>
      </c>
      <c r="IK80" s="9" t="s">
        <v>144</v>
      </c>
      <c r="IL80" s="9" t="s">
        <v>144</v>
      </c>
      <c r="IM80" s="9" t="s">
        <v>144</v>
      </c>
      <c r="IN80" s="9" t="s">
        <v>144</v>
      </c>
      <c r="IO80" s="11"/>
      <c r="IP80" s="15"/>
      <c r="IQ80" s="11"/>
      <c r="IR80" s="15"/>
      <c r="IS80" s="14"/>
      <c r="IT80" s="14"/>
      <c r="IU80" s="9" t="s">
        <v>144</v>
      </c>
      <c r="IV80" s="9" t="s">
        <v>144</v>
      </c>
      <c r="IW80" s="9" t="s">
        <v>144</v>
      </c>
      <c r="IX80" s="9" t="s">
        <v>144</v>
      </c>
      <c r="IY80" s="9" t="s">
        <v>144</v>
      </c>
      <c r="IZ80" s="9" t="s">
        <v>144</v>
      </c>
      <c r="JA80" s="9" t="s">
        <v>144</v>
      </c>
      <c r="JB80" s="11"/>
      <c r="JC80" s="15"/>
      <c r="JD80" s="11"/>
      <c r="JE80" s="15"/>
      <c r="JF80" s="14"/>
      <c r="JG80" s="14"/>
      <c r="JH80" s="9" t="s">
        <v>144</v>
      </c>
      <c r="JI80" s="9" t="s">
        <v>144</v>
      </c>
      <c r="JJ80" s="9" t="s">
        <v>144</v>
      </c>
      <c r="JK80" s="9" t="s">
        <v>144</v>
      </c>
      <c r="JL80" s="9" t="s">
        <v>144</v>
      </c>
      <c r="JM80" s="9" t="s">
        <v>144</v>
      </c>
      <c r="JN80" s="9" t="s">
        <v>144</v>
      </c>
      <c r="JO80" s="11"/>
      <c r="JP80" s="15"/>
      <c r="JQ80" s="11"/>
      <c r="JR80" s="15"/>
      <c r="JS80" s="14"/>
      <c r="JT80" s="14"/>
      <c r="JU80" s="9" t="s">
        <v>144</v>
      </c>
      <c r="JV80" s="9" t="s">
        <v>144</v>
      </c>
      <c r="JW80" s="9" t="s">
        <v>144</v>
      </c>
      <c r="JX80" s="9" t="s">
        <v>144</v>
      </c>
      <c r="JY80" s="9" t="s">
        <v>144</v>
      </c>
      <c r="JZ80" s="9" t="s">
        <v>144</v>
      </c>
      <c r="KA80" s="9" t="s">
        <v>144</v>
      </c>
      <c r="KB80" s="11"/>
      <c r="KC80" s="15"/>
      <c r="KD80" s="11"/>
      <c r="KE80" s="15"/>
      <c r="KF80" s="14"/>
      <c r="KG80" s="14"/>
      <c r="KH80" s="9" t="s">
        <v>144</v>
      </c>
      <c r="KI80" s="9" t="s">
        <v>144</v>
      </c>
      <c r="KJ80" s="9" t="s">
        <v>144</v>
      </c>
      <c r="KK80" s="9" t="s">
        <v>144</v>
      </c>
      <c r="KL80" s="9" t="s">
        <v>144</v>
      </c>
      <c r="KM80" s="9" t="s">
        <v>144</v>
      </c>
      <c r="KN80" s="9" t="s">
        <v>144</v>
      </c>
      <c r="KO80" s="11"/>
      <c r="KP80" s="15"/>
      <c r="KQ80" s="11"/>
      <c r="KR80" s="15"/>
      <c r="KS80" s="14"/>
      <c r="KT80" s="14"/>
      <c r="KU80" s="9" t="s">
        <v>144</v>
      </c>
      <c r="KV80" s="9" t="s">
        <v>144</v>
      </c>
      <c r="KW80" s="9" t="s">
        <v>144</v>
      </c>
      <c r="KX80" s="9" t="s">
        <v>144</v>
      </c>
      <c r="KY80" s="9" t="s">
        <v>144</v>
      </c>
      <c r="KZ80" s="9" t="s">
        <v>144</v>
      </c>
      <c r="LA80" s="9" t="s">
        <v>144</v>
      </c>
      <c r="LB80" s="11"/>
      <c r="LC80" s="15"/>
      <c r="LD80" s="11"/>
      <c r="LE80" s="15"/>
      <c r="LF80" s="14"/>
      <c r="LG80" s="14"/>
      <c r="LH80" s="9" t="s">
        <v>144</v>
      </c>
      <c r="LI80" s="9" t="s">
        <v>144</v>
      </c>
      <c r="LJ80" s="9" t="s">
        <v>144</v>
      </c>
      <c r="LK80" s="9" t="s">
        <v>144</v>
      </c>
      <c r="LL80" s="9" t="s">
        <v>144</v>
      </c>
      <c r="LM80" s="9" t="s">
        <v>144</v>
      </c>
      <c r="LN80" s="9" t="s">
        <v>144</v>
      </c>
      <c r="LO80" s="11"/>
      <c r="LP80" s="15"/>
      <c r="LQ80" s="11"/>
      <c r="LR80" s="15"/>
      <c r="LS80" s="14"/>
      <c r="LT80" s="14"/>
      <c r="LU80" s="9" t="s">
        <v>144</v>
      </c>
      <c r="LV80" s="9" t="s">
        <v>144</v>
      </c>
      <c r="LW80" s="9" t="s">
        <v>144</v>
      </c>
      <c r="LX80" s="9" t="s">
        <v>144</v>
      </c>
      <c r="LY80" s="9" t="s">
        <v>144</v>
      </c>
      <c r="LZ80" s="9" t="s">
        <v>144</v>
      </c>
      <c r="MA80" s="9" t="s">
        <v>144</v>
      </c>
      <c r="MB80" s="11"/>
      <c r="MC80" s="15"/>
      <c r="MD80" s="11"/>
      <c r="ME80" s="15"/>
      <c r="MF80" s="14"/>
      <c r="MG80" s="14"/>
      <c r="MH80" s="9" t="s">
        <v>144</v>
      </c>
      <c r="MI80" s="9" t="s">
        <v>144</v>
      </c>
      <c r="MJ80" s="9" t="s">
        <v>144</v>
      </c>
      <c r="MK80" s="9" t="s">
        <v>144</v>
      </c>
      <c r="ML80" s="9" t="s">
        <v>144</v>
      </c>
      <c r="MM80" s="9" t="s">
        <v>144</v>
      </c>
      <c r="MN80" s="9" t="s">
        <v>144</v>
      </c>
      <c r="MO80" s="11"/>
      <c r="MP80" s="15"/>
      <c r="MQ80" s="11"/>
      <c r="MR80" s="15"/>
      <c r="MS80" s="14"/>
      <c r="MT80" s="14"/>
      <c r="MU80" s="9" t="s">
        <v>144</v>
      </c>
      <c r="MV80" s="9" t="s">
        <v>144</v>
      </c>
      <c r="MW80" s="9" t="s">
        <v>144</v>
      </c>
      <c r="MX80" s="9" t="s">
        <v>144</v>
      </c>
      <c r="MY80" s="9" t="s">
        <v>144</v>
      </c>
      <c r="MZ80" s="9" t="s">
        <v>144</v>
      </c>
      <c r="NA80" s="9" t="s">
        <v>144</v>
      </c>
      <c r="NB80" s="11"/>
      <c r="NC80" s="15"/>
      <c r="ND80" s="11"/>
      <c r="NE80" s="15"/>
      <c r="NF80" s="14"/>
      <c r="NG80" s="14"/>
      <c r="NH80" s="9" t="s">
        <v>144</v>
      </c>
      <c r="NI80" s="9" t="s">
        <v>144</v>
      </c>
      <c r="NJ80" s="9" t="s">
        <v>144</v>
      </c>
      <c r="NK80" s="9" t="s">
        <v>144</v>
      </c>
      <c r="NL80" s="9" t="s">
        <v>144</v>
      </c>
      <c r="NM80" s="9" t="s">
        <v>144</v>
      </c>
      <c r="NN80" s="9" t="s">
        <v>144</v>
      </c>
      <c r="NO80" s="11"/>
      <c r="NP80" s="15"/>
      <c r="NQ80" s="11"/>
      <c r="NR80" s="15"/>
      <c r="NS80" s="14"/>
      <c r="NT80" s="14"/>
      <c r="NU80" s="9" t="s">
        <v>144</v>
      </c>
      <c r="NV80" s="9" t="s">
        <v>144</v>
      </c>
      <c r="NW80" s="9" t="s">
        <v>144</v>
      </c>
      <c r="NX80" s="9" t="s">
        <v>144</v>
      </c>
      <c r="NY80" s="9" t="s">
        <v>144</v>
      </c>
      <c r="NZ80" s="9" t="s">
        <v>144</v>
      </c>
      <c r="OA80" s="9" t="s">
        <v>144</v>
      </c>
      <c r="OB80" s="11"/>
      <c r="OC80" s="15"/>
      <c r="OD80" s="11"/>
      <c r="OE80" s="15"/>
      <c r="OF80" s="14"/>
      <c r="OG80" s="14"/>
      <c r="OH80" s="9" t="s">
        <v>144</v>
      </c>
      <c r="OI80" s="9" t="s">
        <v>144</v>
      </c>
      <c r="OJ80" s="9" t="s">
        <v>144</v>
      </c>
      <c r="OK80" s="9" t="s">
        <v>144</v>
      </c>
      <c r="OL80" s="9" t="s">
        <v>144</v>
      </c>
      <c r="OM80" s="9" t="s">
        <v>144</v>
      </c>
      <c r="ON80" s="9" t="s">
        <v>144</v>
      </c>
      <c r="OO80" s="11"/>
      <c r="OP80" s="15"/>
      <c r="OQ80" s="11"/>
      <c r="OR80" s="15"/>
      <c r="OS80" s="14"/>
      <c r="OT80" s="14"/>
      <c r="OU80" s="9" t="s">
        <v>144</v>
      </c>
      <c r="OV80" s="9" t="s">
        <v>144</v>
      </c>
      <c r="OW80" s="9" t="s">
        <v>144</v>
      </c>
      <c r="OX80" s="9" t="s">
        <v>144</v>
      </c>
      <c r="OY80" s="9" t="s">
        <v>144</v>
      </c>
      <c r="OZ80" s="9" t="s">
        <v>144</v>
      </c>
      <c r="PA80" s="9" t="s">
        <v>144</v>
      </c>
      <c r="PB80" s="11">
        <v>7121</v>
      </c>
      <c r="PC80" s="11"/>
      <c r="PD80" s="11"/>
      <c r="PE80" s="11">
        <v>170</v>
      </c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7:BC79"/>
    <mergeCell ref="BD77:BD79"/>
    <mergeCell ref="BE77:BE79"/>
    <mergeCell ref="BF77:BF79"/>
    <mergeCell ref="BG77:BG79"/>
    <mergeCell ref="BH77:BH7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682</v>
      </c>
      <c r="D2" s="0" t="s">
        <v>683</v>
      </c>
      <c r="E2" s="0" t="s">
        <v>684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685</v>
      </c>
      <c r="J4" s="1" t="s">
        <v>686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687</v>
      </c>
      <c r="P4" s="1" t="s">
        <v>688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689</v>
      </c>
      <c r="F5" s="1" t="s">
        <v>690</v>
      </c>
      <c r="G5" s="1" t="s">
        <v>689</v>
      </c>
      <c r="H5" s="1" t="s">
        <v>690</v>
      </c>
      <c r="I5" s="1" t="s">
        <v>685</v>
      </c>
      <c r="J5" s="1" t="s">
        <v>686</v>
      </c>
      <c r="K5" s="1" t="s">
        <v>691</v>
      </c>
      <c r="L5" s="1" t="s">
        <v>692</v>
      </c>
      <c r="M5" s="1" t="s">
        <v>691</v>
      </c>
      <c r="N5" s="1" t="s">
        <v>692</v>
      </c>
      <c r="O5" s="1" t="s">
        <v>687</v>
      </c>
      <c r="P5" s="1" t="s">
        <v>688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370</v>
      </c>
      <c r="F6" s="8">
        <v>67901.07</v>
      </c>
      <c r="G6" s="4">
        <v>281</v>
      </c>
      <c r="H6" s="8">
        <v>60151</v>
      </c>
      <c r="I6" s="7">
        <v>0.3167</v>
      </c>
      <c r="J6" s="7">
        <v>0.1288</v>
      </c>
      <c r="K6" s="4">
        <v>370</v>
      </c>
      <c r="L6" s="8">
        <v>67901.07</v>
      </c>
      <c r="M6" s="4">
        <v>281</v>
      </c>
      <c r="N6" s="8">
        <v>60151</v>
      </c>
      <c r="O6" s="7">
        <v>0.3167</v>
      </c>
      <c r="P6" s="7">
        <v>0.1288</v>
      </c>
    </row>
    <row r="7">
      <c r="A7" s="2" t="s">
        <v>133</v>
      </c>
      <c r="B7" s="2" t="s">
        <v>134</v>
      </c>
      <c r="C7" s="2" t="s">
        <v>360</v>
      </c>
      <c r="D7" s="2" t="s">
        <v>361</v>
      </c>
      <c r="E7" s="4">
        <v>115</v>
      </c>
      <c r="F7" s="8">
        <v>5225.12</v>
      </c>
      <c r="G7" s="4">
        <v>125</v>
      </c>
      <c r="H7" s="8">
        <v>4554.45</v>
      </c>
      <c r="I7" s="7">
        <v>-0.08</v>
      </c>
      <c r="J7" s="7">
        <v>0.1473</v>
      </c>
      <c r="K7" s="4">
        <v>115</v>
      </c>
      <c r="L7" s="8">
        <v>5225.12</v>
      </c>
      <c r="M7" s="4">
        <v>125</v>
      </c>
      <c r="N7" s="8">
        <v>4554.45</v>
      </c>
      <c r="O7" s="7">
        <v>-0.08</v>
      </c>
      <c r="P7" s="7">
        <v>0.1473</v>
      </c>
    </row>
    <row r="8">
      <c r="A8" s="2" t="s">
        <v>133</v>
      </c>
      <c r="B8" s="2" t="s">
        <v>134</v>
      </c>
      <c r="C8" s="2" t="s">
        <v>467</v>
      </c>
      <c r="D8" s="2" t="s">
        <v>468</v>
      </c>
      <c r="E8" s="4">
        <v>42</v>
      </c>
      <c r="F8" s="8">
        <v>4004.5</v>
      </c>
      <c r="G8" s="4">
        <v>22</v>
      </c>
      <c r="H8" s="8">
        <v>2785.48</v>
      </c>
      <c r="I8" s="7">
        <v>0.9091</v>
      </c>
      <c r="J8" s="7">
        <v>0.4376</v>
      </c>
      <c r="K8" s="4">
        <v>42</v>
      </c>
      <c r="L8" s="8">
        <v>4004.5</v>
      </c>
      <c r="M8" s="4">
        <v>22</v>
      </c>
      <c r="N8" s="8">
        <v>2785.48</v>
      </c>
      <c r="O8" s="7">
        <v>0.9091</v>
      </c>
      <c r="P8" s="7">
        <v>0.4376</v>
      </c>
    </row>
    <row r="9">
      <c r="A9" s="2" t="s">
        <v>133</v>
      </c>
      <c r="B9" s="2" t="s">
        <v>134</v>
      </c>
      <c r="C9" s="2" t="s">
        <v>499</v>
      </c>
      <c r="D9" s="2" t="s">
        <v>500</v>
      </c>
      <c r="E9" s="4">
        <v>29</v>
      </c>
      <c r="F9" s="8">
        <v>1276.15</v>
      </c>
      <c r="G9" s="4">
        <v>67</v>
      </c>
      <c r="H9" s="8">
        <v>2097.94</v>
      </c>
      <c r="I9" s="7">
        <v>-0.5672</v>
      </c>
      <c r="J9" s="7">
        <v>-0.3917</v>
      </c>
      <c r="K9" s="4">
        <v>29</v>
      </c>
      <c r="L9" s="8">
        <v>1276.15</v>
      </c>
      <c r="M9" s="4">
        <v>67</v>
      </c>
      <c r="N9" s="8">
        <v>2097.94</v>
      </c>
      <c r="O9" s="7">
        <v>-0.5672</v>
      </c>
      <c r="P9" s="7">
        <v>-0.3917</v>
      </c>
    </row>
    <row r="10">
      <c r="A10" s="2" t="s">
        <v>133</v>
      </c>
      <c r="B10" s="2" t="s">
        <v>538</v>
      </c>
      <c r="C10" s="2" t="s">
        <v>539</v>
      </c>
      <c r="D10" s="2" t="s">
        <v>540</v>
      </c>
      <c r="E10" s="4">
        <v>18</v>
      </c>
      <c r="F10" s="8">
        <v>1236.17</v>
      </c>
      <c r="G10" s="4">
        <v>51</v>
      </c>
      <c r="H10" s="8">
        <v>2641.89</v>
      </c>
      <c r="I10" s="7">
        <v>-0.6471</v>
      </c>
      <c r="J10" s="7">
        <v>-0.5321</v>
      </c>
      <c r="K10" s="4">
        <v>18</v>
      </c>
      <c r="L10" s="8">
        <v>1236.17</v>
      </c>
      <c r="M10" s="4">
        <v>51</v>
      </c>
      <c r="N10" s="8">
        <v>2641.89</v>
      </c>
      <c r="O10" s="7">
        <v>-0.6471</v>
      </c>
      <c r="P10" s="7">
        <v>-0.5321</v>
      </c>
    </row>
    <row r="11">
      <c r="A11" s="2" t="s">
        <v>133</v>
      </c>
      <c r="B11" s="2" t="s">
        <v>538</v>
      </c>
      <c r="C11" s="2" t="s">
        <v>467</v>
      </c>
      <c r="D11" s="2" t="s">
        <v>468</v>
      </c>
      <c r="E11" s="4">
        <v>5</v>
      </c>
      <c r="F11" s="8">
        <v>335</v>
      </c>
      <c r="G11" s="4">
        <v>28</v>
      </c>
      <c r="H11" s="8">
        <v>1771.86</v>
      </c>
      <c r="I11" s="7">
        <v>-0.8214</v>
      </c>
      <c r="J11" s="7">
        <v>-0.8109</v>
      </c>
      <c r="K11" s="4">
        <v>5</v>
      </c>
      <c r="L11" s="8">
        <v>335</v>
      </c>
      <c r="M11" s="4">
        <v>28</v>
      </c>
      <c r="N11" s="8">
        <v>1771.86</v>
      </c>
      <c r="O11" s="7">
        <v>-0.8214</v>
      </c>
      <c r="P11" s="7">
        <v>-0.8109</v>
      </c>
    </row>
    <row r="12">
      <c r="A12" s="2" t="s">
        <v>133</v>
      </c>
      <c r="B12" s="2" t="s">
        <v>538</v>
      </c>
      <c r="C12" s="2" t="s">
        <v>499</v>
      </c>
      <c r="D12" s="2" t="s">
        <v>500</v>
      </c>
      <c r="E12" s="4"/>
      <c r="F12" s="8"/>
      <c r="G12" s="4">
        <v>7</v>
      </c>
      <c r="H12" s="8">
        <v>119.49</v>
      </c>
      <c r="I12" s="7"/>
      <c r="J12" s="7"/>
      <c r="K12" s="4"/>
      <c r="L12" s="8"/>
      <c r="M12" s="4">
        <v>7</v>
      </c>
      <c r="N12" s="8">
        <v>119.49</v>
      </c>
      <c r="O12" s="7"/>
      <c r="P12" s="7"/>
    </row>
    <row r="13">
      <c r="A13" s="2" t="s">
        <v>133</v>
      </c>
      <c r="B13" s="2" t="s">
        <v>538</v>
      </c>
      <c r="C13" s="2" t="s">
        <v>360</v>
      </c>
      <c r="D13" s="2" t="s">
        <v>361</v>
      </c>
      <c r="E13" s="4"/>
      <c r="F13" s="8"/>
      <c r="G13" s="4">
        <v>9</v>
      </c>
      <c r="H13" s="8">
        <v>166.82</v>
      </c>
      <c r="I13" s="7"/>
      <c r="J13" s="7"/>
      <c r="K13" s="4"/>
      <c r="L13" s="8"/>
      <c r="M13" s="4">
        <v>9</v>
      </c>
      <c r="N13" s="8">
        <v>166.82</v>
      </c>
      <c r="O13" s="7"/>
      <c r="P13" s="7"/>
    </row>
    <row r="14">
      <c r="A14" s="2" t="s">
        <v>133</v>
      </c>
      <c r="B14" s="2" t="s">
        <v>620</v>
      </c>
      <c r="C14" s="2" t="s">
        <v>467</v>
      </c>
      <c r="D14" s="2" t="s">
        <v>468</v>
      </c>
      <c r="E14" s="4">
        <v>5</v>
      </c>
      <c r="F14" s="8">
        <v>538.4</v>
      </c>
      <c r="G14" s="4">
        <v>3</v>
      </c>
      <c r="H14" s="8">
        <v>291.72</v>
      </c>
      <c r="I14" s="7">
        <v>0.6667</v>
      </c>
      <c r="J14" s="7">
        <v>0.8456</v>
      </c>
      <c r="K14" s="4">
        <v>5</v>
      </c>
      <c r="L14" s="8">
        <v>538.4</v>
      </c>
      <c r="M14" s="4">
        <v>3</v>
      </c>
      <c r="N14" s="8">
        <v>291.72</v>
      </c>
      <c r="O14" s="7">
        <v>0.6667</v>
      </c>
      <c r="P14" s="7">
        <v>0.8456</v>
      </c>
    </row>
    <row r="15">
      <c r="A15" s="2" t="s">
        <v>133</v>
      </c>
      <c r="B15" s="2" t="s">
        <v>620</v>
      </c>
      <c r="C15" s="2" t="s">
        <v>499</v>
      </c>
      <c r="D15" s="2" t="s">
        <v>500</v>
      </c>
      <c r="E15" s="4">
        <v>9</v>
      </c>
      <c r="F15" s="8">
        <v>244.74</v>
      </c>
      <c r="G15" s="4">
        <v>28</v>
      </c>
      <c r="H15" s="8">
        <v>649.78</v>
      </c>
      <c r="I15" s="7">
        <v>-0.6786</v>
      </c>
      <c r="J15" s="7">
        <v>-0.6233</v>
      </c>
      <c r="K15" s="4">
        <v>9</v>
      </c>
      <c r="L15" s="8">
        <v>244.74</v>
      </c>
      <c r="M15" s="4">
        <v>28</v>
      </c>
      <c r="N15" s="8">
        <v>649.78</v>
      </c>
      <c r="O15" s="7">
        <v>-0.6786</v>
      </c>
      <c r="P15" s="7">
        <v>-0.6233</v>
      </c>
    </row>
    <row r="16">
      <c r="A16" s="2" t="s">
        <v>133</v>
      </c>
      <c r="B16" s="2" t="s">
        <v>620</v>
      </c>
      <c r="C16" s="2" t="s">
        <v>360</v>
      </c>
      <c r="D16" s="2" t="s">
        <v>361</v>
      </c>
      <c r="E16" s="4">
        <v>14</v>
      </c>
      <c r="F16" s="8">
        <v>186.6</v>
      </c>
      <c r="G16" s="4">
        <v>46</v>
      </c>
      <c r="H16" s="8">
        <v>877.82</v>
      </c>
      <c r="I16" s="7">
        <v>-0.6957</v>
      </c>
      <c r="J16" s="7">
        <v>-0.7874</v>
      </c>
      <c r="K16" s="4">
        <v>14</v>
      </c>
      <c r="L16" s="8">
        <v>186.6</v>
      </c>
      <c r="M16" s="4">
        <v>46</v>
      </c>
      <c r="N16" s="8">
        <v>877.82</v>
      </c>
      <c r="O16" s="7">
        <v>-0.6957</v>
      </c>
      <c r="P16" s="7">
        <v>-0.7874</v>
      </c>
    </row>
    <row r="17">
      <c r="A17" s="2" t="s">
        <v>133</v>
      </c>
      <c r="B17" s="2" t="s">
        <v>620</v>
      </c>
      <c r="C17" s="2" t="s">
        <v>539</v>
      </c>
      <c r="D17" s="2" t="s">
        <v>540</v>
      </c>
      <c r="E17" s="4"/>
      <c r="F17" s="8"/>
      <c r="G17" s="4">
        <v>38</v>
      </c>
      <c r="H17" s="8">
        <v>3204.29</v>
      </c>
      <c r="I17" s="7"/>
      <c r="J17" s="7"/>
      <c r="K17" s="4"/>
      <c r="L17" s="8"/>
      <c r="M17" s="4">
        <v>38</v>
      </c>
      <c r="N17" s="8">
        <v>3204.29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682</v>
      </c>
      <c r="D2" s="0" t="s">
        <v>683</v>
      </c>
      <c r="E2" s="0" t="s">
        <v>684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685</v>
      </c>
      <c r="I4" s="1" t="s">
        <v>686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687</v>
      </c>
      <c r="O4" s="1" t="s">
        <v>688</v>
      </c>
    </row>
    <row r="5">
      <c r="A5" s="1" t="s">
        <v>81</v>
      </c>
      <c r="B5" s="1" t="s">
        <v>83</v>
      </c>
      <c r="C5" s="1" t="s">
        <v>84</v>
      </c>
      <c r="D5" s="1" t="s">
        <v>689</v>
      </c>
      <c r="E5" s="1" t="s">
        <v>690</v>
      </c>
      <c r="F5" s="1" t="s">
        <v>689</v>
      </c>
      <c r="G5" s="1" t="s">
        <v>690</v>
      </c>
      <c r="H5" s="1" t="s">
        <v>685</v>
      </c>
      <c r="I5" s="1" t="s">
        <v>686</v>
      </c>
      <c r="J5" s="1" t="s">
        <v>691</v>
      </c>
      <c r="K5" s="1" t="s">
        <v>692</v>
      </c>
      <c r="L5" s="1" t="s">
        <v>691</v>
      </c>
      <c r="M5" s="1" t="s">
        <v>692</v>
      </c>
      <c r="N5" s="1" t="s">
        <v>687</v>
      </c>
      <c r="O5" s="1" t="s">
        <v>688</v>
      </c>
    </row>
    <row r="6">
      <c r="A6" s="2" t="s">
        <v>133</v>
      </c>
      <c r="B6" s="2" t="s">
        <v>135</v>
      </c>
      <c r="C6" s="2" t="s">
        <v>136</v>
      </c>
      <c r="D6" s="4">
        <v>370</v>
      </c>
      <c r="E6" s="8">
        <v>67901.07</v>
      </c>
      <c r="F6" s="4">
        <v>281</v>
      </c>
      <c r="G6" s="8">
        <v>60151</v>
      </c>
      <c r="H6" s="7">
        <v>0.3167</v>
      </c>
      <c r="I6" s="7">
        <v>0.1288</v>
      </c>
      <c r="J6" s="4">
        <v>370</v>
      </c>
      <c r="K6" s="8">
        <v>67901.07</v>
      </c>
      <c r="L6" s="4">
        <v>281</v>
      </c>
      <c r="M6" s="8">
        <v>60151</v>
      </c>
      <c r="N6" s="7">
        <v>0.3167</v>
      </c>
      <c r="O6" s="7">
        <v>0.1288</v>
      </c>
    </row>
    <row r="7">
      <c r="A7" s="2" t="s">
        <v>133</v>
      </c>
      <c r="B7" s="2" t="s">
        <v>360</v>
      </c>
      <c r="C7" s="2" t="s">
        <v>361</v>
      </c>
      <c r="D7" s="4">
        <v>129</v>
      </c>
      <c r="E7" s="8">
        <v>5411.72</v>
      </c>
      <c r="F7" s="4">
        <v>180</v>
      </c>
      <c r="G7" s="8">
        <v>5599.09</v>
      </c>
      <c r="H7" s="7">
        <v>-0.2833</v>
      </c>
      <c r="I7" s="7">
        <v>-0.0335</v>
      </c>
      <c r="J7" s="4">
        <v>129</v>
      </c>
      <c r="K7" s="8">
        <v>5411.72</v>
      </c>
      <c r="L7" s="4">
        <v>180</v>
      </c>
      <c r="M7" s="8">
        <v>5599.09</v>
      </c>
      <c r="N7" s="7">
        <v>-0.2833</v>
      </c>
      <c r="O7" s="7">
        <v>-0.0335</v>
      </c>
    </row>
    <row r="8">
      <c r="A8" s="2" t="s">
        <v>133</v>
      </c>
      <c r="B8" s="2" t="s">
        <v>467</v>
      </c>
      <c r="C8" s="2" t="s">
        <v>468</v>
      </c>
      <c r="D8" s="4">
        <v>52</v>
      </c>
      <c r="E8" s="8">
        <v>4877.9</v>
      </c>
      <c r="F8" s="4">
        <v>53</v>
      </c>
      <c r="G8" s="8">
        <v>4849.06</v>
      </c>
      <c r="H8" s="7">
        <v>-0.0189</v>
      </c>
      <c r="I8" s="7">
        <v>0.0059</v>
      </c>
      <c r="J8" s="4">
        <v>52</v>
      </c>
      <c r="K8" s="8">
        <v>4877.9</v>
      </c>
      <c r="L8" s="4">
        <v>53</v>
      </c>
      <c r="M8" s="8">
        <v>4849.06</v>
      </c>
      <c r="N8" s="7">
        <v>-0.0189</v>
      </c>
      <c r="O8" s="7">
        <v>0.0059</v>
      </c>
    </row>
    <row r="9">
      <c r="A9" s="2" t="s">
        <v>133</v>
      </c>
      <c r="B9" s="2" t="s">
        <v>499</v>
      </c>
      <c r="C9" s="2" t="s">
        <v>500</v>
      </c>
      <c r="D9" s="4">
        <v>38</v>
      </c>
      <c r="E9" s="8">
        <v>1520.89</v>
      </c>
      <c r="F9" s="4">
        <v>102</v>
      </c>
      <c r="G9" s="8">
        <v>2867.21</v>
      </c>
      <c r="H9" s="7">
        <v>-0.6275</v>
      </c>
      <c r="I9" s="7">
        <v>-0.4696</v>
      </c>
      <c r="J9" s="4">
        <v>38</v>
      </c>
      <c r="K9" s="8">
        <v>1520.89</v>
      </c>
      <c r="L9" s="4">
        <v>102</v>
      </c>
      <c r="M9" s="8">
        <v>2867.21</v>
      </c>
      <c r="N9" s="7">
        <v>-0.6275</v>
      </c>
      <c r="O9" s="7">
        <v>-0.4696</v>
      </c>
    </row>
    <row r="10">
      <c r="A10" s="2" t="s">
        <v>133</v>
      </c>
      <c r="B10" s="2" t="s">
        <v>539</v>
      </c>
      <c r="C10" s="2" t="s">
        <v>540</v>
      </c>
      <c r="D10" s="4">
        <v>18</v>
      </c>
      <c r="E10" s="8">
        <v>1236.17</v>
      </c>
      <c r="F10" s="4">
        <v>89</v>
      </c>
      <c r="G10" s="8">
        <v>5846.18</v>
      </c>
      <c r="H10" s="7">
        <v>-0.7978</v>
      </c>
      <c r="I10" s="7">
        <v>-0.7886</v>
      </c>
      <c r="J10" s="4">
        <v>18</v>
      </c>
      <c r="K10" s="8">
        <v>1236.17</v>
      </c>
      <c r="L10" s="4">
        <v>89</v>
      </c>
      <c r="M10" s="8">
        <v>5846.18</v>
      </c>
      <c r="N10" s="7">
        <v>-0.7978</v>
      </c>
      <c r="O10" s="7">
        <v>-0.7886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