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<sst xmlns="http://schemas.openxmlformats.org/spreadsheetml/2006/main" count="655" uniqueCount="655">
  <si>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</si>
  <si>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</si>
  <si>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</si>
  <si>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</si>
  <si>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</si>
  <si>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</si>
  <si>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</si>
  <si>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</si>
  <si>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</si>
  <si>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</si>
  <si>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</si>
  <si>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</si>
  <si>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</si>
  <si>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</si>
  <si>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</si>
  <si>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</si>
  <si>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</si>
  <si>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</si>
  <si>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</si>
  <si>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</si>
  <si>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KOHLDSN</t>
  </si>
  <si>
    <t>OLLIIX</t>
  </si>
  <si>
    <t>AMAZON</t>
  </si>
  <si>
    <t>ASHFURNDS</t>
  </si>
  <si>
    <t>BLK01</t>
  </si>
  <si>
    <t>HSNDS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</si>
  <si>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</si>
  <si>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</si>
  <si>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</si>
  <si>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</si>
  <si>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</si>
  <si>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</si>
  <si>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</si>
  <si>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</si>
  <si>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</si>
  <si>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</si>
  <si>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</si>
  <si>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</si>
  <si>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</si>
  <si>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</si>
  <si>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</si>
  <si>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</si>
  <si>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</si>
  <si>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</si>
  <si>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</si>
  <si>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</si>
  <si>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</si>
  <si>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</si>
  <si>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</si>
  <si>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</si>
  <si>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</si>
  <si>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</si>
  <si>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</si>
  <si>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</si>
  <si>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</si>
  <si>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</si>
  <si>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</si>
  <si>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</si>
  <si>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</si>
  <si>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</si>
  <si>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</si>
  <si>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</si>
  <si>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</si>
  <si>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</si>
  <si>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</si>
  <si>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</si>
  <si>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</si>
  <si>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</si>
  <si>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</si>
  <si>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</si>
  <si>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</si>
  <si>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</si>
  <si>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</si>
  <si>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</si>
  <si>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</si>
  <si>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</si>
  <si>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</si>
  <si>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</si>
  <si>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</si>
  <si>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</si>
  <si>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</si>
  <si>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</si>
  <si>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</si>
  <si>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</si>
  <si>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</si>
  <si>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</si>
  <si>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</si>
  <si>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</si>
  <si>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</si>
  <si>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</si>
  <si>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</si>
  <si>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</si>
  <si>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</si>
  <si>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</si>
  <si>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</si>
  <si>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</si>
  <si>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</si>
  <si>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</si>
  <si>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</si>
  <si>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</si>
  <si>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</si>
  <si>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</si>
  <si>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</si>
  <si>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</si>
  <si>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</si>
  <si>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</si>
  <si>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</si>
  <si>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</si>
  <si>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</si>
  <si>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</si>
  <si>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</si>
  <si>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</si>
  <si>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</si>
  <si>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</si>
  <si>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</si>
  <si>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</si>
  <si>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</si>
  <si>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</si>
  <si>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</si>
  <si>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</si>
  <si>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</si>
  <si>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</si>
  <si>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</si>
  <si>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</si>
  <si>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</si>
  <si>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</si>
  <si>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</si>
  <si>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</si>
  <si>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</si>
  <si>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</si>
  <si>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08/01/2025</t>
  </si>
  <si>
    <t>09/11/2025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</si>
  <si>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</si>
  <si>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</si>
  <si>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</si>
  <si>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</si>
  <si>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</si>
  <si>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</si>
  <si>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</si>
  <si>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</si>
  <si>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</si>
  <si>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</si>
  <si>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</si>
  <si>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</si>
  <si>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</si>
  <si>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</si>
  <si>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</si>
  <si>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</si>
  <si>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</si>
  <si>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</si>
  <si>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</si>
  <si>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</si>
  <si>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AMERSIGNDS,CSNSTORES,JCPENNEY01,OLLIIX,OVERSTOCK01</t>
  </si>
  <si>
    <t>Setup</t>
  </si>
  <si>
    <t>10/1/2018</t>
  </si>
  <si>
    <t>1/9/2019</t>
  </si>
  <si>
    <t>No</t>
  </si>
  <si>
    <t>8/14/2019</t>
  </si>
  <si>
    <t>11/21/2018</t>
  </si>
  <si>
    <t>5/17/2022</t>
  </si>
  <si>
    <t>7/13/2022</t>
  </si>
  <si>
    <t>11/7/2018</t>
  </si>
  <si>
    <t>12/26/2018</t>
  </si>
  <si>
    <t>4/4/2019</t>
  </si>
  <si>
    <t>8/15/2019</t>
  </si>
  <si>
    <t>Dropped</t>
  </si>
  <si>
    <t>Discontinued</t>
  </si>
  <si>
    <t>2/25/2019</t>
  </si>
  <si>
    <t>1/9/2024</t>
  </si>
  <si>
    <t>9/18/2024</t>
  </si>
  <si>
    <t>7/1/2019</t>
  </si>
  <si>
    <t>3/26/2020</t>
  </si>
  <si>
    <t>1/30/2020</t>
  </si>
  <si>
    <t>2/24/2020</t>
  </si>
  <si>
    <t>11/21/2020</t>
  </si>
  <si>
    <t>1/28/2021</t>
  </si>
  <si>
    <t>8/19/2019</t>
  </si>
  <si>
    <t>8/5/2019</t>
  </si>
  <si>
    <t>6/24/2018</t>
  </si>
  <si>
    <t>11/12/2018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</si>
  <si>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</si>
  <si>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</si>
  <si>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</si>
  <si>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</si>
  <si>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</si>
  <si>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</si>
  <si>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</si>
  <si>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</si>
  <si>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8/1/2025</t>
  </si>
  <si>
    <t>BLK01,CSNSTORES,JCPENNEY01,KOHLDSN,MACY02,OVERSTOCK01</t>
  </si>
  <si>
    <t>12/11/2018</t>
  </si>
  <si>
    <t>1/22/2019</t>
  </si>
  <si>
    <t>11/13/2018</t>
  </si>
  <si>
    <t>5/23/2022</t>
  </si>
  <si>
    <t>12/23/2018</t>
  </si>
  <si>
    <t>4/25/2019</t>
  </si>
  <si>
    <t>3/4/2019</t>
  </si>
  <si>
    <t>1/29/2024</t>
  </si>
  <si>
    <t>4/23/2024</t>
  </si>
  <si>
    <t>7/26/2019</t>
  </si>
  <si>
    <t>3/16/2020</t>
  </si>
  <si>
    <t>12/31/2019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</si>
  <si>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</si>
  <si>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</si>
  <si>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</si>
  <si>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</si>
  <si>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</si>
  <si>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</si>
  <si>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</si>
  <si>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ASHFURNDS,CSNSTORES,OVERSTOCK01</t>
  </si>
  <si>
    <t>12/10/2018</t>
  </si>
  <si>
    <t>7/23/2019</t>
  </si>
  <si>
    <t>10/30/2018</t>
  </si>
  <si>
    <t>6/29/2022</t>
  </si>
  <si>
    <t>12/6/2018</t>
  </si>
  <si>
    <t>11/20/2018</t>
  </si>
  <si>
    <t>5/9/2019</t>
  </si>
  <si>
    <t>1/24/2024</t>
  </si>
  <si>
    <t>8/11/2024</t>
  </si>
  <si>
    <t>5/27/2020</t>
  </si>
  <si>
    <t>1/14/2020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</si>
  <si>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</si>
  <si>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</si>
  <si>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</si>
  <si>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</si>
  <si>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</si>
  <si>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</si>
  <si>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</si>
  <si>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</si>
  <si>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ASHFURNDS,BLK01,CSNSTORES,KOHLDSN,MACY02,OVERSTOCK01</t>
  </si>
  <si>
    <t>12/19/2018</t>
  </si>
  <si>
    <t>10/22/2018</t>
  </si>
  <si>
    <t>10/12/2022</t>
  </si>
  <si>
    <t>12/5/2018</t>
  </si>
  <si>
    <t>7/5/2019</t>
  </si>
  <si>
    <t>5/30/2024</t>
  </si>
  <si>
    <t>2/4/2020</t>
  </si>
  <si>
    <t>1/31/2020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</si>
  <si>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</si>
  <si>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</si>
  <si>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</si>
  <si>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</si>
  <si>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</si>
  <si>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</si>
  <si>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</si>
  <si>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</si>
  <si>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</si>
  <si>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</si>
  <si>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</si>
  <si>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</si>
  <si>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AMAZONDS,CSNSTORES,JCPENNEY01,KOHLDSN,MACY02,OVERSTOCK01</t>
  </si>
  <si>
    <t>8/1/2023</t>
  </si>
  <si>
    <t>8/17/2023</t>
  </si>
  <si>
    <t>Temp Discontinued</t>
  </si>
  <si>
    <t>5/27/2022</t>
  </si>
  <si>
    <t>8/18/2022</t>
  </si>
  <si>
    <t>5/29/2022</t>
  </si>
  <si>
    <t>6/20/2022</t>
  </si>
  <si>
    <t>9/14/2022</t>
  </si>
  <si>
    <t>10/28/2022</t>
  </si>
  <si>
    <t>5/19/2022</t>
  </si>
  <si>
    <t>6/17/2022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</si>
  <si>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</si>
  <si>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</si>
  <si>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</si>
  <si>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</si>
  <si>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</si>
  <si>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</si>
  <si>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</si>
  <si>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</si>
  <si>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</si>
  <si>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</si>
  <si>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</si>
  <si>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</si>
  <si>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CSNSTORES,JCPENNEY01,KOHLDSN,MACY02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</si>
  <si>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</si>
  <si>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</si>
  <si>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</si>
  <si>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</si>
  <si>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</si>
  <si>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</si>
  <si>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</si>
  <si>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</si>
  <si>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</si>
  <si>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</si>
  <si>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</si>
  <si>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</si>
  <si>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</si>
  <si>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</si>
  <si>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9/11/2025</t>
  </si>
  <si>
    <t>JCPENNEY01,KOHLDSN,MACY02,OVERSTOCK01</t>
  </si>
  <si>
    <t>10/26/2018</t>
  </si>
  <si>
    <t>10/24/2018</t>
  </si>
  <si>
    <t>11/29/2018</t>
  </si>
  <si>
    <t>5/21/2019</t>
  </si>
  <si>
    <t>6/25/2019</t>
  </si>
  <si>
    <t>6/5/2024</t>
  </si>
  <si>
    <t>1/27/2020</t>
  </si>
  <si>
    <t>9/15/2019</t>
  </si>
  <si>
    <t>7/7/2025</t>
  </si>
  <si>
    <t>10/2/2019</t>
  </si>
  <si>
    <t>6/16/2023</t>
  </si>
  <si>
    <t>5/8/2024</t>
  </si>
  <si>
    <t>8/1/2020</t>
  </si>
  <si>
    <t>8/25/2020</t>
  </si>
  <si>
    <t>NS10-3256</t>
  </si>
  <si>
    <t>BLK01,JCPENNEY01,KOHLDSN,OVERSTOCK01</t>
  </si>
  <si>
    <t>11/2/2018</t>
  </si>
  <si>
    <t>11/19/2018</t>
  </si>
  <si>
    <t>12/9/2018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</si>
  <si>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</si>
  <si>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</si>
  <si>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</si>
  <si>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</si>
  <si>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</si>
  <si>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</si>
  <si>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</si>
  <si>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</si>
  <si>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</si>
  <si>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</si>
  <si>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</si>
  <si>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</si>
  <si>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</si>
  <si>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</si>
  <si>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</si>
  <si>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KOHLDSN,MACY02,OLLIIX,OVERSTOCK01</t>
  </si>
  <si>
    <t>7/30/2016</t>
  </si>
  <si>
    <t>1/2/2015</t>
  </si>
  <si>
    <t>8/31/2016</t>
  </si>
  <si>
    <t>12/26/2016</t>
  </si>
  <si>
    <t>2/6/2015</t>
  </si>
  <si>
    <t>9/28/2017</t>
  </si>
  <si>
    <t>10/19/2017</t>
  </si>
  <si>
    <t>10/26/2016</t>
  </si>
  <si>
    <t>11/24/2017</t>
  </si>
  <si>
    <t>9/13/2015</t>
  </si>
  <si>
    <t>6/11/2015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</si>
  <si>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</si>
  <si>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</si>
  <si>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</si>
  <si>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</si>
  <si>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</si>
  <si>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</si>
  <si>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</si>
  <si>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</si>
  <si>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</si>
  <si>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</si>
  <si>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</si>
  <si>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</si>
  <si>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</si>
  <si>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1/9/2015</t>
  </si>
  <si>
    <t>10/27/2017</t>
  </si>
  <si>
    <t>12/6/2017</t>
  </si>
  <si>
    <t>9/9/2015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</si>
  <si>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</si>
  <si>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</si>
  <si>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</si>
  <si>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</si>
  <si>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</si>
  <si>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</si>
  <si>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</si>
  <si>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</si>
  <si>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</si>
  <si>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</si>
  <si>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</si>
  <si>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</si>
  <si>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JCPENNEY01,KOHLDSN,MACY02</t>
  </si>
  <si>
    <t>4/7/2022</t>
  </si>
  <si>
    <t>5/2/2022</t>
  </si>
  <si>
    <t>11/10/2021</t>
  </si>
  <si>
    <t>11/22/2021</t>
  </si>
  <si>
    <t>11/19/2021</t>
  </si>
  <si>
    <t>12/8/2021</t>
  </si>
  <si>
    <t>6/6/2022</t>
  </si>
  <si>
    <t>11/3/2021</t>
  </si>
  <si>
    <t>12/9/2021</t>
  </si>
  <si>
    <t>2/8/2022</t>
  </si>
  <si>
    <t>3/6/2022</t>
  </si>
  <si>
    <t>2/20/2023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</si>
  <si>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</si>
  <si>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</si>
  <si>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</si>
  <si>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</si>
  <si>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</si>
  <si>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</si>
  <si>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</si>
  <si>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4/21/2022</t>
  </si>
  <si>
    <t>2/23/2022</t>
  </si>
  <si>
    <t>6/13/2022</t>
  </si>
  <si>
    <t>2/9/2022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</si>
  <si>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</si>
  <si>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</si>
  <si>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</si>
  <si>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</si>
  <si>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</si>
  <si>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</si>
  <si>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</si>
  <si>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</si>
  <si>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</si>
  <si>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</si>
  <si>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</si>
  <si>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</si>
  <si>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</si>
  <si>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</si>
  <si>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</si>
  <si>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MACY02,OLLIIX,OVERSCONSIGN</t>
  </si>
  <si>
    <t>5/15/2019</t>
  </si>
  <si>
    <t>1/25/2019</t>
  </si>
  <si>
    <t>11/1/2018</t>
  </si>
  <si>
    <t>8/8/2022</t>
  </si>
  <si>
    <t>2/12/2019</t>
  </si>
  <si>
    <t>5/27/2019</t>
  </si>
  <si>
    <t>3/20/2019</t>
  </si>
  <si>
    <t>7/3/2019</t>
  </si>
  <si>
    <t>8/5/2020</t>
  </si>
  <si>
    <t>4/21/2020</t>
  </si>
  <si>
    <t>10/31/2018</t>
  </si>
  <si>
    <t>8/19/2020</t>
  </si>
  <si>
    <t>NS12-3246</t>
  </si>
  <si>
    <t>CSNSTORES,JCPENNEY01,MACY02</t>
  </si>
  <si>
    <t>1/2/2019</t>
  </si>
  <si>
    <t>4/22/2019</t>
  </si>
  <si>
    <t>10/14/2018</t>
  </si>
  <si>
    <t>7/14/2022</t>
  </si>
  <si>
    <t>4/19/2019</t>
  </si>
  <si>
    <t>2/26/2019</t>
  </si>
  <si>
    <t>7/3/2024</t>
  </si>
  <si>
    <t>4/3/2020</t>
  </si>
  <si>
    <t>1/1/2020</t>
  </si>
  <si>
    <t>11/9/2022</t>
  </si>
  <si>
    <t>5/22/2022</t>
  </si>
  <si>
    <t>8/27/2020</t>
  </si>
  <si>
    <t>NS12-3251</t>
  </si>
  <si>
    <t>2/5/2019</t>
  </si>
  <si>
    <t>7/8/2019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</si>
  <si>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</si>
  <si>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</si>
  <si>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</si>
  <si>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</si>
  <si>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</si>
  <si>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</si>
  <si>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</si>
  <si>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BLK01,JCPENNEY01,MACY02</t>
  </si>
  <si>
    <t>2/7/2019</t>
  </si>
  <si>
    <t>9/1/2022</t>
  </si>
  <si>
    <t>10/4/2024</t>
  </si>
  <si>
    <t>7/12/2020</t>
  </si>
  <si>
    <t>5/25/2020</t>
  </si>
  <si>
    <t>8/6/2019</t>
  </si>
  <si>
    <t>12/8/2020</t>
  </si>
  <si>
    <t>8/26/2020</t>
  </si>
  <si>
    <t>NS12-3257</t>
  </si>
  <si>
    <t>3 Piece Cotton Sateen Printed Duvet Cover Set</t>
  </si>
  <si>
    <t>AMAZON,CSNSTORES,KOHLDSN,MACY02,OVERSTOCK01</t>
  </si>
  <si>
    <t>11/6/2018</t>
  </si>
  <si>
    <t>1/15/2019</t>
  </si>
  <si>
    <t>5/13/2020</t>
  </si>
  <si>
    <t>7/12/2019</t>
  </si>
  <si>
    <t>4/25/2025</t>
  </si>
  <si>
    <t>7/2/2019</t>
  </si>
  <si>
    <t>4/12/2020</t>
  </si>
  <si>
    <t>2/7/2020</t>
  </si>
  <si>
    <t>5/14/2023</t>
  </si>
  <si>
    <t>8/13/2020</t>
  </si>
  <si>
    <t>NS12-3258</t>
  </si>
  <si>
    <t>AMAZON,CSNSTORES,JCPENNEY01,KOHLDSN,MACY02,OVERSTOCK01</t>
  </si>
  <si>
    <t>1/8/2019</t>
  </si>
  <si>
    <t>11/26/2018</t>
  </si>
  <si>
    <t>12/17/2018</t>
  </si>
  <si>
    <t>12/7/2018</t>
  </si>
  <si>
    <t>7/17/2025</t>
  </si>
  <si>
    <t>6/30/2020</t>
  </si>
  <si>
    <t>1/21/2020</t>
  </si>
  <si>
    <t>8/21/2020</t>
  </si>
  <si>
    <t>NS12-2005</t>
  </si>
  <si>
    <t>Duvet Cover Mini Set</t>
  </si>
  <si>
    <t>AMAZON,CSNSTORES,MACY02</t>
  </si>
  <si>
    <t>9/12/2016</t>
  </si>
  <si>
    <t>3/30/2015</t>
  </si>
  <si>
    <t>10/12/2017</t>
  </si>
  <si>
    <t>12/7/2017</t>
  </si>
  <si>
    <t>7/27/2016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</si>
  <si>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</si>
  <si>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</si>
  <si>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</si>
  <si>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</si>
  <si>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</si>
  <si>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</si>
  <si>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</si>
  <si>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</si>
  <si>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</si>
  <si>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11/6/2017</t>
  </si>
  <si>
    <t>12/27/2017</t>
  </si>
  <si>
    <t>4/20/2016</t>
  </si>
  <si>
    <t>8/7/2015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</si>
  <si>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</si>
  <si>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</si>
  <si>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</si>
  <si>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</si>
  <si>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</si>
  <si>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</si>
  <si>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</si>
  <si>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CSNSTORES,JCPENNEY01,KOHLDSN,MACY02,NRTPORT,OVERSTOCK01</t>
  </si>
  <si>
    <t>5/25/2022</t>
  </si>
  <si>
    <t>9/19/2022</t>
  </si>
  <si>
    <t>7/25/2022</t>
  </si>
  <si>
    <t>9/28/2022</t>
  </si>
  <si>
    <t>7/12/2022</t>
  </si>
  <si>
    <t>1/12/2023</t>
  </si>
  <si>
    <t>5/16/2022</t>
  </si>
  <si>
    <t>10/8/2023</t>
  </si>
  <si>
    <t>7/22/2022</t>
  </si>
  <si>
    <t>NS12-3708</t>
  </si>
  <si>
    <t>KOHLDSN,MACY02,OVERSTOCK01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</si>
  <si>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</si>
  <si>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</si>
  <si>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</si>
  <si>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</si>
  <si>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</si>
  <si>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</si>
  <si>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</si>
  <si>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</si>
  <si>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1/3/2022</t>
  </si>
  <si>
    <t>12/14/2021</t>
  </si>
  <si>
    <t>7/29/2022</t>
  </si>
  <si>
    <t>11/5/2021</t>
  </si>
  <si>
    <t>4/20/2022</t>
  </si>
  <si>
    <t>4/10/2023</t>
  </si>
  <si>
    <t>6/25/2025</t>
  </si>
  <si>
    <t>1/25/2024</t>
  </si>
  <si>
    <t>7/16/2024</t>
  </si>
  <si>
    <t>NS12-3656</t>
  </si>
  <si>
    <t>11/29/2021</t>
  </si>
  <si>
    <t>11/21/2021</t>
  </si>
  <si>
    <t>4/3/2022</t>
  </si>
  <si>
    <t>2/3/2023</t>
  </si>
  <si>
    <t>4/22/2025</t>
  </si>
  <si>
    <t>2/4/2025</t>
  </si>
  <si>
    <t>NS30-3259</t>
  </si>
  <si>
    <t>NORMAL PILLOW</t>
  </si>
  <si>
    <t>Other Pillows</t>
  </si>
  <si>
    <t>Embroidered Cotton Oblong Decorative Pillow</t>
  </si>
  <si>
    <t>12x20"</t>
  </si>
  <si>
    <t>A</t>
  </si>
  <si>
    <t>PP000992;PF004458</t>
  </si>
  <si>
    <t>1</t>
  </si>
  <si>
    <t>HSNDS,JCPENNEY01,MACY02,OVERSTOCK01</t>
  </si>
  <si>
    <t>12/27/2018</t>
  </si>
  <si>
    <t>12/14/2018</t>
  </si>
  <si>
    <t>3/8/2020</t>
  </si>
  <si>
    <t>5/23/2019</t>
  </si>
  <si>
    <t>11/12/2024</t>
  </si>
  <si>
    <t>1/23/2020</t>
  </si>
  <si>
    <t>5/22/2019</t>
  </si>
  <si>
    <t>11/5/2018</t>
  </si>
  <si>
    <t>NS30-3248</t>
  </si>
  <si>
    <t>PP000991</t>
  </si>
  <si>
    <t>Glam/Luxury</t>
  </si>
  <si>
    <t>CSNSTORES,MACY02,NRTPORT,OVERSTOCK01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</si>
  <si>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</si>
  <si>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</si>
  <si>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</si>
  <si>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</si>
  <si>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</si>
  <si>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</si>
  <si>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</si>
  <si>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CSNSTORES,MACY02,OVERSTOCK01</t>
  </si>
  <si>
    <t>1/11/2019</t>
  </si>
  <si>
    <t>5/28/2019</t>
  </si>
  <si>
    <t>12/27/2022</t>
  </si>
  <si>
    <t>7/19/2019</t>
  </si>
  <si>
    <t>2/12/2025</t>
  </si>
  <si>
    <t>4/17/2020</t>
  </si>
  <si>
    <t>4/29/2019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</si>
  <si>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</si>
  <si>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</si>
  <si>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</si>
  <si>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</si>
  <si>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</si>
  <si>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</si>
  <si>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</si>
  <si>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</si>
  <si>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</si>
  <si>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</si>
  <si>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NS30-3729</t>
  </si>
  <si>
    <t>Normal Pillow</t>
  </si>
  <si>
    <t>Origami</t>
  </si>
  <si>
    <t>Knit Quilted Top Decorative Square Pillow 18x18"</t>
  </si>
  <si>
    <t>18x18"</t>
  </si>
  <si>
    <t>PP001768;PF005709</t>
  </si>
  <si>
    <t>Global Inspired|Casual</t>
  </si>
  <si>
    <t>8/16/2022</t>
  </si>
  <si>
    <t>8/24/2022</t>
  </si>
  <si>
    <t>3/29/2024</t>
  </si>
  <si>
    <t>8/19/2022</t>
  </si>
  <si>
    <t>12/13/2022</t>
  </si>
  <si>
    <t>6/20/2023</t>
  </si>
  <si>
    <t>11/14/2022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</si>
  <si>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</si>
  <si>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</si>
  <si>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</si>
  <si>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</si>
  <si>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</si>
  <si>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</si>
  <si>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</si>
  <si>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</si>
  <si>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</si>
  <si>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10/29/2018</t>
  </si>
  <si>
    <t>5/7/2021</t>
  </si>
  <si>
    <t>6/6/2024</t>
  </si>
  <si>
    <t>9/10/2019</t>
  </si>
  <si>
    <t>NS11-3253</t>
  </si>
  <si>
    <t>11/27/2018</t>
  </si>
  <si>
    <t>10/3/2018</t>
  </si>
  <si>
    <t>6/1/2022</t>
  </si>
  <si>
    <t>9/30/2020</t>
  </si>
  <si>
    <t>3/2/2020</t>
  </si>
  <si>
    <t>3/3/2020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</si>
  <si>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</si>
  <si>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</si>
  <si>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</si>
  <si>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</si>
  <si>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</si>
  <si>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</si>
  <si>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</si>
  <si>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</si>
  <si>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</si>
  <si>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</si>
  <si>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4/27/2022</t>
  </si>
  <si>
    <t>9/28/2023</t>
  </si>
  <si>
    <t>12/23/2021</t>
  </si>
  <si>
    <t>2/24/2022</t>
  </si>
  <si>
    <t>10/26/2022</t>
  </si>
  <si>
    <t>NS11-3662</t>
  </si>
  <si>
    <t>PP001696;PF005608</t>
  </si>
  <si>
    <t>Casual</t>
  </si>
  <si>
    <t>5/3/2022</t>
  </si>
  <si>
    <t>5/6/2022</t>
  </si>
  <si>
    <t>2/2/2022</t>
  </si>
  <si>
    <t>7/19/2022</t>
  </si>
  <si>
    <t>11/30/2021</t>
  </si>
  <si>
    <t>3/31/2022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</si>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</sst>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210</v>
      </c>
      <c r="AA6" s="4">
        <f>=ROUNDDOWN(52.5,0)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521.37</v>
      </c>
      <c r="AR6" s="4">
        <v>5</v>
      </c>
      <c r="AS6" s="8">
        <v>480.89</v>
      </c>
      <c r="AT6" s="7"/>
      <c r="AU6" s="7">
        <v>0.0842</v>
      </c>
      <c r="AV6" s="4">
        <v>12</v>
      </c>
      <c r="AW6" s="8">
        <v>1306.3</v>
      </c>
      <c r="AX6" s="4">
        <v>16</v>
      </c>
      <c r="AY6" s="8">
        <v>1569.32</v>
      </c>
      <c r="AZ6" s="7">
        <v>-0.25</v>
      </c>
      <c r="BA6" s="7">
        <v>-0.1676</v>
      </c>
      <c r="BB6" s="7">
        <v>0.3991</v>
      </c>
      <c r="BC6" s="4">
        <v>17</v>
      </c>
      <c r="BD6" s="8">
        <v>1843.02</v>
      </c>
      <c r="BE6" s="4">
        <v>30</v>
      </c>
      <c r="BF6" s="8">
        <v>2927.6</v>
      </c>
      <c r="BG6" s="7">
        <v>-0.4333</v>
      </c>
      <c r="BH6" s="7">
        <v>-0.3705</v>
      </c>
      <c r="BI6" s="7">
        <v>0.7088</v>
      </c>
      <c r="BJ6" s="4">
        <v>5</v>
      </c>
      <c r="BK6" s="8">
        <v>521.37</v>
      </c>
      <c r="BL6" s="2" t="s">
        <v>152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3</v>
      </c>
      <c r="CC6" s="8">
        <v>307.02</v>
      </c>
      <c r="CD6" s="4">
        <v>1</v>
      </c>
      <c r="CE6" s="8">
        <v>93.13</v>
      </c>
      <c r="CF6" s="7">
        <v>2</v>
      </c>
      <c r="CG6" s="7">
        <v>2.2967</v>
      </c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>
        <v>1</v>
      </c>
      <c r="CP6" s="8">
        <v>96.6</v>
      </c>
      <c r="CQ6" s="4">
        <v>1</v>
      </c>
      <c r="CR6" s="8">
        <v>87.67</v>
      </c>
      <c r="CS6" s="7"/>
      <c r="CT6" s="7">
        <v>0.1019</v>
      </c>
      <c r="CU6" s="2" t="s">
        <v>153</v>
      </c>
      <c r="CV6" s="2" t="s">
        <v>141</v>
      </c>
      <c r="CW6" s="2" t="s">
        <v>154</v>
      </c>
      <c r="CX6" s="2" t="s">
        <v>158</v>
      </c>
      <c r="CY6" s="2" t="s">
        <v>156</v>
      </c>
      <c r="CZ6" s="2" t="s">
        <v>156</v>
      </c>
      <c r="DA6" s="2" t="s">
        <v>144</v>
      </c>
      <c r="DB6" s="4"/>
      <c r="DC6" s="8"/>
      <c r="DD6" s="4">
        <v>2</v>
      </c>
      <c r="DE6" s="8">
        <v>196.9</v>
      </c>
      <c r="DF6" s="7">
        <v>-1</v>
      </c>
      <c r="DG6" s="7">
        <v>-1</v>
      </c>
      <c r="DH6" s="2" t="s">
        <v>153</v>
      </c>
      <c r="DI6" s="2" t="s">
        <v>141</v>
      </c>
      <c r="DJ6" s="2" t="s">
        <v>159</v>
      </c>
      <c r="DK6" s="2" t="s">
        <v>160</v>
      </c>
      <c r="DL6" s="2" t="s">
        <v>156</v>
      </c>
      <c r="DM6" s="2" t="s">
        <v>156</v>
      </c>
      <c r="DN6" s="2" t="s">
        <v>144</v>
      </c>
      <c r="DO6" s="4"/>
      <c r="DP6" s="8"/>
      <c r="DQ6" s="4"/>
      <c r="DR6" s="8"/>
      <c r="DS6" s="7"/>
      <c r="DT6" s="7"/>
      <c r="DU6" s="2" t="s">
        <v>153</v>
      </c>
      <c r="DV6" s="2" t="s">
        <v>141</v>
      </c>
      <c r="DW6" s="2" t="s">
        <v>161</v>
      </c>
      <c r="DX6" s="2" t="s">
        <v>162</v>
      </c>
      <c r="DY6" s="2" t="s">
        <v>156</v>
      </c>
      <c r="DZ6" s="2" t="s">
        <v>156</v>
      </c>
      <c r="EA6" s="2" t="s">
        <v>144</v>
      </c>
      <c r="EB6" s="4">
        <v>1</v>
      </c>
      <c r="EC6" s="8">
        <v>117.75</v>
      </c>
      <c r="ED6" s="4"/>
      <c r="EE6" s="8"/>
      <c r="EF6" s="7"/>
      <c r="EG6" s="7"/>
      <c r="EH6" s="2" t="s">
        <v>153</v>
      </c>
      <c r="EI6" s="2" t="s">
        <v>141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165</v>
      </c>
      <c r="EV6" s="2" t="s">
        <v>166</v>
      </c>
      <c r="EW6" s="2" t="s">
        <v>144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166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>
        <v>1</v>
      </c>
      <c r="GR6" s="8">
        <v>103.19</v>
      </c>
      <c r="GS6" s="7">
        <v>-1</v>
      </c>
      <c r="GT6" s="7">
        <v>-1</v>
      </c>
      <c r="GU6" s="2" t="s">
        <v>153</v>
      </c>
      <c r="GV6" s="2" t="s">
        <v>141</v>
      </c>
      <c r="GW6" s="2" t="s">
        <v>174</v>
      </c>
      <c r="GX6" s="2" t="s">
        <v>175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176</v>
      </c>
      <c r="HK6" s="2" t="s">
        <v>144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166</v>
      </c>
      <c r="IJ6" s="2" t="s">
        <v>144</v>
      </c>
      <c r="IK6" s="2" t="s">
        <v>177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153</v>
      </c>
      <c r="JI6" s="2" t="s">
        <v>141</v>
      </c>
      <c r="JJ6" s="2" t="s">
        <v>178</v>
      </c>
      <c r="JK6" s="2" t="s">
        <v>179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180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182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180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180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166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182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2</v>
      </c>
      <c r="OP6" s="4"/>
      <c r="OQ6" s="4"/>
      <c r="OR6" s="4">
        <v>208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283</v>
      </c>
      <c r="AA7" s="4">
        <f>=ROUNDDOWN(20.2142857142857,0)</f>
      </c>
      <c r="AB7" s="5">
        <v>14</v>
      </c>
      <c r="AC7" s="2" t="s">
        <v>188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7</v>
      </c>
      <c r="AQ7" s="8">
        <v>784.93</v>
      </c>
      <c r="AR7" s="4">
        <v>11</v>
      </c>
      <c r="AS7" s="8">
        <v>1088.43</v>
      </c>
      <c r="AT7" s="7">
        <v>-0.3636</v>
      </c>
      <c r="AU7" s="7">
        <v>-0.2788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0.6009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7</v>
      </c>
      <c r="BK7" s="8">
        <v>784.93</v>
      </c>
      <c r="BL7" s="2" t="s">
        <v>189</v>
      </c>
      <c r="BM7" s="7">
        <v>1</v>
      </c>
      <c r="BN7" s="7">
        <v>1</v>
      </c>
      <c r="BO7" s="4">
        <v>1</v>
      </c>
      <c r="BP7" s="8">
        <v>111.15</v>
      </c>
      <c r="BQ7" s="4">
        <v>3</v>
      </c>
      <c r="BR7" s="8">
        <v>302.4</v>
      </c>
      <c r="BS7" s="7">
        <v>-0.6667</v>
      </c>
      <c r="BT7" s="7">
        <v>-0.6324</v>
      </c>
      <c r="BU7" s="2" t="s">
        <v>153</v>
      </c>
      <c r="BV7" s="2" t="s">
        <v>141</v>
      </c>
      <c r="BW7" s="2" t="s">
        <v>154</v>
      </c>
      <c r="BX7" s="2" t="s">
        <v>190</v>
      </c>
      <c r="BY7" s="2" t="s">
        <v>156</v>
      </c>
      <c r="BZ7" s="2" t="s">
        <v>156</v>
      </c>
      <c r="CA7" s="2" t="s">
        <v>144</v>
      </c>
      <c r="CB7" s="4">
        <v>4</v>
      </c>
      <c r="CC7" s="8">
        <v>457.52</v>
      </c>
      <c r="CD7" s="4">
        <v>1</v>
      </c>
      <c r="CE7" s="8">
        <v>103.48</v>
      </c>
      <c r="CF7" s="7">
        <v>3</v>
      </c>
      <c r="CG7" s="7">
        <v>3.4213</v>
      </c>
      <c r="CH7" s="2" t="s">
        <v>153</v>
      </c>
      <c r="CI7" s="2" t="s">
        <v>141</v>
      </c>
      <c r="CJ7" s="2" t="s">
        <v>154</v>
      </c>
      <c r="CK7" s="2" t="s">
        <v>191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107.98</v>
      </c>
      <c r="CQ7" s="4">
        <v>3</v>
      </c>
      <c r="CR7" s="8">
        <v>272.75</v>
      </c>
      <c r="CS7" s="7">
        <v>-0.6667</v>
      </c>
      <c r="CT7" s="7">
        <v>-0.6041</v>
      </c>
      <c r="CU7" s="2" t="s">
        <v>153</v>
      </c>
      <c r="CV7" s="2" t="s">
        <v>141</v>
      </c>
      <c r="CW7" s="2" t="s">
        <v>154</v>
      </c>
      <c r="CX7" s="2" t="s">
        <v>192</v>
      </c>
      <c r="CY7" s="2" t="s">
        <v>156</v>
      </c>
      <c r="CZ7" s="2" t="s">
        <v>156</v>
      </c>
      <c r="DA7" s="2" t="s">
        <v>144</v>
      </c>
      <c r="DB7" s="4"/>
      <c r="DC7" s="8"/>
      <c r="DD7" s="4">
        <v>1</v>
      </c>
      <c r="DE7" s="8">
        <v>108.82</v>
      </c>
      <c r="DF7" s="7">
        <v>-1</v>
      </c>
      <c r="DG7" s="7">
        <v>-1</v>
      </c>
      <c r="DH7" s="2" t="s">
        <v>153</v>
      </c>
      <c r="DI7" s="2" t="s">
        <v>141</v>
      </c>
      <c r="DJ7" s="2" t="s">
        <v>159</v>
      </c>
      <c r="DK7" s="2" t="s">
        <v>193</v>
      </c>
      <c r="DL7" s="2" t="s">
        <v>156</v>
      </c>
      <c r="DM7" s="2" t="s">
        <v>156</v>
      </c>
      <c r="DN7" s="2" t="s">
        <v>144</v>
      </c>
      <c r="DO7" s="4">
        <v>1</v>
      </c>
      <c r="DP7" s="8">
        <v>108.28</v>
      </c>
      <c r="DQ7" s="4">
        <v>2</v>
      </c>
      <c r="DR7" s="8">
        <v>195.3</v>
      </c>
      <c r="DS7" s="7">
        <v>-0.5</v>
      </c>
      <c r="DT7" s="7">
        <v>-0.4456</v>
      </c>
      <c r="DU7" s="2" t="s">
        <v>153</v>
      </c>
      <c r="DV7" s="2" t="s">
        <v>141</v>
      </c>
      <c r="DW7" s="2" t="s">
        <v>161</v>
      </c>
      <c r="DX7" s="2" t="s">
        <v>194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163</v>
      </c>
      <c r="EK7" s="2" t="s">
        <v>195</v>
      </c>
      <c r="EL7" s="2" t="s">
        <v>156</v>
      </c>
      <c r="EM7" s="2" t="s">
        <v>156</v>
      </c>
      <c r="EN7" s="2" t="s">
        <v>144</v>
      </c>
      <c r="EO7" s="4"/>
      <c r="EP7" s="8"/>
      <c r="EQ7" s="4"/>
      <c r="ER7" s="8"/>
      <c r="ES7" s="7"/>
      <c r="ET7" s="7"/>
      <c r="EU7" s="2" t="s">
        <v>165</v>
      </c>
      <c r="EV7" s="2" t="s">
        <v>166</v>
      </c>
      <c r="EW7" s="2" t="s">
        <v>144</v>
      </c>
      <c r="EX7" s="2" t="s">
        <v>196</v>
      </c>
      <c r="EY7" s="2" t="s">
        <v>156</v>
      </c>
      <c r="EZ7" s="2" t="s">
        <v>156</v>
      </c>
      <c r="FA7" s="2" t="s">
        <v>144</v>
      </c>
      <c r="FB7" s="4"/>
      <c r="FC7" s="8"/>
      <c r="FD7" s="4"/>
      <c r="FE7" s="8"/>
      <c r="FF7" s="7"/>
      <c r="FG7" s="7"/>
      <c r="FH7" s="2" t="s">
        <v>153</v>
      </c>
      <c r="FI7" s="2" t="s">
        <v>141</v>
      </c>
      <c r="FJ7" s="2" t="s">
        <v>197</v>
      </c>
      <c r="FK7" s="2" t="s">
        <v>198</v>
      </c>
      <c r="FL7" s="2" t="s">
        <v>156</v>
      </c>
      <c r="FM7" s="2" t="s">
        <v>156</v>
      </c>
      <c r="FN7" s="2" t="s">
        <v>144</v>
      </c>
      <c r="FO7" s="4"/>
      <c r="FP7" s="8"/>
      <c r="FQ7" s="4">
        <v>1</v>
      </c>
      <c r="FR7" s="8">
        <v>105.68</v>
      </c>
      <c r="FS7" s="7">
        <v>-1</v>
      </c>
      <c r="FT7" s="7">
        <v>-1</v>
      </c>
      <c r="FU7" s="2" t="s">
        <v>153</v>
      </c>
      <c r="FV7" s="2" t="s">
        <v>166</v>
      </c>
      <c r="FW7" s="2" t="s">
        <v>199</v>
      </c>
      <c r="FX7" s="2" t="s">
        <v>200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201</v>
      </c>
      <c r="GK7" s="2" t="s">
        <v>173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141</v>
      </c>
      <c r="GW7" s="2" t="s">
        <v>174</v>
      </c>
      <c r="GX7" s="2" t="s">
        <v>202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176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166</v>
      </c>
      <c r="IJ7" s="2" t="s">
        <v>144</v>
      </c>
      <c r="IK7" s="2" t="s">
        <v>203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153</v>
      </c>
      <c r="JI7" s="2" t="s">
        <v>141</v>
      </c>
      <c r="JJ7" s="2" t="s">
        <v>178</v>
      </c>
      <c r="JK7" s="2" t="s">
        <v>204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180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182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180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180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166</v>
      </c>
      <c r="NJ7" s="2" t="s">
        <v>183</v>
      </c>
      <c r="NK7" s="2" t="s">
        <v>205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182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55</v>
      </c>
      <c r="OP7" s="4"/>
      <c r="OQ7" s="4"/>
      <c r="OR7" s="4">
        <v>228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260</v>
      </c>
      <c r="PF7" s="4"/>
    </row>
    <row r="8">
      <c r="A8" s="2" t="s">
        <v>206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208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147</v>
      </c>
      <c r="AA8" s="4">
        <f>=ROUNDDOWN(36.75,0)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204.34</v>
      </c>
      <c r="AR8" s="4">
        <v>1</v>
      </c>
      <c r="AS8" s="8">
        <v>87.67</v>
      </c>
      <c r="AT8" s="7">
        <v>1</v>
      </c>
      <c r="AU8" s="7">
        <v>1.3308</v>
      </c>
      <c r="AV8" s="4">
        <v>5</v>
      </c>
      <c r="AW8" s="8">
        <v>536.72</v>
      </c>
      <c r="AX8" s="4">
        <v>14</v>
      </c>
      <c r="AY8" s="8">
        <v>1358.28</v>
      </c>
      <c r="AZ8" s="7">
        <v>-0.6429</v>
      </c>
      <c r="BA8" s="7">
        <v>-0.6049</v>
      </c>
      <c r="BB8" s="7">
        <v>0.3807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0.2912</v>
      </c>
      <c r="BJ8" s="4">
        <v>2</v>
      </c>
      <c r="BK8" s="8">
        <v>204.34</v>
      </c>
      <c r="BL8" s="2" t="s">
        <v>209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141</v>
      </c>
      <c r="BW8" s="2" t="s">
        <v>154</v>
      </c>
      <c r="BX8" s="2" t="s">
        <v>210</v>
      </c>
      <c r="BY8" s="2" t="s">
        <v>156</v>
      </c>
      <c r="BZ8" s="2" t="s">
        <v>156</v>
      </c>
      <c r="CA8" s="2" t="s">
        <v>144</v>
      </c>
      <c r="CB8" s="4">
        <v>1</v>
      </c>
      <c r="CC8" s="8">
        <v>102.34</v>
      </c>
      <c r="CD8" s="4"/>
      <c r="CE8" s="8"/>
      <c r="CF8" s="7"/>
      <c r="CG8" s="7"/>
      <c r="CH8" s="2" t="s">
        <v>153</v>
      </c>
      <c r="CI8" s="2" t="s">
        <v>141</v>
      </c>
      <c r="CJ8" s="2" t="s">
        <v>154</v>
      </c>
      <c r="CK8" s="2" t="s">
        <v>211</v>
      </c>
      <c r="CL8" s="2" t="s">
        <v>156</v>
      </c>
      <c r="CM8" s="2" t="s">
        <v>156</v>
      </c>
      <c r="CN8" s="2" t="s">
        <v>144</v>
      </c>
      <c r="CO8" s="4"/>
      <c r="CP8" s="8"/>
      <c r="CQ8" s="4">
        <v>1</v>
      </c>
      <c r="CR8" s="8">
        <v>87.67</v>
      </c>
      <c r="CS8" s="7">
        <v>-1</v>
      </c>
      <c r="CT8" s="7">
        <v>-1</v>
      </c>
      <c r="CU8" s="2" t="s">
        <v>153</v>
      </c>
      <c r="CV8" s="2" t="s">
        <v>141</v>
      </c>
      <c r="CW8" s="2" t="s">
        <v>154</v>
      </c>
      <c r="CX8" s="2" t="s">
        <v>212</v>
      </c>
      <c r="CY8" s="2" t="s">
        <v>156</v>
      </c>
      <c r="CZ8" s="2" t="s">
        <v>156</v>
      </c>
      <c r="DA8" s="2" t="s">
        <v>144</v>
      </c>
      <c r="DB8" s="4"/>
      <c r="DC8" s="8"/>
      <c r="DD8" s="4"/>
      <c r="DE8" s="8"/>
      <c r="DF8" s="7"/>
      <c r="DG8" s="7"/>
      <c r="DH8" s="2" t="s">
        <v>153</v>
      </c>
      <c r="DI8" s="2" t="s">
        <v>141</v>
      </c>
      <c r="DJ8" s="2" t="s">
        <v>159</v>
      </c>
      <c r="DK8" s="2" t="s">
        <v>213</v>
      </c>
      <c r="DL8" s="2" t="s">
        <v>156</v>
      </c>
      <c r="DM8" s="2" t="s">
        <v>156</v>
      </c>
      <c r="DN8" s="2" t="s">
        <v>144</v>
      </c>
      <c r="DO8" s="4"/>
      <c r="DP8" s="8"/>
      <c r="DQ8" s="4"/>
      <c r="DR8" s="8"/>
      <c r="DS8" s="7"/>
      <c r="DT8" s="7"/>
      <c r="DU8" s="2" t="s">
        <v>153</v>
      </c>
      <c r="DV8" s="2" t="s">
        <v>141</v>
      </c>
      <c r="DW8" s="2" t="s">
        <v>161</v>
      </c>
      <c r="DX8" s="2" t="s">
        <v>214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215</v>
      </c>
      <c r="EK8" s="2" t="s">
        <v>216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165</v>
      </c>
      <c r="EV8" s="2" t="s">
        <v>166</v>
      </c>
      <c r="EW8" s="2" t="s">
        <v>144</v>
      </c>
      <c r="EX8" s="2" t="s">
        <v>167</v>
      </c>
      <c r="EY8" s="2" t="s">
        <v>156</v>
      </c>
      <c r="EZ8" s="2" t="s">
        <v>156</v>
      </c>
      <c r="FA8" s="2" t="s">
        <v>144</v>
      </c>
      <c r="FB8" s="4">
        <v>1</v>
      </c>
      <c r="FC8" s="8">
        <v>102</v>
      </c>
      <c r="FD8" s="4"/>
      <c r="FE8" s="8"/>
      <c r="FF8" s="7"/>
      <c r="FG8" s="7"/>
      <c r="FH8" s="2" t="s">
        <v>153</v>
      </c>
      <c r="FI8" s="2" t="s">
        <v>141</v>
      </c>
      <c r="FJ8" s="2" t="s">
        <v>217</v>
      </c>
      <c r="FK8" s="2" t="s">
        <v>218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166</v>
      </c>
      <c r="FW8" s="2" t="s">
        <v>170</v>
      </c>
      <c r="FX8" s="2" t="s">
        <v>219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201</v>
      </c>
      <c r="GK8" s="2" t="s">
        <v>220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221</v>
      </c>
      <c r="GX8" s="2" t="s">
        <v>222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180</v>
      </c>
      <c r="HI8" s="2" t="s">
        <v>141</v>
      </c>
      <c r="HJ8" s="2" t="s">
        <v>144</v>
      </c>
      <c r="HK8" s="2" t="s">
        <v>144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166</v>
      </c>
      <c r="IJ8" s="2" t="s">
        <v>144</v>
      </c>
      <c r="IK8" s="2" t="s">
        <v>223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153</v>
      </c>
      <c r="JI8" s="2" t="s">
        <v>141</v>
      </c>
      <c r="JJ8" s="2" t="s">
        <v>224</v>
      </c>
      <c r="JK8" s="2" t="s">
        <v>225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180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182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180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180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166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182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95</v>
      </c>
      <c r="OP8" s="4">
        <v>52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208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128</v>
      </c>
      <c r="AA9" s="4">
        <f>=ROUNDDOWN(14.2222222222222,0)</f>
      </c>
      <c r="AB9" s="5">
        <v>9</v>
      </c>
      <c r="AC9" s="2" t="s">
        <v>188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</v>
      </c>
      <c r="AQ9" s="8">
        <v>332.38</v>
      </c>
      <c r="AR9" s="4">
        <v>13</v>
      </c>
      <c r="AS9" s="8">
        <v>1270.61</v>
      </c>
      <c r="AT9" s="7">
        <v>-0.7692</v>
      </c>
      <c r="AU9" s="7">
        <v>-0.7384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0.6193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3</v>
      </c>
      <c r="BK9" s="8">
        <v>332.38</v>
      </c>
      <c r="BL9" s="2" t="s">
        <v>229</v>
      </c>
      <c r="BM9" s="7">
        <v>1</v>
      </c>
      <c r="BN9" s="7">
        <v>1</v>
      </c>
      <c r="BO9" s="4">
        <v>1</v>
      </c>
      <c r="BP9" s="8">
        <v>111.15</v>
      </c>
      <c r="BQ9" s="4">
        <v>2</v>
      </c>
      <c r="BR9" s="8">
        <v>201.6</v>
      </c>
      <c r="BS9" s="7">
        <v>-0.5</v>
      </c>
      <c r="BT9" s="7">
        <v>-0.4487</v>
      </c>
      <c r="BU9" s="2" t="s">
        <v>153</v>
      </c>
      <c r="BV9" s="2" t="s">
        <v>141</v>
      </c>
      <c r="BW9" s="2" t="s">
        <v>154</v>
      </c>
      <c r="BX9" s="2" t="s">
        <v>210</v>
      </c>
      <c r="BY9" s="2" t="s">
        <v>156</v>
      </c>
      <c r="BZ9" s="2" t="s">
        <v>156</v>
      </c>
      <c r="CA9" s="2" t="s">
        <v>144</v>
      </c>
      <c r="CB9" s="4"/>
      <c r="CC9" s="8"/>
      <c r="CD9" s="4">
        <v>3</v>
      </c>
      <c r="CE9" s="8">
        <v>310.44</v>
      </c>
      <c r="CF9" s="7">
        <v>-1</v>
      </c>
      <c r="CG9" s="7">
        <v>-1</v>
      </c>
      <c r="CH9" s="2" t="s">
        <v>153</v>
      </c>
      <c r="CI9" s="2" t="s">
        <v>141</v>
      </c>
      <c r="CJ9" s="2" t="s">
        <v>154</v>
      </c>
      <c r="CK9" s="2" t="s">
        <v>230</v>
      </c>
      <c r="CL9" s="2" t="s">
        <v>156</v>
      </c>
      <c r="CM9" s="2" t="s">
        <v>156</v>
      </c>
      <c r="CN9" s="2" t="s">
        <v>144</v>
      </c>
      <c r="CO9" s="4">
        <v>1</v>
      </c>
      <c r="CP9" s="8">
        <v>107.98</v>
      </c>
      <c r="CQ9" s="4">
        <v>6</v>
      </c>
      <c r="CR9" s="8">
        <v>555.24</v>
      </c>
      <c r="CS9" s="7">
        <v>-0.8333</v>
      </c>
      <c r="CT9" s="7">
        <v>-0.8055</v>
      </c>
      <c r="CU9" s="2" t="s">
        <v>153</v>
      </c>
      <c r="CV9" s="2" t="s">
        <v>141</v>
      </c>
      <c r="CW9" s="2" t="s">
        <v>154</v>
      </c>
      <c r="CX9" s="2" t="s">
        <v>231</v>
      </c>
      <c r="CY9" s="2" t="s">
        <v>156</v>
      </c>
      <c r="CZ9" s="2" t="s">
        <v>156</v>
      </c>
      <c r="DA9" s="2" t="s">
        <v>144</v>
      </c>
      <c r="DB9" s="4"/>
      <c r="DC9" s="8"/>
      <c r="DD9" s="4"/>
      <c r="DE9" s="8"/>
      <c r="DF9" s="7"/>
      <c r="DG9" s="7"/>
      <c r="DH9" s="2" t="s">
        <v>153</v>
      </c>
      <c r="DI9" s="2" t="s">
        <v>141</v>
      </c>
      <c r="DJ9" s="2" t="s">
        <v>159</v>
      </c>
      <c r="DK9" s="2" t="s">
        <v>232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1</v>
      </c>
      <c r="DR9" s="8">
        <v>97.65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161</v>
      </c>
      <c r="DX9" s="2" t="s">
        <v>233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153</v>
      </c>
      <c r="EI9" s="2" t="s">
        <v>141</v>
      </c>
      <c r="EJ9" s="2" t="s">
        <v>215</v>
      </c>
      <c r="EK9" s="2" t="s">
        <v>190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165</v>
      </c>
      <c r="EV9" s="2" t="s">
        <v>166</v>
      </c>
      <c r="EW9" s="2" t="s">
        <v>144</v>
      </c>
      <c r="EX9" s="2" t="s">
        <v>234</v>
      </c>
      <c r="EY9" s="2" t="s">
        <v>156</v>
      </c>
      <c r="EZ9" s="2" t="s">
        <v>156</v>
      </c>
      <c r="FA9" s="2" t="s">
        <v>144</v>
      </c>
      <c r="FB9" s="4">
        <v>1</v>
      </c>
      <c r="FC9" s="8">
        <v>113.25</v>
      </c>
      <c r="FD9" s="4"/>
      <c r="FE9" s="8"/>
      <c r="FF9" s="7"/>
      <c r="FG9" s="7"/>
      <c r="FH9" s="2" t="s">
        <v>153</v>
      </c>
      <c r="FI9" s="2" t="s">
        <v>141</v>
      </c>
      <c r="FJ9" s="2" t="s">
        <v>168</v>
      </c>
      <c r="FK9" s="2" t="s">
        <v>235</v>
      </c>
      <c r="FL9" s="2" t="s">
        <v>156</v>
      </c>
      <c r="FM9" s="2" t="s">
        <v>156</v>
      </c>
      <c r="FN9" s="2" t="s">
        <v>144</v>
      </c>
      <c r="FO9" s="4"/>
      <c r="FP9" s="8"/>
      <c r="FQ9" s="4">
        <v>1</v>
      </c>
      <c r="FR9" s="8">
        <v>105.68</v>
      </c>
      <c r="FS9" s="7">
        <v>-1</v>
      </c>
      <c r="FT9" s="7">
        <v>-1</v>
      </c>
      <c r="FU9" s="2" t="s">
        <v>153</v>
      </c>
      <c r="FV9" s="2" t="s">
        <v>166</v>
      </c>
      <c r="FW9" s="2" t="s">
        <v>170</v>
      </c>
      <c r="FX9" s="2" t="s">
        <v>236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141</v>
      </c>
      <c r="GJ9" s="2" t="s">
        <v>201</v>
      </c>
      <c r="GK9" s="2" t="s">
        <v>237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180</v>
      </c>
      <c r="GV9" s="2" t="s">
        <v>141</v>
      </c>
      <c r="GW9" s="2" t="s">
        <v>144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180</v>
      </c>
      <c r="HI9" s="2" t="s">
        <v>141</v>
      </c>
      <c r="HJ9" s="2" t="s">
        <v>144</v>
      </c>
      <c r="HK9" s="2" t="s">
        <v>144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166</v>
      </c>
      <c r="IJ9" s="2" t="s">
        <v>144</v>
      </c>
      <c r="IK9" s="2" t="s">
        <v>238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153</v>
      </c>
      <c r="JI9" s="2" t="s">
        <v>141</v>
      </c>
      <c r="JJ9" s="2" t="s">
        <v>224</v>
      </c>
      <c r="JK9" s="2" t="s">
        <v>191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180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182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180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180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166</v>
      </c>
      <c r="NJ9" s="2" t="s">
        <v>226</v>
      </c>
      <c r="NK9" s="2" t="s">
        <v>239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182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>
        <v>128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>
        <v>280</v>
      </c>
      <c r="PF9" s="4"/>
    </row>
    <row r="10">
      <c r="A10" s="2" t="s">
        <v>240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139</v>
      </c>
      <c r="K10" s="2" t="s">
        <v>243</v>
      </c>
      <c r="L10" s="3">
        <v>72</v>
      </c>
      <c r="M10" s="3">
        <v>75.6</v>
      </c>
      <c r="N10" s="3">
        <v>164.99</v>
      </c>
      <c r="O10" s="2" t="s">
        <v>141</v>
      </c>
      <c r="P10" s="2" t="s">
        <v>244</v>
      </c>
      <c r="Q10" s="2" t="s">
        <v>143</v>
      </c>
      <c r="R10" s="2" t="s">
        <v>144</v>
      </c>
      <c r="S10" s="2" t="s">
        <v>245</v>
      </c>
      <c r="T10" s="2" t="s">
        <v>246</v>
      </c>
      <c r="U10" s="2" t="s">
        <v>247</v>
      </c>
      <c r="V10" s="2" t="s">
        <v>248</v>
      </c>
      <c r="W10" s="2" t="s">
        <v>150</v>
      </c>
      <c r="X10" s="2" t="s">
        <v>144</v>
      </c>
      <c r="Y10" s="2" t="s">
        <v>249</v>
      </c>
      <c r="Z10" s="4">
        <v>131</v>
      </c>
      <c r="AA10" s="4">
        <f>=ROUNDDOWN(81.875,0)</f>
      </c>
      <c r="AB10" s="5">
        <v>1.6</v>
      </c>
      <c r="AC10" s="2" t="s">
        <v>144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8</v>
      </c>
      <c r="AQ10" s="8">
        <v>633.97</v>
      </c>
      <c r="AR10" s="4">
        <v>10</v>
      </c>
      <c r="AS10" s="8">
        <v>715.12</v>
      </c>
      <c r="AT10" s="7">
        <v>-0.2</v>
      </c>
      <c r="AU10" s="7">
        <v>-0.1135</v>
      </c>
      <c r="AV10" s="4">
        <v>14</v>
      </c>
      <c r="AW10" s="8">
        <v>1163.86</v>
      </c>
      <c r="AX10" s="4">
        <v>19</v>
      </c>
      <c r="AY10" s="8">
        <v>1462.12</v>
      </c>
      <c r="AZ10" s="7">
        <v>-0.2632</v>
      </c>
      <c r="BA10" s="7">
        <v>-0.204</v>
      </c>
      <c r="BB10" s="7">
        <v>0.5447</v>
      </c>
      <c r="BC10" s="4">
        <v>14</v>
      </c>
      <c r="BD10" s="8">
        <v>1163.86</v>
      </c>
      <c r="BE10" s="4">
        <v>19</v>
      </c>
      <c r="BF10" s="8">
        <v>1462.12</v>
      </c>
      <c r="BG10" s="7">
        <v>-0.2632</v>
      </c>
      <c r="BH10" s="7">
        <v>-0.204</v>
      </c>
      <c r="BI10" s="7">
        <v>1</v>
      </c>
      <c r="BJ10" s="4">
        <v>8</v>
      </c>
      <c r="BK10" s="8">
        <v>633.97</v>
      </c>
      <c r="BL10" s="2" t="s">
        <v>250</v>
      </c>
      <c r="BM10" s="7">
        <v>1</v>
      </c>
      <c r="BN10" s="7">
        <v>1</v>
      </c>
      <c r="BO10" s="4">
        <v>2</v>
      </c>
      <c r="BP10" s="8">
        <v>170.32</v>
      </c>
      <c r="BQ10" s="4">
        <v>1</v>
      </c>
      <c r="BR10" s="8">
        <v>79.38</v>
      </c>
      <c r="BS10" s="7">
        <v>1</v>
      </c>
      <c r="BT10" s="7">
        <v>1.1456</v>
      </c>
      <c r="BU10" s="2" t="s">
        <v>153</v>
      </c>
      <c r="BV10" s="2" t="s">
        <v>141</v>
      </c>
      <c r="BW10" s="2" t="s">
        <v>251</v>
      </c>
      <c r="BX10" s="2" t="s">
        <v>252</v>
      </c>
      <c r="BY10" s="2" t="s">
        <v>156</v>
      </c>
      <c r="BZ10" s="2" t="s">
        <v>156</v>
      </c>
      <c r="CA10" s="2" t="s">
        <v>144</v>
      </c>
      <c r="CB10" s="4"/>
      <c r="CC10" s="8"/>
      <c r="CD10" s="4">
        <v>1</v>
      </c>
      <c r="CE10" s="8">
        <v>76.54</v>
      </c>
      <c r="CF10" s="7">
        <v>-1</v>
      </c>
      <c r="CG10" s="7">
        <v>-1</v>
      </c>
      <c r="CH10" s="2" t="s">
        <v>153</v>
      </c>
      <c r="CI10" s="2" t="s">
        <v>253</v>
      </c>
      <c r="CJ10" s="2" t="s">
        <v>254</v>
      </c>
      <c r="CK10" s="2" t="s">
        <v>255</v>
      </c>
      <c r="CL10" s="2" t="s">
        <v>156</v>
      </c>
      <c r="CM10" s="2" t="s">
        <v>156</v>
      </c>
      <c r="CN10" s="2" t="s">
        <v>144</v>
      </c>
      <c r="CO10" s="4">
        <v>4</v>
      </c>
      <c r="CP10" s="8">
        <v>306.24</v>
      </c>
      <c r="CQ10" s="4">
        <v>2</v>
      </c>
      <c r="CR10" s="8">
        <v>106.32</v>
      </c>
      <c r="CS10" s="7">
        <v>1</v>
      </c>
      <c r="CT10" s="7">
        <v>1.8804</v>
      </c>
      <c r="CU10" s="2" t="s">
        <v>153</v>
      </c>
      <c r="CV10" s="2" t="s">
        <v>141</v>
      </c>
      <c r="CW10" s="2" t="s">
        <v>256</v>
      </c>
      <c r="CX10" s="2" t="s">
        <v>257</v>
      </c>
      <c r="CY10" s="2" t="s">
        <v>156</v>
      </c>
      <c r="CZ10" s="2" t="s">
        <v>156</v>
      </c>
      <c r="DA10" s="2" t="s">
        <v>144</v>
      </c>
      <c r="DB10" s="4">
        <v>1</v>
      </c>
      <c r="DC10" s="8">
        <v>79.79</v>
      </c>
      <c r="DD10" s="4">
        <v>3</v>
      </c>
      <c r="DE10" s="8">
        <v>223.26</v>
      </c>
      <c r="DF10" s="7">
        <v>-0.6667</v>
      </c>
      <c r="DG10" s="7">
        <v>-0.6426</v>
      </c>
      <c r="DH10" s="2" t="s">
        <v>153</v>
      </c>
      <c r="DI10" s="2" t="s">
        <v>141</v>
      </c>
      <c r="DJ10" s="2" t="s">
        <v>258</v>
      </c>
      <c r="DK10" s="2" t="s">
        <v>259</v>
      </c>
      <c r="DL10" s="2" t="s">
        <v>156</v>
      </c>
      <c r="DM10" s="2" t="s">
        <v>156</v>
      </c>
      <c r="DN10" s="2" t="s">
        <v>144</v>
      </c>
      <c r="DO10" s="4"/>
      <c r="DP10" s="8"/>
      <c r="DQ10" s="4">
        <v>3</v>
      </c>
      <c r="DR10" s="8">
        <v>229.62</v>
      </c>
      <c r="DS10" s="7">
        <v>-1</v>
      </c>
      <c r="DT10" s="7">
        <v>-1</v>
      </c>
      <c r="DU10" s="2" t="s">
        <v>153</v>
      </c>
      <c r="DV10" s="2" t="s">
        <v>141</v>
      </c>
      <c r="DW10" s="2" t="s">
        <v>260</v>
      </c>
      <c r="DX10" s="2" t="s">
        <v>261</v>
      </c>
      <c r="DY10" s="2" t="s">
        <v>156</v>
      </c>
      <c r="DZ10" s="2" t="s">
        <v>156</v>
      </c>
      <c r="EA10" s="2" t="s">
        <v>144</v>
      </c>
      <c r="EB10" s="4"/>
      <c r="EC10" s="8"/>
      <c r="ED10" s="4"/>
      <c r="EE10" s="8"/>
      <c r="EF10" s="7"/>
      <c r="EG10" s="7"/>
      <c r="EH10" s="2" t="s">
        <v>153</v>
      </c>
      <c r="EI10" s="2" t="s">
        <v>141</v>
      </c>
      <c r="EJ10" s="2" t="s">
        <v>262</v>
      </c>
      <c r="EK10" s="2" t="s">
        <v>263</v>
      </c>
      <c r="EL10" s="2" t="s">
        <v>156</v>
      </c>
      <c r="EM10" s="2" t="s">
        <v>156</v>
      </c>
      <c r="EN10" s="2" t="s">
        <v>144</v>
      </c>
      <c r="EO10" s="4">
        <v>1</v>
      </c>
      <c r="EP10" s="8">
        <v>77.62</v>
      </c>
      <c r="EQ10" s="4"/>
      <c r="ER10" s="8"/>
      <c r="ES10" s="7"/>
      <c r="ET10" s="7"/>
      <c r="EU10" s="2" t="s">
        <v>153</v>
      </c>
      <c r="EV10" s="2" t="s">
        <v>141</v>
      </c>
      <c r="EW10" s="2" t="s">
        <v>144</v>
      </c>
      <c r="EX10" s="2" t="s">
        <v>144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180</v>
      </c>
      <c r="FI10" s="2" t="s">
        <v>141</v>
      </c>
      <c r="FJ10" s="2" t="s">
        <v>144</v>
      </c>
      <c r="FK10" s="2" t="s">
        <v>144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166</v>
      </c>
      <c r="FW10" s="2" t="s">
        <v>264</v>
      </c>
      <c r="FX10" s="2" t="s">
        <v>265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181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180</v>
      </c>
      <c r="GV10" s="2" t="s">
        <v>141</v>
      </c>
      <c r="GW10" s="2" t="s">
        <v>144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180</v>
      </c>
      <c r="HI10" s="2" t="s">
        <v>141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182</v>
      </c>
      <c r="HV10" s="2" t="s">
        <v>166</v>
      </c>
      <c r="HW10" s="2" t="s">
        <v>144</v>
      </c>
      <c r="HX10" s="2" t="s">
        <v>144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180</v>
      </c>
      <c r="II10" s="2" t="s">
        <v>166</v>
      </c>
      <c r="IJ10" s="2" t="s">
        <v>144</v>
      </c>
      <c r="IK10" s="2" t="s">
        <v>144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182</v>
      </c>
      <c r="IV10" s="2" t="s">
        <v>141</v>
      </c>
      <c r="IW10" s="2" t="s">
        <v>144</v>
      </c>
      <c r="IX10" s="2" t="s">
        <v>144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153</v>
      </c>
      <c r="JI10" s="2" t="s">
        <v>141</v>
      </c>
      <c r="JJ10" s="2" t="s">
        <v>159</v>
      </c>
      <c r="JK10" s="2" t="s">
        <v>266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182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182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267</v>
      </c>
      <c r="KV10" s="2" t="s">
        <v>141</v>
      </c>
      <c r="KW10" s="2" t="s">
        <v>268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182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182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180</v>
      </c>
      <c r="MI10" s="2" t="s">
        <v>141</v>
      </c>
      <c r="MJ10" s="2" t="s">
        <v>144</v>
      </c>
      <c r="MK10" s="2" t="s">
        <v>144</v>
      </c>
      <c r="ML10" s="2" t="s">
        <v>156</v>
      </c>
      <c r="MM10" s="2" t="s">
        <v>156</v>
      </c>
      <c r="MN10" s="2" t="s">
        <v>144</v>
      </c>
      <c r="MO10" s="4"/>
      <c r="MP10" s="8"/>
      <c r="MQ10" s="4"/>
      <c r="MR10" s="8"/>
      <c r="MS10" s="7"/>
      <c r="MT10" s="7"/>
      <c r="MU10" s="2" t="s">
        <v>182</v>
      </c>
      <c r="MV10" s="2" t="s">
        <v>141</v>
      </c>
      <c r="MW10" s="2" t="s">
        <v>144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166</v>
      </c>
      <c r="NJ10" s="2" t="s">
        <v>269</v>
      </c>
      <c r="NK10" s="2" t="s">
        <v>270</v>
      </c>
      <c r="NL10" s="2" t="s">
        <v>156</v>
      </c>
      <c r="NM10" s="2" t="s">
        <v>156</v>
      </c>
      <c r="NN10" s="2" t="s">
        <v>271</v>
      </c>
      <c r="NO10" s="4"/>
      <c r="NP10" s="8"/>
      <c r="NQ10" s="4"/>
      <c r="NR10" s="8"/>
      <c r="NS10" s="7"/>
      <c r="NT10" s="7"/>
      <c r="NU10" s="2" t="s">
        <v>182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180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5</v>
      </c>
      <c r="OP10" s="4"/>
      <c r="OQ10" s="4"/>
      <c r="OR10" s="4">
        <v>126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272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273</v>
      </c>
      <c r="K11" s="2" t="s">
        <v>243</v>
      </c>
      <c r="L11" s="3">
        <v>81.54</v>
      </c>
      <c r="M11" s="3">
        <v>85.62</v>
      </c>
      <c r="N11" s="3">
        <v>189.99</v>
      </c>
      <c r="O11" s="2" t="s">
        <v>141</v>
      </c>
      <c r="P11" s="2" t="s">
        <v>244</v>
      </c>
      <c r="Q11" s="2" t="s">
        <v>143</v>
      </c>
      <c r="R11" s="2" t="s">
        <v>144</v>
      </c>
      <c r="S11" s="2" t="s">
        <v>245</v>
      </c>
      <c r="T11" s="2" t="s">
        <v>246</v>
      </c>
      <c r="U11" s="2" t="s">
        <v>247</v>
      </c>
      <c r="V11" s="2" t="s">
        <v>248</v>
      </c>
      <c r="W11" s="2" t="s">
        <v>150</v>
      </c>
      <c r="X11" s="2" t="s">
        <v>144</v>
      </c>
      <c r="Y11" s="2" t="s">
        <v>249</v>
      </c>
      <c r="Z11" s="4">
        <v>153</v>
      </c>
      <c r="AA11" s="4">
        <f>=ROUNDDOWN(43.7142857142857,0)</f>
      </c>
      <c r="AB11" s="5">
        <v>3.5</v>
      </c>
      <c r="AC11" s="2" t="s">
        <v>144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6</v>
      </c>
      <c r="AQ11" s="8">
        <v>529.89</v>
      </c>
      <c r="AR11" s="4">
        <v>9</v>
      </c>
      <c r="AS11" s="8">
        <v>747</v>
      </c>
      <c r="AT11" s="7">
        <v>-0.3333</v>
      </c>
      <c r="AU11" s="7">
        <v>-0.2906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0.4553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6</v>
      </c>
      <c r="BK11" s="8">
        <v>529.89</v>
      </c>
      <c r="BL11" s="2" t="s">
        <v>274</v>
      </c>
      <c r="BM11" s="7">
        <v>1</v>
      </c>
      <c r="BN11" s="7">
        <v>1</v>
      </c>
      <c r="BO11" s="4">
        <v>1</v>
      </c>
      <c r="BP11" s="8">
        <v>96.44</v>
      </c>
      <c r="BQ11" s="4">
        <v>2</v>
      </c>
      <c r="BR11" s="8">
        <v>179.92</v>
      </c>
      <c r="BS11" s="7">
        <v>-0.5</v>
      </c>
      <c r="BT11" s="7">
        <v>-0.464</v>
      </c>
      <c r="BU11" s="2" t="s">
        <v>153</v>
      </c>
      <c r="BV11" s="2" t="s">
        <v>141</v>
      </c>
      <c r="BW11" s="2" t="s">
        <v>251</v>
      </c>
      <c r="BX11" s="2" t="s">
        <v>275</v>
      </c>
      <c r="BY11" s="2" t="s">
        <v>156</v>
      </c>
      <c r="BZ11" s="2" t="s">
        <v>156</v>
      </c>
      <c r="CA11" s="2" t="s">
        <v>144</v>
      </c>
      <c r="CB11" s="4"/>
      <c r="CC11" s="8"/>
      <c r="CD11" s="4"/>
      <c r="CE11" s="8"/>
      <c r="CF11" s="7"/>
      <c r="CG11" s="7"/>
      <c r="CH11" s="2" t="s">
        <v>153</v>
      </c>
      <c r="CI11" s="2" t="s">
        <v>253</v>
      </c>
      <c r="CJ11" s="2" t="s">
        <v>254</v>
      </c>
      <c r="CK11" s="2" t="s">
        <v>276</v>
      </c>
      <c r="CL11" s="2" t="s">
        <v>156</v>
      </c>
      <c r="CM11" s="2" t="s">
        <v>156</v>
      </c>
      <c r="CN11" s="2" t="s">
        <v>144</v>
      </c>
      <c r="CO11" s="4">
        <v>5</v>
      </c>
      <c r="CP11" s="8">
        <v>433.45</v>
      </c>
      <c r="CQ11" s="4">
        <v>2</v>
      </c>
      <c r="CR11" s="8">
        <v>140.56</v>
      </c>
      <c r="CS11" s="7">
        <v>1.5</v>
      </c>
      <c r="CT11" s="7">
        <v>2.0837</v>
      </c>
      <c r="CU11" s="2" t="s">
        <v>153</v>
      </c>
      <c r="CV11" s="2" t="s">
        <v>141</v>
      </c>
      <c r="CW11" s="2" t="s">
        <v>256</v>
      </c>
      <c r="CX11" s="2" t="s">
        <v>257</v>
      </c>
      <c r="CY11" s="2" t="s">
        <v>156</v>
      </c>
      <c r="CZ11" s="2" t="s">
        <v>156</v>
      </c>
      <c r="DA11" s="2" t="s">
        <v>144</v>
      </c>
      <c r="DB11" s="4"/>
      <c r="DC11" s="8"/>
      <c r="DD11" s="4">
        <v>3</v>
      </c>
      <c r="DE11" s="8">
        <v>253.02</v>
      </c>
      <c r="DF11" s="7">
        <v>-1</v>
      </c>
      <c r="DG11" s="7">
        <v>-1</v>
      </c>
      <c r="DH11" s="2" t="s">
        <v>153</v>
      </c>
      <c r="DI11" s="2" t="s">
        <v>141</v>
      </c>
      <c r="DJ11" s="2" t="s">
        <v>258</v>
      </c>
      <c r="DK11" s="2" t="s">
        <v>277</v>
      </c>
      <c r="DL11" s="2" t="s">
        <v>156</v>
      </c>
      <c r="DM11" s="2" t="s">
        <v>156</v>
      </c>
      <c r="DN11" s="2" t="s">
        <v>144</v>
      </c>
      <c r="DO11" s="4"/>
      <c r="DP11" s="8"/>
      <c r="DQ11" s="4">
        <v>2</v>
      </c>
      <c r="DR11" s="8">
        <v>173.5</v>
      </c>
      <c r="DS11" s="7">
        <v>-1</v>
      </c>
      <c r="DT11" s="7">
        <v>-1</v>
      </c>
      <c r="DU11" s="2" t="s">
        <v>153</v>
      </c>
      <c r="DV11" s="2" t="s">
        <v>141</v>
      </c>
      <c r="DW11" s="2" t="s">
        <v>260</v>
      </c>
      <c r="DX11" s="2" t="s">
        <v>257</v>
      </c>
      <c r="DY11" s="2" t="s">
        <v>156</v>
      </c>
      <c r="DZ11" s="2" t="s">
        <v>156</v>
      </c>
      <c r="EA11" s="2" t="s">
        <v>144</v>
      </c>
      <c r="EB11" s="4"/>
      <c r="EC11" s="8"/>
      <c r="ED11" s="4"/>
      <c r="EE11" s="8"/>
      <c r="EF11" s="7"/>
      <c r="EG11" s="7"/>
      <c r="EH11" s="2" t="s">
        <v>153</v>
      </c>
      <c r="EI11" s="2" t="s">
        <v>141</v>
      </c>
      <c r="EJ11" s="2" t="s">
        <v>262</v>
      </c>
      <c r="EK11" s="2" t="s">
        <v>278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144</v>
      </c>
      <c r="EX11" s="2" t="s">
        <v>144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180</v>
      </c>
      <c r="FI11" s="2" t="s">
        <v>141</v>
      </c>
      <c r="FJ11" s="2" t="s">
        <v>144</v>
      </c>
      <c r="FK11" s="2" t="s">
        <v>144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166</v>
      </c>
      <c r="FW11" s="2" t="s">
        <v>264</v>
      </c>
      <c r="FX11" s="2" t="s">
        <v>279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181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180</v>
      </c>
      <c r="GV11" s="2" t="s">
        <v>141</v>
      </c>
      <c r="GW11" s="2" t="s">
        <v>144</v>
      </c>
      <c r="GX11" s="2" t="s">
        <v>144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180</v>
      </c>
      <c r="HI11" s="2" t="s">
        <v>141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182</v>
      </c>
      <c r="HV11" s="2" t="s">
        <v>166</v>
      </c>
      <c r="HW11" s="2" t="s">
        <v>144</v>
      </c>
      <c r="HX11" s="2" t="s">
        <v>144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180</v>
      </c>
      <c r="II11" s="2" t="s">
        <v>166</v>
      </c>
      <c r="IJ11" s="2" t="s">
        <v>144</v>
      </c>
      <c r="IK11" s="2" t="s">
        <v>144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182</v>
      </c>
      <c r="IV11" s="2" t="s">
        <v>141</v>
      </c>
      <c r="IW11" s="2" t="s">
        <v>144</v>
      </c>
      <c r="IX11" s="2" t="s">
        <v>144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153</v>
      </c>
      <c r="JI11" s="2" t="s">
        <v>141</v>
      </c>
      <c r="JJ11" s="2" t="s">
        <v>159</v>
      </c>
      <c r="JK11" s="2" t="s">
        <v>144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182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182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267</v>
      </c>
      <c r="KV11" s="2" t="s">
        <v>141</v>
      </c>
      <c r="KW11" s="2" t="s">
        <v>280</v>
      </c>
      <c r="KX11" s="2" t="s">
        <v>144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182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182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180</v>
      </c>
      <c r="MI11" s="2" t="s">
        <v>141</v>
      </c>
      <c r="MJ11" s="2" t="s">
        <v>144</v>
      </c>
      <c r="MK11" s="2" t="s">
        <v>144</v>
      </c>
      <c r="ML11" s="2" t="s">
        <v>156</v>
      </c>
      <c r="MM11" s="2" t="s">
        <v>156</v>
      </c>
      <c r="MN11" s="2" t="s">
        <v>144</v>
      </c>
      <c r="MO11" s="4"/>
      <c r="MP11" s="8"/>
      <c r="MQ11" s="4"/>
      <c r="MR11" s="8"/>
      <c r="MS11" s="7"/>
      <c r="MT11" s="7"/>
      <c r="MU11" s="2" t="s">
        <v>182</v>
      </c>
      <c r="MV11" s="2" t="s">
        <v>141</v>
      </c>
      <c r="MW11" s="2" t="s">
        <v>144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166</v>
      </c>
      <c r="NJ11" s="2" t="s">
        <v>269</v>
      </c>
      <c r="NK11" s="2" t="s">
        <v>281</v>
      </c>
      <c r="NL11" s="2" t="s">
        <v>156</v>
      </c>
      <c r="NM11" s="2" t="s">
        <v>156</v>
      </c>
      <c r="NN11" s="2" t="s">
        <v>271</v>
      </c>
      <c r="NO11" s="4"/>
      <c r="NP11" s="8"/>
      <c r="NQ11" s="4"/>
      <c r="NR11" s="8"/>
      <c r="NS11" s="7"/>
      <c r="NT11" s="7"/>
      <c r="NU11" s="2" t="s">
        <v>182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180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21</v>
      </c>
      <c r="OP11" s="4"/>
      <c r="OQ11" s="4"/>
      <c r="OR11" s="4">
        <v>132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282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139</v>
      </c>
      <c r="K12" s="2" t="s">
        <v>285</v>
      </c>
      <c r="L12" s="3">
        <v>89.3</v>
      </c>
      <c r="M12" s="3">
        <v>93.76</v>
      </c>
      <c r="N12" s="3">
        <v>189.99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286</v>
      </c>
      <c r="T12" s="2" t="s">
        <v>146</v>
      </c>
      <c r="U12" s="2" t="s">
        <v>147</v>
      </c>
      <c r="V12" s="2" t="s">
        <v>287</v>
      </c>
      <c r="W12" s="2" t="s">
        <v>150</v>
      </c>
      <c r="X12" s="2" t="s">
        <v>144</v>
      </c>
      <c r="Y12" s="2" t="s">
        <v>288</v>
      </c>
      <c r="Z12" s="4">
        <v>166</v>
      </c>
      <c r="AA12" s="4">
        <f>=ROUNDDOWN(23.7142857142857,0)</f>
      </c>
      <c r="AB12" s="5">
        <v>7</v>
      </c>
      <c r="AC12" s="2" t="s">
        <v>289</v>
      </c>
      <c r="AD12" s="4">
        <v>170</v>
      </c>
      <c r="AE12" s="4">
        <v>170</v>
      </c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447.51</v>
      </c>
      <c r="AR12" s="4">
        <v>3</v>
      </c>
      <c r="AS12" s="8">
        <v>267.77</v>
      </c>
      <c r="AT12" s="7">
        <v>0.6667</v>
      </c>
      <c r="AU12" s="7">
        <v>0.6712</v>
      </c>
      <c r="AV12" s="4">
        <v>11</v>
      </c>
      <c r="AW12" s="8">
        <v>1070.59</v>
      </c>
      <c r="AX12" s="4">
        <v>5</v>
      </c>
      <c r="AY12" s="8">
        <v>466.06</v>
      </c>
      <c r="AZ12" s="7">
        <v>1.2</v>
      </c>
      <c r="BA12" s="7">
        <v>1.2971</v>
      </c>
      <c r="BB12" s="7">
        <v>0.418</v>
      </c>
      <c r="BC12" s="4">
        <v>11</v>
      </c>
      <c r="BD12" s="8">
        <v>1070.59</v>
      </c>
      <c r="BE12" s="4">
        <v>5</v>
      </c>
      <c r="BF12" s="8">
        <v>466.06</v>
      </c>
      <c r="BG12" s="7">
        <v>1.2</v>
      </c>
      <c r="BH12" s="7">
        <v>1.2971</v>
      </c>
      <c r="BI12" s="7">
        <v>1</v>
      </c>
      <c r="BJ12" s="4">
        <v>5</v>
      </c>
      <c r="BK12" s="8">
        <v>447.51</v>
      </c>
      <c r="BL12" s="2" t="s">
        <v>290</v>
      </c>
      <c r="BM12" s="7">
        <v>1</v>
      </c>
      <c r="BN12" s="7">
        <v>1</v>
      </c>
      <c r="BO12" s="4">
        <v>2</v>
      </c>
      <c r="BP12" s="8">
        <v>178.6</v>
      </c>
      <c r="BQ12" s="4">
        <v>1</v>
      </c>
      <c r="BR12" s="8">
        <v>89.3</v>
      </c>
      <c r="BS12" s="7">
        <v>1</v>
      </c>
      <c r="BT12" s="7">
        <v>1</v>
      </c>
      <c r="BU12" s="2" t="s">
        <v>153</v>
      </c>
      <c r="BV12" s="2" t="s">
        <v>141</v>
      </c>
      <c r="BW12" s="2" t="s">
        <v>288</v>
      </c>
      <c r="BX12" s="2" t="s">
        <v>210</v>
      </c>
      <c r="BY12" s="2" t="s">
        <v>156</v>
      </c>
      <c r="BZ12" s="2" t="s">
        <v>156</v>
      </c>
      <c r="CA12" s="2" t="s">
        <v>144</v>
      </c>
      <c r="CB12" s="4">
        <v>1</v>
      </c>
      <c r="CC12" s="8">
        <v>93.13</v>
      </c>
      <c r="CD12" s="4"/>
      <c r="CE12" s="8"/>
      <c r="CF12" s="7"/>
      <c r="CG12" s="7"/>
      <c r="CH12" s="2" t="s">
        <v>153</v>
      </c>
      <c r="CI12" s="2" t="s">
        <v>141</v>
      </c>
      <c r="CJ12" s="2" t="s">
        <v>291</v>
      </c>
      <c r="CK12" s="2" t="s">
        <v>210</v>
      </c>
      <c r="CL12" s="2" t="s">
        <v>156</v>
      </c>
      <c r="CM12" s="2" t="s">
        <v>156</v>
      </c>
      <c r="CN12" s="2" t="s">
        <v>144</v>
      </c>
      <c r="CO12" s="4"/>
      <c r="CP12" s="8"/>
      <c r="CQ12" s="4"/>
      <c r="CR12" s="8"/>
      <c r="CS12" s="7"/>
      <c r="CT12" s="7"/>
      <c r="CU12" s="2" t="s">
        <v>153</v>
      </c>
      <c r="CV12" s="2" t="s">
        <v>141</v>
      </c>
      <c r="CW12" s="2" t="s">
        <v>292</v>
      </c>
      <c r="CX12" s="2" t="s">
        <v>192</v>
      </c>
      <c r="CY12" s="2" t="s">
        <v>156</v>
      </c>
      <c r="CZ12" s="2" t="s">
        <v>156</v>
      </c>
      <c r="DA12" s="2" t="s">
        <v>144</v>
      </c>
      <c r="DB12" s="4"/>
      <c r="DC12" s="8"/>
      <c r="DD12" s="4">
        <v>1</v>
      </c>
      <c r="DE12" s="8">
        <v>90.58</v>
      </c>
      <c r="DF12" s="7">
        <v>-1</v>
      </c>
      <c r="DG12" s="7">
        <v>-1</v>
      </c>
      <c r="DH12" s="2" t="s">
        <v>153</v>
      </c>
      <c r="DI12" s="2" t="s">
        <v>141</v>
      </c>
      <c r="DJ12" s="2" t="s">
        <v>293</v>
      </c>
      <c r="DK12" s="2" t="s">
        <v>210</v>
      </c>
      <c r="DL12" s="2" t="s">
        <v>156</v>
      </c>
      <c r="DM12" s="2" t="s">
        <v>156</v>
      </c>
      <c r="DN12" s="2" t="s">
        <v>144</v>
      </c>
      <c r="DO12" s="4">
        <v>2</v>
      </c>
      <c r="DP12" s="8">
        <v>175.78</v>
      </c>
      <c r="DQ12" s="4">
        <v>1</v>
      </c>
      <c r="DR12" s="8">
        <v>87.89</v>
      </c>
      <c r="DS12" s="7">
        <v>1</v>
      </c>
      <c r="DT12" s="7">
        <v>1</v>
      </c>
      <c r="DU12" s="2" t="s">
        <v>153</v>
      </c>
      <c r="DV12" s="2" t="s">
        <v>141</v>
      </c>
      <c r="DW12" s="2" t="s">
        <v>161</v>
      </c>
      <c r="DX12" s="2" t="s">
        <v>214</v>
      </c>
      <c r="DY12" s="2" t="s">
        <v>156</v>
      </c>
      <c r="DZ12" s="2" t="s">
        <v>156</v>
      </c>
      <c r="EA12" s="2" t="s">
        <v>144</v>
      </c>
      <c r="EB12" s="4"/>
      <c r="EC12" s="8"/>
      <c r="ED12" s="4"/>
      <c r="EE12" s="8"/>
      <c r="EF12" s="7"/>
      <c r="EG12" s="7"/>
      <c r="EH12" s="2" t="s">
        <v>153</v>
      </c>
      <c r="EI12" s="2" t="s">
        <v>141</v>
      </c>
      <c r="EJ12" s="2" t="s">
        <v>215</v>
      </c>
      <c r="EK12" s="2" t="s">
        <v>294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144</v>
      </c>
      <c r="EX12" s="2" t="s">
        <v>295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168</v>
      </c>
      <c r="FK12" s="2" t="s">
        <v>296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153</v>
      </c>
      <c r="FV12" s="2" t="s">
        <v>141</v>
      </c>
      <c r="FW12" s="2" t="s">
        <v>170</v>
      </c>
      <c r="FX12" s="2" t="s">
        <v>173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153</v>
      </c>
      <c r="GI12" s="2" t="s">
        <v>141</v>
      </c>
      <c r="GJ12" s="2" t="s">
        <v>201</v>
      </c>
      <c r="GK12" s="2" t="s">
        <v>297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180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153</v>
      </c>
      <c r="HI12" s="2" t="s">
        <v>141</v>
      </c>
      <c r="HJ12" s="2" t="s">
        <v>298</v>
      </c>
      <c r="HK12" s="2" t="s">
        <v>299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144</v>
      </c>
      <c r="HV12" s="2" t="s">
        <v>144</v>
      </c>
      <c r="HW12" s="2" t="s">
        <v>144</v>
      </c>
      <c r="HX12" s="2" t="s">
        <v>144</v>
      </c>
      <c r="HY12" s="2" t="s">
        <v>144</v>
      </c>
      <c r="HZ12" s="2" t="s">
        <v>144</v>
      </c>
      <c r="IA12" s="2" t="s">
        <v>144</v>
      </c>
      <c r="IB12" s="4"/>
      <c r="IC12" s="8"/>
      <c r="ID12" s="4"/>
      <c r="IE12" s="8"/>
      <c r="IF12" s="7"/>
      <c r="IG12" s="7"/>
      <c r="IH12" s="2" t="s">
        <v>153</v>
      </c>
      <c r="II12" s="2" t="s">
        <v>166</v>
      </c>
      <c r="IJ12" s="2" t="s">
        <v>144</v>
      </c>
      <c r="IK12" s="2" t="s">
        <v>300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144</v>
      </c>
      <c r="IV12" s="2" t="s">
        <v>144</v>
      </c>
      <c r="IW12" s="2" t="s">
        <v>144</v>
      </c>
      <c r="IX12" s="2" t="s">
        <v>144</v>
      </c>
      <c r="IY12" s="2" t="s">
        <v>144</v>
      </c>
      <c r="IZ12" s="2" t="s">
        <v>144</v>
      </c>
      <c r="JA12" s="2" t="s">
        <v>144</v>
      </c>
      <c r="JB12" s="4"/>
      <c r="JC12" s="8"/>
      <c r="JD12" s="4"/>
      <c r="JE12" s="8"/>
      <c r="JF12" s="7"/>
      <c r="JG12" s="7"/>
      <c r="JH12" s="2" t="s">
        <v>153</v>
      </c>
      <c r="JI12" s="2" t="s">
        <v>141</v>
      </c>
      <c r="JJ12" s="2" t="s">
        <v>178</v>
      </c>
      <c r="JK12" s="2" t="s">
        <v>210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180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153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153</v>
      </c>
      <c r="KV12" s="2" t="s">
        <v>141</v>
      </c>
      <c r="KW12" s="2" t="s">
        <v>301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180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144</v>
      </c>
      <c r="MI12" s="2" t="s">
        <v>144</v>
      </c>
      <c r="MJ12" s="2" t="s">
        <v>144</v>
      </c>
      <c r="MK12" s="2" t="s">
        <v>144</v>
      </c>
      <c r="ML12" s="2" t="s">
        <v>144</v>
      </c>
      <c r="MM12" s="2" t="s">
        <v>144</v>
      </c>
      <c r="MN12" s="2" t="s">
        <v>144</v>
      </c>
      <c r="MO12" s="4"/>
      <c r="MP12" s="8"/>
      <c r="MQ12" s="4"/>
      <c r="MR12" s="8"/>
      <c r="MS12" s="7"/>
      <c r="MT12" s="7"/>
      <c r="MU12" s="2" t="s">
        <v>153</v>
      </c>
      <c r="MV12" s="2" t="s">
        <v>141</v>
      </c>
      <c r="MW12" s="2" t="s">
        <v>302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166</v>
      </c>
      <c r="NJ12" s="2" t="s">
        <v>303</v>
      </c>
      <c r="NK12" s="2" t="s">
        <v>304</v>
      </c>
      <c r="NL12" s="2" t="s">
        <v>156</v>
      </c>
      <c r="NM12" s="2" t="s">
        <v>156</v>
      </c>
      <c r="NN12" s="2" t="s">
        <v>271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185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166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170</v>
      </c>
    </row>
    <row r="13">
      <c r="A13" s="2" t="s">
        <v>305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273</v>
      </c>
      <c r="K13" s="2" t="s">
        <v>285</v>
      </c>
      <c r="L13" s="3">
        <v>98.7</v>
      </c>
      <c r="M13" s="3">
        <v>103.63</v>
      </c>
      <c r="N13" s="3">
        <v>209.99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286</v>
      </c>
      <c r="T13" s="2" t="s">
        <v>146</v>
      </c>
      <c r="U13" s="2" t="s">
        <v>147</v>
      </c>
      <c r="V13" s="2" t="s">
        <v>287</v>
      </c>
      <c r="W13" s="2" t="s">
        <v>150</v>
      </c>
      <c r="X13" s="2" t="s">
        <v>144</v>
      </c>
      <c r="Y13" s="2" t="s">
        <v>288</v>
      </c>
      <c r="Z13" s="4">
        <v>143</v>
      </c>
      <c r="AA13" s="4">
        <f>=ROUNDDOWN(17.875,0)</f>
      </c>
      <c r="AB13" s="5">
        <v>8</v>
      </c>
      <c r="AC13" s="2" t="s">
        <v>289</v>
      </c>
      <c r="AD13" s="4">
        <v>250</v>
      </c>
      <c r="AE13" s="4">
        <v>250</v>
      </c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6</v>
      </c>
      <c r="AQ13" s="8">
        <v>623.08</v>
      </c>
      <c r="AR13" s="4">
        <v>2</v>
      </c>
      <c r="AS13" s="8">
        <v>198.29</v>
      </c>
      <c r="AT13" s="7">
        <v>2</v>
      </c>
      <c r="AU13" s="7">
        <v>2.1423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0.582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6</v>
      </c>
      <c r="BK13" s="8">
        <v>623.08</v>
      </c>
      <c r="BL13" s="2" t="s">
        <v>306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141</v>
      </c>
      <c r="BW13" s="2" t="s">
        <v>288</v>
      </c>
      <c r="BX13" s="2" t="s">
        <v>210</v>
      </c>
      <c r="BY13" s="2" t="s">
        <v>156</v>
      </c>
      <c r="BZ13" s="2" t="s">
        <v>156</v>
      </c>
      <c r="CA13" s="2" t="s">
        <v>144</v>
      </c>
      <c r="CB13" s="4">
        <v>5</v>
      </c>
      <c r="CC13" s="8">
        <v>517.4</v>
      </c>
      <c r="CD13" s="4"/>
      <c r="CE13" s="8"/>
      <c r="CF13" s="7"/>
      <c r="CG13" s="7"/>
      <c r="CH13" s="2" t="s">
        <v>153</v>
      </c>
      <c r="CI13" s="2" t="s">
        <v>141</v>
      </c>
      <c r="CJ13" s="2" t="s">
        <v>291</v>
      </c>
      <c r="CK13" s="2" t="s">
        <v>307</v>
      </c>
      <c r="CL13" s="2" t="s">
        <v>156</v>
      </c>
      <c r="CM13" s="2" t="s">
        <v>156</v>
      </c>
      <c r="CN13" s="2" t="s">
        <v>144</v>
      </c>
      <c r="CO13" s="4"/>
      <c r="CP13" s="8"/>
      <c r="CQ13" s="4"/>
      <c r="CR13" s="8"/>
      <c r="CS13" s="7"/>
      <c r="CT13" s="7"/>
      <c r="CU13" s="2" t="s">
        <v>153</v>
      </c>
      <c r="CV13" s="2" t="s">
        <v>141</v>
      </c>
      <c r="CW13" s="2" t="s">
        <v>292</v>
      </c>
      <c r="CX13" s="2" t="s">
        <v>308</v>
      </c>
      <c r="CY13" s="2" t="s">
        <v>156</v>
      </c>
      <c r="CZ13" s="2" t="s">
        <v>156</v>
      </c>
      <c r="DA13" s="2" t="s">
        <v>144</v>
      </c>
      <c r="DB13" s="4"/>
      <c r="DC13" s="8"/>
      <c r="DD13" s="4">
        <v>1</v>
      </c>
      <c r="DE13" s="8">
        <v>100.64</v>
      </c>
      <c r="DF13" s="7">
        <v>-1</v>
      </c>
      <c r="DG13" s="7">
        <v>-1</v>
      </c>
      <c r="DH13" s="2" t="s">
        <v>153</v>
      </c>
      <c r="DI13" s="2" t="s">
        <v>141</v>
      </c>
      <c r="DJ13" s="2" t="s">
        <v>293</v>
      </c>
      <c r="DK13" s="2" t="s">
        <v>309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1</v>
      </c>
      <c r="DR13" s="8">
        <v>97.65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161</v>
      </c>
      <c r="DX13" s="2" t="s">
        <v>162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153</v>
      </c>
      <c r="EI13" s="2" t="s">
        <v>141</v>
      </c>
      <c r="EJ13" s="2" t="s">
        <v>215</v>
      </c>
      <c r="EK13" s="2" t="s">
        <v>310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144</v>
      </c>
      <c r="EX13" s="2" t="s">
        <v>295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168</v>
      </c>
      <c r="FK13" s="2" t="s">
        <v>311</v>
      </c>
      <c r="FL13" s="2" t="s">
        <v>156</v>
      </c>
      <c r="FM13" s="2" t="s">
        <v>156</v>
      </c>
      <c r="FN13" s="2" t="s">
        <v>144</v>
      </c>
      <c r="FO13" s="4">
        <v>1</v>
      </c>
      <c r="FP13" s="8">
        <v>105.68</v>
      </c>
      <c r="FQ13" s="4"/>
      <c r="FR13" s="8"/>
      <c r="FS13" s="7"/>
      <c r="FT13" s="7"/>
      <c r="FU13" s="2" t="s">
        <v>153</v>
      </c>
      <c r="FV13" s="2" t="s">
        <v>141</v>
      </c>
      <c r="FW13" s="2" t="s">
        <v>170</v>
      </c>
      <c r="FX13" s="2" t="s">
        <v>312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153</v>
      </c>
      <c r="GI13" s="2" t="s">
        <v>141</v>
      </c>
      <c r="GJ13" s="2" t="s">
        <v>201</v>
      </c>
      <c r="GK13" s="2" t="s">
        <v>297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180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153</v>
      </c>
      <c r="HI13" s="2" t="s">
        <v>141</v>
      </c>
      <c r="HJ13" s="2" t="s">
        <v>298</v>
      </c>
      <c r="HK13" s="2" t="s">
        <v>313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144</v>
      </c>
      <c r="HV13" s="2" t="s">
        <v>144</v>
      </c>
      <c r="HW13" s="2" t="s">
        <v>144</v>
      </c>
      <c r="HX13" s="2" t="s">
        <v>144</v>
      </c>
      <c r="HY13" s="2" t="s">
        <v>144</v>
      </c>
      <c r="HZ13" s="2" t="s">
        <v>144</v>
      </c>
      <c r="IA13" s="2" t="s">
        <v>144</v>
      </c>
      <c r="IB13" s="4"/>
      <c r="IC13" s="8"/>
      <c r="ID13" s="4"/>
      <c r="IE13" s="8"/>
      <c r="IF13" s="7"/>
      <c r="IG13" s="7"/>
      <c r="IH13" s="2" t="s">
        <v>153</v>
      </c>
      <c r="II13" s="2" t="s">
        <v>166</v>
      </c>
      <c r="IJ13" s="2" t="s">
        <v>144</v>
      </c>
      <c r="IK13" s="2" t="s">
        <v>314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144</v>
      </c>
      <c r="IV13" s="2" t="s">
        <v>144</v>
      </c>
      <c r="IW13" s="2" t="s">
        <v>144</v>
      </c>
      <c r="IX13" s="2" t="s">
        <v>144</v>
      </c>
      <c r="IY13" s="2" t="s">
        <v>144</v>
      </c>
      <c r="IZ13" s="2" t="s">
        <v>144</v>
      </c>
      <c r="JA13" s="2" t="s">
        <v>144</v>
      </c>
      <c r="JB13" s="4"/>
      <c r="JC13" s="8"/>
      <c r="JD13" s="4"/>
      <c r="JE13" s="8"/>
      <c r="JF13" s="7"/>
      <c r="JG13" s="7"/>
      <c r="JH13" s="2" t="s">
        <v>153</v>
      </c>
      <c r="JI13" s="2" t="s">
        <v>141</v>
      </c>
      <c r="JJ13" s="2" t="s">
        <v>224</v>
      </c>
      <c r="JK13" s="2" t="s">
        <v>315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180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153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153</v>
      </c>
      <c r="KV13" s="2" t="s">
        <v>141</v>
      </c>
      <c r="KW13" s="2" t="s">
        <v>301</v>
      </c>
      <c r="KX13" s="2" t="s">
        <v>316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180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144</v>
      </c>
      <c r="MI13" s="2" t="s">
        <v>144</v>
      </c>
      <c r="MJ13" s="2" t="s">
        <v>144</v>
      </c>
      <c r="MK13" s="2" t="s">
        <v>144</v>
      </c>
      <c r="ML13" s="2" t="s">
        <v>144</v>
      </c>
      <c r="MM13" s="2" t="s">
        <v>144</v>
      </c>
      <c r="MN13" s="2" t="s">
        <v>144</v>
      </c>
      <c r="MO13" s="4"/>
      <c r="MP13" s="8"/>
      <c r="MQ13" s="4"/>
      <c r="MR13" s="8"/>
      <c r="MS13" s="7"/>
      <c r="MT13" s="7"/>
      <c r="MU13" s="2" t="s">
        <v>153</v>
      </c>
      <c r="MV13" s="2" t="s">
        <v>141</v>
      </c>
      <c r="MW13" s="2" t="s">
        <v>302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166</v>
      </c>
      <c r="NJ13" s="2" t="s">
        <v>303</v>
      </c>
      <c r="NK13" s="2" t="s">
        <v>317</v>
      </c>
      <c r="NL13" s="2" t="s">
        <v>156</v>
      </c>
      <c r="NM13" s="2" t="s">
        <v>156</v>
      </c>
      <c r="NN13" s="2" t="s">
        <v>271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185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143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250</v>
      </c>
    </row>
    <row r="14">
      <c r="A14" s="2" t="s">
        <v>318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319</v>
      </c>
      <c r="G14" s="2" t="s">
        <v>144</v>
      </c>
      <c r="H14" s="2" t="s">
        <v>144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244</v>
      </c>
      <c r="Q14" s="2" t="s">
        <v>143</v>
      </c>
      <c r="R14" s="2" t="s">
        <v>144</v>
      </c>
      <c r="S14" s="2" t="s">
        <v>323</v>
      </c>
      <c r="T14" s="2" t="s">
        <v>144</v>
      </c>
      <c r="U14" s="2" t="s">
        <v>147</v>
      </c>
      <c r="V14" s="2" t="s">
        <v>287</v>
      </c>
      <c r="W14" s="2" t="s">
        <v>150</v>
      </c>
      <c r="X14" s="2" t="s">
        <v>144</v>
      </c>
      <c r="Y14" s="2" t="s">
        <v>324</v>
      </c>
      <c r="Z14" s="4">
        <v>8</v>
      </c>
      <c r="AA14" s="4">
        <f>=ROUNDDOWN(26.6666666666667,0)</f>
      </c>
      <c r="AB14" s="5">
        <v>0.3</v>
      </c>
      <c r="AC14" s="2" t="s">
        <v>144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105.94</v>
      </c>
      <c r="AR14" s="4">
        <v>5</v>
      </c>
      <c r="AS14" s="8">
        <v>470.27</v>
      </c>
      <c r="AT14" s="7">
        <v>-0.8</v>
      </c>
      <c r="AU14" s="7">
        <v>-0.7747</v>
      </c>
      <c r="AV14" s="4">
        <v>1</v>
      </c>
      <c r="AW14" s="8">
        <v>105.94</v>
      </c>
      <c r="AX14" s="4">
        <v>6</v>
      </c>
      <c r="AY14" s="8">
        <v>582.03</v>
      </c>
      <c r="AZ14" s="7">
        <v>-0.8333</v>
      </c>
      <c r="BA14" s="7">
        <v>-0.818</v>
      </c>
      <c r="BB14" s="7">
        <v>1</v>
      </c>
      <c r="BC14" s="4">
        <v>1</v>
      </c>
      <c r="BD14" s="8">
        <v>105.94</v>
      </c>
      <c r="BE14" s="4">
        <v>6</v>
      </c>
      <c r="BF14" s="8">
        <v>582.03</v>
      </c>
      <c r="BG14" s="7">
        <v>-0.8333</v>
      </c>
      <c r="BH14" s="7">
        <v>-0.818</v>
      </c>
      <c r="BI14" s="7">
        <v>1</v>
      </c>
      <c r="BJ14" s="4">
        <v>1</v>
      </c>
      <c r="BK14" s="8">
        <v>105.94</v>
      </c>
      <c r="BL14" s="2" t="s">
        <v>325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153</v>
      </c>
      <c r="BV14" s="2" t="s">
        <v>141</v>
      </c>
      <c r="BW14" s="2" t="s">
        <v>326</v>
      </c>
      <c r="BX14" s="2" t="s">
        <v>327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153</v>
      </c>
      <c r="CI14" s="2" t="s">
        <v>141</v>
      </c>
      <c r="CJ14" s="2" t="s">
        <v>328</v>
      </c>
      <c r="CK14" s="2" t="s">
        <v>329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326</v>
      </c>
      <c r="CX14" s="2" t="s">
        <v>330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141</v>
      </c>
      <c r="DJ14" s="2" t="s">
        <v>331</v>
      </c>
      <c r="DK14" s="2" t="s">
        <v>332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96.67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333</v>
      </c>
      <c r="DX14" s="2" t="s">
        <v>334</v>
      </c>
      <c r="DY14" s="2" t="s">
        <v>156</v>
      </c>
      <c r="DZ14" s="2" t="s">
        <v>156</v>
      </c>
      <c r="EA14" s="2" t="s">
        <v>144</v>
      </c>
      <c r="EB14" s="4">
        <v>1</v>
      </c>
      <c r="EC14" s="8">
        <v>105.94</v>
      </c>
      <c r="ED14" s="4">
        <v>2</v>
      </c>
      <c r="EE14" s="8">
        <v>187.52</v>
      </c>
      <c r="EF14" s="7">
        <v>-0.5</v>
      </c>
      <c r="EG14" s="7">
        <v>-0.435</v>
      </c>
      <c r="EH14" s="2" t="s">
        <v>153</v>
      </c>
      <c r="EI14" s="2" t="s">
        <v>141</v>
      </c>
      <c r="EJ14" s="2" t="s">
        <v>326</v>
      </c>
      <c r="EK14" s="2" t="s">
        <v>335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165</v>
      </c>
      <c r="EV14" s="2" t="s">
        <v>166</v>
      </c>
      <c r="EW14" s="2" t="s">
        <v>144</v>
      </c>
      <c r="EX14" s="2" t="s">
        <v>336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180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166</v>
      </c>
      <c r="FW14" s="2" t="s">
        <v>170</v>
      </c>
      <c r="FX14" s="2" t="s">
        <v>337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153</v>
      </c>
      <c r="GI14" s="2" t="s">
        <v>166</v>
      </c>
      <c r="GJ14" s="2" t="s">
        <v>338</v>
      </c>
      <c r="GK14" s="2" t="s">
        <v>339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181</v>
      </c>
      <c r="GV14" s="2" t="s">
        <v>141</v>
      </c>
      <c r="GW14" s="2" t="s">
        <v>144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180</v>
      </c>
      <c r="HI14" s="2" t="s">
        <v>141</v>
      </c>
      <c r="HJ14" s="2" t="s">
        <v>340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144</v>
      </c>
      <c r="HV14" s="2" t="s">
        <v>144</v>
      </c>
      <c r="HW14" s="2" t="s">
        <v>144</v>
      </c>
      <c r="HX14" s="2" t="s">
        <v>144</v>
      </c>
      <c r="HY14" s="2" t="s">
        <v>144</v>
      </c>
      <c r="HZ14" s="2" t="s">
        <v>144</v>
      </c>
      <c r="IA14" s="2" t="s">
        <v>144</v>
      </c>
      <c r="IB14" s="4"/>
      <c r="IC14" s="8"/>
      <c r="ID14" s="4"/>
      <c r="IE14" s="8"/>
      <c r="IF14" s="7"/>
      <c r="IG14" s="7"/>
      <c r="IH14" s="2" t="s">
        <v>341</v>
      </c>
      <c r="II14" s="2" t="s">
        <v>166</v>
      </c>
      <c r="IJ14" s="2" t="s">
        <v>144</v>
      </c>
      <c r="IK14" s="2" t="s">
        <v>144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153</v>
      </c>
      <c r="JI14" s="2" t="s">
        <v>141</v>
      </c>
      <c r="JJ14" s="2" t="s">
        <v>326</v>
      </c>
      <c r="JK14" s="2" t="s">
        <v>342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267</v>
      </c>
      <c r="KV14" s="2" t="s">
        <v>141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166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319</v>
      </c>
      <c r="G15" s="2" t="s">
        <v>144</v>
      </c>
      <c r="H15" s="2" t="s">
        <v>144</v>
      </c>
      <c r="I15" s="2" t="s">
        <v>320</v>
      </c>
      <c r="J15" s="2" t="s">
        <v>273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244</v>
      </c>
      <c r="Q15" s="2" t="s">
        <v>143</v>
      </c>
      <c r="R15" s="2" t="s">
        <v>144</v>
      </c>
      <c r="S15" s="2" t="s">
        <v>323</v>
      </c>
      <c r="T15" s="2" t="s">
        <v>144</v>
      </c>
      <c r="U15" s="2" t="s">
        <v>147</v>
      </c>
      <c r="V15" s="2" t="s">
        <v>287</v>
      </c>
      <c r="W15" s="2" t="s">
        <v>150</v>
      </c>
      <c r="X15" s="2" t="s">
        <v>144</v>
      </c>
      <c r="Y15" s="2" t="s">
        <v>324</v>
      </c>
      <c r="Z15" s="4">
        <v>3</v>
      </c>
      <c r="AA15" s="4">
        <f>=ROUNDDOWN(1.66666666666667,0)</f>
      </c>
      <c r="AB15" s="5">
        <v>1.8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326</v>
      </c>
      <c r="BX15" s="2" t="s">
        <v>348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153</v>
      </c>
      <c r="CI15" s="2" t="s">
        <v>141</v>
      </c>
      <c r="CJ15" s="2" t="s">
        <v>328</v>
      </c>
      <c r="CK15" s="2" t="s">
        <v>349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153</v>
      </c>
      <c r="CV15" s="2" t="s">
        <v>141</v>
      </c>
      <c r="CW15" s="2" t="s">
        <v>326</v>
      </c>
      <c r="CX15" s="2" t="s">
        <v>350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331</v>
      </c>
      <c r="DK15" s="2" t="s">
        <v>351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333</v>
      </c>
      <c r="DX15" s="2" t="s">
        <v>352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326</v>
      </c>
      <c r="EK15" s="2" t="s">
        <v>353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165</v>
      </c>
      <c r="EV15" s="2" t="s">
        <v>166</v>
      </c>
      <c r="EW15" s="2" t="s">
        <v>144</v>
      </c>
      <c r="EX15" s="2" t="s">
        <v>354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180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166</v>
      </c>
      <c r="FW15" s="2" t="s">
        <v>170</v>
      </c>
      <c r="FX15" s="2" t="s">
        <v>144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153</v>
      </c>
      <c r="GI15" s="2" t="s">
        <v>166</v>
      </c>
      <c r="GJ15" s="2" t="s">
        <v>338</v>
      </c>
      <c r="GK15" s="2" t="s">
        <v>355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181</v>
      </c>
      <c r="GV15" s="2" t="s">
        <v>141</v>
      </c>
      <c r="GW15" s="2" t="s">
        <v>144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180</v>
      </c>
      <c r="HI15" s="2" t="s">
        <v>141</v>
      </c>
      <c r="HJ15" s="2" t="s">
        <v>340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341</v>
      </c>
      <c r="II15" s="2" t="s">
        <v>166</v>
      </c>
      <c r="IJ15" s="2" t="s">
        <v>144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153</v>
      </c>
      <c r="JI15" s="2" t="s">
        <v>141</v>
      </c>
      <c r="JJ15" s="2" t="s">
        <v>326</v>
      </c>
      <c r="JK15" s="2" t="s">
        <v>356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343</v>
      </c>
      <c r="KX15" s="2" t="s">
        <v>357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166</v>
      </c>
      <c r="NJ15" s="2" t="s">
        <v>345</v>
      </c>
      <c r="NK15" s="2" t="s">
        <v>358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320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140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246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365</v>
      </c>
      <c r="Z16" s="4">
        <v>1</v>
      </c>
      <c r="AA16" s="4">
        <f>=ROUNDDOWN(1,0)</f>
      </c>
      <c r="AB16" s="5">
        <v>1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3</v>
      </c>
      <c r="AQ16" s="8">
        <v>268.23</v>
      </c>
      <c r="AR16" s="4">
        <v>3</v>
      </c>
      <c r="AS16" s="8">
        <v>242.68</v>
      </c>
      <c r="AT16" s="7"/>
      <c r="AU16" s="7">
        <v>0.1053</v>
      </c>
      <c r="AV16" s="4">
        <v>4</v>
      </c>
      <c r="AW16" s="8">
        <v>403.23</v>
      </c>
      <c r="AX16" s="4">
        <v>4</v>
      </c>
      <c r="AY16" s="8">
        <v>375.85</v>
      </c>
      <c r="AZ16" s="7" t="s">
        <v>144</v>
      </c>
      <c r="BA16" s="7">
        <v>0.0728</v>
      </c>
      <c r="BB16" s="7">
        <v>0.6652</v>
      </c>
      <c r="BC16" s="4">
        <v>4</v>
      </c>
      <c r="BD16" s="8">
        <v>403.23</v>
      </c>
      <c r="BE16" s="4">
        <v>4</v>
      </c>
      <c r="BF16" s="8">
        <v>375.85</v>
      </c>
      <c r="BG16" s="7" t="s">
        <v>144</v>
      </c>
      <c r="BH16" s="7">
        <v>0.0728</v>
      </c>
      <c r="BI16" s="7">
        <v>1</v>
      </c>
      <c r="BJ16" s="4">
        <v>3</v>
      </c>
      <c r="BK16" s="8">
        <v>268.23</v>
      </c>
      <c r="BL16" s="2" t="s">
        <v>366</v>
      </c>
      <c r="BM16" s="7">
        <v>1</v>
      </c>
      <c r="BN16" s="7">
        <v>1</v>
      </c>
      <c r="BO16" s="4">
        <v>1</v>
      </c>
      <c r="BP16" s="8">
        <v>90.47</v>
      </c>
      <c r="BQ16" s="4"/>
      <c r="BR16" s="8"/>
      <c r="BS16" s="7"/>
      <c r="BT16" s="7"/>
      <c r="BU16" s="2" t="s">
        <v>153</v>
      </c>
      <c r="BV16" s="2" t="s">
        <v>141</v>
      </c>
      <c r="BW16" s="2" t="s">
        <v>367</v>
      </c>
      <c r="BX16" s="2" t="s">
        <v>368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253</v>
      </c>
      <c r="CJ16" s="2" t="s">
        <v>369</v>
      </c>
      <c r="CK16" s="2" t="s">
        <v>370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141</v>
      </c>
      <c r="CW16" s="2" t="s">
        <v>371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>
        <v>1</v>
      </c>
      <c r="DE16" s="8">
        <v>79.38</v>
      </c>
      <c r="DF16" s="7">
        <v>-1</v>
      </c>
      <c r="DG16" s="7">
        <v>-1</v>
      </c>
      <c r="DH16" s="2" t="s">
        <v>153</v>
      </c>
      <c r="DI16" s="2" t="s">
        <v>141</v>
      </c>
      <c r="DJ16" s="2" t="s">
        <v>159</v>
      </c>
      <c r="DK16" s="2" t="s">
        <v>373</v>
      </c>
      <c r="DL16" s="2" t="s">
        <v>156</v>
      </c>
      <c r="DM16" s="2" t="s">
        <v>156</v>
      </c>
      <c r="DN16" s="2" t="s">
        <v>144</v>
      </c>
      <c r="DO16" s="4">
        <v>2</v>
      </c>
      <c r="DP16" s="8">
        <v>177.76</v>
      </c>
      <c r="DQ16" s="4">
        <v>2</v>
      </c>
      <c r="DR16" s="8">
        <v>163.3</v>
      </c>
      <c r="DS16" s="7"/>
      <c r="DT16" s="7">
        <v>0.0885</v>
      </c>
      <c r="DU16" s="2" t="s">
        <v>153</v>
      </c>
      <c r="DV16" s="2" t="s">
        <v>141</v>
      </c>
      <c r="DW16" s="2" t="s">
        <v>374</v>
      </c>
      <c r="DX16" s="2" t="s">
        <v>375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376</v>
      </c>
      <c r="EK16" s="2" t="s">
        <v>377</v>
      </c>
      <c r="EL16" s="2" t="s">
        <v>156</v>
      </c>
      <c r="EM16" s="2" t="s">
        <v>156</v>
      </c>
      <c r="EN16" s="2" t="s">
        <v>144</v>
      </c>
      <c r="EO16" s="4"/>
      <c r="EP16" s="8"/>
      <c r="EQ16" s="4"/>
      <c r="ER16" s="8"/>
      <c r="ES16" s="7"/>
      <c r="ET16" s="7"/>
      <c r="EU16" s="2" t="s">
        <v>153</v>
      </c>
      <c r="EV16" s="2" t="s">
        <v>141</v>
      </c>
      <c r="EW16" s="2" t="s">
        <v>144</v>
      </c>
      <c r="EX16" s="2" t="s">
        <v>378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168</v>
      </c>
      <c r="FK16" s="2" t="s">
        <v>379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153</v>
      </c>
      <c r="FV16" s="2" t="s">
        <v>166</v>
      </c>
      <c r="FW16" s="2" t="s">
        <v>264</v>
      </c>
      <c r="FX16" s="2" t="s">
        <v>380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181</v>
      </c>
      <c r="GI16" s="2" t="s">
        <v>141</v>
      </c>
      <c r="GJ16" s="2" t="s">
        <v>144</v>
      </c>
      <c r="GK16" s="2" t="s">
        <v>144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153</v>
      </c>
      <c r="GV16" s="2" t="s">
        <v>141</v>
      </c>
      <c r="GW16" s="2" t="s">
        <v>221</v>
      </c>
      <c r="GX16" s="2" t="s">
        <v>381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180</v>
      </c>
      <c r="HI16" s="2" t="s">
        <v>141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182</v>
      </c>
      <c r="HV16" s="2" t="s">
        <v>166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180</v>
      </c>
      <c r="II16" s="2" t="s">
        <v>166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182</v>
      </c>
      <c r="IV16" s="2" t="s">
        <v>141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153</v>
      </c>
      <c r="JI16" s="2" t="s">
        <v>141</v>
      </c>
      <c r="JJ16" s="2" t="s">
        <v>374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182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182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382</v>
      </c>
      <c r="KX16" s="2" t="s">
        <v>383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182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180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185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182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180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>
        <v>1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384</v>
      </c>
      <c r="B17" s="2" t="s">
        <v>133</v>
      </c>
      <c r="C17" s="2" t="s">
        <v>134</v>
      </c>
      <c r="D17" s="2" t="s">
        <v>135</v>
      </c>
      <c r="E17" s="2" t="s">
        <v>320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187</v>
      </c>
      <c r="K17" s="2" t="s">
        <v>140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246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365</v>
      </c>
      <c r="Z17" s="4">
        <v>232</v>
      </c>
      <c r="AA17" s="4">
        <f>=ROUNDDOWN(92.8,0)</f>
      </c>
      <c r="AB17" s="5">
        <v>2.5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135</v>
      </c>
      <c r="AR17" s="4">
        <v>1</v>
      </c>
      <c r="AS17" s="8">
        <v>133.17</v>
      </c>
      <c r="AT17" s="7"/>
      <c r="AU17" s="7">
        <v>0.0137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0.3348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135</v>
      </c>
      <c r="BL17" s="2" t="s">
        <v>21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367</v>
      </c>
      <c r="BX17" s="2" t="s">
        <v>386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369</v>
      </c>
      <c r="CK17" s="2" t="s">
        <v>387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371</v>
      </c>
      <c r="CX17" s="2" t="s">
        <v>372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159</v>
      </c>
      <c r="DK17" s="2" t="s">
        <v>388</v>
      </c>
      <c r="DL17" s="2" t="s">
        <v>156</v>
      </c>
      <c r="DM17" s="2" t="s">
        <v>156</v>
      </c>
      <c r="DN17" s="2" t="s">
        <v>144</v>
      </c>
      <c r="DO17" s="4"/>
      <c r="DP17" s="8"/>
      <c r="DQ17" s="4"/>
      <c r="DR17" s="8"/>
      <c r="DS17" s="7"/>
      <c r="DT17" s="7"/>
      <c r="DU17" s="2" t="s">
        <v>153</v>
      </c>
      <c r="DV17" s="2" t="s">
        <v>141</v>
      </c>
      <c r="DW17" s="2" t="s">
        <v>374</v>
      </c>
      <c r="DX17" s="2" t="s">
        <v>372</v>
      </c>
      <c r="DY17" s="2" t="s">
        <v>156</v>
      </c>
      <c r="DZ17" s="2" t="s">
        <v>156</v>
      </c>
      <c r="EA17" s="2" t="s">
        <v>144</v>
      </c>
      <c r="EB17" s="4">
        <v>1</v>
      </c>
      <c r="EC17" s="8">
        <v>135</v>
      </c>
      <c r="ED17" s="4">
        <v>1</v>
      </c>
      <c r="EE17" s="8">
        <v>133.17</v>
      </c>
      <c r="EF17" s="7"/>
      <c r="EG17" s="7">
        <v>0.0137</v>
      </c>
      <c r="EH17" s="2" t="s">
        <v>153</v>
      </c>
      <c r="EI17" s="2" t="s">
        <v>141</v>
      </c>
      <c r="EJ17" s="2" t="s">
        <v>376</v>
      </c>
      <c r="EK17" s="2" t="s">
        <v>389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144</v>
      </c>
      <c r="EX17" s="2" t="s">
        <v>390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168</v>
      </c>
      <c r="FK17" s="2" t="s">
        <v>391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153</v>
      </c>
      <c r="FV17" s="2" t="s">
        <v>166</v>
      </c>
      <c r="FW17" s="2" t="s">
        <v>264</v>
      </c>
      <c r="FX17" s="2" t="s">
        <v>392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181</v>
      </c>
      <c r="GI17" s="2" t="s">
        <v>141</v>
      </c>
      <c r="GJ17" s="2" t="s">
        <v>144</v>
      </c>
      <c r="GK17" s="2" t="s">
        <v>144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153</v>
      </c>
      <c r="GV17" s="2" t="s">
        <v>141</v>
      </c>
      <c r="GW17" s="2" t="s">
        <v>221</v>
      </c>
      <c r="GX17" s="2" t="s">
        <v>222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180</v>
      </c>
      <c r="HI17" s="2" t="s">
        <v>141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182</v>
      </c>
      <c r="HV17" s="2" t="s">
        <v>166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180</v>
      </c>
      <c r="II17" s="2" t="s">
        <v>166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182</v>
      </c>
      <c r="IV17" s="2" t="s">
        <v>141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153</v>
      </c>
      <c r="JI17" s="2" t="s">
        <v>141</v>
      </c>
      <c r="JJ17" s="2" t="s">
        <v>374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182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182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267</v>
      </c>
      <c r="KV17" s="2" t="s">
        <v>141</v>
      </c>
      <c r="KW17" s="2" t="s">
        <v>382</v>
      </c>
      <c r="KX17" s="2" t="s">
        <v>393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182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180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182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180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232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394</v>
      </c>
      <c r="B18" s="2" t="s">
        <v>133</v>
      </c>
      <c r="C18" s="2" t="s">
        <v>134</v>
      </c>
      <c r="D18" s="2" t="s">
        <v>135</v>
      </c>
      <c r="E18" s="2" t="s">
        <v>395</v>
      </c>
      <c r="F18" s="2" t="s">
        <v>396</v>
      </c>
      <c r="G18" s="2" t="s">
        <v>144</v>
      </c>
      <c r="H18" s="2" t="s">
        <v>144</v>
      </c>
      <c r="I18" s="2" t="s">
        <v>144</v>
      </c>
      <c r="J18" s="2" t="s">
        <v>397</v>
      </c>
      <c r="K18" s="2" t="s">
        <v>322</v>
      </c>
      <c r="L18" s="3"/>
      <c r="M18" s="3"/>
      <c r="N18" s="3"/>
      <c r="O18" s="2" t="s">
        <v>398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399</v>
      </c>
      <c r="B19" s="2" t="s">
        <v>133</v>
      </c>
      <c r="C19" s="2" t="s">
        <v>134</v>
      </c>
      <c r="D19" s="2" t="s">
        <v>135</v>
      </c>
      <c r="E19" s="2" t="s">
        <v>395</v>
      </c>
      <c r="F19" s="2" t="s">
        <v>396</v>
      </c>
      <c r="G19" s="2" t="s">
        <v>144</v>
      </c>
      <c r="H19" s="2" t="s">
        <v>144</v>
      </c>
      <c r="I19" s="2" t="s">
        <v>144</v>
      </c>
      <c r="J19" s="2" t="s">
        <v>400</v>
      </c>
      <c r="K19" s="2" t="s">
        <v>322</v>
      </c>
      <c r="L19" s="3"/>
      <c r="M19" s="3"/>
      <c r="N19" s="3"/>
      <c r="O19" s="2" t="s">
        <v>398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401</v>
      </c>
      <c r="B20" s="2" t="s">
        <v>133</v>
      </c>
      <c r="C20" s="2" t="s">
        <v>134</v>
      </c>
      <c r="D20" s="2" t="s">
        <v>402</v>
      </c>
      <c r="E20" s="2" t="s">
        <v>403</v>
      </c>
      <c r="F20" s="2" t="s">
        <v>137</v>
      </c>
      <c r="G20" s="2" t="s">
        <v>137</v>
      </c>
      <c r="H20" s="2" t="s">
        <v>137</v>
      </c>
      <c r="I20" s="2" t="s">
        <v>404</v>
      </c>
      <c r="J20" s="2" t="s">
        <v>139</v>
      </c>
      <c r="K20" s="2" t="s">
        <v>140</v>
      </c>
      <c r="L20" s="3">
        <v>81.16</v>
      </c>
      <c r="M20" s="3">
        <v>85.22</v>
      </c>
      <c r="N20" s="3">
        <v>179.99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145</v>
      </c>
      <c r="T20" s="2" t="s">
        <v>146</v>
      </c>
      <c r="U20" s="2" t="s">
        <v>147</v>
      </c>
      <c r="V20" s="2" t="s">
        <v>148</v>
      </c>
      <c r="W20" s="2" t="s">
        <v>149</v>
      </c>
      <c r="X20" s="2" t="s">
        <v>150</v>
      </c>
      <c r="Y20" s="2" t="s">
        <v>151</v>
      </c>
      <c r="Z20" s="4">
        <v>54</v>
      </c>
      <c r="AA20" s="4">
        <f>=ROUNDDOWN(27,0)</f>
      </c>
      <c r="AB20" s="5">
        <v>2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161.94</v>
      </c>
      <c r="AR20" s="4">
        <v>2</v>
      </c>
      <c r="AS20" s="8">
        <v>155.15</v>
      </c>
      <c r="AT20" s="7"/>
      <c r="AU20" s="7">
        <v>0.0438</v>
      </c>
      <c r="AV20" s="4">
        <v>8</v>
      </c>
      <c r="AW20" s="8">
        <v>731.65</v>
      </c>
      <c r="AX20" s="4">
        <v>4</v>
      </c>
      <c r="AY20" s="8">
        <v>329.68</v>
      </c>
      <c r="AZ20" s="7">
        <v>1</v>
      </c>
      <c r="BA20" s="7">
        <v>1.2193</v>
      </c>
      <c r="BB20" s="7">
        <v>0.2213</v>
      </c>
      <c r="BC20" s="4">
        <v>12</v>
      </c>
      <c r="BD20" s="8">
        <v>1108.97</v>
      </c>
      <c r="BE20" s="4">
        <v>9</v>
      </c>
      <c r="BF20" s="8">
        <v>716.29</v>
      </c>
      <c r="BG20" s="7">
        <v>0.3333</v>
      </c>
      <c r="BH20" s="7">
        <v>0.5482</v>
      </c>
      <c r="BI20" s="7">
        <v>0.6598</v>
      </c>
      <c r="BJ20" s="4">
        <v>2</v>
      </c>
      <c r="BK20" s="8">
        <v>161.94</v>
      </c>
      <c r="BL20" s="2" t="s">
        <v>405</v>
      </c>
      <c r="BM20" s="7">
        <v>1</v>
      </c>
      <c r="BN20" s="7">
        <v>1</v>
      </c>
      <c r="BO20" s="4">
        <v>2</v>
      </c>
      <c r="BP20" s="8">
        <v>161.94</v>
      </c>
      <c r="BQ20" s="4"/>
      <c r="BR20" s="8"/>
      <c r="BS20" s="7"/>
      <c r="BT20" s="7"/>
      <c r="BU20" s="2" t="s">
        <v>153</v>
      </c>
      <c r="BV20" s="2" t="s">
        <v>141</v>
      </c>
      <c r="BW20" s="2" t="s">
        <v>154</v>
      </c>
      <c r="BX20" s="2" t="s">
        <v>406</v>
      </c>
      <c r="BY20" s="2" t="s">
        <v>156</v>
      </c>
      <c r="BZ20" s="2" t="s">
        <v>156</v>
      </c>
      <c r="CA20" s="2" t="s">
        <v>144</v>
      </c>
      <c r="CB20" s="4"/>
      <c r="CC20" s="8"/>
      <c r="CD20" s="4">
        <v>1</v>
      </c>
      <c r="CE20" s="8">
        <v>76.2</v>
      </c>
      <c r="CF20" s="7">
        <v>-1</v>
      </c>
      <c r="CG20" s="7">
        <v>-1</v>
      </c>
      <c r="CH20" s="2" t="s">
        <v>153</v>
      </c>
      <c r="CI20" s="2" t="s">
        <v>253</v>
      </c>
      <c r="CJ20" s="2" t="s">
        <v>154</v>
      </c>
      <c r="CK20" s="2" t="s">
        <v>407</v>
      </c>
      <c r="CL20" s="2" t="s">
        <v>156</v>
      </c>
      <c r="CM20" s="2" t="s">
        <v>156</v>
      </c>
      <c r="CN20" s="2" t="s">
        <v>144</v>
      </c>
      <c r="CO20" s="4"/>
      <c r="CP20" s="8"/>
      <c r="CQ20" s="4"/>
      <c r="CR20" s="8"/>
      <c r="CS20" s="7"/>
      <c r="CT20" s="7"/>
      <c r="CU20" s="2" t="s">
        <v>153</v>
      </c>
      <c r="CV20" s="2" t="s">
        <v>141</v>
      </c>
      <c r="CW20" s="2" t="s">
        <v>154</v>
      </c>
      <c r="CX20" s="2" t="s">
        <v>408</v>
      </c>
      <c r="CY20" s="2" t="s">
        <v>156</v>
      </c>
      <c r="CZ20" s="2" t="s">
        <v>156</v>
      </c>
      <c r="DA20" s="2" t="s">
        <v>144</v>
      </c>
      <c r="DB20" s="4"/>
      <c r="DC20" s="8"/>
      <c r="DD20" s="4"/>
      <c r="DE20" s="8"/>
      <c r="DF20" s="7"/>
      <c r="DG20" s="7"/>
      <c r="DH20" s="2" t="s">
        <v>153</v>
      </c>
      <c r="DI20" s="2" t="s">
        <v>141</v>
      </c>
      <c r="DJ20" s="2" t="s">
        <v>159</v>
      </c>
      <c r="DK20" s="2" t="s">
        <v>409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141</v>
      </c>
      <c r="DW20" s="2" t="s">
        <v>161</v>
      </c>
      <c r="DX20" s="2" t="s">
        <v>410</v>
      </c>
      <c r="DY20" s="2" t="s">
        <v>156</v>
      </c>
      <c r="DZ20" s="2" t="s">
        <v>156</v>
      </c>
      <c r="EA20" s="2" t="s">
        <v>144</v>
      </c>
      <c r="EB20" s="4"/>
      <c r="EC20" s="8"/>
      <c r="ED20" s="4">
        <v>1</v>
      </c>
      <c r="EE20" s="8">
        <v>78.95</v>
      </c>
      <c r="EF20" s="7">
        <v>-1</v>
      </c>
      <c r="EG20" s="7">
        <v>-1</v>
      </c>
      <c r="EH20" s="2" t="s">
        <v>153</v>
      </c>
      <c r="EI20" s="2" t="s">
        <v>141</v>
      </c>
      <c r="EJ20" s="2" t="s">
        <v>163</v>
      </c>
      <c r="EK20" s="2" t="s">
        <v>411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165</v>
      </c>
      <c r="EV20" s="2" t="s">
        <v>166</v>
      </c>
      <c r="EW20" s="2" t="s">
        <v>144</v>
      </c>
      <c r="EX20" s="2" t="s">
        <v>412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168</v>
      </c>
      <c r="FK20" s="2" t="s">
        <v>144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153</v>
      </c>
      <c r="FV20" s="2" t="s">
        <v>166</v>
      </c>
      <c r="FW20" s="2" t="s">
        <v>413</v>
      </c>
      <c r="FX20" s="2" t="s">
        <v>414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153</v>
      </c>
      <c r="GI20" s="2" t="s">
        <v>141</v>
      </c>
      <c r="GJ20" s="2" t="s">
        <v>201</v>
      </c>
      <c r="GK20" s="2" t="s">
        <v>415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180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153</v>
      </c>
      <c r="HI20" s="2" t="s">
        <v>141</v>
      </c>
      <c r="HJ20" s="2" t="s">
        <v>176</v>
      </c>
      <c r="HK20" s="2" t="s">
        <v>220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166</v>
      </c>
      <c r="IJ20" s="2" t="s">
        <v>144</v>
      </c>
      <c r="IK20" s="2" t="s">
        <v>177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153</v>
      </c>
      <c r="JI20" s="2" t="s">
        <v>141</v>
      </c>
      <c r="JJ20" s="2" t="s">
        <v>178</v>
      </c>
      <c r="JK20" s="2" t="s">
        <v>416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180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153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153</v>
      </c>
      <c r="KV20" s="2" t="s">
        <v>141</v>
      </c>
      <c r="KW20" s="2" t="s">
        <v>144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182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180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180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166</v>
      </c>
      <c r="NJ20" s="2" t="s">
        <v>183</v>
      </c>
      <c r="NK20" s="2" t="s">
        <v>417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182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/>
      <c r="OP20" s="4"/>
      <c r="OQ20" s="4"/>
      <c r="OR20" s="4">
        <v>54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418</v>
      </c>
      <c r="B21" s="2" t="s">
        <v>133</v>
      </c>
      <c r="C21" s="2" t="s">
        <v>134</v>
      </c>
      <c r="D21" s="2" t="s">
        <v>402</v>
      </c>
      <c r="E21" s="2" t="s">
        <v>403</v>
      </c>
      <c r="F21" s="2" t="s">
        <v>137</v>
      </c>
      <c r="G21" s="2" t="s">
        <v>137</v>
      </c>
      <c r="H21" s="2" t="s">
        <v>137</v>
      </c>
      <c r="I21" s="2" t="s">
        <v>404</v>
      </c>
      <c r="J21" s="2" t="s">
        <v>273</v>
      </c>
      <c r="K21" s="2" t="s">
        <v>140</v>
      </c>
      <c r="L21" s="3">
        <v>91.87</v>
      </c>
      <c r="M21" s="3">
        <v>96.46</v>
      </c>
      <c r="N21" s="3">
        <v>204.99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145</v>
      </c>
      <c r="T21" s="2" t="s">
        <v>146</v>
      </c>
      <c r="U21" s="2" t="s">
        <v>147</v>
      </c>
      <c r="V21" s="2" t="s">
        <v>148</v>
      </c>
      <c r="W21" s="2" t="s">
        <v>149</v>
      </c>
      <c r="X21" s="2" t="s">
        <v>150</v>
      </c>
      <c r="Y21" s="2" t="s">
        <v>151</v>
      </c>
      <c r="Z21" s="4">
        <v>211</v>
      </c>
      <c r="AA21" s="4">
        <f>=ROUNDDOWN(42.2,0)</f>
      </c>
      <c r="AB21" s="5">
        <v>5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6</v>
      </c>
      <c r="AQ21" s="8">
        <v>569.71</v>
      </c>
      <c r="AR21" s="4">
        <v>2</v>
      </c>
      <c r="AS21" s="8">
        <v>174.53</v>
      </c>
      <c r="AT21" s="7">
        <v>2</v>
      </c>
      <c r="AU21" s="7">
        <v>2.2643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0.7787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6</v>
      </c>
      <c r="BK21" s="8">
        <v>569.71</v>
      </c>
      <c r="BL21" s="2" t="s">
        <v>419</v>
      </c>
      <c r="BM21" s="7">
        <v>1</v>
      </c>
      <c r="BN21" s="7">
        <v>1</v>
      </c>
      <c r="BO21" s="4">
        <v>3</v>
      </c>
      <c r="BP21" s="8">
        <v>275.37</v>
      </c>
      <c r="BQ21" s="4"/>
      <c r="BR21" s="8"/>
      <c r="BS21" s="7"/>
      <c r="BT21" s="7"/>
      <c r="BU21" s="2" t="s">
        <v>153</v>
      </c>
      <c r="BV21" s="2" t="s">
        <v>141</v>
      </c>
      <c r="BW21" s="2" t="s">
        <v>154</v>
      </c>
      <c r="BX21" s="2" t="s">
        <v>420</v>
      </c>
      <c r="BY21" s="2" t="s">
        <v>156</v>
      </c>
      <c r="BZ21" s="2" t="s">
        <v>156</v>
      </c>
      <c r="CA21" s="2" t="s">
        <v>144</v>
      </c>
      <c r="CB21" s="4"/>
      <c r="CC21" s="8"/>
      <c r="CD21" s="4"/>
      <c r="CE21" s="8"/>
      <c r="CF21" s="7"/>
      <c r="CG21" s="7"/>
      <c r="CH21" s="2" t="s">
        <v>153</v>
      </c>
      <c r="CI21" s="2" t="s">
        <v>253</v>
      </c>
      <c r="CJ21" s="2" t="s">
        <v>154</v>
      </c>
      <c r="CK21" s="2" t="s">
        <v>421</v>
      </c>
      <c r="CL21" s="2" t="s">
        <v>156</v>
      </c>
      <c r="CM21" s="2" t="s">
        <v>156</v>
      </c>
      <c r="CN21" s="2" t="s">
        <v>144</v>
      </c>
      <c r="CO21" s="4">
        <v>1</v>
      </c>
      <c r="CP21" s="8">
        <v>90.44</v>
      </c>
      <c r="CQ21" s="4">
        <v>1</v>
      </c>
      <c r="CR21" s="8">
        <v>81.26</v>
      </c>
      <c r="CS21" s="7"/>
      <c r="CT21" s="7">
        <v>0.113</v>
      </c>
      <c r="CU21" s="2" t="s">
        <v>153</v>
      </c>
      <c r="CV21" s="2" t="s">
        <v>141</v>
      </c>
      <c r="CW21" s="2" t="s">
        <v>154</v>
      </c>
      <c r="CX21" s="2" t="s">
        <v>422</v>
      </c>
      <c r="CY21" s="2" t="s">
        <v>156</v>
      </c>
      <c r="CZ21" s="2" t="s">
        <v>156</v>
      </c>
      <c r="DA21" s="2" t="s">
        <v>144</v>
      </c>
      <c r="DB21" s="4">
        <v>2</v>
      </c>
      <c r="DC21" s="8">
        <v>203.9</v>
      </c>
      <c r="DD21" s="4">
        <v>1</v>
      </c>
      <c r="DE21" s="8">
        <v>93.27</v>
      </c>
      <c r="DF21" s="7">
        <v>1</v>
      </c>
      <c r="DG21" s="7">
        <v>1.1861</v>
      </c>
      <c r="DH21" s="2" t="s">
        <v>153</v>
      </c>
      <c r="DI21" s="2" t="s">
        <v>141</v>
      </c>
      <c r="DJ21" s="2" t="s">
        <v>159</v>
      </c>
      <c r="DK21" s="2" t="s">
        <v>423</v>
      </c>
      <c r="DL21" s="2" t="s">
        <v>156</v>
      </c>
      <c r="DM21" s="2" t="s">
        <v>156</v>
      </c>
      <c r="DN21" s="2" t="s">
        <v>144</v>
      </c>
      <c r="DO21" s="4"/>
      <c r="DP21" s="8"/>
      <c r="DQ21" s="4"/>
      <c r="DR21" s="8"/>
      <c r="DS21" s="7"/>
      <c r="DT21" s="7"/>
      <c r="DU21" s="2" t="s">
        <v>153</v>
      </c>
      <c r="DV21" s="2" t="s">
        <v>141</v>
      </c>
      <c r="DW21" s="2" t="s">
        <v>161</v>
      </c>
      <c r="DX21" s="2" t="s">
        <v>233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163</v>
      </c>
      <c r="EK21" s="2" t="s">
        <v>424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165</v>
      </c>
      <c r="EV21" s="2" t="s">
        <v>166</v>
      </c>
      <c r="EW21" s="2" t="s">
        <v>144</v>
      </c>
      <c r="EX21" s="2" t="s">
        <v>425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141</v>
      </c>
      <c r="FJ21" s="2" t="s">
        <v>168</v>
      </c>
      <c r="FK21" s="2" t="s">
        <v>426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153</v>
      </c>
      <c r="FV21" s="2" t="s">
        <v>166</v>
      </c>
      <c r="FW21" s="2" t="s">
        <v>170</v>
      </c>
      <c r="FX21" s="2" t="s">
        <v>427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153</v>
      </c>
      <c r="GI21" s="2" t="s">
        <v>141</v>
      </c>
      <c r="GJ21" s="2" t="s">
        <v>428</v>
      </c>
      <c r="GK21" s="2" t="s">
        <v>429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180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153</v>
      </c>
      <c r="HI21" s="2" t="s">
        <v>141</v>
      </c>
      <c r="HJ21" s="2" t="s">
        <v>176</v>
      </c>
      <c r="HK21" s="2" t="s">
        <v>430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166</v>
      </c>
      <c r="IJ21" s="2" t="s">
        <v>144</v>
      </c>
      <c r="IK21" s="2" t="s">
        <v>177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153</v>
      </c>
      <c r="JI21" s="2" t="s">
        <v>141</v>
      </c>
      <c r="JJ21" s="2" t="s">
        <v>178</v>
      </c>
      <c r="JK21" s="2" t="s">
        <v>214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180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153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153</v>
      </c>
      <c r="KV21" s="2" t="s">
        <v>141</v>
      </c>
      <c r="KW21" s="2" t="s">
        <v>144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180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180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166</v>
      </c>
      <c r="NJ21" s="2" t="s">
        <v>183</v>
      </c>
      <c r="NK21" s="2" t="s">
        <v>431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68</v>
      </c>
      <c r="OP21" s="4">
        <v>50</v>
      </c>
      <c r="OQ21" s="4"/>
      <c r="OR21" s="4">
        <v>93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432</v>
      </c>
      <c r="B22" s="2" t="s">
        <v>133</v>
      </c>
      <c r="C22" s="2" t="s">
        <v>134</v>
      </c>
      <c r="D22" s="2" t="s">
        <v>402</v>
      </c>
      <c r="E22" s="2" t="s">
        <v>403</v>
      </c>
      <c r="F22" s="2" t="s">
        <v>137</v>
      </c>
      <c r="G22" s="2" t="s">
        <v>137</v>
      </c>
      <c r="H22" s="2" t="s">
        <v>137</v>
      </c>
      <c r="I22" s="2" t="s">
        <v>404</v>
      </c>
      <c r="J22" s="2" t="s">
        <v>139</v>
      </c>
      <c r="K22" s="2" t="s">
        <v>207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208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41</v>
      </c>
      <c r="AA22" s="4">
        <f>=ROUNDDOWN(20.5,0)</f>
      </c>
      <c r="AB22" s="5">
        <v>2</v>
      </c>
      <c r="AC22" s="2" t="s">
        <v>188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>
        <v>3</v>
      </c>
      <c r="AS22" s="8">
        <v>215.67</v>
      </c>
      <c r="AT22" s="7">
        <v>-1</v>
      </c>
      <c r="AU22" s="7">
        <v>-1</v>
      </c>
      <c r="AV22" s="4">
        <v>4</v>
      </c>
      <c r="AW22" s="8">
        <v>377.32</v>
      </c>
      <c r="AX22" s="4">
        <v>5</v>
      </c>
      <c r="AY22" s="8">
        <v>386.61</v>
      </c>
      <c r="AZ22" s="7">
        <v>-0.2</v>
      </c>
      <c r="BA22" s="7">
        <v>-0.024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>
        <v>0.3402</v>
      </c>
      <c r="BJ22" s="4"/>
      <c r="BK22" s="8"/>
      <c r="BL22" s="2" t="s">
        <v>20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141</v>
      </c>
      <c r="BW22" s="2" t="s">
        <v>154</v>
      </c>
      <c r="BX22" s="2" t="s">
        <v>433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253</v>
      </c>
      <c r="CJ22" s="2" t="s">
        <v>154</v>
      </c>
      <c r="CK22" s="2" t="s">
        <v>434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153</v>
      </c>
      <c r="CV22" s="2" t="s">
        <v>141</v>
      </c>
      <c r="CW22" s="2" t="s">
        <v>154</v>
      </c>
      <c r="CX22" s="2" t="s">
        <v>435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153</v>
      </c>
      <c r="DI22" s="2" t="s">
        <v>141</v>
      </c>
      <c r="DJ22" s="2" t="s">
        <v>159</v>
      </c>
      <c r="DK22" s="2" t="s">
        <v>436</v>
      </c>
      <c r="DL22" s="2" t="s">
        <v>156</v>
      </c>
      <c r="DM22" s="2" t="s">
        <v>156</v>
      </c>
      <c r="DN22" s="2" t="s">
        <v>144</v>
      </c>
      <c r="DO22" s="4"/>
      <c r="DP22" s="8"/>
      <c r="DQ22" s="4">
        <v>3</v>
      </c>
      <c r="DR22" s="8">
        <v>215.67</v>
      </c>
      <c r="DS22" s="7">
        <v>-1</v>
      </c>
      <c r="DT22" s="7">
        <v>-1</v>
      </c>
      <c r="DU22" s="2" t="s">
        <v>153</v>
      </c>
      <c r="DV22" s="2" t="s">
        <v>141</v>
      </c>
      <c r="DW22" s="2" t="s">
        <v>161</v>
      </c>
      <c r="DX22" s="2" t="s">
        <v>233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215</v>
      </c>
      <c r="EK22" s="2" t="s">
        <v>437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165</v>
      </c>
      <c r="EV22" s="2" t="s">
        <v>166</v>
      </c>
      <c r="EW22" s="2" t="s">
        <v>144</v>
      </c>
      <c r="EX22" s="2" t="s">
        <v>425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168</v>
      </c>
      <c r="FK22" s="2" t="s">
        <v>438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166</v>
      </c>
      <c r="FW22" s="2" t="s">
        <v>170</v>
      </c>
      <c r="FX22" s="2" t="s">
        <v>439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153</v>
      </c>
      <c r="GI22" s="2" t="s">
        <v>141</v>
      </c>
      <c r="GJ22" s="2" t="s">
        <v>201</v>
      </c>
      <c r="GK22" s="2" t="s">
        <v>312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180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180</v>
      </c>
      <c r="HI22" s="2" t="s">
        <v>141</v>
      </c>
      <c r="HJ22" s="2" t="s">
        <v>144</v>
      </c>
      <c r="HK22" s="2" t="s">
        <v>144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166</v>
      </c>
      <c r="IJ22" s="2" t="s">
        <v>144</v>
      </c>
      <c r="IK22" s="2" t="s">
        <v>223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153</v>
      </c>
      <c r="JI22" s="2" t="s">
        <v>141</v>
      </c>
      <c r="JJ22" s="2" t="s">
        <v>224</v>
      </c>
      <c r="JK22" s="2" t="s">
        <v>215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180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180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180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166</v>
      </c>
      <c r="NJ22" s="2" t="s">
        <v>183</v>
      </c>
      <c r="NK22" s="2" t="s">
        <v>440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41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>
        <v>80</v>
      </c>
      <c r="PF22" s="4"/>
    </row>
    <row r="23">
      <c r="A23" s="2" t="s">
        <v>441</v>
      </c>
      <c r="B23" s="2" t="s">
        <v>133</v>
      </c>
      <c r="C23" s="2" t="s">
        <v>134</v>
      </c>
      <c r="D23" s="2" t="s">
        <v>402</v>
      </c>
      <c r="E23" s="2" t="s">
        <v>403</v>
      </c>
      <c r="F23" s="2" t="s">
        <v>137</v>
      </c>
      <c r="G23" s="2" t="s">
        <v>137</v>
      </c>
      <c r="H23" s="2" t="s">
        <v>137</v>
      </c>
      <c r="I23" s="2" t="s">
        <v>404</v>
      </c>
      <c r="J23" s="2" t="s">
        <v>273</v>
      </c>
      <c r="K23" s="2" t="s">
        <v>207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208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64</v>
      </c>
      <c r="AA23" s="4">
        <f>=ROUNDDOWN(12.8,0)</f>
      </c>
      <c r="AB23" s="5">
        <v>5</v>
      </c>
      <c r="AC23" s="2" t="s">
        <v>188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4</v>
      </c>
      <c r="AQ23" s="8">
        <v>377.32</v>
      </c>
      <c r="AR23" s="4">
        <v>2</v>
      </c>
      <c r="AS23" s="8">
        <v>170.94</v>
      </c>
      <c r="AT23" s="7">
        <v>1</v>
      </c>
      <c r="AU23" s="7">
        <v>1.2073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1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4</v>
      </c>
      <c r="BK23" s="8">
        <v>377.32</v>
      </c>
      <c r="BL23" s="2" t="s">
        <v>442</v>
      </c>
      <c r="BM23" s="7">
        <v>1</v>
      </c>
      <c r="BN23" s="7">
        <v>1</v>
      </c>
      <c r="BO23" s="4">
        <v>3</v>
      </c>
      <c r="BP23" s="8">
        <v>275.37</v>
      </c>
      <c r="BQ23" s="4">
        <v>1</v>
      </c>
      <c r="BR23" s="8">
        <v>82.8</v>
      </c>
      <c r="BS23" s="7">
        <v>2</v>
      </c>
      <c r="BT23" s="7">
        <v>2.3257</v>
      </c>
      <c r="BU23" s="2" t="s">
        <v>153</v>
      </c>
      <c r="BV23" s="2" t="s">
        <v>141</v>
      </c>
      <c r="BW23" s="2" t="s">
        <v>154</v>
      </c>
      <c r="BX23" s="2" t="s">
        <v>443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154</v>
      </c>
      <c r="CK23" s="2" t="s">
        <v>307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153</v>
      </c>
      <c r="CV23" s="2" t="s">
        <v>141</v>
      </c>
      <c r="CW23" s="2" t="s">
        <v>154</v>
      </c>
      <c r="CX23" s="2" t="s">
        <v>161</v>
      </c>
      <c r="CY23" s="2" t="s">
        <v>156</v>
      </c>
      <c r="CZ23" s="2" t="s">
        <v>156</v>
      </c>
      <c r="DA23" s="2" t="s">
        <v>144</v>
      </c>
      <c r="DB23" s="4">
        <v>1</v>
      </c>
      <c r="DC23" s="8">
        <v>101.95</v>
      </c>
      <c r="DD23" s="4"/>
      <c r="DE23" s="8"/>
      <c r="DF23" s="7"/>
      <c r="DG23" s="7"/>
      <c r="DH23" s="2" t="s">
        <v>153</v>
      </c>
      <c r="DI23" s="2" t="s">
        <v>141</v>
      </c>
      <c r="DJ23" s="2" t="s">
        <v>159</v>
      </c>
      <c r="DK23" s="2" t="s">
        <v>444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161</v>
      </c>
      <c r="DX23" s="2" t="s">
        <v>233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215</v>
      </c>
      <c r="EK23" s="2" t="s">
        <v>443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165</v>
      </c>
      <c r="EV23" s="2" t="s">
        <v>166</v>
      </c>
      <c r="EW23" s="2" t="s">
        <v>144</v>
      </c>
      <c r="EX23" s="2" t="s">
        <v>425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168</v>
      </c>
      <c r="FK23" s="2" t="s">
        <v>445</v>
      </c>
      <c r="FL23" s="2" t="s">
        <v>156</v>
      </c>
      <c r="FM23" s="2" t="s">
        <v>156</v>
      </c>
      <c r="FN23" s="2" t="s">
        <v>144</v>
      </c>
      <c r="FO23" s="4"/>
      <c r="FP23" s="8"/>
      <c r="FQ23" s="4">
        <v>1</v>
      </c>
      <c r="FR23" s="8">
        <v>88.14</v>
      </c>
      <c r="FS23" s="7">
        <v>-1</v>
      </c>
      <c r="FT23" s="7">
        <v>-1</v>
      </c>
      <c r="FU23" s="2" t="s">
        <v>153</v>
      </c>
      <c r="FV23" s="2" t="s">
        <v>166</v>
      </c>
      <c r="FW23" s="2" t="s">
        <v>170</v>
      </c>
      <c r="FX23" s="2" t="s">
        <v>446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153</v>
      </c>
      <c r="GI23" s="2" t="s">
        <v>141</v>
      </c>
      <c r="GJ23" s="2" t="s">
        <v>201</v>
      </c>
      <c r="GK23" s="2" t="s">
        <v>447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180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180</v>
      </c>
      <c r="HI23" s="2" t="s">
        <v>141</v>
      </c>
      <c r="HJ23" s="2" t="s">
        <v>144</v>
      </c>
      <c r="HK23" s="2" t="s">
        <v>144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144</v>
      </c>
      <c r="HV23" s="2" t="s">
        <v>144</v>
      </c>
      <c r="HW23" s="2" t="s">
        <v>144</v>
      </c>
      <c r="HX23" s="2" t="s">
        <v>144</v>
      </c>
      <c r="HY23" s="2" t="s">
        <v>144</v>
      </c>
      <c r="HZ23" s="2" t="s">
        <v>144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166</v>
      </c>
      <c r="IJ23" s="2" t="s">
        <v>144</v>
      </c>
      <c r="IK23" s="2" t="s">
        <v>448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153</v>
      </c>
      <c r="JI23" s="2" t="s">
        <v>141</v>
      </c>
      <c r="JJ23" s="2" t="s">
        <v>224</v>
      </c>
      <c r="JK23" s="2" t="s">
        <v>449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180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180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180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166</v>
      </c>
      <c r="NJ23" s="2" t="s">
        <v>226</v>
      </c>
      <c r="NK23" s="2" t="s">
        <v>450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17</v>
      </c>
      <c r="OP23" s="4">
        <v>47</v>
      </c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140</v>
      </c>
      <c r="PF23" s="4"/>
    </row>
    <row r="24">
      <c r="A24" s="2" t="s">
        <v>451</v>
      </c>
      <c r="B24" s="2" t="s">
        <v>133</v>
      </c>
      <c r="C24" s="2" t="s">
        <v>134</v>
      </c>
      <c r="D24" s="2" t="s">
        <v>402</v>
      </c>
      <c r="E24" s="2" t="s">
        <v>403</v>
      </c>
      <c r="F24" s="2" t="s">
        <v>283</v>
      </c>
      <c r="G24" s="2" t="s">
        <v>283</v>
      </c>
      <c r="H24" s="2" t="s">
        <v>283</v>
      </c>
      <c r="I24" s="2" t="s">
        <v>452</v>
      </c>
      <c r="J24" s="2" t="s">
        <v>139</v>
      </c>
      <c r="K24" s="2" t="s">
        <v>285</v>
      </c>
      <c r="L24" s="3">
        <v>75.2</v>
      </c>
      <c r="M24" s="3">
        <v>78.96</v>
      </c>
      <c r="N24" s="3">
        <v>159.99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286</v>
      </c>
      <c r="T24" s="2" t="s">
        <v>146</v>
      </c>
      <c r="U24" s="2" t="s">
        <v>147</v>
      </c>
      <c r="V24" s="2" t="s">
        <v>287</v>
      </c>
      <c r="W24" s="2" t="s">
        <v>150</v>
      </c>
      <c r="X24" s="2" t="s">
        <v>144</v>
      </c>
      <c r="Y24" s="2" t="s">
        <v>288</v>
      </c>
      <c r="Z24" s="4">
        <v>120</v>
      </c>
      <c r="AA24" s="4">
        <f>=ROUNDDOWN(13.3333333333333,0)</f>
      </c>
      <c r="AB24" s="5">
        <v>9</v>
      </c>
      <c r="AC24" s="2" t="s">
        <v>289</v>
      </c>
      <c r="AD24" s="4">
        <v>276</v>
      </c>
      <c r="AE24" s="4">
        <v>276</v>
      </c>
      <c r="AF24" s="6">
        <v>76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5</v>
      </c>
      <c r="AQ24" s="8">
        <v>375.82</v>
      </c>
      <c r="AR24" s="4">
        <v>4</v>
      </c>
      <c r="AS24" s="8">
        <v>295.29</v>
      </c>
      <c r="AT24" s="7">
        <v>0.25</v>
      </c>
      <c r="AU24" s="7">
        <v>0.2727</v>
      </c>
      <c r="AV24" s="4">
        <v>10</v>
      </c>
      <c r="AW24" s="8">
        <v>799.84</v>
      </c>
      <c r="AX24" s="4">
        <v>11</v>
      </c>
      <c r="AY24" s="8">
        <v>906.07</v>
      </c>
      <c r="AZ24" s="7">
        <v>-0.0909</v>
      </c>
      <c r="BA24" s="7">
        <v>-0.1172</v>
      </c>
      <c r="BB24" s="7">
        <v>0.4699</v>
      </c>
      <c r="BC24" s="4">
        <v>10</v>
      </c>
      <c r="BD24" s="8">
        <v>799.84</v>
      </c>
      <c r="BE24" s="4">
        <v>11</v>
      </c>
      <c r="BF24" s="8">
        <v>906.07</v>
      </c>
      <c r="BG24" s="7">
        <v>-0.0909</v>
      </c>
      <c r="BH24" s="7">
        <v>-0.1172</v>
      </c>
      <c r="BI24" s="7">
        <v>1</v>
      </c>
      <c r="BJ24" s="4">
        <v>5</v>
      </c>
      <c r="BK24" s="8">
        <v>375.82</v>
      </c>
      <c r="BL24" s="2" t="s">
        <v>453</v>
      </c>
      <c r="BM24" s="7">
        <v>1</v>
      </c>
      <c r="BN24" s="7">
        <v>1</v>
      </c>
      <c r="BO24" s="4">
        <v>2</v>
      </c>
      <c r="BP24" s="8">
        <v>147.2</v>
      </c>
      <c r="BQ24" s="4">
        <v>2</v>
      </c>
      <c r="BR24" s="8">
        <v>147.2</v>
      </c>
      <c r="BS24" s="7"/>
      <c r="BT24" s="7"/>
      <c r="BU24" s="2" t="s">
        <v>153</v>
      </c>
      <c r="BV24" s="2" t="s">
        <v>141</v>
      </c>
      <c r="BW24" s="2" t="s">
        <v>288</v>
      </c>
      <c r="BX24" s="2" t="s">
        <v>310</v>
      </c>
      <c r="BY24" s="2" t="s">
        <v>156</v>
      </c>
      <c r="BZ24" s="2" t="s">
        <v>156</v>
      </c>
      <c r="CA24" s="2" t="s">
        <v>144</v>
      </c>
      <c r="CB24" s="4"/>
      <c r="CC24" s="8"/>
      <c r="CD24" s="4">
        <v>1</v>
      </c>
      <c r="CE24" s="8">
        <v>76.2</v>
      </c>
      <c r="CF24" s="7">
        <v>-1</v>
      </c>
      <c r="CG24" s="7">
        <v>-1</v>
      </c>
      <c r="CH24" s="2" t="s">
        <v>153</v>
      </c>
      <c r="CI24" s="2" t="s">
        <v>141</v>
      </c>
      <c r="CJ24" s="2" t="s">
        <v>291</v>
      </c>
      <c r="CK24" s="2" t="s">
        <v>179</v>
      </c>
      <c r="CL24" s="2" t="s">
        <v>156</v>
      </c>
      <c r="CM24" s="2" t="s">
        <v>156</v>
      </c>
      <c r="CN24" s="2" t="s">
        <v>144</v>
      </c>
      <c r="CO24" s="4">
        <v>2</v>
      </c>
      <c r="CP24" s="8">
        <v>143.44</v>
      </c>
      <c r="CQ24" s="4"/>
      <c r="CR24" s="8"/>
      <c r="CS24" s="7"/>
      <c r="CT24" s="7"/>
      <c r="CU24" s="2" t="s">
        <v>153</v>
      </c>
      <c r="CV24" s="2" t="s">
        <v>141</v>
      </c>
      <c r="CW24" s="2" t="s">
        <v>292</v>
      </c>
      <c r="CX24" s="2" t="s">
        <v>454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141</v>
      </c>
      <c r="DJ24" s="2" t="s">
        <v>293</v>
      </c>
      <c r="DK24" s="2" t="s">
        <v>455</v>
      </c>
      <c r="DL24" s="2" t="s">
        <v>156</v>
      </c>
      <c r="DM24" s="2" t="s">
        <v>156</v>
      </c>
      <c r="DN24" s="2" t="s">
        <v>144</v>
      </c>
      <c r="DO24" s="4"/>
      <c r="DP24" s="8"/>
      <c r="DQ24" s="4">
        <v>1</v>
      </c>
      <c r="DR24" s="8">
        <v>71.89</v>
      </c>
      <c r="DS24" s="7">
        <v>-1</v>
      </c>
      <c r="DT24" s="7">
        <v>-1</v>
      </c>
      <c r="DU24" s="2" t="s">
        <v>153</v>
      </c>
      <c r="DV24" s="2" t="s">
        <v>141</v>
      </c>
      <c r="DW24" s="2" t="s">
        <v>161</v>
      </c>
      <c r="DX24" s="2" t="s">
        <v>233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215</v>
      </c>
      <c r="EK24" s="2" t="s">
        <v>456</v>
      </c>
      <c r="EL24" s="2" t="s">
        <v>156</v>
      </c>
      <c r="EM24" s="2" t="s">
        <v>156</v>
      </c>
      <c r="EN24" s="2" t="s">
        <v>144</v>
      </c>
      <c r="EO24" s="4">
        <v>1</v>
      </c>
      <c r="EP24" s="8">
        <v>85.18</v>
      </c>
      <c r="EQ24" s="4"/>
      <c r="ER24" s="8"/>
      <c r="ES24" s="7"/>
      <c r="ET24" s="7"/>
      <c r="EU24" s="2" t="s">
        <v>153</v>
      </c>
      <c r="EV24" s="2" t="s">
        <v>141</v>
      </c>
      <c r="EW24" s="2" t="s">
        <v>144</v>
      </c>
      <c r="EX24" s="2" t="s">
        <v>457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458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166</v>
      </c>
      <c r="FW24" s="2" t="s">
        <v>459</v>
      </c>
      <c r="FX24" s="2" t="s">
        <v>460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165</v>
      </c>
      <c r="GI24" s="2" t="s">
        <v>166</v>
      </c>
      <c r="GJ24" s="2" t="s">
        <v>201</v>
      </c>
      <c r="GK24" s="2" t="s">
        <v>461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180</v>
      </c>
      <c r="GV24" s="2" t="s">
        <v>141</v>
      </c>
      <c r="GW24" s="2" t="s">
        <v>144</v>
      </c>
      <c r="GX24" s="2" t="s">
        <v>144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180</v>
      </c>
      <c r="HI24" s="2" t="s">
        <v>141</v>
      </c>
      <c r="HJ24" s="2" t="s">
        <v>144</v>
      </c>
      <c r="HK24" s="2" t="s">
        <v>144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166</v>
      </c>
      <c r="IJ24" s="2" t="s">
        <v>144</v>
      </c>
      <c r="IK24" s="2" t="s">
        <v>223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153</v>
      </c>
      <c r="JI24" s="2" t="s">
        <v>141</v>
      </c>
      <c r="JJ24" s="2" t="s">
        <v>224</v>
      </c>
      <c r="JK24" s="2" t="s">
        <v>307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180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185</v>
      </c>
      <c r="KI24" s="2" t="s">
        <v>253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267</v>
      </c>
      <c r="KV24" s="2" t="s">
        <v>141</v>
      </c>
      <c r="KW24" s="2" t="s">
        <v>462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182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180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180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166</v>
      </c>
      <c r="NJ24" s="2" t="s">
        <v>303</v>
      </c>
      <c r="NK24" s="2" t="s">
        <v>463</v>
      </c>
      <c r="NL24" s="2" t="s">
        <v>156</v>
      </c>
      <c r="NM24" s="2" t="s">
        <v>156</v>
      </c>
      <c r="NN24" s="2" t="s">
        <v>271</v>
      </c>
      <c r="NO24" s="4"/>
      <c r="NP24" s="8"/>
      <c r="NQ24" s="4"/>
      <c r="NR24" s="8"/>
      <c r="NS24" s="7"/>
      <c r="NT24" s="7"/>
      <c r="NU24" s="2" t="s">
        <v>182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>
        <v>120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276</v>
      </c>
    </row>
    <row r="25">
      <c r="A25" s="2" t="s">
        <v>464</v>
      </c>
      <c r="B25" s="2" t="s">
        <v>133</v>
      </c>
      <c r="C25" s="2" t="s">
        <v>134</v>
      </c>
      <c r="D25" s="2" t="s">
        <v>402</v>
      </c>
      <c r="E25" s="2" t="s">
        <v>403</v>
      </c>
      <c r="F25" s="2" t="s">
        <v>283</v>
      </c>
      <c r="G25" s="2" t="s">
        <v>283</v>
      </c>
      <c r="H25" s="2" t="s">
        <v>283</v>
      </c>
      <c r="I25" s="2" t="s">
        <v>452</v>
      </c>
      <c r="J25" s="2" t="s">
        <v>273</v>
      </c>
      <c r="K25" s="2" t="s">
        <v>285</v>
      </c>
      <c r="L25" s="3">
        <v>84.6</v>
      </c>
      <c r="M25" s="3">
        <v>88.83</v>
      </c>
      <c r="N25" s="3">
        <v>179.99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286</v>
      </c>
      <c r="T25" s="2" t="s">
        <v>146</v>
      </c>
      <c r="U25" s="2" t="s">
        <v>147</v>
      </c>
      <c r="V25" s="2" t="s">
        <v>287</v>
      </c>
      <c r="W25" s="2" t="s">
        <v>150</v>
      </c>
      <c r="X25" s="2" t="s">
        <v>144</v>
      </c>
      <c r="Y25" s="2" t="s">
        <v>288</v>
      </c>
      <c r="Z25" s="4">
        <v>164</v>
      </c>
      <c r="AA25" s="4">
        <f>=ROUNDDOWN(27.3333333333333,0)</f>
      </c>
      <c r="AB25" s="5">
        <v>6</v>
      </c>
      <c r="AC25" s="2" t="s">
        <v>289</v>
      </c>
      <c r="AD25" s="4">
        <v>138</v>
      </c>
      <c r="AE25" s="4">
        <v>138</v>
      </c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5</v>
      </c>
      <c r="AQ25" s="8">
        <v>424.02</v>
      </c>
      <c r="AR25" s="4">
        <v>7</v>
      </c>
      <c r="AS25" s="8">
        <v>610.78</v>
      </c>
      <c r="AT25" s="7">
        <v>-0.2857</v>
      </c>
      <c r="AU25" s="7">
        <v>-0.3058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0.5301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5</v>
      </c>
      <c r="BK25" s="8">
        <v>424.02</v>
      </c>
      <c r="BL25" s="2" t="s">
        <v>465</v>
      </c>
      <c r="BM25" s="7">
        <v>1</v>
      </c>
      <c r="BN25" s="7">
        <v>1</v>
      </c>
      <c r="BO25" s="4">
        <v>4</v>
      </c>
      <c r="BP25" s="8">
        <v>331.2</v>
      </c>
      <c r="BQ25" s="4">
        <v>1</v>
      </c>
      <c r="BR25" s="8">
        <v>82.8</v>
      </c>
      <c r="BS25" s="7">
        <v>3</v>
      </c>
      <c r="BT25" s="7">
        <v>3</v>
      </c>
      <c r="BU25" s="2" t="s">
        <v>153</v>
      </c>
      <c r="BV25" s="2" t="s">
        <v>141</v>
      </c>
      <c r="BW25" s="2" t="s">
        <v>288</v>
      </c>
      <c r="BX25" s="2" t="s">
        <v>466</v>
      </c>
      <c r="BY25" s="2" t="s">
        <v>156</v>
      </c>
      <c r="BZ25" s="2" t="s">
        <v>156</v>
      </c>
      <c r="CA25" s="2" t="s">
        <v>144</v>
      </c>
      <c r="CB25" s="4"/>
      <c r="CC25" s="8"/>
      <c r="CD25" s="4">
        <v>1</v>
      </c>
      <c r="CE25" s="8">
        <v>86.34</v>
      </c>
      <c r="CF25" s="7">
        <v>-1</v>
      </c>
      <c r="CG25" s="7">
        <v>-1</v>
      </c>
      <c r="CH25" s="2" t="s">
        <v>153</v>
      </c>
      <c r="CI25" s="2" t="s">
        <v>141</v>
      </c>
      <c r="CJ25" s="2" t="s">
        <v>291</v>
      </c>
      <c r="CK25" s="2" t="s">
        <v>161</v>
      </c>
      <c r="CL25" s="2" t="s">
        <v>156</v>
      </c>
      <c r="CM25" s="2" t="s">
        <v>156</v>
      </c>
      <c r="CN25" s="2" t="s">
        <v>144</v>
      </c>
      <c r="CO25" s="4"/>
      <c r="CP25" s="8"/>
      <c r="CQ25" s="4">
        <v>1</v>
      </c>
      <c r="CR25" s="8">
        <v>81.26</v>
      </c>
      <c r="CS25" s="7">
        <v>-1</v>
      </c>
      <c r="CT25" s="7">
        <v>-1</v>
      </c>
      <c r="CU25" s="2" t="s">
        <v>153</v>
      </c>
      <c r="CV25" s="2" t="s">
        <v>141</v>
      </c>
      <c r="CW25" s="2" t="s">
        <v>292</v>
      </c>
      <c r="CX25" s="2" t="s">
        <v>467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93.27</v>
      </c>
      <c r="DF25" s="7">
        <v>-1</v>
      </c>
      <c r="DG25" s="7">
        <v>-1</v>
      </c>
      <c r="DH25" s="2" t="s">
        <v>153</v>
      </c>
      <c r="DI25" s="2" t="s">
        <v>141</v>
      </c>
      <c r="DJ25" s="2" t="s">
        <v>293</v>
      </c>
      <c r="DK25" s="2" t="s">
        <v>468</v>
      </c>
      <c r="DL25" s="2" t="s">
        <v>156</v>
      </c>
      <c r="DM25" s="2" t="s">
        <v>156</v>
      </c>
      <c r="DN25" s="2" t="s">
        <v>144</v>
      </c>
      <c r="DO25" s="4"/>
      <c r="DP25" s="8"/>
      <c r="DQ25" s="4">
        <v>1</v>
      </c>
      <c r="DR25" s="8">
        <v>81.47</v>
      </c>
      <c r="DS25" s="7">
        <v>-1</v>
      </c>
      <c r="DT25" s="7">
        <v>-1</v>
      </c>
      <c r="DU25" s="2" t="s">
        <v>153</v>
      </c>
      <c r="DV25" s="2" t="s">
        <v>141</v>
      </c>
      <c r="DW25" s="2" t="s">
        <v>161</v>
      </c>
      <c r="DX25" s="2" t="s">
        <v>469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215</v>
      </c>
      <c r="EK25" s="2" t="s">
        <v>163</v>
      </c>
      <c r="EL25" s="2" t="s">
        <v>156</v>
      </c>
      <c r="EM25" s="2" t="s">
        <v>156</v>
      </c>
      <c r="EN25" s="2" t="s">
        <v>144</v>
      </c>
      <c r="EO25" s="4">
        <v>1</v>
      </c>
      <c r="EP25" s="8">
        <v>92.82</v>
      </c>
      <c r="EQ25" s="4">
        <v>2</v>
      </c>
      <c r="ER25" s="8">
        <v>185.64</v>
      </c>
      <c r="ES25" s="7">
        <v>-0.5</v>
      </c>
      <c r="ET25" s="7">
        <v>-0.5</v>
      </c>
      <c r="EU25" s="2" t="s">
        <v>153</v>
      </c>
      <c r="EV25" s="2" t="s">
        <v>141</v>
      </c>
      <c r="EW25" s="2" t="s">
        <v>144</v>
      </c>
      <c r="EX25" s="2" t="s">
        <v>457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470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166</v>
      </c>
      <c r="FW25" s="2" t="s">
        <v>459</v>
      </c>
      <c r="FX25" s="2" t="s">
        <v>471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165</v>
      </c>
      <c r="GI25" s="2" t="s">
        <v>166</v>
      </c>
      <c r="GJ25" s="2" t="s">
        <v>201</v>
      </c>
      <c r="GK25" s="2" t="s">
        <v>472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180</v>
      </c>
      <c r="GV25" s="2" t="s">
        <v>141</v>
      </c>
      <c r="GW25" s="2" t="s">
        <v>144</v>
      </c>
      <c r="GX25" s="2" t="s">
        <v>144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180</v>
      </c>
      <c r="HI25" s="2" t="s">
        <v>141</v>
      </c>
      <c r="HJ25" s="2" t="s">
        <v>144</v>
      </c>
      <c r="HK25" s="2" t="s">
        <v>144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166</v>
      </c>
      <c r="IJ25" s="2" t="s">
        <v>144</v>
      </c>
      <c r="IK25" s="2" t="s">
        <v>448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153</v>
      </c>
      <c r="JI25" s="2" t="s">
        <v>141</v>
      </c>
      <c r="JJ25" s="2" t="s">
        <v>224</v>
      </c>
      <c r="JK25" s="2" t="s">
        <v>225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180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185</v>
      </c>
      <c r="KI25" s="2" t="s">
        <v>253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267</v>
      </c>
      <c r="KV25" s="2" t="s">
        <v>141</v>
      </c>
      <c r="KW25" s="2" t="s">
        <v>462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182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180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180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166</v>
      </c>
      <c r="NJ25" s="2" t="s">
        <v>303</v>
      </c>
      <c r="NK25" s="2" t="s">
        <v>473</v>
      </c>
      <c r="NL25" s="2" t="s">
        <v>156</v>
      </c>
      <c r="NM25" s="2" t="s">
        <v>156</v>
      </c>
      <c r="NN25" s="2" t="s">
        <v>271</v>
      </c>
      <c r="NO25" s="4"/>
      <c r="NP25" s="8"/>
      <c r="NQ25" s="4"/>
      <c r="NR25" s="8"/>
      <c r="NS25" s="7"/>
      <c r="NT25" s="7"/>
      <c r="NU25" s="2" t="s">
        <v>182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164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138</v>
      </c>
    </row>
    <row r="26">
      <c r="A26" s="2" t="s">
        <v>474</v>
      </c>
      <c r="B26" s="2" t="s">
        <v>133</v>
      </c>
      <c r="C26" s="2" t="s">
        <v>134</v>
      </c>
      <c r="D26" s="2" t="s">
        <v>402</v>
      </c>
      <c r="E26" s="2" t="s">
        <v>403</v>
      </c>
      <c r="F26" s="2" t="s">
        <v>319</v>
      </c>
      <c r="G26" s="2" t="s">
        <v>144</v>
      </c>
      <c r="H26" s="2" t="s">
        <v>144</v>
      </c>
      <c r="I26" s="2" t="s">
        <v>475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244</v>
      </c>
      <c r="Q26" s="2" t="s">
        <v>143</v>
      </c>
      <c r="R26" s="2" t="s">
        <v>144</v>
      </c>
      <c r="S26" s="2" t="s">
        <v>323</v>
      </c>
      <c r="T26" s="2" t="s">
        <v>144</v>
      </c>
      <c r="U26" s="2" t="s">
        <v>147</v>
      </c>
      <c r="V26" s="2" t="s">
        <v>287</v>
      </c>
      <c r="W26" s="2" t="s">
        <v>150</v>
      </c>
      <c r="X26" s="2" t="s">
        <v>144</v>
      </c>
      <c r="Y26" s="2" t="s">
        <v>324</v>
      </c>
      <c r="Z26" s="4">
        <v>48</v>
      </c>
      <c r="AA26" s="4">
        <f>=ROUNDDOWN(15.4838709677419,0)</f>
      </c>
      <c r="AB26" s="5">
        <v>3.1</v>
      </c>
      <c r="AC26" s="2" t="s">
        <v>144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2</v>
      </c>
      <c r="AQ26" s="8">
        <v>155.06</v>
      </c>
      <c r="AR26" s="4">
        <v>2</v>
      </c>
      <c r="AS26" s="8">
        <v>160.51</v>
      </c>
      <c r="AT26" s="7"/>
      <c r="AU26" s="7">
        <v>-0.034</v>
      </c>
      <c r="AV26" s="4">
        <v>3</v>
      </c>
      <c r="AW26" s="8">
        <v>236.06</v>
      </c>
      <c r="AX26" s="4">
        <v>2</v>
      </c>
      <c r="AY26" s="8">
        <v>160.51</v>
      </c>
      <c r="AZ26" s="7">
        <v>0.5</v>
      </c>
      <c r="BA26" s="7">
        <v>0.4707</v>
      </c>
      <c r="BB26" s="7">
        <v>0.6569</v>
      </c>
      <c r="BC26" s="4">
        <v>3</v>
      </c>
      <c r="BD26" s="8">
        <v>236.06</v>
      </c>
      <c r="BE26" s="4">
        <v>2</v>
      </c>
      <c r="BF26" s="8">
        <v>160.51</v>
      </c>
      <c r="BG26" s="7">
        <v>0.5</v>
      </c>
      <c r="BH26" s="7">
        <v>0.4707</v>
      </c>
      <c r="BI26" s="7">
        <v>1</v>
      </c>
      <c r="BJ26" s="4">
        <v>2</v>
      </c>
      <c r="BK26" s="8">
        <v>155.06</v>
      </c>
      <c r="BL26" s="2" t="s">
        <v>476</v>
      </c>
      <c r="BM26" s="7">
        <v>1</v>
      </c>
      <c r="BN26" s="7">
        <v>1</v>
      </c>
      <c r="BO26" s="4">
        <v>1</v>
      </c>
      <c r="BP26" s="8">
        <v>72</v>
      </c>
      <c r="BQ26" s="4"/>
      <c r="BR26" s="8"/>
      <c r="BS26" s="7"/>
      <c r="BT26" s="7"/>
      <c r="BU26" s="2" t="s">
        <v>153</v>
      </c>
      <c r="BV26" s="2" t="s">
        <v>141</v>
      </c>
      <c r="BW26" s="2" t="s">
        <v>326</v>
      </c>
      <c r="BX26" s="2" t="s">
        <v>339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328</v>
      </c>
      <c r="CK26" s="2" t="s">
        <v>477</v>
      </c>
      <c r="CL26" s="2" t="s">
        <v>156</v>
      </c>
      <c r="CM26" s="2" t="s">
        <v>156</v>
      </c>
      <c r="CN26" s="2" t="s">
        <v>144</v>
      </c>
      <c r="CO26" s="4"/>
      <c r="CP26" s="8"/>
      <c r="CQ26" s="4">
        <v>1</v>
      </c>
      <c r="CR26" s="8">
        <v>77.45</v>
      </c>
      <c r="CS26" s="7">
        <v>-1</v>
      </c>
      <c r="CT26" s="7">
        <v>-1</v>
      </c>
      <c r="CU26" s="2" t="s">
        <v>153</v>
      </c>
      <c r="CV26" s="2" t="s">
        <v>141</v>
      </c>
      <c r="CW26" s="2" t="s">
        <v>326</v>
      </c>
      <c r="CX26" s="2" t="s">
        <v>478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166</v>
      </c>
      <c r="DJ26" s="2" t="s">
        <v>331</v>
      </c>
      <c r="DK26" s="2" t="s">
        <v>479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141</v>
      </c>
      <c r="DW26" s="2" t="s">
        <v>333</v>
      </c>
      <c r="DX26" s="2" t="s">
        <v>480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326</v>
      </c>
      <c r="EK26" s="2" t="s">
        <v>481</v>
      </c>
      <c r="EL26" s="2" t="s">
        <v>156</v>
      </c>
      <c r="EM26" s="2" t="s">
        <v>156</v>
      </c>
      <c r="EN26" s="2" t="s">
        <v>144</v>
      </c>
      <c r="EO26" s="4">
        <v>1</v>
      </c>
      <c r="EP26" s="8">
        <v>83.06</v>
      </c>
      <c r="EQ26" s="4">
        <v>1</v>
      </c>
      <c r="ER26" s="8">
        <v>83.06</v>
      </c>
      <c r="ES26" s="7"/>
      <c r="ET26" s="7"/>
      <c r="EU26" s="2" t="s">
        <v>153</v>
      </c>
      <c r="EV26" s="2" t="s">
        <v>141</v>
      </c>
      <c r="EW26" s="2" t="s">
        <v>144</v>
      </c>
      <c r="EX26" s="2" t="s">
        <v>482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180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166</v>
      </c>
      <c r="FW26" s="2" t="s">
        <v>170</v>
      </c>
      <c r="FX26" s="2" t="s">
        <v>144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153</v>
      </c>
      <c r="GI26" s="2" t="s">
        <v>166</v>
      </c>
      <c r="GJ26" s="2" t="s">
        <v>338</v>
      </c>
      <c r="GK26" s="2" t="s">
        <v>483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181</v>
      </c>
      <c r="GV26" s="2" t="s">
        <v>141</v>
      </c>
      <c r="GW26" s="2" t="s">
        <v>144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180</v>
      </c>
      <c r="HI26" s="2" t="s">
        <v>141</v>
      </c>
      <c r="HJ26" s="2" t="s">
        <v>340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341</v>
      </c>
      <c r="II26" s="2" t="s">
        <v>166</v>
      </c>
      <c r="IJ26" s="2" t="s">
        <v>144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153</v>
      </c>
      <c r="JI26" s="2" t="s">
        <v>141</v>
      </c>
      <c r="JJ26" s="2" t="s">
        <v>326</v>
      </c>
      <c r="JK26" s="2" t="s">
        <v>350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182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182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267</v>
      </c>
      <c r="KV26" s="2" t="s">
        <v>141</v>
      </c>
      <c r="KW26" s="2" t="s">
        <v>484</v>
      </c>
      <c r="KX26" s="2" t="s">
        <v>485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182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166</v>
      </c>
      <c r="NJ26" s="2" t="s">
        <v>486</v>
      </c>
      <c r="NK26" s="2" t="s">
        <v>487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182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48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488</v>
      </c>
      <c r="B27" s="2" t="s">
        <v>133</v>
      </c>
      <c r="C27" s="2" t="s">
        <v>134</v>
      </c>
      <c r="D27" s="2" t="s">
        <v>402</v>
      </c>
      <c r="E27" s="2" t="s">
        <v>403</v>
      </c>
      <c r="F27" s="2" t="s">
        <v>319</v>
      </c>
      <c r="G27" s="2" t="s">
        <v>144</v>
      </c>
      <c r="H27" s="2" t="s">
        <v>144</v>
      </c>
      <c r="I27" s="2" t="s">
        <v>475</v>
      </c>
      <c r="J27" s="2" t="s">
        <v>273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244</v>
      </c>
      <c r="Q27" s="2" t="s">
        <v>143</v>
      </c>
      <c r="R27" s="2" t="s">
        <v>144</v>
      </c>
      <c r="S27" s="2" t="s">
        <v>323</v>
      </c>
      <c r="T27" s="2" t="s">
        <v>144</v>
      </c>
      <c r="U27" s="2" t="s">
        <v>147</v>
      </c>
      <c r="V27" s="2" t="s">
        <v>287</v>
      </c>
      <c r="W27" s="2" t="s">
        <v>150</v>
      </c>
      <c r="X27" s="2" t="s">
        <v>144</v>
      </c>
      <c r="Y27" s="2" t="s">
        <v>489</v>
      </c>
      <c r="Z27" s="4">
        <v>64</v>
      </c>
      <c r="AA27" s="4">
        <f>=ROUNDDOWN(30.4761904761905,0)</f>
      </c>
      <c r="AB27" s="5">
        <v>2.1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81</v>
      </c>
      <c r="AR27" s="4"/>
      <c r="AS27" s="8"/>
      <c r="AT27" s="7"/>
      <c r="AU27" s="7"/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0.3431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81</v>
      </c>
      <c r="BL27" s="2" t="s">
        <v>16</v>
      </c>
      <c r="BM27" s="7">
        <v>1</v>
      </c>
      <c r="BN27" s="7">
        <v>1</v>
      </c>
      <c r="BO27" s="4">
        <v>1</v>
      </c>
      <c r="BP27" s="8">
        <v>81</v>
      </c>
      <c r="BQ27" s="4"/>
      <c r="BR27" s="8"/>
      <c r="BS27" s="7"/>
      <c r="BT27" s="7"/>
      <c r="BU27" s="2" t="s">
        <v>153</v>
      </c>
      <c r="BV27" s="2" t="s">
        <v>141</v>
      </c>
      <c r="BW27" s="2" t="s">
        <v>326</v>
      </c>
      <c r="BX27" s="2" t="s">
        <v>339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153</v>
      </c>
      <c r="CI27" s="2" t="s">
        <v>141</v>
      </c>
      <c r="CJ27" s="2" t="s">
        <v>328</v>
      </c>
      <c r="CK27" s="2" t="s">
        <v>490</v>
      </c>
      <c r="CL27" s="2" t="s">
        <v>156</v>
      </c>
      <c r="CM27" s="2" t="s">
        <v>156</v>
      </c>
      <c r="CN27" s="2" t="s">
        <v>144</v>
      </c>
      <c r="CO27" s="4"/>
      <c r="CP27" s="8"/>
      <c r="CQ27" s="4"/>
      <c r="CR27" s="8"/>
      <c r="CS27" s="7"/>
      <c r="CT27" s="7"/>
      <c r="CU27" s="2" t="s">
        <v>153</v>
      </c>
      <c r="CV27" s="2" t="s">
        <v>141</v>
      </c>
      <c r="CW27" s="2" t="s">
        <v>326</v>
      </c>
      <c r="CX27" s="2" t="s">
        <v>327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166</v>
      </c>
      <c r="DJ27" s="2" t="s">
        <v>331</v>
      </c>
      <c r="DK27" s="2" t="s">
        <v>491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141</v>
      </c>
      <c r="DW27" s="2" t="s">
        <v>333</v>
      </c>
      <c r="DX27" s="2" t="s">
        <v>492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326</v>
      </c>
      <c r="EK27" s="2" t="s">
        <v>493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144</v>
      </c>
      <c r="EX27" s="2" t="s">
        <v>494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180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166</v>
      </c>
      <c r="FW27" s="2" t="s">
        <v>170</v>
      </c>
      <c r="FX27" s="2" t="s">
        <v>144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153</v>
      </c>
      <c r="GI27" s="2" t="s">
        <v>166</v>
      </c>
      <c r="GJ27" s="2" t="s">
        <v>338</v>
      </c>
      <c r="GK27" s="2" t="s">
        <v>495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181</v>
      </c>
      <c r="GV27" s="2" t="s">
        <v>141</v>
      </c>
      <c r="GW27" s="2" t="s">
        <v>144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180</v>
      </c>
      <c r="HI27" s="2" t="s">
        <v>141</v>
      </c>
      <c r="HJ27" s="2" t="s">
        <v>340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341</v>
      </c>
      <c r="II27" s="2" t="s">
        <v>166</v>
      </c>
      <c r="IJ27" s="2" t="s">
        <v>144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153</v>
      </c>
      <c r="JI27" s="2" t="s">
        <v>141</v>
      </c>
      <c r="JJ27" s="2" t="s">
        <v>326</v>
      </c>
      <c r="JK27" s="2" t="s">
        <v>496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182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182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267</v>
      </c>
      <c r="KV27" s="2" t="s">
        <v>141</v>
      </c>
      <c r="KW27" s="2" t="s">
        <v>484</v>
      </c>
      <c r="KX27" s="2" t="s">
        <v>497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182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166</v>
      </c>
      <c r="NJ27" s="2" t="s">
        <v>486</v>
      </c>
      <c r="NK27" s="2" t="s">
        <v>498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182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64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499</v>
      </c>
      <c r="B28" s="2" t="s">
        <v>133</v>
      </c>
      <c r="C28" s="2" t="s">
        <v>134</v>
      </c>
      <c r="D28" s="2" t="s">
        <v>402</v>
      </c>
      <c r="E28" s="2" t="s">
        <v>500</v>
      </c>
      <c r="F28" s="2" t="s">
        <v>241</v>
      </c>
      <c r="G28" s="2" t="s">
        <v>241</v>
      </c>
      <c r="H28" s="2" t="s">
        <v>241</v>
      </c>
      <c r="I28" s="2" t="s">
        <v>501</v>
      </c>
      <c r="J28" s="2" t="s">
        <v>139</v>
      </c>
      <c r="K28" s="2" t="s">
        <v>243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244</v>
      </c>
      <c r="Q28" s="2" t="s">
        <v>143</v>
      </c>
      <c r="R28" s="2" t="s">
        <v>144</v>
      </c>
      <c r="S28" s="2" t="s">
        <v>245</v>
      </c>
      <c r="T28" s="2" t="s">
        <v>246</v>
      </c>
      <c r="U28" s="2" t="s">
        <v>147</v>
      </c>
      <c r="V28" s="2" t="s">
        <v>248</v>
      </c>
      <c r="W28" s="2" t="s">
        <v>150</v>
      </c>
      <c r="X28" s="2" t="s">
        <v>144</v>
      </c>
      <c r="Y28" s="2" t="s">
        <v>249</v>
      </c>
      <c r="Z28" s="4">
        <v>87</v>
      </c>
      <c r="AA28" s="4">
        <f>=ROUNDDOWN(19.3333333333333,0)</f>
      </c>
      <c r="AB28" s="5">
        <v>4.5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8</v>
      </c>
      <c r="AQ28" s="8">
        <v>364.93</v>
      </c>
      <c r="AR28" s="4">
        <v>4</v>
      </c>
      <c r="AS28" s="8">
        <v>160.65</v>
      </c>
      <c r="AT28" s="7">
        <v>1</v>
      </c>
      <c r="AU28" s="7">
        <v>1.2716</v>
      </c>
      <c r="AV28" s="4">
        <v>15</v>
      </c>
      <c r="AW28" s="8">
        <v>764.19</v>
      </c>
      <c r="AX28" s="4">
        <v>7</v>
      </c>
      <c r="AY28" s="8">
        <v>317.52</v>
      </c>
      <c r="AZ28" s="7">
        <v>1.1429</v>
      </c>
      <c r="BA28" s="7">
        <v>1.4067</v>
      </c>
      <c r="BB28" s="7">
        <v>0.4775</v>
      </c>
      <c r="BC28" s="4">
        <v>15</v>
      </c>
      <c r="BD28" s="8">
        <v>764.19</v>
      </c>
      <c r="BE28" s="4">
        <v>7</v>
      </c>
      <c r="BF28" s="8">
        <v>317.52</v>
      </c>
      <c r="BG28" s="7">
        <v>1.1429</v>
      </c>
      <c r="BH28" s="7">
        <v>1.4067</v>
      </c>
      <c r="BI28" s="7">
        <v>1</v>
      </c>
      <c r="BJ28" s="4">
        <v>8</v>
      </c>
      <c r="BK28" s="8">
        <v>364.93</v>
      </c>
      <c r="BL28" s="2" t="s">
        <v>502</v>
      </c>
      <c r="BM28" s="7">
        <v>1</v>
      </c>
      <c r="BN28" s="7">
        <v>1</v>
      </c>
      <c r="BO28" s="4">
        <v>5</v>
      </c>
      <c r="BP28" s="8">
        <v>231.8</v>
      </c>
      <c r="BQ28" s="4">
        <v>1</v>
      </c>
      <c r="BR28" s="8">
        <v>42.34</v>
      </c>
      <c r="BS28" s="7">
        <v>4</v>
      </c>
      <c r="BT28" s="7">
        <v>4.4747</v>
      </c>
      <c r="BU28" s="2" t="s">
        <v>153</v>
      </c>
      <c r="BV28" s="2" t="s">
        <v>141</v>
      </c>
      <c r="BW28" s="2" t="s">
        <v>251</v>
      </c>
      <c r="BX28" s="2" t="s">
        <v>275</v>
      </c>
      <c r="BY28" s="2" t="s">
        <v>156</v>
      </c>
      <c r="BZ28" s="2" t="s">
        <v>156</v>
      </c>
      <c r="CA28" s="2" t="s">
        <v>144</v>
      </c>
      <c r="CB28" s="4">
        <v>1</v>
      </c>
      <c r="CC28" s="8">
        <v>44.9</v>
      </c>
      <c r="CD28" s="4">
        <v>1</v>
      </c>
      <c r="CE28" s="8">
        <v>40.82</v>
      </c>
      <c r="CF28" s="7"/>
      <c r="CG28" s="7">
        <v>0.1</v>
      </c>
      <c r="CH28" s="2" t="s">
        <v>153</v>
      </c>
      <c r="CI28" s="2" t="s">
        <v>141</v>
      </c>
      <c r="CJ28" s="2" t="s">
        <v>503</v>
      </c>
      <c r="CK28" s="2" t="s">
        <v>504</v>
      </c>
      <c r="CL28" s="2" t="s">
        <v>156</v>
      </c>
      <c r="CM28" s="2" t="s">
        <v>156</v>
      </c>
      <c r="CN28" s="2" t="s">
        <v>144</v>
      </c>
      <c r="CO28" s="4"/>
      <c r="CP28" s="8"/>
      <c r="CQ28" s="4">
        <v>1</v>
      </c>
      <c r="CR28" s="8">
        <v>37.8</v>
      </c>
      <c r="CS28" s="7">
        <v>-1</v>
      </c>
      <c r="CT28" s="7">
        <v>-1</v>
      </c>
      <c r="CU28" s="2" t="s">
        <v>153</v>
      </c>
      <c r="CV28" s="2" t="s">
        <v>141</v>
      </c>
      <c r="CW28" s="2" t="s">
        <v>256</v>
      </c>
      <c r="CX28" s="2" t="s">
        <v>505</v>
      </c>
      <c r="CY28" s="2" t="s">
        <v>156</v>
      </c>
      <c r="CZ28" s="2" t="s">
        <v>156</v>
      </c>
      <c r="DA28" s="2" t="s">
        <v>144</v>
      </c>
      <c r="DB28" s="4">
        <v>1</v>
      </c>
      <c r="DC28" s="8">
        <v>43.43</v>
      </c>
      <c r="DD28" s="4">
        <v>1</v>
      </c>
      <c r="DE28" s="8">
        <v>39.69</v>
      </c>
      <c r="DF28" s="7"/>
      <c r="DG28" s="7">
        <v>0.0942</v>
      </c>
      <c r="DH28" s="2" t="s">
        <v>153</v>
      </c>
      <c r="DI28" s="2" t="s">
        <v>141</v>
      </c>
      <c r="DJ28" s="2" t="s">
        <v>258</v>
      </c>
      <c r="DK28" s="2" t="s">
        <v>506</v>
      </c>
      <c r="DL28" s="2" t="s">
        <v>156</v>
      </c>
      <c r="DM28" s="2" t="s">
        <v>156</v>
      </c>
      <c r="DN28" s="2" t="s">
        <v>144</v>
      </c>
      <c r="DO28" s="4">
        <v>1</v>
      </c>
      <c r="DP28" s="8">
        <v>44.8</v>
      </c>
      <c r="DQ28" s="4"/>
      <c r="DR28" s="8"/>
      <c r="DS28" s="7"/>
      <c r="DT28" s="7"/>
      <c r="DU28" s="2" t="s">
        <v>153</v>
      </c>
      <c r="DV28" s="2" t="s">
        <v>141</v>
      </c>
      <c r="DW28" s="2" t="s">
        <v>260</v>
      </c>
      <c r="DX28" s="2" t="s">
        <v>507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262</v>
      </c>
      <c r="EK28" s="2" t="s">
        <v>508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153</v>
      </c>
      <c r="EV28" s="2" t="s">
        <v>141</v>
      </c>
      <c r="EW28" s="2" t="s">
        <v>144</v>
      </c>
      <c r="EX28" s="2" t="s">
        <v>144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180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153</v>
      </c>
      <c r="FV28" s="2" t="s">
        <v>166</v>
      </c>
      <c r="FW28" s="2" t="s">
        <v>264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181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180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180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182</v>
      </c>
      <c r="HV28" s="2" t="s">
        <v>166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180</v>
      </c>
      <c r="II28" s="2" t="s">
        <v>166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182</v>
      </c>
      <c r="IV28" s="2" t="s">
        <v>141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153</v>
      </c>
      <c r="JI28" s="2" t="s">
        <v>141</v>
      </c>
      <c r="JJ28" s="2" t="s">
        <v>509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182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182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267</v>
      </c>
      <c r="KV28" s="2" t="s">
        <v>141</v>
      </c>
      <c r="KW28" s="2" t="s">
        <v>510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182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180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166</v>
      </c>
      <c r="NJ28" s="2" t="s">
        <v>269</v>
      </c>
      <c r="NK28" s="2" t="s">
        <v>511</v>
      </c>
      <c r="NL28" s="2" t="s">
        <v>156</v>
      </c>
      <c r="NM28" s="2" t="s">
        <v>156</v>
      </c>
      <c r="NN28" s="2" t="s">
        <v>271</v>
      </c>
      <c r="NO28" s="4"/>
      <c r="NP28" s="8"/>
      <c r="NQ28" s="4"/>
      <c r="NR28" s="8"/>
      <c r="NS28" s="7"/>
      <c r="NT28" s="7"/>
      <c r="NU28" s="2" t="s">
        <v>182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180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14</v>
      </c>
      <c r="OP28" s="4"/>
      <c r="OQ28" s="4"/>
      <c r="OR28" s="4">
        <v>73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512</v>
      </c>
      <c r="B29" s="2" t="s">
        <v>133</v>
      </c>
      <c r="C29" s="2" t="s">
        <v>134</v>
      </c>
      <c r="D29" s="2" t="s">
        <v>402</v>
      </c>
      <c r="E29" s="2" t="s">
        <v>500</v>
      </c>
      <c r="F29" s="2" t="s">
        <v>241</v>
      </c>
      <c r="G29" s="2" t="s">
        <v>241</v>
      </c>
      <c r="H29" s="2" t="s">
        <v>241</v>
      </c>
      <c r="I29" s="2" t="s">
        <v>501</v>
      </c>
      <c r="J29" s="2" t="s">
        <v>273</v>
      </c>
      <c r="K29" s="2" t="s">
        <v>243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244</v>
      </c>
      <c r="Q29" s="2" t="s">
        <v>143</v>
      </c>
      <c r="R29" s="2" t="s">
        <v>144</v>
      </c>
      <c r="S29" s="2" t="s">
        <v>245</v>
      </c>
      <c r="T29" s="2" t="s">
        <v>246</v>
      </c>
      <c r="U29" s="2" t="s">
        <v>147</v>
      </c>
      <c r="V29" s="2" t="s">
        <v>248</v>
      </c>
      <c r="W29" s="2" t="s">
        <v>150</v>
      </c>
      <c r="X29" s="2" t="s">
        <v>144</v>
      </c>
      <c r="Y29" s="2" t="s">
        <v>249</v>
      </c>
      <c r="Z29" s="4">
        <v>73</v>
      </c>
      <c r="AA29" s="4">
        <f>=ROUNDDOWN(24.3333333333333,0)</f>
      </c>
      <c r="AB29" s="5">
        <v>3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7</v>
      </c>
      <c r="AQ29" s="8">
        <v>399.26</v>
      </c>
      <c r="AR29" s="4">
        <v>3</v>
      </c>
      <c r="AS29" s="8">
        <v>156.87</v>
      </c>
      <c r="AT29" s="7">
        <v>1.3333</v>
      </c>
      <c r="AU29" s="7">
        <v>1.5452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0.5225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7</v>
      </c>
      <c r="BK29" s="8">
        <v>399.26</v>
      </c>
      <c r="BL29" s="2" t="s">
        <v>513</v>
      </c>
      <c r="BM29" s="7">
        <v>1</v>
      </c>
      <c r="BN29" s="7">
        <v>1</v>
      </c>
      <c r="BO29" s="4">
        <v>5</v>
      </c>
      <c r="BP29" s="8">
        <v>287.8</v>
      </c>
      <c r="BQ29" s="4">
        <v>2</v>
      </c>
      <c r="BR29" s="8">
        <v>105.84</v>
      </c>
      <c r="BS29" s="7">
        <v>1.5</v>
      </c>
      <c r="BT29" s="7">
        <v>1.7192</v>
      </c>
      <c r="BU29" s="2" t="s">
        <v>153</v>
      </c>
      <c r="BV29" s="2" t="s">
        <v>141</v>
      </c>
      <c r="BW29" s="2" t="s">
        <v>251</v>
      </c>
      <c r="BX29" s="2" t="s">
        <v>514</v>
      </c>
      <c r="BY29" s="2" t="s">
        <v>156</v>
      </c>
      <c r="BZ29" s="2" t="s">
        <v>156</v>
      </c>
      <c r="CA29" s="2" t="s">
        <v>144</v>
      </c>
      <c r="CB29" s="4">
        <v>2</v>
      </c>
      <c r="CC29" s="8">
        <v>111.46</v>
      </c>
      <c r="CD29" s="4"/>
      <c r="CE29" s="8"/>
      <c r="CF29" s="7"/>
      <c r="CG29" s="7"/>
      <c r="CH29" s="2" t="s">
        <v>153</v>
      </c>
      <c r="CI29" s="2" t="s">
        <v>141</v>
      </c>
      <c r="CJ29" s="2" t="s">
        <v>503</v>
      </c>
      <c r="CK29" s="2" t="s">
        <v>515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256</v>
      </c>
      <c r="CX29" s="2" t="s">
        <v>257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141</v>
      </c>
      <c r="DJ29" s="2" t="s">
        <v>258</v>
      </c>
      <c r="DK29" s="2" t="s">
        <v>506</v>
      </c>
      <c r="DL29" s="2" t="s">
        <v>156</v>
      </c>
      <c r="DM29" s="2" t="s">
        <v>156</v>
      </c>
      <c r="DN29" s="2" t="s">
        <v>144</v>
      </c>
      <c r="DO29" s="4"/>
      <c r="DP29" s="8"/>
      <c r="DQ29" s="4">
        <v>1</v>
      </c>
      <c r="DR29" s="8">
        <v>51.03</v>
      </c>
      <c r="DS29" s="7">
        <v>-1</v>
      </c>
      <c r="DT29" s="7">
        <v>-1</v>
      </c>
      <c r="DU29" s="2" t="s">
        <v>153</v>
      </c>
      <c r="DV29" s="2" t="s">
        <v>141</v>
      </c>
      <c r="DW29" s="2" t="s">
        <v>260</v>
      </c>
      <c r="DX29" s="2" t="s">
        <v>516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153</v>
      </c>
      <c r="EI29" s="2" t="s">
        <v>141</v>
      </c>
      <c r="EJ29" s="2" t="s">
        <v>262</v>
      </c>
      <c r="EK29" s="2" t="s">
        <v>517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144</v>
      </c>
      <c r="EX29" s="2" t="s">
        <v>144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180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153</v>
      </c>
      <c r="FV29" s="2" t="s">
        <v>166</v>
      </c>
      <c r="FW29" s="2" t="s">
        <v>264</v>
      </c>
      <c r="FX29" s="2" t="s">
        <v>518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181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180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180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182</v>
      </c>
      <c r="HV29" s="2" t="s">
        <v>166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180</v>
      </c>
      <c r="II29" s="2" t="s">
        <v>166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182</v>
      </c>
      <c r="IV29" s="2" t="s">
        <v>141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153</v>
      </c>
      <c r="JI29" s="2" t="s">
        <v>141</v>
      </c>
      <c r="JJ29" s="2" t="s">
        <v>509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182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182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267</v>
      </c>
      <c r="KV29" s="2" t="s">
        <v>141</v>
      </c>
      <c r="KW29" s="2" t="s">
        <v>510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182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180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166</v>
      </c>
      <c r="NJ29" s="2" t="s">
        <v>269</v>
      </c>
      <c r="NK29" s="2" t="s">
        <v>519</v>
      </c>
      <c r="NL29" s="2" t="s">
        <v>156</v>
      </c>
      <c r="NM29" s="2" t="s">
        <v>156</v>
      </c>
      <c r="NN29" s="2" t="s">
        <v>271</v>
      </c>
      <c r="NO29" s="4"/>
      <c r="NP29" s="8"/>
      <c r="NQ29" s="4"/>
      <c r="NR29" s="8"/>
      <c r="NS29" s="7"/>
      <c r="NT29" s="7"/>
      <c r="NU29" s="2" t="s">
        <v>182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180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9</v>
      </c>
      <c r="OP29" s="4"/>
      <c r="OQ29" s="4"/>
      <c r="OR29" s="4">
        <v>64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520</v>
      </c>
      <c r="B30" s="2" t="s">
        <v>133</v>
      </c>
      <c r="C30" s="2" t="s">
        <v>134</v>
      </c>
      <c r="D30" s="2" t="s">
        <v>402</v>
      </c>
      <c r="E30" s="2" t="s">
        <v>500</v>
      </c>
      <c r="F30" s="2" t="s">
        <v>360</v>
      </c>
      <c r="G30" s="2" t="s">
        <v>360</v>
      </c>
      <c r="H30" s="2" t="s">
        <v>360</v>
      </c>
      <c r="I30" s="2" t="s">
        <v>521</v>
      </c>
      <c r="J30" s="2" t="s">
        <v>139</v>
      </c>
      <c r="K30" s="2" t="s">
        <v>140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363</v>
      </c>
      <c r="Q30" s="2" t="s">
        <v>143</v>
      </c>
      <c r="R30" s="2" t="s">
        <v>144</v>
      </c>
      <c r="S30" s="2" t="s">
        <v>364</v>
      </c>
      <c r="T30" s="2" t="s">
        <v>246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365</v>
      </c>
      <c r="Z30" s="4">
        <v>17</v>
      </c>
      <c r="AA30" s="4">
        <f>=ROUNDDOWN(17,0)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</v>
      </c>
      <c r="AQ30" s="8">
        <v>80.89</v>
      </c>
      <c r="AR30" s="4"/>
      <c r="AS30" s="8"/>
      <c r="AT30" s="7"/>
      <c r="AU30" s="7"/>
      <c r="AV30" s="4">
        <v>1</v>
      </c>
      <c r="AW30" s="8">
        <v>80.89</v>
      </c>
      <c r="AX30" s="4" t="s">
        <v>144</v>
      </c>
      <c r="AY30" s="8" t="s">
        <v>144</v>
      </c>
      <c r="AZ30" s="7" t="s">
        <v>144</v>
      </c>
      <c r="BA30" s="7" t="s">
        <v>144</v>
      </c>
      <c r="BB30" s="7">
        <v>1</v>
      </c>
      <c r="BC30" s="4">
        <v>1</v>
      </c>
      <c r="BD30" s="8">
        <v>80.89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1</v>
      </c>
      <c r="BJ30" s="4">
        <v>1</v>
      </c>
      <c r="BK30" s="8">
        <v>80.89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141</v>
      </c>
      <c r="BW30" s="2" t="s">
        <v>367</v>
      </c>
      <c r="BX30" s="2" t="s">
        <v>368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253</v>
      </c>
      <c r="CJ30" s="2" t="s">
        <v>369</v>
      </c>
      <c r="CK30" s="2" t="s">
        <v>522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141</v>
      </c>
      <c r="CW30" s="2" t="s">
        <v>371</v>
      </c>
      <c r="CX30" s="2" t="s">
        <v>523</v>
      </c>
      <c r="CY30" s="2" t="s">
        <v>156</v>
      </c>
      <c r="CZ30" s="2" t="s">
        <v>156</v>
      </c>
      <c r="DA30" s="2" t="s">
        <v>144</v>
      </c>
      <c r="DB30" s="4">
        <v>1</v>
      </c>
      <c r="DC30" s="8">
        <v>80.89</v>
      </c>
      <c r="DD30" s="4"/>
      <c r="DE30" s="8"/>
      <c r="DF30" s="7"/>
      <c r="DG30" s="7"/>
      <c r="DH30" s="2" t="s">
        <v>153</v>
      </c>
      <c r="DI30" s="2" t="s">
        <v>141</v>
      </c>
      <c r="DJ30" s="2" t="s">
        <v>159</v>
      </c>
      <c r="DK30" s="2" t="s">
        <v>524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141</v>
      </c>
      <c r="DW30" s="2" t="s">
        <v>525</v>
      </c>
      <c r="DX30" s="2" t="s">
        <v>523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153</v>
      </c>
      <c r="EI30" s="2" t="s">
        <v>141</v>
      </c>
      <c r="EJ30" s="2" t="s">
        <v>376</v>
      </c>
      <c r="EK30" s="2" t="s">
        <v>526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144</v>
      </c>
      <c r="EX30" s="2" t="s">
        <v>527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141</v>
      </c>
      <c r="FJ30" s="2" t="s">
        <v>217</v>
      </c>
      <c r="FK30" s="2" t="s">
        <v>528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153</v>
      </c>
      <c r="FV30" s="2" t="s">
        <v>166</v>
      </c>
      <c r="FW30" s="2" t="s">
        <v>264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181</v>
      </c>
      <c r="GI30" s="2" t="s">
        <v>141</v>
      </c>
      <c r="GJ30" s="2" t="s">
        <v>144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153</v>
      </c>
      <c r="GV30" s="2" t="s">
        <v>141</v>
      </c>
      <c r="GW30" s="2" t="s">
        <v>529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180</v>
      </c>
      <c r="HI30" s="2" t="s">
        <v>141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182</v>
      </c>
      <c r="HV30" s="2" t="s">
        <v>166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180</v>
      </c>
      <c r="II30" s="2" t="s">
        <v>166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182</v>
      </c>
      <c r="IV30" s="2" t="s">
        <v>141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153</v>
      </c>
      <c r="JI30" s="2" t="s">
        <v>141</v>
      </c>
      <c r="JJ30" s="2" t="s">
        <v>525</v>
      </c>
      <c r="JK30" s="2" t="s">
        <v>530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182</v>
      </c>
      <c r="JV30" s="2" t="s">
        <v>141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182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267</v>
      </c>
      <c r="KV30" s="2" t="s">
        <v>141</v>
      </c>
      <c r="KW30" s="2" t="s">
        <v>382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182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180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185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182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180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>
        <v>17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531</v>
      </c>
      <c r="B31" s="2" t="s">
        <v>133</v>
      </c>
      <c r="C31" s="2" t="s">
        <v>134</v>
      </c>
      <c r="D31" s="2" t="s">
        <v>402</v>
      </c>
      <c r="E31" s="2" t="s">
        <v>500</v>
      </c>
      <c r="F31" s="2" t="s">
        <v>360</v>
      </c>
      <c r="G31" s="2" t="s">
        <v>360</v>
      </c>
      <c r="H31" s="2" t="s">
        <v>360</v>
      </c>
      <c r="I31" s="2" t="s">
        <v>521</v>
      </c>
      <c r="J31" s="2" t="s">
        <v>187</v>
      </c>
      <c r="K31" s="2" t="s">
        <v>140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363</v>
      </c>
      <c r="Q31" s="2" t="s">
        <v>143</v>
      </c>
      <c r="R31" s="2" t="s">
        <v>144</v>
      </c>
      <c r="S31" s="2" t="s">
        <v>364</v>
      </c>
      <c r="T31" s="2" t="s">
        <v>246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365</v>
      </c>
      <c r="Z31" s="4">
        <v>70</v>
      </c>
      <c r="AA31" s="4">
        <f>=ROUNDDOWN(63.6363636363636,0)</f>
      </c>
      <c r="AB31" s="5">
        <v>1.1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/>
      <c r="BK31" s="8"/>
      <c r="BL31" s="2" t="s">
        <v>144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141</v>
      </c>
      <c r="BW31" s="2" t="s">
        <v>367</v>
      </c>
      <c r="BX31" s="2" t="s">
        <v>526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253</v>
      </c>
      <c r="CJ31" s="2" t="s">
        <v>369</v>
      </c>
      <c r="CK31" s="2" t="s">
        <v>532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371</v>
      </c>
      <c r="CX31" s="2" t="s">
        <v>372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159</v>
      </c>
      <c r="DK31" s="2" t="s">
        <v>507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525</v>
      </c>
      <c r="DX31" s="2" t="s">
        <v>533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376</v>
      </c>
      <c r="EK31" s="2" t="s">
        <v>534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144</v>
      </c>
      <c r="EX31" s="2" t="s">
        <v>535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141</v>
      </c>
      <c r="FJ31" s="2" t="s">
        <v>168</v>
      </c>
      <c r="FK31" s="2" t="s">
        <v>426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166</v>
      </c>
      <c r="FW31" s="2" t="s">
        <v>264</v>
      </c>
      <c r="FX31" s="2" t="s">
        <v>536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181</v>
      </c>
      <c r="GI31" s="2" t="s">
        <v>141</v>
      </c>
      <c r="GJ31" s="2" t="s">
        <v>144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153</v>
      </c>
      <c r="GV31" s="2" t="s">
        <v>141</v>
      </c>
      <c r="GW31" s="2" t="s">
        <v>221</v>
      </c>
      <c r="GX31" s="2" t="s">
        <v>537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180</v>
      </c>
      <c r="HI31" s="2" t="s">
        <v>141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182</v>
      </c>
      <c r="HV31" s="2" t="s">
        <v>166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180</v>
      </c>
      <c r="II31" s="2" t="s">
        <v>166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182</v>
      </c>
      <c r="IV31" s="2" t="s">
        <v>141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153</v>
      </c>
      <c r="JI31" s="2" t="s">
        <v>141</v>
      </c>
      <c r="JJ31" s="2" t="s">
        <v>525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182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182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267</v>
      </c>
      <c r="KV31" s="2" t="s">
        <v>141</v>
      </c>
      <c r="KW31" s="2" t="s">
        <v>382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182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180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182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180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70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538</v>
      </c>
      <c r="B32" s="2" t="s">
        <v>133</v>
      </c>
      <c r="C32" s="2" t="s">
        <v>134</v>
      </c>
      <c r="D32" s="2" t="s">
        <v>539</v>
      </c>
      <c r="E32" s="2" t="s">
        <v>540</v>
      </c>
      <c r="F32" s="2" t="s">
        <v>283</v>
      </c>
      <c r="G32" s="2" t="s">
        <v>283</v>
      </c>
      <c r="H32" s="2" t="s">
        <v>283</v>
      </c>
      <c r="I32" s="2" t="s">
        <v>541</v>
      </c>
      <c r="J32" s="2" t="s">
        <v>542</v>
      </c>
      <c r="K32" s="2" t="s">
        <v>285</v>
      </c>
      <c r="L32" s="3">
        <v>18</v>
      </c>
      <c r="M32" s="3">
        <v>18.9</v>
      </c>
      <c r="N32" s="3">
        <v>44.99</v>
      </c>
      <c r="O32" s="2" t="s">
        <v>141</v>
      </c>
      <c r="P32" s="2" t="s">
        <v>543</v>
      </c>
      <c r="Q32" s="2" t="s">
        <v>143</v>
      </c>
      <c r="R32" s="2" t="s">
        <v>144</v>
      </c>
      <c r="S32" s="2" t="s">
        <v>544</v>
      </c>
      <c r="T32" s="2" t="s">
        <v>146</v>
      </c>
      <c r="U32" s="2" t="s">
        <v>545</v>
      </c>
      <c r="V32" s="2" t="s">
        <v>287</v>
      </c>
      <c r="W32" s="2" t="s">
        <v>150</v>
      </c>
      <c r="X32" s="2" t="s">
        <v>144</v>
      </c>
      <c r="Y32" s="2" t="s">
        <v>288</v>
      </c>
      <c r="Z32" s="4">
        <v>74</v>
      </c>
      <c r="AA32" s="4">
        <f>=ROUNDDOWN(14.8,0)</f>
      </c>
      <c r="AB32" s="5">
        <v>5</v>
      </c>
      <c r="AC32" s="2" t="s">
        <v>289</v>
      </c>
      <c r="AD32" s="4">
        <v>180</v>
      </c>
      <c r="AE32" s="4">
        <v>180</v>
      </c>
      <c r="AF32" s="6">
        <v>76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9</v>
      </c>
      <c r="AQ32" s="8">
        <v>182.81</v>
      </c>
      <c r="AR32" s="4">
        <v>1</v>
      </c>
      <c r="AS32" s="8">
        <v>19.7</v>
      </c>
      <c r="AT32" s="7">
        <v>8</v>
      </c>
      <c r="AU32" s="7">
        <v>8.2797</v>
      </c>
      <c r="AV32" s="4">
        <v>9</v>
      </c>
      <c r="AW32" s="8">
        <v>182.81</v>
      </c>
      <c r="AX32" s="4">
        <v>1</v>
      </c>
      <c r="AY32" s="8">
        <v>19.7</v>
      </c>
      <c r="AZ32" s="7">
        <v>8</v>
      </c>
      <c r="BA32" s="7">
        <v>8.2797</v>
      </c>
      <c r="BB32" s="7">
        <v>1</v>
      </c>
      <c r="BC32" s="4">
        <v>9</v>
      </c>
      <c r="BD32" s="8">
        <v>182.81</v>
      </c>
      <c r="BE32" s="4">
        <v>1</v>
      </c>
      <c r="BF32" s="8">
        <v>19.7</v>
      </c>
      <c r="BG32" s="7">
        <v>8</v>
      </c>
      <c r="BH32" s="7">
        <v>8.2797</v>
      </c>
      <c r="BI32" s="7">
        <v>1</v>
      </c>
      <c r="BJ32" s="4">
        <v>9</v>
      </c>
      <c r="BK32" s="8">
        <v>182.81</v>
      </c>
      <c r="BL32" s="2" t="s">
        <v>546</v>
      </c>
      <c r="BM32" s="7">
        <v>1</v>
      </c>
      <c r="BN32" s="7">
        <v>1</v>
      </c>
      <c r="BO32" s="4">
        <v>6</v>
      </c>
      <c r="BP32" s="8">
        <v>121.5</v>
      </c>
      <c r="BQ32" s="4"/>
      <c r="BR32" s="8"/>
      <c r="BS32" s="7"/>
      <c r="BT32" s="7"/>
      <c r="BU32" s="2" t="s">
        <v>153</v>
      </c>
      <c r="BV32" s="2" t="s">
        <v>141</v>
      </c>
      <c r="BW32" s="2" t="s">
        <v>288</v>
      </c>
      <c r="BX32" s="2" t="s">
        <v>547</v>
      </c>
      <c r="BY32" s="2" t="s">
        <v>156</v>
      </c>
      <c r="BZ32" s="2" t="s">
        <v>156</v>
      </c>
      <c r="CA32" s="2" t="s">
        <v>144</v>
      </c>
      <c r="CB32" s="4">
        <v>2</v>
      </c>
      <c r="CC32" s="8">
        <v>40.52</v>
      </c>
      <c r="CD32" s="4"/>
      <c r="CE32" s="8"/>
      <c r="CF32" s="7"/>
      <c r="CG32" s="7"/>
      <c r="CH32" s="2" t="s">
        <v>153</v>
      </c>
      <c r="CI32" s="2" t="s">
        <v>141</v>
      </c>
      <c r="CJ32" s="2" t="s">
        <v>291</v>
      </c>
      <c r="CK32" s="2" t="s">
        <v>307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292</v>
      </c>
      <c r="CX32" s="2" t="s">
        <v>210</v>
      </c>
      <c r="CY32" s="2" t="s">
        <v>156</v>
      </c>
      <c r="CZ32" s="2" t="s">
        <v>156</v>
      </c>
      <c r="DA32" s="2" t="s">
        <v>144</v>
      </c>
      <c r="DB32" s="4"/>
      <c r="DC32" s="8"/>
      <c r="DD32" s="4">
        <v>1</v>
      </c>
      <c r="DE32" s="8">
        <v>19.7</v>
      </c>
      <c r="DF32" s="7">
        <v>-1</v>
      </c>
      <c r="DG32" s="7">
        <v>-1</v>
      </c>
      <c r="DH32" s="2" t="s">
        <v>153</v>
      </c>
      <c r="DI32" s="2" t="s">
        <v>141</v>
      </c>
      <c r="DJ32" s="2" t="s">
        <v>293</v>
      </c>
      <c r="DK32" s="2" t="s">
        <v>548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161</v>
      </c>
      <c r="DX32" s="2" t="s">
        <v>233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215</v>
      </c>
      <c r="EK32" s="2" t="s">
        <v>549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144</v>
      </c>
      <c r="EX32" s="2" t="s">
        <v>550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168</v>
      </c>
      <c r="FK32" s="2" t="s">
        <v>551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166</v>
      </c>
      <c r="FW32" s="2" t="s">
        <v>413</v>
      </c>
      <c r="FX32" s="2" t="s">
        <v>460</v>
      </c>
      <c r="FY32" s="2" t="s">
        <v>156</v>
      </c>
      <c r="FZ32" s="2" t="s">
        <v>156</v>
      </c>
      <c r="GA32" s="2" t="s">
        <v>144</v>
      </c>
      <c r="GB32" s="4">
        <v>1</v>
      </c>
      <c r="GC32" s="8">
        <v>20.79</v>
      </c>
      <c r="GD32" s="4"/>
      <c r="GE32" s="8"/>
      <c r="GF32" s="7"/>
      <c r="GG32" s="7"/>
      <c r="GH32" s="2" t="s">
        <v>153</v>
      </c>
      <c r="GI32" s="2" t="s">
        <v>141</v>
      </c>
      <c r="GJ32" s="2" t="s">
        <v>201</v>
      </c>
      <c r="GK32" s="2" t="s">
        <v>552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180</v>
      </c>
      <c r="GV32" s="2" t="s">
        <v>141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153</v>
      </c>
      <c r="HI32" s="2" t="s">
        <v>141</v>
      </c>
      <c r="HJ32" s="2" t="s">
        <v>176</v>
      </c>
      <c r="HK32" s="2" t="s">
        <v>313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153</v>
      </c>
      <c r="II32" s="2" t="s">
        <v>166</v>
      </c>
      <c r="IJ32" s="2" t="s">
        <v>144</v>
      </c>
      <c r="IK32" s="2" t="s">
        <v>553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153</v>
      </c>
      <c r="JI32" s="2" t="s">
        <v>141</v>
      </c>
      <c r="JJ32" s="2" t="s">
        <v>224</v>
      </c>
      <c r="JK32" s="2" t="s">
        <v>554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182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182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267</v>
      </c>
      <c r="KV32" s="2" t="s">
        <v>141</v>
      </c>
      <c r="KW32" s="2" t="s">
        <v>301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182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182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182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166</v>
      </c>
      <c r="NJ32" s="2" t="s">
        <v>317</v>
      </c>
      <c r="NK32" s="2" t="s">
        <v>226</v>
      </c>
      <c r="NL32" s="2" t="s">
        <v>156</v>
      </c>
      <c r="NM32" s="2" t="s">
        <v>156</v>
      </c>
      <c r="NN32" s="2" t="s">
        <v>271</v>
      </c>
      <c r="NO32" s="4"/>
      <c r="NP32" s="8"/>
      <c r="NQ32" s="4"/>
      <c r="NR32" s="8"/>
      <c r="NS32" s="7"/>
      <c r="NT32" s="7"/>
      <c r="NU32" s="2" t="s">
        <v>182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180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74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>
        <v>180</v>
      </c>
    </row>
    <row r="33">
      <c r="A33" s="2" t="s">
        <v>555</v>
      </c>
      <c r="B33" s="2" t="s">
        <v>133</v>
      </c>
      <c r="C33" s="2" t="s">
        <v>134</v>
      </c>
      <c r="D33" s="2" t="s">
        <v>539</v>
      </c>
      <c r="E33" s="2" t="s">
        <v>540</v>
      </c>
      <c r="F33" s="2" t="s">
        <v>137</v>
      </c>
      <c r="G33" s="2" t="s">
        <v>137</v>
      </c>
      <c r="H33" s="2" t="s">
        <v>137</v>
      </c>
      <c r="I33" s="2" t="s">
        <v>541</v>
      </c>
      <c r="J33" s="2" t="s">
        <v>542</v>
      </c>
      <c r="K33" s="2" t="s">
        <v>140</v>
      </c>
      <c r="L33" s="3">
        <v>18.85</v>
      </c>
      <c r="M33" s="3">
        <v>19.79</v>
      </c>
      <c r="N33" s="3">
        <v>46.99</v>
      </c>
      <c r="O33" s="2" t="s">
        <v>141</v>
      </c>
      <c r="P33" s="2" t="s">
        <v>543</v>
      </c>
      <c r="Q33" s="2" t="s">
        <v>143</v>
      </c>
      <c r="R33" s="2" t="s">
        <v>144</v>
      </c>
      <c r="S33" s="2" t="s">
        <v>556</v>
      </c>
      <c r="T33" s="2" t="s">
        <v>146</v>
      </c>
      <c r="U33" s="2" t="s">
        <v>545</v>
      </c>
      <c r="V33" s="2" t="s">
        <v>148</v>
      </c>
      <c r="W33" s="2" t="s">
        <v>149</v>
      </c>
      <c r="X33" s="2" t="s">
        <v>557</v>
      </c>
      <c r="Y33" s="2" t="s">
        <v>151</v>
      </c>
      <c r="Z33" s="4">
        <v>146</v>
      </c>
      <c r="AA33" s="4">
        <f>=ROUNDDOWN(91.25,0)</f>
      </c>
      <c r="AB33" s="5">
        <v>1.6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3</v>
      </c>
      <c r="AQ33" s="8">
        <v>59.88</v>
      </c>
      <c r="AR33" s="4">
        <v>6</v>
      </c>
      <c r="AS33" s="8">
        <v>114.93</v>
      </c>
      <c r="AT33" s="7">
        <v>-0.5</v>
      </c>
      <c r="AU33" s="7">
        <v>-0.479</v>
      </c>
      <c r="AV33" s="4">
        <v>3</v>
      </c>
      <c r="AW33" s="8">
        <v>59.88</v>
      </c>
      <c r="AX33" s="4">
        <v>6</v>
      </c>
      <c r="AY33" s="8">
        <v>114.93</v>
      </c>
      <c r="AZ33" s="7">
        <v>-0.5</v>
      </c>
      <c r="BA33" s="7">
        <v>-0.479</v>
      </c>
      <c r="BB33" s="7">
        <v>1</v>
      </c>
      <c r="BC33" s="4">
        <v>5</v>
      </c>
      <c r="BD33" s="8">
        <v>99.99</v>
      </c>
      <c r="BE33" s="4">
        <v>7</v>
      </c>
      <c r="BF33" s="8">
        <v>135.19</v>
      </c>
      <c r="BG33" s="7">
        <v>-0.2857</v>
      </c>
      <c r="BH33" s="7">
        <v>-0.2604</v>
      </c>
      <c r="BI33" s="7">
        <v>0.5989</v>
      </c>
      <c r="BJ33" s="4">
        <v>3</v>
      </c>
      <c r="BK33" s="8">
        <v>59.88</v>
      </c>
      <c r="BL33" s="2" t="s">
        <v>558</v>
      </c>
      <c r="BM33" s="7">
        <v>1</v>
      </c>
      <c r="BN33" s="7">
        <v>1</v>
      </c>
      <c r="BO33" s="4">
        <v>3</v>
      </c>
      <c r="BP33" s="8">
        <v>59.88</v>
      </c>
      <c r="BQ33" s="4">
        <v>4</v>
      </c>
      <c r="BR33" s="8">
        <v>75.6</v>
      </c>
      <c r="BS33" s="7">
        <v>-0.25</v>
      </c>
      <c r="BT33" s="7">
        <v>-0.2079</v>
      </c>
      <c r="BU33" s="2" t="s">
        <v>153</v>
      </c>
      <c r="BV33" s="2" t="s">
        <v>141</v>
      </c>
      <c r="BW33" s="2" t="s">
        <v>154</v>
      </c>
      <c r="BX33" s="2" t="s">
        <v>162</v>
      </c>
      <c r="BY33" s="2" t="s">
        <v>156</v>
      </c>
      <c r="BZ33" s="2" t="s">
        <v>156</v>
      </c>
      <c r="CA33" s="2" t="s">
        <v>144</v>
      </c>
      <c r="CB33" s="4"/>
      <c r="CC33" s="8"/>
      <c r="CD33" s="4">
        <v>1</v>
      </c>
      <c r="CE33" s="8">
        <v>20.26</v>
      </c>
      <c r="CF33" s="7">
        <v>-1</v>
      </c>
      <c r="CG33" s="7">
        <v>-1</v>
      </c>
      <c r="CH33" s="2" t="s">
        <v>153</v>
      </c>
      <c r="CI33" s="2" t="s">
        <v>141</v>
      </c>
      <c r="CJ33" s="2" t="s">
        <v>154</v>
      </c>
      <c r="CK33" s="2" t="s">
        <v>559</v>
      </c>
      <c r="CL33" s="2" t="s">
        <v>156</v>
      </c>
      <c r="CM33" s="2" t="s">
        <v>156</v>
      </c>
      <c r="CN33" s="2" t="s">
        <v>144</v>
      </c>
      <c r="CO33" s="4"/>
      <c r="CP33" s="8"/>
      <c r="CQ33" s="4">
        <v>1</v>
      </c>
      <c r="CR33" s="8">
        <v>19.07</v>
      </c>
      <c r="CS33" s="7">
        <v>-1</v>
      </c>
      <c r="CT33" s="7">
        <v>-1</v>
      </c>
      <c r="CU33" s="2" t="s">
        <v>153</v>
      </c>
      <c r="CV33" s="2" t="s">
        <v>141</v>
      </c>
      <c r="CW33" s="2" t="s">
        <v>154</v>
      </c>
      <c r="CX33" s="2" t="s">
        <v>467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141</v>
      </c>
      <c r="DJ33" s="2" t="s">
        <v>560</v>
      </c>
      <c r="DK33" s="2" t="s">
        <v>561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161</v>
      </c>
      <c r="DX33" s="2" t="s">
        <v>562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163</v>
      </c>
      <c r="EK33" s="2" t="s">
        <v>294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144</v>
      </c>
      <c r="EX33" s="2" t="s">
        <v>413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144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166</v>
      </c>
      <c r="FW33" s="2" t="s">
        <v>170</v>
      </c>
      <c r="FX33" s="2" t="s">
        <v>172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153</v>
      </c>
      <c r="GI33" s="2" t="s">
        <v>141</v>
      </c>
      <c r="GJ33" s="2" t="s">
        <v>201</v>
      </c>
      <c r="GK33" s="2" t="s">
        <v>563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180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180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166</v>
      </c>
      <c r="IJ33" s="2" t="s">
        <v>144</v>
      </c>
      <c r="IK33" s="2" t="s">
        <v>564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153</v>
      </c>
      <c r="JI33" s="2" t="s">
        <v>141</v>
      </c>
      <c r="JJ33" s="2" t="s">
        <v>224</v>
      </c>
      <c r="JK33" s="2" t="s">
        <v>291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182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182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267</v>
      </c>
      <c r="KV33" s="2" t="s">
        <v>141</v>
      </c>
      <c r="KW33" s="2" t="s">
        <v>462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182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182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182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166</v>
      </c>
      <c r="NJ33" s="2" t="s">
        <v>317</v>
      </c>
      <c r="NK33" s="2" t="s">
        <v>417</v>
      </c>
      <c r="NL33" s="2" t="s">
        <v>156</v>
      </c>
      <c r="NM33" s="2" t="s">
        <v>156</v>
      </c>
      <c r="NN33" s="2" t="s">
        <v>271</v>
      </c>
      <c r="NO33" s="4"/>
      <c r="NP33" s="8"/>
      <c r="NQ33" s="4"/>
      <c r="NR33" s="8"/>
      <c r="NS33" s="7"/>
      <c r="NT33" s="7"/>
      <c r="NU33" s="2" t="s">
        <v>182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180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/>
      <c r="OP33" s="4">
        <v>24</v>
      </c>
      <c r="OQ33" s="4"/>
      <c r="OR33" s="4">
        <v>122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565</v>
      </c>
      <c r="B34" s="2" t="s">
        <v>133</v>
      </c>
      <c r="C34" s="2" t="s">
        <v>134</v>
      </c>
      <c r="D34" s="2" t="s">
        <v>539</v>
      </c>
      <c r="E34" s="2" t="s">
        <v>540</v>
      </c>
      <c r="F34" s="2" t="s">
        <v>137</v>
      </c>
      <c r="G34" s="2" t="s">
        <v>137</v>
      </c>
      <c r="H34" s="2" t="s">
        <v>137</v>
      </c>
      <c r="I34" s="2" t="s">
        <v>541</v>
      </c>
      <c r="J34" s="2" t="s">
        <v>542</v>
      </c>
      <c r="K34" s="2" t="s">
        <v>207</v>
      </c>
      <c r="L34" s="3">
        <v>18.85</v>
      </c>
      <c r="M34" s="3">
        <v>19.79</v>
      </c>
      <c r="N34" s="3">
        <v>46.99</v>
      </c>
      <c r="O34" s="2" t="s">
        <v>141</v>
      </c>
      <c r="P34" s="2" t="s">
        <v>543</v>
      </c>
      <c r="Q34" s="2" t="s">
        <v>143</v>
      </c>
      <c r="R34" s="2" t="s">
        <v>144</v>
      </c>
      <c r="S34" s="2" t="s">
        <v>556</v>
      </c>
      <c r="T34" s="2" t="s">
        <v>146</v>
      </c>
      <c r="U34" s="2" t="s">
        <v>545</v>
      </c>
      <c r="V34" s="2" t="s">
        <v>148</v>
      </c>
      <c r="W34" s="2" t="s">
        <v>149</v>
      </c>
      <c r="X34" s="2" t="s">
        <v>150</v>
      </c>
      <c r="Y34" s="2" t="s">
        <v>151</v>
      </c>
      <c r="Z34" s="4">
        <v>196</v>
      </c>
      <c r="AA34" s="4">
        <f>=ROUNDDOWN(49,0)</f>
      </c>
      <c r="AB34" s="5"/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2</v>
      </c>
      <c r="AQ34" s="8">
        <v>40.11</v>
      </c>
      <c r="AR34" s="4">
        <v>1</v>
      </c>
      <c r="AS34" s="8">
        <v>20.26</v>
      </c>
      <c r="AT34" s="7">
        <v>1</v>
      </c>
      <c r="AU34" s="7">
        <v>0.9798</v>
      </c>
      <c r="AV34" s="4">
        <v>2</v>
      </c>
      <c r="AW34" s="8">
        <v>40.11</v>
      </c>
      <c r="AX34" s="4">
        <v>1</v>
      </c>
      <c r="AY34" s="8">
        <v>20.26</v>
      </c>
      <c r="AZ34" s="7">
        <v>1</v>
      </c>
      <c r="BA34" s="7">
        <v>0.9798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0.4011</v>
      </c>
      <c r="BJ34" s="4">
        <v>2</v>
      </c>
      <c r="BK34" s="8">
        <v>40.11</v>
      </c>
      <c r="BL34" s="2" t="s">
        <v>566</v>
      </c>
      <c r="BM34" s="7">
        <v>1</v>
      </c>
      <c r="BN34" s="7">
        <v>1</v>
      </c>
      <c r="BO34" s="4">
        <v>1</v>
      </c>
      <c r="BP34" s="8">
        <v>19.96</v>
      </c>
      <c r="BQ34" s="4"/>
      <c r="BR34" s="8"/>
      <c r="BS34" s="7"/>
      <c r="BT34" s="7"/>
      <c r="BU34" s="2" t="s">
        <v>153</v>
      </c>
      <c r="BV34" s="2" t="s">
        <v>141</v>
      </c>
      <c r="BW34" s="2" t="s">
        <v>154</v>
      </c>
      <c r="BX34" s="2" t="s">
        <v>567</v>
      </c>
      <c r="BY34" s="2" t="s">
        <v>156</v>
      </c>
      <c r="BZ34" s="2" t="s">
        <v>156</v>
      </c>
      <c r="CA34" s="2" t="s">
        <v>144</v>
      </c>
      <c r="CB34" s="4"/>
      <c r="CC34" s="8"/>
      <c r="CD34" s="4">
        <v>1</v>
      </c>
      <c r="CE34" s="8">
        <v>20.26</v>
      </c>
      <c r="CF34" s="7">
        <v>-1</v>
      </c>
      <c r="CG34" s="7">
        <v>-1</v>
      </c>
      <c r="CH34" s="2" t="s">
        <v>153</v>
      </c>
      <c r="CI34" s="2" t="s">
        <v>141</v>
      </c>
      <c r="CJ34" s="2" t="s">
        <v>154</v>
      </c>
      <c r="CK34" s="2" t="s">
        <v>568</v>
      </c>
      <c r="CL34" s="2" t="s">
        <v>156</v>
      </c>
      <c r="CM34" s="2" t="s">
        <v>156</v>
      </c>
      <c r="CN34" s="2" t="s">
        <v>144</v>
      </c>
      <c r="CO34" s="4">
        <v>1</v>
      </c>
      <c r="CP34" s="8">
        <v>20.15</v>
      </c>
      <c r="CQ34" s="4"/>
      <c r="CR34" s="8"/>
      <c r="CS34" s="7"/>
      <c r="CT34" s="7"/>
      <c r="CU34" s="2" t="s">
        <v>153</v>
      </c>
      <c r="CV34" s="2" t="s">
        <v>141</v>
      </c>
      <c r="CW34" s="2" t="s">
        <v>154</v>
      </c>
      <c r="CX34" s="2" t="s">
        <v>468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153</v>
      </c>
      <c r="DI34" s="2" t="s">
        <v>141</v>
      </c>
      <c r="DJ34" s="2" t="s">
        <v>560</v>
      </c>
      <c r="DK34" s="2" t="s">
        <v>569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161</v>
      </c>
      <c r="DX34" s="2" t="s">
        <v>214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215</v>
      </c>
      <c r="EK34" s="2" t="s">
        <v>437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144</v>
      </c>
      <c r="EX34" s="2" t="s">
        <v>570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168</v>
      </c>
      <c r="FK34" s="2" t="s">
        <v>571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166</v>
      </c>
      <c r="FW34" s="2" t="s">
        <v>170</v>
      </c>
      <c r="FX34" s="2" t="s">
        <v>572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153</v>
      </c>
      <c r="GI34" s="2" t="s">
        <v>141</v>
      </c>
      <c r="GJ34" s="2" t="s">
        <v>201</v>
      </c>
      <c r="GK34" s="2" t="s">
        <v>472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180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180</v>
      </c>
      <c r="HI34" s="2" t="s">
        <v>141</v>
      </c>
      <c r="HJ34" s="2" t="s">
        <v>144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166</v>
      </c>
      <c r="IJ34" s="2" t="s">
        <v>144</v>
      </c>
      <c r="IK34" s="2" t="s">
        <v>573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153</v>
      </c>
      <c r="JI34" s="2" t="s">
        <v>141</v>
      </c>
      <c r="JJ34" s="2" t="s">
        <v>224</v>
      </c>
      <c r="JK34" s="2" t="s">
        <v>212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182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182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267</v>
      </c>
      <c r="KV34" s="2" t="s">
        <v>141</v>
      </c>
      <c r="KW34" s="2" t="s">
        <v>462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182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166</v>
      </c>
      <c r="NJ34" s="2" t="s">
        <v>226</v>
      </c>
      <c r="NK34" s="2" t="s">
        <v>498</v>
      </c>
      <c r="NL34" s="2" t="s">
        <v>156</v>
      </c>
      <c r="NM34" s="2" t="s">
        <v>156</v>
      </c>
      <c r="NN34" s="2" t="s">
        <v>271</v>
      </c>
      <c r="NO34" s="4"/>
      <c r="NP34" s="8"/>
      <c r="NQ34" s="4"/>
      <c r="NR34" s="8"/>
      <c r="NS34" s="7"/>
      <c r="NT34" s="7"/>
      <c r="NU34" s="2" t="s">
        <v>182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180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196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574</v>
      </c>
      <c r="B35" s="2" t="s">
        <v>133</v>
      </c>
      <c r="C35" s="2" t="s">
        <v>134</v>
      </c>
      <c r="D35" s="2" t="s">
        <v>539</v>
      </c>
      <c r="E35" s="2" t="s">
        <v>540</v>
      </c>
      <c r="F35" s="2" t="s">
        <v>319</v>
      </c>
      <c r="G35" s="2" t="s">
        <v>144</v>
      </c>
      <c r="H35" s="2" t="s">
        <v>144</v>
      </c>
      <c r="I35" s="2" t="s">
        <v>575</v>
      </c>
      <c r="J35" s="2" t="s">
        <v>576</v>
      </c>
      <c r="K35" s="2" t="s">
        <v>207</v>
      </c>
      <c r="L35" s="3">
        <v>19.8</v>
      </c>
      <c r="M35" s="3">
        <v>20.79</v>
      </c>
      <c r="N35" s="3">
        <v>44.99</v>
      </c>
      <c r="O35" s="2" t="s">
        <v>398</v>
      </c>
      <c r="P35" s="2" t="s">
        <v>363</v>
      </c>
      <c r="Q35" s="2" t="s">
        <v>143</v>
      </c>
      <c r="R35" s="2" t="s">
        <v>144</v>
      </c>
      <c r="S35" s="2" t="s">
        <v>577</v>
      </c>
      <c r="T35" s="2" t="s">
        <v>144</v>
      </c>
      <c r="U35" s="2" t="s">
        <v>545</v>
      </c>
      <c r="V35" s="2" t="s">
        <v>578</v>
      </c>
      <c r="W35" s="2" t="s">
        <v>579</v>
      </c>
      <c r="X35" s="2" t="s">
        <v>144</v>
      </c>
      <c r="Y35" s="2" t="s">
        <v>324</v>
      </c>
      <c r="Z35" s="4"/>
      <c r="AA35" s="4">
        <f>=ROUNDDOWN({0},0)</f>
      </c>
      <c r="AB35" s="5">
        <v>0.6</v>
      </c>
      <c r="AC35" s="2" t="s">
        <v>144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4</v>
      </c>
      <c r="AS35" s="8">
        <v>83.12</v>
      </c>
      <c r="AT35" s="7">
        <v>-1</v>
      </c>
      <c r="AU35" s="7">
        <v>-1</v>
      </c>
      <c r="AV35" s="4"/>
      <c r="AW35" s="8"/>
      <c r="AX35" s="4">
        <v>4</v>
      </c>
      <c r="AY35" s="8">
        <v>83.12</v>
      </c>
      <c r="AZ35" s="7">
        <v>-1</v>
      </c>
      <c r="BA35" s="7">
        <v>-1</v>
      </c>
      <c r="BB35" s="7"/>
      <c r="BC35" s="4"/>
      <c r="BD35" s="8"/>
      <c r="BE35" s="4">
        <v>4</v>
      </c>
      <c r="BF35" s="8">
        <v>83.12</v>
      </c>
      <c r="BG35" s="7">
        <v>-1</v>
      </c>
      <c r="BH35" s="7">
        <v>-1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166</v>
      </c>
      <c r="BW35" s="2" t="s">
        <v>326</v>
      </c>
      <c r="BX35" s="2" t="s">
        <v>327</v>
      </c>
      <c r="BY35" s="2" t="s">
        <v>271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166</v>
      </c>
      <c r="CJ35" s="2" t="s">
        <v>328</v>
      </c>
      <c r="CK35" s="2" t="s">
        <v>490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166</v>
      </c>
      <c r="CW35" s="2" t="s">
        <v>326</v>
      </c>
      <c r="CX35" s="2" t="s">
        <v>350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185</v>
      </c>
      <c r="DI35" s="2" t="s">
        <v>166</v>
      </c>
      <c r="DJ35" s="2" t="s">
        <v>580</v>
      </c>
      <c r="DK35" s="2" t="s">
        <v>581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166</v>
      </c>
      <c r="DW35" s="2" t="s">
        <v>333</v>
      </c>
      <c r="DX35" s="2" t="s">
        <v>334</v>
      </c>
      <c r="DY35" s="2" t="s">
        <v>156</v>
      </c>
      <c r="DZ35" s="2" t="s">
        <v>156</v>
      </c>
      <c r="EA35" s="2" t="s">
        <v>144</v>
      </c>
      <c r="EB35" s="4"/>
      <c r="EC35" s="8"/>
      <c r="ED35" s="4">
        <v>4</v>
      </c>
      <c r="EE35" s="8">
        <v>83.12</v>
      </c>
      <c r="EF35" s="7">
        <v>-1</v>
      </c>
      <c r="EG35" s="7">
        <v>-1</v>
      </c>
      <c r="EH35" s="2" t="s">
        <v>153</v>
      </c>
      <c r="EI35" s="2" t="s">
        <v>166</v>
      </c>
      <c r="EJ35" s="2" t="s">
        <v>326</v>
      </c>
      <c r="EK35" s="2" t="s">
        <v>353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166</v>
      </c>
      <c r="EW35" s="2" t="s">
        <v>144</v>
      </c>
      <c r="EX35" s="2" t="s">
        <v>582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180</v>
      </c>
      <c r="FI35" s="2" t="s">
        <v>166</v>
      </c>
      <c r="FJ35" s="2" t="s">
        <v>144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166</v>
      </c>
      <c r="FW35" s="2" t="s">
        <v>170</v>
      </c>
      <c r="FX35" s="2" t="s">
        <v>278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153</v>
      </c>
      <c r="GI35" s="2" t="s">
        <v>166</v>
      </c>
      <c r="GJ35" s="2" t="s">
        <v>338</v>
      </c>
      <c r="GK35" s="2" t="s">
        <v>339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181</v>
      </c>
      <c r="GV35" s="2" t="s">
        <v>166</v>
      </c>
      <c r="GW35" s="2" t="s">
        <v>144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180</v>
      </c>
      <c r="HI35" s="2" t="s">
        <v>166</v>
      </c>
      <c r="HJ35" s="2" t="s">
        <v>340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341</v>
      </c>
      <c r="II35" s="2" t="s">
        <v>166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153</v>
      </c>
      <c r="JI35" s="2" t="s">
        <v>166</v>
      </c>
      <c r="JJ35" s="2" t="s">
        <v>326</v>
      </c>
      <c r="JK35" s="2" t="s">
        <v>350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182</v>
      </c>
      <c r="JV35" s="2" t="s">
        <v>166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182</v>
      </c>
      <c r="KI35" s="2" t="s">
        <v>166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153</v>
      </c>
      <c r="KV35" s="2" t="s">
        <v>166</v>
      </c>
      <c r="KW35" s="2" t="s">
        <v>583</v>
      </c>
      <c r="KX35" s="2" t="s">
        <v>497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182</v>
      </c>
      <c r="LI35" s="2" t="s">
        <v>166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166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166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166</v>
      </c>
      <c r="NJ35" s="2" t="s">
        <v>317</v>
      </c>
      <c r="NK35" s="2" t="s">
        <v>440</v>
      </c>
      <c r="NL35" s="2" t="s">
        <v>156</v>
      </c>
      <c r="NM35" s="2" t="s">
        <v>156</v>
      </c>
      <c r="NN35" s="2" t="s">
        <v>144</v>
      </c>
      <c r="NO35" s="4"/>
      <c r="NP35" s="8"/>
      <c r="NQ35" s="4"/>
      <c r="NR35" s="8"/>
      <c r="NS35" s="7"/>
      <c r="NT35" s="7"/>
      <c r="NU35" s="2" t="s">
        <v>182</v>
      </c>
      <c r="NV35" s="2" t="s">
        <v>166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180</v>
      </c>
      <c r="OI35" s="2" t="s">
        <v>166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584</v>
      </c>
      <c r="B36" s="2" t="s">
        <v>133</v>
      </c>
      <c r="C36" s="2" t="s">
        <v>134</v>
      </c>
      <c r="D36" s="2" t="s">
        <v>539</v>
      </c>
      <c r="E36" s="2" t="s">
        <v>585</v>
      </c>
      <c r="F36" s="2" t="s">
        <v>586</v>
      </c>
      <c r="G36" s="2" t="s">
        <v>586</v>
      </c>
      <c r="H36" s="2" t="s">
        <v>586</v>
      </c>
      <c r="I36" s="2" t="s">
        <v>587</v>
      </c>
      <c r="J36" s="2" t="s">
        <v>588</v>
      </c>
      <c r="K36" s="2" t="s">
        <v>207</v>
      </c>
      <c r="L36" s="3">
        <v>18</v>
      </c>
      <c r="M36" s="3">
        <v>18.9</v>
      </c>
      <c r="N36" s="3">
        <v>39.99</v>
      </c>
      <c r="O36" s="2" t="s">
        <v>398</v>
      </c>
      <c r="P36" s="2" t="s">
        <v>363</v>
      </c>
      <c r="Q36" s="2" t="s">
        <v>143</v>
      </c>
      <c r="R36" s="2" t="s">
        <v>144</v>
      </c>
      <c r="S36" s="2" t="s">
        <v>589</v>
      </c>
      <c r="T36" s="2" t="s">
        <v>144</v>
      </c>
      <c r="U36" s="2" t="s">
        <v>545</v>
      </c>
      <c r="V36" s="2" t="s">
        <v>148</v>
      </c>
      <c r="W36" s="2" t="s">
        <v>150</v>
      </c>
      <c r="X36" s="2" t="s">
        <v>590</v>
      </c>
      <c r="Y36" s="2" t="s">
        <v>591</v>
      </c>
      <c r="Z36" s="4"/>
      <c r="AA36" s="4">
        <f>=ROUNDDOWN({0},0)</f>
      </c>
      <c r="AB36" s="5"/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1</v>
      </c>
      <c r="AS36" s="8">
        <v>20.41</v>
      </c>
      <c r="AT36" s="7">
        <v>-1</v>
      </c>
      <c r="AU36" s="7">
        <v>-1</v>
      </c>
      <c r="AV36" s="4"/>
      <c r="AW36" s="8"/>
      <c r="AX36" s="4">
        <v>1</v>
      </c>
      <c r="AY36" s="8">
        <v>20.41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20.41</v>
      </c>
      <c r="BG36" s="7">
        <v>-1</v>
      </c>
      <c r="BH36" s="7">
        <v>-1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166</v>
      </c>
      <c r="BW36" s="2" t="s">
        <v>592</v>
      </c>
      <c r="BX36" s="2" t="s">
        <v>278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166</v>
      </c>
      <c r="CJ36" s="2" t="s">
        <v>592</v>
      </c>
      <c r="CK36" s="2" t="s">
        <v>593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166</v>
      </c>
      <c r="CW36" s="2" t="s">
        <v>594</v>
      </c>
      <c r="CX36" s="2" t="s">
        <v>144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166</v>
      </c>
      <c r="DJ36" s="2" t="s">
        <v>560</v>
      </c>
      <c r="DK36" s="2" t="s">
        <v>595</v>
      </c>
      <c r="DL36" s="2" t="s">
        <v>156</v>
      </c>
      <c r="DM36" s="2" t="s">
        <v>156</v>
      </c>
      <c r="DN36" s="2" t="s">
        <v>144</v>
      </c>
      <c r="DO36" s="4"/>
      <c r="DP36" s="8"/>
      <c r="DQ36" s="4">
        <v>1</v>
      </c>
      <c r="DR36" s="8">
        <v>20.41</v>
      </c>
      <c r="DS36" s="7">
        <v>-1</v>
      </c>
      <c r="DT36" s="7">
        <v>-1</v>
      </c>
      <c r="DU36" s="2" t="s">
        <v>153</v>
      </c>
      <c r="DV36" s="2" t="s">
        <v>166</v>
      </c>
      <c r="DW36" s="2" t="s">
        <v>263</v>
      </c>
      <c r="DX36" s="2" t="s">
        <v>596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166</v>
      </c>
      <c r="EJ36" s="2" t="s">
        <v>597</v>
      </c>
      <c r="EK36" s="2" t="s">
        <v>144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181</v>
      </c>
      <c r="EV36" s="2" t="s">
        <v>166</v>
      </c>
      <c r="EW36" s="2" t="s">
        <v>144</v>
      </c>
      <c r="EX36" s="2" t="s">
        <v>144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180</v>
      </c>
      <c r="FI36" s="2" t="s">
        <v>166</v>
      </c>
      <c r="FJ36" s="2" t="s">
        <v>144</v>
      </c>
      <c r="FK36" s="2" t="s">
        <v>144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181</v>
      </c>
      <c r="FV36" s="2" t="s">
        <v>166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181</v>
      </c>
      <c r="GI36" s="2" t="s">
        <v>166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180</v>
      </c>
      <c r="GV36" s="2" t="s">
        <v>166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180</v>
      </c>
      <c r="HI36" s="2" t="s">
        <v>166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182</v>
      </c>
      <c r="HV36" s="2" t="s">
        <v>166</v>
      </c>
      <c r="HW36" s="2" t="s">
        <v>144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180</v>
      </c>
      <c r="II36" s="2" t="s">
        <v>166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182</v>
      </c>
      <c r="IV36" s="2" t="s">
        <v>166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153</v>
      </c>
      <c r="JI36" s="2" t="s">
        <v>166</v>
      </c>
      <c r="JJ36" s="2" t="s">
        <v>598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182</v>
      </c>
      <c r="JV36" s="2" t="s">
        <v>166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182</v>
      </c>
      <c r="KI36" s="2" t="s">
        <v>166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153</v>
      </c>
      <c r="KV36" s="2" t="s">
        <v>166</v>
      </c>
      <c r="KW36" s="2" t="s">
        <v>510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182</v>
      </c>
      <c r="LI36" s="2" t="s">
        <v>166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166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180</v>
      </c>
      <c r="MI36" s="2" t="s">
        <v>166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166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153</v>
      </c>
      <c r="NI36" s="2" t="s">
        <v>166</v>
      </c>
      <c r="NJ36" s="2" t="s">
        <v>263</v>
      </c>
      <c r="NK36" s="2" t="s">
        <v>599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182</v>
      </c>
      <c r="NV36" s="2" t="s">
        <v>166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185</v>
      </c>
      <c r="OI36" s="2" t="s">
        <v>166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600</v>
      </c>
      <c r="B37" s="2" t="s">
        <v>133</v>
      </c>
      <c r="C37" s="2" t="s">
        <v>134</v>
      </c>
      <c r="D37" s="2" t="s">
        <v>601</v>
      </c>
      <c r="E37" s="2" t="s">
        <v>602</v>
      </c>
      <c r="F37" s="2" t="s">
        <v>137</v>
      </c>
      <c r="G37" s="2" t="s">
        <v>137</v>
      </c>
      <c r="H37" s="2" t="s">
        <v>137</v>
      </c>
      <c r="I37" s="2" t="s">
        <v>603</v>
      </c>
      <c r="J37" s="2" t="s">
        <v>604</v>
      </c>
      <c r="K37" s="2" t="s">
        <v>140</v>
      </c>
      <c r="L37" s="3">
        <v>18.1</v>
      </c>
      <c r="M37" s="3">
        <v>19</v>
      </c>
      <c r="N37" s="3">
        <v>44.99</v>
      </c>
      <c r="O37" s="2" t="s">
        <v>141</v>
      </c>
      <c r="P37" s="2" t="s">
        <v>543</v>
      </c>
      <c r="Q37" s="2" t="s">
        <v>143</v>
      </c>
      <c r="R37" s="2" t="s">
        <v>144</v>
      </c>
      <c r="S37" s="2" t="s">
        <v>605</v>
      </c>
      <c r="T37" s="2" t="s">
        <v>146</v>
      </c>
      <c r="U37" s="2" t="s">
        <v>545</v>
      </c>
      <c r="V37" s="2" t="s">
        <v>148</v>
      </c>
      <c r="W37" s="2" t="s">
        <v>149</v>
      </c>
      <c r="X37" s="2" t="s">
        <v>150</v>
      </c>
      <c r="Y37" s="2" t="s">
        <v>151</v>
      </c>
      <c r="Z37" s="4">
        <v>162</v>
      </c>
      <c r="AA37" s="4">
        <f>=ROUNDDOWN(23.1428571428571,0)</f>
      </c>
      <c r="AB37" s="5">
        <v>7</v>
      </c>
      <c r="AC37" s="2" t="s">
        <v>188</v>
      </c>
      <c r="AD37" s="4">
        <v>120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3</v>
      </c>
      <c r="AQ37" s="8">
        <v>60.09</v>
      </c>
      <c r="AR37" s="4">
        <v>8</v>
      </c>
      <c r="AS37" s="8">
        <v>150.72</v>
      </c>
      <c r="AT37" s="7">
        <v>-0.625</v>
      </c>
      <c r="AU37" s="7">
        <v>-0.6013</v>
      </c>
      <c r="AV37" s="4">
        <v>3</v>
      </c>
      <c r="AW37" s="8">
        <v>60.09</v>
      </c>
      <c r="AX37" s="4">
        <v>8</v>
      </c>
      <c r="AY37" s="8">
        <v>150.72</v>
      </c>
      <c r="AZ37" s="7">
        <v>-0.625</v>
      </c>
      <c r="BA37" s="7">
        <v>-0.6013</v>
      </c>
      <c r="BB37" s="7">
        <v>1</v>
      </c>
      <c r="BC37" s="4">
        <v>3</v>
      </c>
      <c r="BD37" s="8">
        <v>60.09</v>
      </c>
      <c r="BE37" s="4">
        <v>10</v>
      </c>
      <c r="BF37" s="8">
        <v>190.5</v>
      </c>
      <c r="BG37" s="7">
        <v>-0.7</v>
      </c>
      <c r="BH37" s="7">
        <v>-0.6846</v>
      </c>
      <c r="BI37" s="7">
        <v>1</v>
      </c>
      <c r="BJ37" s="4">
        <v>3</v>
      </c>
      <c r="BK37" s="8">
        <v>60.09</v>
      </c>
      <c r="BL37" s="2" t="s">
        <v>419</v>
      </c>
      <c r="BM37" s="7">
        <v>1</v>
      </c>
      <c r="BN37" s="7">
        <v>1</v>
      </c>
      <c r="BO37" s="4">
        <v>3</v>
      </c>
      <c r="BP37" s="8">
        <v>60.09</v>
      </c>
      <c r="BQ37" s="4"/>
      <c r="BR37" s="8"/>
      <c r="BS37" s="7"/>
      <c r="BT37" s="7"/>
      <c r="BU37" s="2" t="s">
        <v>153</v>
      </c>
      <c r="BV37" s="2" t="s">
        <v>141</v>
      </c>
      <c r="BW37" s="2" t="s">
        <v>154</v>
      </c>
      <c r="BX37" s="2" t="s">
        <v>606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141</v>
      </c>
      <c r="CJ37" s="2" t="s">
        <v>154</v>
      </c>
      <c r="CK37" s="2" t="s">
        <v>192</v>
      </c>
      <c r="CL37" s="2" t="s">
        <v>156</v>
      </c>
      <c r="CM37" s="2" t="s">
        <v>156</v>
      </c>
      <c r="CN37" s="2" t="s">
        <v>144</v>
      </c>
      <c r="CO37" s="4"/>
      <c r="CP37" s="8"/>
      <c r="CQ37" s="4">
        <v>4</v>
      </c>
      <c r="CR37" s="8">
        <v>74.88</v>
      </c>
      <c r="CS37" s="7">
        <v>-1</v>
      </c>
      <c r="CT37" s="7">
        <v>-1</v>
      </c>
      <c r="CU37" s="2" t="s">
        <v>153</v>
      </c>
      <c r="CV37" s="2" t="s">
        <v>141</v>
      </c>
      <c r="CW37" s="2" t="s">
        <v>154</v>
      </c>
      <c r="CX37" s="2" t="s">
        <v>607</v>
      </c>
      <c r="CY37" s="2" t="s">
        <v>156</v>
      </c>
      <c r="CZ37" s="2" t="s">
        <v>156</v>
      </c>
      <c r="DA37" s="2" t="s">
        <v>144</v>
      </c>
      <c r="DB37" s="4"/>
      <c r="DC37" s="8"/>
      <c r="DD37" s="4">
        <v>4</v>
      </c>
      <c r="DE37" s="8">
        <v>75.84</v>
      </c>
      <c r="DF37" s="7">
        <v>-1</v>
      </c>
      <c r="DG37" s="7">
        <v>-1</v>
      </c>
      <c r="DH37" s="2" t="s">
        <v>153</v>
      </c>
      <c r="DI37" s="2" t="s">
        <v>141</v>
      </c>
      <c r="DJ37" s="2" t="s">
        <v>159</v>
      </c>
      <c r="DK37" s="2" t="s">
        <v>262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161</v>
      </c>
      <c r="DX37" s="2" t="s">
        <v>233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163</v>
      </c>
      <c r="EK37" s="2" t="s">
        <v>550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144</v>
      </c>
      <c r="EX37" s="2" t="s">
        <v>608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609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166</v>
      </c>
      <c r="FW37" s="2" t="s">
        <v>413</v>
      </c>
      <c r="FX37" s="2" t="s">
        <v>200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153</v>
      </c>
      <c r="GI37" s="2" t="s">
        <v>141</v>
      </c>
      <c r="GJ37" s="2" t="s">
        <v>201</v>
      </c>
      <c r="GK37" s="2" t="s">
        <v>552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180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180</v>
      </c>
      <c r="HI37" s="2" t="s">
        <v>141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153</v>
      </c>
      <c r="II37" s="2" t="s">
        <v>166</v>
      </c>
      <c r="IJ37" s="2" t="s">
        <v>144</v>
      </c>
      <c r="IK37" s="2" t="s">
        <v>610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153</v>
      </c>
      <c r="JI37" s="2" t="s">
        <v>141</v>
      </c>
      <c r="JJ37" s="2" t="s">
        <v>178</v>
      </c>
      <c r="JK37" s="2" t="s">
        <v>416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182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182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267</v>
      </c>
      <c r="KV37" s="2" t="s">
        <v>141</v>
      </c>
      <c r="KW37" s="2" t="s">
        <v>462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182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182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182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166</v>
      </c>
      <c r="NJ37" s="2" t="s">
        <v>183</v>
      </c>
      <c r="NK37" s="2" t="s">
        <v>417</v>
      </c>
      <c r="NL37" s="2" t="s">
        <v>156</v>
      </c>
      <c r="NM37" s="2" t="s">
        <v>156</v>
      </c>
      <c r="NN37" s="2" t="s">
        <v>271</v>
      </c>
      <c r="NO37" s="4"/>
      <c r="NP37" s="8"/>
      <c r="NQ37" s="4"/>
      <c r="NR37" s="8"/>
      <c r="NS37" s="7"/>
      <c r="NT37" s="7"/>
      <c r="NU37" s="2" t="s">
        <v>182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180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162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>
        <v>120</v>
      </c>
      <c r="PF37" s="4"/>
    </row>
    <row r="38">
      <c r="A38" s="2" t="s">
        <v>611</v>
      </c>
      <c r="B38" s="2" t="s">
        <v>133</v>
      </c>
      <c r="C38" s="2" t="s">
        <v>134</v>
      </c>
      <c r="D38" s="2" t="s">
        <v>601</v>
      </c>
      <c r="E38" s="2" t="s">
        <v>602</v>
      </c>
      <c r="F38" s="2" t="s">
        <v>137</v>
      </c>
      <c r="G38" s="2" t="s">
        <v>137</v>
      </c>
      <c r="H38" s="2" t="s">
        <v>137</v>
      </c>
      <c r="I38" s="2" t="s">
        <v>603</v>
      </c>
      <c r="J38" s="2" t="s">
        <v>604</v>
      </c>
      <c r="K38" s="2" t="s">
        <v>207</v>
      </c>
      <c r="L38" s="3">
        <v>18.1</v>
      </c>
      <c r="M38" s="3">
        <v>19</v>
      </c>
      <c r="N38" s="3">
        <v>44.99</v>
      </c>
      <c r="O38" s="2" t="s">
        <v>141</v>
      </c>
      <c r="P38" s="2" t="s">
        <v>543</v>
      </c>
      <c r="Q38" s="2" t="s">
        <v>143</v>
      </c>
      <c r="R38" s="2" t="s">
        <v>144</v>
      </c>
      <c r="S38" s="2" t="s">
        <v>208</v>
      </c>
      <c r="T38" s="2" t="s">
        <v>146</v>
      </c>
      <c r="U38" s="2" t="s">
        <v>545</v>
      </c>
      <c r="V38" s="2" t="s">
        <v>148</v>
      </c>
      <c r="W38" s="2" t="s">
        <v>149</v>
      </c>
      <c r="X38" s="2" t="s">
        <v>150</v>
      </c>
      <c r="Y38" s="2" t="s">
        <v>151</v>
      </c>
      <c r="Z38" s="4">
        <v>62</v>
      </c>
      <c r="AA38" s="4">
        <f>=ROUNDDOWN(20,0)</f>
      </c>
      <c r="AB38" s="5">
        <v>3.1</v>
      </c>
      <c r="AC38" s="2" t="s">
        <v>188</v>
      </c>
      <c r="AD38" s="4">
        <v>224</v>
      </c>
      <c r="AE38" s="4">
        <v>224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39.78</v>
      </c>
      <c r="AT38" s="7">
        <v>-1</v>
      </c>
      <c r="AU38" s="7">
        <v>-1</v>
      </c>
      <c r="AV38" s="4"/>
      <c r="AW38" s="8"/>
      <c r="AX38" s="4">
        <v>2</v>
      </c>
      <c r="AY38" s="8">
        <v>39.78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141</v>
      </c>
      <c r="BW38" s="2" t="s">
        <v>154</v>
      </c>
      <c r="BX38" s="2" t="s">
        <v>553</v>
      </c>
      <c r="BY38" s="2" t="s">
        <v>156</v>
      </c>
      <c r="BZ38" s="2" t="s">
        <v>156</v>
      </c>
      <c r="CA38" s="2" t="s">
        <v>144</v>
      </c>
      <c r="CB38" s="4"/>
      <c r="CC38" s="8"/>
      <c r="CD38" s="4">
        <v>2</v>
      </c>
      <c r="CE38" s="8">
        <v>39.78</v>
      </c>
      <c r="CF38" s="7">
        <v>-1</v>
      </c>
      <c r="CG38" s="7">
        <v>-1</v>
      </c>
      <c r="CH38" s="2" t="s">
        <v>153</v>
      </c>
      <c r="CI38" s="2" t="s">
        <v>253</v>
      </c>
      <c r="CJ38" s="2" t="s">
        <v>154</v>
      </c>
      <c r="CK38" s="2" t="s">
        <v>612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154</v>
      </c>
      <c r="CX38" s="2" t="s">
        <v>613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159</v>
      </c>
      <c r="DK38" s="2" t="s">
        <v>614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161</v>
      </c>
      <c r="DX38" s="2" t="s">
        <v>214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215</v>
      </c>
      <c r="EK38" s="2" t="s">
        <v>437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144</v>
      </c>
      <c r="EX38" s="2" t="s">
        <v>615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168</v>
      </c>
      <c r="FK38" s="2" t="s">
        <v>571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166</v>
      </c>
      <c r="FW38" s="2" t="s">
        <v>170</v>
      </c>
      <c r="FX38" s="2" t="s">
        <v>616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153</v>
      </c>
      <c r="GI38" s="2" t="s">
        <v>141</v>
      </c>
      <c r="GJ38" s="2" t="s">
        <v>201</v>
      </c>
      <c r="GK38" s="2" t="s">
        <v>617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180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180</v>
      </c>
      <c r="HI38" s="2" t="s">
        <v>141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166</v>
      </c>
      <c r="IJ38" s="2" t="s">
        <v>144</v>
      </c>
      <c r="IK38" s="2" t="s">
        <v>618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153</v>
      </c>
      <c r="JI38" s="2" t="s">
        <v>141</v>
      </c>
      <c r="JJ38" s="2" t="s">
        <v>224</v>
      </c>
      <c r="JK38" s="2" t="s">
        <v>454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182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182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267</v>
      </c>
      <c r="KV38" s="2" t="s">
        <v>141</v>
      </c>
      <c r="KW38" s="2" t="s">
        <v>462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182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182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182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166</v>
      </c>
      <c r="NJ38" s="2" t="s">
        <v>226</v>
      </c>
      <c r="NK38" s="2" t="s">
        <v>486</v>
      </c>
      <c r="NL38" s="2" t="s">
        <v>156</v>
      </c>
      <c r="NM38" s="2" t="s">
        <v>156</v>
      </c>
      <c r="NN38" s="2" t="s">
        <v>271</v>
      </c>
      <c r="NO38" s="4"/>
      <c r="NP38" s="8"/>
      <c r="NQ38" s="4"/>
      <c r="NR38" s="8"/>
      <c r="NS38" s="7"/>
      <c r="NT38" s="7"/>
      <c r="NU38" s="2" t="s">
        <v>182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180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62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>
        <v>224</v>
      </c>
      <c r="PF38" s="4"/>
    </row>
    <row r="39">
      <c r="A39" s="2" t="s">
        <v>619</v>
      </c>
      <c r="B39" s="2" t="s">
        <v>133</v>
      </c>
      <c r="C39" s="2" t="s">
        <v>134</v>
      </c>
      <c r="D39" s="2" t="s">
        <v>601</v>
      </c>
      <c r="E39" s="2" t="s">
        <v>602</v>
      </c>
      <c r="F39" s="2" t="s">
        <v>319</v>
      </c>
      <c r="G39" s="2" t="s">
        <v>144</v>
      </c>
      <c r="H39" s="2" t="s">
        <v>144</v>
      </c>
      <c r="I39" s="2" t="s">
        <v>620</v>
      </c>
      <c r="J39" s="2" t="s">
        <v>620</v>
      </c>
      <c r="K39" s="2" t="s">
        <v>207</v>
      </c>
      <c r="L39" s="3">
        <v>28.87</v>
      </c>
      <c r="M39" s="3">
        <v>30.31</v>
      </c>
      <c r="N39" s="3">
        <v>64.99</v>
      </c>
      <c r="O39" s="2" t="s">
        <v>141</v>
      </c>
      <c r="P39" s="2" t="s">
        <v>244</v>
      </c>
      <c r="Q39" s="2" t="s">
        <v>143</v>
      </c>
      <c r="R39" s="2" t="s">
        <v>144</v>
      </c>
      <c r="S39" s="2" t="s">
        <v>621</v>
      </c>
      <c r="T39" s="2" t="s">
        <v>144</v>
      </c>
      <c r="U39" s="2" t="s">
        <v>144</v>
      </c>
      <c r="V39" s="2" t="s">
        <v>622</v>
      </c>
      <c r="W39" s="2" t="s">
        <v>150</v>
      </c>
      <c r="X39" s="2" t="s">
        <v>144</v>
      </c>
      <c r="Y39" s="2" t="s">
        <v>324</v>
      </c>
      <c r="Z39" s="4">
        <v>138</v>
      </c>
      <c r="AA39" s="4">
        <f>=ROUNDDOWN(46,0)</f>
      </c>
      <c r="AB39" s="5">
        <v>3</v>
      </c>
      <c r="AC39" s="2" t="s">
        <v>144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144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141</v>
      </c>
      <c r="BW39" s="2" t="s">
        <v>326</v>
      </c>
      <c r="BX39" s="2" t="s">
        <v>327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141</v>
      </c>
      <c r="CJ39" s="2" t="s">
        <v>623</v>
      </c>
      <c r="CK39" s="2" t="s">
        <v>490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326</v>
      </c>
      <c r="CX39" s="2" t="s">
        <v>350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230</v>
      </c>
      <c r="DK39" s="2" t="s">
        <v>433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333</v>
      </c>
      <c r="DX39" s="2" t="s">
        <v>334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326</v>
      </c>
      <c r="EK39" s="2" t="s">
        <v>335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144</v>
      </c>
      <c r="EX39" s="2" t="s">
        <v>624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180</v>
      </c>
      <c r="FI39" s="2" t="s">
        <v>141</v>
      </c>
      <c r="FJ39" s="2" t="s">
        <v>144</v>
      </c>
      <c r="FK39" s="2" t="s">
        <v>144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166</v>
      </c>
      <c r="FW39" s="2" t="s">
        <v>170</v>
      </c>
      <c r="FX39" s="2" t="s">
        <v>144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153</v>
      </c>
      <c r="GI39" s="2" t="s">
        <v>141</v>
      </c>
      <c r="GJ39" s="2" t="s">
        <v>338</v>
      </c>
      <c r="GK39" s="2" t="s">
        <v>339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181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180</v>
      </c>
      <c r="HI39" s="2" t="s">
        <v>141</v>
      </c>
      <c r="HJ39" s="2" t="s">
        <v>340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341</v>
      </c>
      <c r="II39" s="2" t="s">
        <v>166</v>
      </c>
      <c r="IJ39" s="2" t="s">
        <v>144</v>
      </c>
      <c r="IK39" s="2" t="s">
        <v>144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153</v>
      </c>
      <c r="JI39" s="2" t="s">
        <v>141</v>
      </c>
      <c r="JJ39" s="2" t="s">
        <v>326</v>
      </c>
      <c r="JK39" s="2" t="s">
        <v>350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182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182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267</v>
      </c>
      <c r="KV39" s="2" t="s">
        <v>141</v>
      </c>
      <c r="KW39" s="2" t="s">
        <v>230</v>
      </c>
      <c r="KX39" s="2" t="s">
        <v>497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182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166</v>
      </c>
      <c r="NJ39" s="2" t="s">
        <v>183</v>
      </c>
      <c r="NK39" s="2" t="s">
        <v>226</v>
      </c>
      <c r="NL39" s="2" t="s">
        <v>156</v>
      </c>
      <c r="NM39" s="2" t="s">
        <v>156</v>
      </c>
      <c r="NN39" s="2" t="s">
        <v>271</v>
      </c>
      <c r="NO39" s="4"/>
      <c r="NP39" s="8"/>
      <c r="NQ39" s="4"/>
      <c r="NR39" s="8"/>
      <c r="NS39" s="7"/>
      <c r="NT39" s="7"/>
      <c r="NU39" s="2" t="s">
        <v>182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>
        <v>138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625</v>
      </c>
      <c r="B40" s="2" t="s">
        <v>133</v>
      </c>
      <c r="C40" s="2" t="s">
        <v>134</v>
      </c>
      <c r="D40" s="2" t="s">
        <v>601</v>
      </c>
      <c r="E40" s="2" t="s">
        <v>626</v>
      </c>
      <c r="F40" s="2" t="s">
        <v>360</v>
      </c>
      <c r="G40" s="2" t="s">
        <v>360</v>
      </c>
      <c r="H40" s="2" t="s">
        <v>360</v>
      </c>
      <c r="I40" s="2" t="s">
        <v>627</v>
      </c>
      <c r="J40" s="2" t="s">
        <v>620</v>
      </c>
      <c r="K40" s="2" t="s">
        <v>140</v>
      </c>
      <c r="L40" s="3">
        <v>18.77</v>
      </c>
      <c r="M40" s="3">
        <v>19.71</v>
      </c>
      <c r="N40" s="3">
        <v>39.99</v>
      </c>
      <c r="O40" s="2" t="s">
        <v>385</v>
      </c>
      <c r="P40" s="2" t="s">
        <v>363</v>
      </c>
      <c r="Q40" s="2" t="s">
        <v>143</v>
      </c>
      <c r="R40" s="2" t="s">
        <v>144</v>
      </c>
      <c r="S40" s="2" t="s">
        <v>364</v>
      </c>
      <c r="T40" s="2" t="s">
        <v>246</v>
      </c>
      <c r="U40" s="2" t="s">
        <v>545</v>
      </c>
      <c r="V40" s="2" t="s">
        <v>148</v>
      </c>
      <c r="W40" s="2" t="s">
        <v>150</v>
      </c>
      <c r="X40" s="2" t="s">
        <v>144</v>
      </c>
      <c r="Y40" s="2" t="s">
        <v>365</v>
      </c>
      <c r="Z40" s="4">
        <v>164</v>
      </c>
      <c r="AA40" s="4">
        <f>=ROUNDDOWN(117.142857142857,0)</f>
      </c>
      <c r="AB40" s="5">
        <v>1.4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2</v>
      </c>
      <c r="AQ40" s="8">
        <v>23.86</v>
      </c>
      <c r="AR40" s="4"/>
      <c r="AS40" s="8"/>
      <c r="AT40" s="7"/>
      <c r="AU40" s="7"/>
      <c r="AV40" s="4">
        <v>2</v>
      </c>
      <c r="AW40" s="8">
        <v>23.86</v>
      </c>
      <c r="AX40" s="4"/>
      <c r="AY40" s="8"/>
      <c r="AZ40" s="7"/>
      <c r="BA40" s="7"/>
      <c r="BB40" s="7">
        <v>1</v>
      </c>
      <c r="BC40" s="4">
        <v>2</v>
      </c>
      <c r="BD40" s="8">
        <v>23.86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1</v>
      </c>
      <c r="BJ40" s="4">
        <v>2</v>
      </c>
      <c r="BK40" s="8">
        <v>23.86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141</v>
      </c>
      <c r="BW40" s="2" t="s">
        <v>367</v>
      </c>
      <c r="BX40" s="2" t="s">
        <v>628</v>
      </c>
      <c r="BY40" s="2" t="s">
        <v>156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253</v>
      </c>
      <c r="CJ40" s="2" t="s">
        <v>369</v>
      </c>
      <c r="CK40" s="2" t="s">
        <v>629</v>
      </c>
      <c r="CL40" s="2" t="s">
        <v>156</v>
      </c>
      <c r="CM40" s="2" t="s">
        <v>156</v>
      </c>
      <c r="CN40" s="2" t="s">
        <v>144</v>
      </c>
      <c r="CO40" s="4">
        <v>2</v>
      </c>
      <c r="CP40" s="8">
        <v>23.86</v>
      </c>
      <c r="CQ40" s="4"/>
      <c r="CR40" s="8"/>
      <c r="CS40" s="7"/>
      <c r="CT40" s="7"/>
      <c r="CU40" s="2" t="s">
        <v>153</v>
      </c>
      <c r="CV40" s="2" t="s">
        <v>141</v>
      </c>
      <c r="CW40" s="2" t="s">
        <v>371</v>
      </c>
      <c r="CX40" s="2" t="s">
        <v>368</v>
      </c>
      <c r="CY40" s="2" t="s">
        <v>156</v>
      </c>
      <c r="CZ40" s="2" t="s">
        <v>156</v>
      </c>
      <c r="DA40" s="2" t="s">
        <v>144</v>
      </c>
      <c r="DB40" s="4"/>
      <c r="DC40" s="8"/>
      <c r="DD40" s="4"/>
      <c r="DE40" s="8"/>
      <c r="DF40" s="7"/>
      <c r="DG40" s="7"/>
      <c r="DH40" s="2" t="s">
        <v>153</v>
      </c>
      <c r="DI40" s="2" t="s">
        <v>141</v>
      </c>
      <c r="DJ40" s="2" t="s">
        <v>159</v>
      </c>
      <c r="DK40" s="2" t="s">
        <v>263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525</v>
      </c>
      <c r="DX40" s="2" t="s">
        <v>630</v>
      </c>
      <c r="DY40" s="2" t="s">
        <v>156</v>
      </c>
      <c r="DZ40" s="2" t="s">
        <v>156</v>
      </c>
      <c r="EA40" s="2" t="s">
        <v>144</v>
      </c>
      <c r="EB40" s="4"/>
      <c r="EC40" s="8"/>
      <c r="ED40" s="4"/>
      <c r="EE40" s="8"/>
      <c r="EF40" s="7"/>
      <c r="EG40" s="7"/>
      <c r="EH40" s="2" t="s">
        <v>153</v>
      </c>
      <c r="EI40" s="2" t="s">
        <v>141</v>
      </c>
      <c r="EJ40" s="2" t="s">
        <v>376</v>
      </c>
      <c r="EK40" s="2" t="s">
        <v>631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141</v>
      </c>
      <c r="EW40" s="2" t="s">
        <v>144</v>
      </c>
      <c r="EX40" s="2" t="s">
        <v>144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168</v>
      </c>
      <c r="FK40" s="2" t="s">
        <v>426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166</v>
      </c>
      <c r="FW40" s="2" t="s">
        <v>264</v>
      </c>
      <c r="FX40" s="2" t="s">
        <v>144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181</v>
      </c>
      <c r="GI40" s="2" t="s">
        <v>141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180</v>
      </c>
      <c r="GV40" s="2" t="s">
        <v>141</v>
      </c>
      <c r="GW40" s="2" t="s">
        <v>144</v>
      </c>
      <c r="GX40" s="2" t="s">
        <v>144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180</v>
      </c>
      <c r="HI40" s="2" t="s">
        <v>141</v>
      </c>
      <c r="HJ40" s="2" t="s">
        <v>144</v>
      </c>
      <c r="HK40" s="2" t="s">
        <v>144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182</v>
      </c>
      <c r="HV40" s="2" t="s">
        <v>166</v>
      </c>
      <c r="HW40" s="2" t="s">
        <v>144</v>
      </c>
      <c r="HX40" s="2" t="s">
        <v>144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180</v>
      </c>
      <c r="II40" s="2" t="s">
        <v>166</v>
      </c>
      <c r="IJ40" s="2" t="s">
        <v>144</v>
      </c>
      <c r="IK40" s="2" t="s">
        <v>144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182</v>
      </c>
      <c r="IV40" s="2" t="s">
        <v>141</v>
      </c>
      <c r="IW40" s="2" t="s">
        <v>144</v>
      </c>
      <c r="IX40" s="2" t="s">
        <v>144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153</v>
      </c>
      <c r="JI40" s="2" t="s">
        <v>141</v>
      </c>
      <c r="JJ40" s="2" t="s">
        <v>525</v>
      </c>
      <c r="JK40" s="2" t="s">
        <v>144</v>
      </c>
      <c r="JL40" s="2" t="s">
        <v>156</v>
      </c>
      <c r="JM40" s="2" t="s">
        <v>156</v>
      </c>
      <c r="JN40" s="2" t="s">
        <v>144</v>
      </c>
      <c r="JO40" s="4"/>
      <c r="JP40" s="8"/>
      <c r="JQ40" s="4"/>
      <c r="JR40" s="8"/>
      <c r="JS40" s="7"/>
      <c r="JT40" s="7"/>
      <c r="JU40" s="2" t="s">
        <v>182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182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267</v>
      </c>
      <c r="KV40" s="2" t="s">
        <v>141</v>
      </c>
      <c r="KW40" s="2" t="s">
        <v>632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182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182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180</v>
      </c>
      <c r="MI40" s="2" t="s">
        <v>141</v>
      </c>
      <c r="MJ40" s="2" t="s">
        <v>144</v>
      </c>
      <c r="MK40" s="2" t="s">
        <v>144</v>
      </c>
      <c r="ML40" s="2" t="s">
        <v>156</v>
      </c>
      <c r="MM40" s="2" t="s">
        <v>156</v>
      </c>
      <c r="MN40" s="2" t="s">
        <v>144</v>
      </c>
      <c r="MO40" s="4"/>
      <c r="MP40" s="8"/>
      <c r="MQ40" s="4"/>
      <c r="MR40" s="8"/>
      <c r="MS40" s="7"/>
      <c r="MT40" s="7"/>
      <c r="MU40" s="2" t="s">
        <v>182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185</v>
      </c>
      <c r="NI40" s="2" t="s">
        <v>141</v>
      </c>
      <c r="NJ40" s="2" t="s">
        <v>144</v>
      </c>
      <c r="NK40" s="2" t="s">
        <v>144</v>
      </c>
      <c r="NL40" s="2" t="s">
        <v>156</v>
      </c>
      <c r="NM40" s="2" t="s">
        <v>156</v>
      </c>
      <c r="NN40" s="2" t="s">
        <v>271</v>
      </c>
      <c r="NO40" s="4"/>
      <c r="NP40" s="8"/>
      <c r="NQ40" s="4"/>
      <c r="NR40" s="8"/>
      <c r="NS40" s="7"/>
      <c r="NT40" s="7"/>
      <c r="NU40" s="2" t="s">
        <v>182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180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>
        <v>164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633</v>
      </c>
      <c r="B41" s="2" t="s">
        <v>133</v>
      </c>
      <c r="C41" s="2" t="s">
        <v>134</v>
      </c>
      <c r="D41" s="2" t="s">
        <v>601</v>
      </c>
      <c r="E41" s="2" t="s">
        <v>626</v>
      </c>
      <c r="F41" s="2" t="s">
        <v>360</v>
      </c>
      <c r="G41" s="2" t="s">
        <v>360</v>
      </c>
      <c r="H41" s="2" t="s">
        <v>360</v>
      </c>
      <c r="I41" s="2" t="s">
        <v>627</v>
      </c>
      <c r="J41" s="2" t="s">
        <v>620</v>
      </c>
      <c r="K41" s="2" t="s">
        <v>207</v>
      </c>
      <c r="L41" s="3">
        <v>18</v>
      </c>
      <c r="M41" s="3">
        <v>18.9</v>
      </c>
      <c r="N41" s="3">
        <v>39.99</v>
      </c>
      <c r="O41" s="2" t="s">
        <v>362</v>
      </c>
      <c r="P41" s="2" t="s">
        <v>363</v>
      </c>
      <c r="Q41" s="2" t="s">
        <v>143</v>
      </c>
      <c r="R41" s="2" t="s">
        <v>144</v>
      </c>
      <c r="S41" s="2" t="s">
        <v>634</v>
      </c>
      <c r="T41" s="2" t="s">
        <v>246</v>
      </c>
      <c r="U41" s="2" t="s">
        <v>545</v>
      </c>
      <c r="V41" s="2" t="s">
        <v>148</v>
      </c>
      <c r="W41" s="2" t="s">
        <v>635</v>
      </c>
      <c r="X41" s="2" t="s">
        <v>150</v>
      </c>
      <c r="Y41" s="2" t="s">
        <v>365</v>
      </c>
      <c r="Z41" s="4">
        <v>259</v>
      </c>
      <c r="AA41" s="4">
        <f>=ROUNDDOWN(259,0)</f>
      </c>
      <c r="AB41" s="5">
        <v>1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144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141</v>
      </c>
      <c r="BW41" s="2" t="s">
        <v>367</v>
      </c>
      <c r="BX41" s="2" t="s">
        <v>636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141</v>
      </c>
      <c r="CJ41" s="2" t="s">
        <v>369</v>
      </c>
      <c r="CK41" s="2" t="s">
        <v>637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141</v>
      </c>
      <c r="CW41" s="2" t="s">
        <v>371</v>
      </c>
      <c r="CX41" s="2" t="s">
        <v>638</v>
      </c>
      <c r="CY41" s="2" t="s">
        <v>156</v>
      </c>
      <c r="CZ41" s="2" t="s">
        <v>156</v>
      </c>
      <c r="DA41" s="2" t="s">
        <v>144</v>
      </c>
      <c r="DB41" s="4"/>
      <c r="DC41" s="8"/>
      <c r="DD41" s="4"/>
      <c r="DE41" s="8"/>
      <c r="DF41" s="7"/>
      <c r="DG41" s="7"/>
      <c r="DH41" s="2" t="s">
        <v>153</v>
      </c>
      <c r="DI41" s="2" t="s">
        <v>141</v>
      </c>
      <c r="DJ41" s="2" t="s">
        <v>159</v>
      </c>
      <c r="DK41" s="2" t="s">
        <v>639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153</v>
      </c>
      <c r="DV41" s="2" t="s">
        <v>141</v>
      </c>
      <c r="DW41" s="2" t="s">
        <v>365</v>
      </c>
      <c r="DX41" s="2" t="s">
        <v>640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153</v>
      </c>
      <c r="EI41" s="2" t="s">
        <v>141</v>
      </c>
      <c r="EJ41" s="2" t="s">
        <v>376</v>
      </c>
      <c r="EK41" s="2" t="s">
        <v>641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141</v>
      </c>
      <c r="EW41" s="2" t="s">
        <v>144</v>
      </c>
      <c r="EX41" s="2" t="s">
        <v>144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153</v>
      </c>
      <c r="FI41" s="2" t="s">
        <v>141</v>
      </c>
      <c r="FJ41" s="2" t="s">
        <v>168</v>
      </c>
      <c r="FK41" s="2" t="s">
        <v>144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166</v>
      </c>
      <c r="FW41" s="2" t="s">
        <v>264</v>
      </c>
      <c r="FX41" s="2" t="s">
        <v>144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181</v>
      </c>
      <c r="GI41" s="2" t="s">
        <v>141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180</v>
      </c>
      <c r="GV41" s="2" t="s">
        <v>141</v>
      </c>
      <c r="GW41" s="2" t="s">
        <v>144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180</v>
      </c>
      <c r="HI41" s="2" t="s">
        <v>141</v>
      </c>
      <c r="HJ41" s="2" t="s">
        <v>144</v>
      </c>
      <c r="HK41" s="2" t="s">
        <v>144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182</v>
      </c>
      <c r="HV41" s="2" t="s">
        <v>166</v>
      </c>
      <c r="HW41" s="2" t="s">
        <v>144</v>
      </c>
      <c r="HX41" s="2" t="s">
        <v>144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180</v>
      </c>
      <c r="II41" s="2" t="s">
        <v>166</v>
      </c>
      <c r="IJ41" s="2" t="s">
        <v>144</v>
      </c>
      <c r="IK41" s="2" t="s">
        <v>144</v>
      </c>
      <c r="IL41" s="2" t="s">
        <v>156</v>
      </c>
      <c r="IM41" s="2" t="s">
        <v>156</v>
      </c>
      <c r="IN41" s="2" t="s">
        <v>144</v>
      </c>
      <c r="IO41" s="4"/>
      <c r="IP41" s="8"/>
      <c r="IQ41" s="4"/>
      <c r="IR41" s="8"/>
      <c r="IS41" s="7"/>
      <c r="IT41" s="7"/>
      <c r="IU41" s="2" t="s">
        <v>182</v>
      </c>
      <c r="IV41" s="2" t="s">
        <v>141</v>
      </c>
      <c r="IW41" s="2" t="s">
        <v>144</v>
      </c>
      <c r="IX41" s="2" t="s">
        <v>144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153</v>
      </c>
      <c r="JI41" s="2" t="s">
        <v>141</v>
      </c>
      <c r="JJ41" s="2" t="s">
        <v>365</v>
      </c>
      <c r="JK41" s="2" t="s">
        <v>642</v>
      </c>
      <c r="JL41" s="2" t="s">
        <v>156</v>
      </c>
      <c r="JM41" s="2" t="s">
        <v>156</v>
      </c>
      <c r="JN41" s="2" t="s">
        <v>144</v>
      </c>
      <c r="JO41" s="4"/>
      <c r="JP41" s="8"/>
      <c r="JQ41" s="4"/>
      <c r="JR41" s="8"/>
      <c r="JS41" s="7"/>
      <c r="JT41" s="7"/>
      <c r="JU41" s="2" t="s">
        <v>182</v>
      </c>
      <c r="JV41" s="2" t="s">
        <v>141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182</v>
      </c>
      <c r="KI41" s="2" t="s">
        <v>141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141</v>
      </c>
      <c r="KW41" s="2" t="s">
        <v>632</v>
      </c>
      <c r="KX41" s="2" t="s">
        <v>144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182</v>
      </c>
      <c r="LI41" s="2" t="s">
        <v>141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182</v>
      </c>
      <c r="LV41" s="2" t="s">
        <v>141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180</v>
      </c>
      <c r="MI41" s="2" t="s">
        <v>141</v>
      </c>
      <c r="MJ41" s="2" t="s">
        <v>144</v>
      </c>
      <c r="MK41" s="2" t="s">
        <v>144</v>
      </c>
      <c r="ML41" s="2" t="s">
        <v>156</v>
      </c>
      <c r="MM41" s="2" t="s">
        <v>156</v>
      </c>
      <c r="MN41" s="2" t="s">
        <v>144</v>
      </c>
      <c r="MO41" s="4"/>
      <c r="MP41" s="8"/>
      <c r="MQ41" s="4"/>
      <c r="MR41" s="8"/>
      <c r="MS41" s="7"/>
      <c r="MT41" s="7"/>
      <c r="MU41" s="2" t="s">
        <v>182</v>
      </c>
      <c r="MV41" s="2" t="s">
        <v>141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185</v>
      </c>
      <c r="NI41" s="2" t="s">
        <v>141</v>
      </c>
      <c r="NJ41" s="2" t="s">
        <v>144</v>
      </c>
      <c r="NK41" s="2" t="s">
        <v>144</v>
      </c>
      <c r="NL41" s="2" t="s">
        <v>156</v>
      </c>
      <c r="NM41" s="2" t="s">
        <v>156</v>
      </c>
      <c r="NN41" s="2" t="s">
        <v>271</v>
      </c>
      <c r="NO41" s="4"/>
      <c r="NP41" s="8"/>
      <c r="NQ41" s="4"/>
      <c r="NR41" s="8"/>
      <c r="NS41" s="7"/>
      <c r="NT41" s="7"/>
      <c r="NU41" s="2" t="s">
        <v>182</v>
      </c>
      <c r="NV41" s="2" t="s">
        <v>141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271</v>
      </c>
      <c r="OB41" s="4"/>
      <c r="OC41" s="8"/>
      <c r="OD41" s="4"/>
      <c r="OE41" s="8"/>
      <c r="OF41" s="7"/>
      <c r="OG41" s="7"/>
      <c r="OH41" s="2" t="s">
        <v>180</v>
      </c>
      <c r="OI41" s="2" t="s">
        <v>141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>
        <v>259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16" t="s">
        <v>643</v>
      </c>
      <c r="B42" s="9" t="s">
        <v>144</v>
      </c>
      <c r="C42" s="9" t="s">
        <v>144</v>
      </c>
      <c r="D42" s="9" t="s">
        <v>144</v>
      </c>
      <c r="E42" s="9" t="s">
        <v>144</v>
      </c>
      <c r="F42" s="9" t="s">
        <v>144</v>
      </c>
      <c r="G42" s="9" t="s">
        <v>144</v>
      </c>
      <c r="H42" s="9" t="s">
        <v>144</v>
      </c>
      <c r="I42" s="9" t="s">
        <v>144</v>
      </c>
      <c r="J42" s="9" t="s">
        <v>144</v>
      </c>
      <c r="K42" s="9" t="s">
        <v>144</v>
      </c>
      <c r="L42" s="10"/>
      <c r="M42" s="10"/>
      <c r="N42" s="10"/>
      <c r="O42" s="9" t="s">
        <v>144</v>
      </c>
      <c r="P42" s="9" t="s">
        <v>144</v>
      </c>
      <c r="Q42" s="9" t="s">
        <v>144</v>
      </c>
      <c r="R42" s="9" t="s">
        <v>144</v>
      </c>
      <c r="S42" s="9" t="s">
        <v>144</v>
      </c>
      <c r="T42" s="9" t="s">
        <v>144</v>
      </c>
      <c r="U42" s="9" t="s">
        <v>144</v>
      </c>
      <c r="V42" s="9" t="s">
        <v>144</v>
      </c>
      <c r="W42" s="9" t="s">
        <v>144</v>
      </c>
      <c r="X42" s="9" t="s">
        <v>144</v>
      </c>
      <c r="Y42" s="9" t="s">
        <v>144</v>
      </c>
      <c r="Z42" s="11">
        <v>3819</v>
      </c>
      <c r="AA42" s="11">
        <f>=ROUNDDOWN({0},0)</f>
      </c>
      <c r="AB42" s="12">
        <v>123.2</v>
      </c>
      <c r="AC42" s="9" t="s">
        <v>144</v>
      </c>
      <c r="AD42" s="11"/>
      <c r="AE42" s="11">
        <v>2118</v>
      </c>
      <c r="AF42" s="13"/>
      <c r="AG42" s="13"/>
      <c r="AH42" s="14"/>
      <c r="AI42" s="11"/>
      <c r="AJ42" s="11">
        <f>=ROUNDDOWN({0},0)</f>
      </c>
      <c r="AK42" s="12"/>
      <c r="AL42" s="9" t="s">
        <v>144</v>
      </c>
      <c r="AM42" s="11"/>
      <c r="AN42" s="11"/>
      <c r="AO42" s="14"/>
      <c r="AP42" s="11">
        <v>107</v>
      </c>
      <c r="AQ42" s="15">
        <v>7943.34</v>
      </c>
      <c r="AR42" s="11">
        <v>116</v>
      </c>
      <c r="AS42" s="15">
        <v>8362.97</v>
      </c>
      <c r="AT42" s="14">
        <v>-0.0776</v>
      </c>
      <c r="AU42" s="14">
        <v>-0.0502</v>
      </c>
      <c r="AV42" s="11">
        <v>107</v>
      </c>
      <c r="AW42" s="15">
        <v>7943.34</v>
      </c>
      <c r="AX42" s="11">
        <v>116</v>
      </c>
      <c r="AY42" s="15">
        <v>8362.97</v>
      </c>
      <c r="AZ42" s="14">
        <v>-0.0776</v>
      </c>
      <c r="BA42" s="14">
        <v>-0.0502</v>
      </c>
      <c r="BB42" s="14"/>
      <c r="BC42" s="11">
        <v>107</v>
      </c>
      <c r="BD42" s="15">
        <v>7943.34</v>
      </c>
      <c r="BE42" s="11">
        <v>116</v>
      </c>
      <c r="BF42" s="15">
        <v>8362.97</v>
      </c>
      <c r="BG42" s="14">
        <v>-0.0776</v>
      </c>
      <c r="BH42" s="14">
        <v>-0.0502</v>
      </c>
      <c r="BI42" s="14"/>
      <c r="BJ42" s="11"/>
      <c r="BK42" s="15"/>
      <c r="BL42" s="9" t="s">
        <v>144</v>
      </c>
      <c r="BM42" s="14"/>
      <c r="BN42" s="14"/>
      <c r="BO42" s="11">
        <v>47</v>
      </c>
      <c r="BP42" s="15">
        <v>2883.24</v>
      </c>
      <c r="BQ42" s="11">
        <v>21</v>
      </c>
      <c r="BR42" s="15">
        <v>1474.68</v>
      </c>
      <c r="BS42" s="14">
        <v>1.2381</v>
      </c>
      <c r="BT42" s="14">
        <v>0.9552</v>
      </c>
      <c r="BU42" s="9" t="s">
        <v>144</v>
      </c>
      <c r="BV42" s="9" t="s">
        <v>144</v>
      </c>
      <c r="BW42" s="9" t="s">
        <v>144</v>
      </c>
      <c r="BX42" s="9" t="s">
        <v>144</v>
      </c>
      <c r="BY42" s="9" t="s">
        <v>144</v>
      </c>
      <c r="BZ42" s="9" t="s">
        <v>144</v>
      </c>
      <c r="CA42" s="9" t="s">
        <v>144</v>
      </c>
      <c r="CB42" s="11">
        <v>19</v>
      </c>
      <c r="CC42" s="15">
        <v>1674.29</v>
      </c>
      <c r="CD42" s="11">
        <v>16</v>
      </c>
      <c r="CE42" s="15">
        <v>1155.79</v>
      </c>
      <c r="CF42" s="14">
        <v>0.1875</v>
      </c>
      <c r="CG42" s="14">
        <v>0.4486</v>
      </c>
      <c r="CH42" s="9" t="s">
        <v>144</v>
      </c>
      <c r="CI42" s="9" t="s">
        <v>144</v>
      </c>
      <c r="CJ42" s="9" t="s">
        <v>144</v>
      </c>
      <c r="CK42" s="9" t="s">
        <v>144</v>
      </c>
      <c r="CL42" s="9" t="s">
        <v>144</v>
      </c>
      <c r="CM42" s="9" t="s">
        <v>144</v>
      </c>
      <c r="CN42" s="9" t="s">
        <v>144</v>
      </c>
      <c r="CO42" s="11">
        <v>18</v>
      </c>
      <c r="CP42" s="15">
        <v>1330.14</v>
      </c>
      <c r="CQ42" s="11">
        <v>24</v>
      </c>
      <c r="CR42" s="15">
        <v>1621.93</v>
      </c>
      <c r="CS42" s="14">
        <v>-0.25</v>
      </c>
      <c r="CT42" s="14">
        <v>-0.1799</v>
      </c>
      <c r="CU42" s="9" t="s">
        <v>144</v>
      </c>
      <c r="CV42" s="9" t="s">
        <v>144</v>
      </c>
      <c r="CW42" s="9" t="s">
        <v>144</v>
      </c>
      <c r="CX42" s="9" t="s">
        <v>144</v>
      </c>
      <c r="CY42" s="9" t="s">
        <v>144</v>
      </c>
      <c r="CZ42" s="9" t="s">
        <v>144</v>
      </c>
      <c r="DA42" s="9" t="s">
        <v>144</v>
      </c>
      <c r="DB42" s="11">
        <v>6</v>
      </c>
      <c r="DC42" s="15">
        <v>509.96</v>
      </c>
      <c r="DD42" s="11">
        <v>20</v>
      </c>
      <c r="DE42" s="15">
        <v>1374.37</v>
      </c>
      <c r="DF42" s="14">
        <v>-0.7</v>
      </c>
      <c r="DG42" s="14">
        <v>-0.6289</v>
      </c>
      <c r="DH42" s="9" t="s">
        <v>144</v>
      </c>
      <c r="DI42" s="9" t="s">
        <v>144</v>
      </c>
      <c r="DJ42" s="9" t="s">
        <v>144</v>
      </c>
      <c r="DK42" s="9" t="s">
        <v>144</v>
      </c>
      <c r="DL42" s="9" t="s">
        <v>144</v>
      </c>
      <c r="DM42" s="9" t="s">
        <v>144</v>
      </c>
      <c r="DN42" s="9" t="s">
        <v>144</v>
      </c>
      <c r="DO42" s="11">
        <v>6</v>
      </c>
      <c r="DP42" s="15">
        <v>506.62</v>
      </c>
      <c r="DQ42" s="11">
        <v>20</v>
      </c>
      <c r="DR42" s="15">
        <v>1582.05</v>
      </c>
      <c r="DS42" s="14">
        <v>-0.7</v>
      </c>
      <c r="DT42" s="14">
        <v>-0.6798</v>
      </c>
      <c r="DU42" s="9" t="s">
        <v>144</v>
      </c>
      <c r="DV42" s="9" t="s">
        <v>144</v>
      </c>
      <c r="DW42" s="9" t="s">
        <v>144</v>
      </c>
      <c r="DX42" s="9" t="s">
        <v>144</v>
      </c>
      <c r="DY42" s="9" t="s">
        <v>144</v>
      </c>
      <c r="DZ42" s="9" t="s">
        <v>144</v>
      </c>
      <c r="EA42" s="9" t="s">
        <v>144</v>
      </c>
      <c r="EB42" s="11">
        <v>3</v>
      </c>
      <c r="EC42" s="15">
        <v>358.69</v>
      </c>
      <c r="ED42" s="11">
        <v>8</v>
      </c>
      <c r="EE42" s="15">
        <v>482.76</v>
      </c>
      <c r="EF42" s="14">
        <v>-0.625</v>
      </c>
      <c r="EG42" s="14">
        <v>-0.257</v>
      </c>
      <c r="EH42" s="9" t="s">
        <v>144</v>
      </c>
      <c r="EI42" s="9" t="s">
        <v>144</v>
      </c>
      <c r="EJ42" s="9" t="s">
        <v>144</v>
      </c>
      <c r="EK42" s="9" t="s">
        <v>144</v>
      </c>
      <c r="EL42" s="9" t="s">
        <v>144</v>
      </c>
      <c r="EM42" s="9" t="s">
        <v>144</v>
      </c>
      <c r="EN42" s="9" t="s">
        <v>144</v>
      </c>
      <c r="EO42" s="11">
        <v>4</v>
      </c>
      <c r="EP42" s="15">
        <v>338.68</v>
      </c>
      <c r="EQ42" s="11">
        <v>3</v>
      </c>
      <c r="ER42" s="15">
        <v>268.7</v>
      </c>
      <c r="ES42" s="14">
        <v>0.3333</v>
      </c>
      <c r="ET42" s="14">
        <v>0.2604</v>
      </c>
      <c r="EU42" s="9" t="s">
        <v>144</v>
      </c>
      <c r="EV42" s="9" t="s">
        <v>144</v>
      </c>
      <c r="EW42" s="9" t="s">
        <v>144</v>
      </c>
      <c r="EX42" s="9" t="s">
        <v>144</v>
      </c>
      <c r="EY42" s="9" t="s">
        <v>144</v>
      </c>
      <c r="EZ42" s="9" t="s">
        <v>144</v>
      </c>
      <c r="FA42" s="9" t="s">
        <v>144</v>
      </c>
      <c r="FB42" s="11">
        <v>2</v>
      </c>
      <c r="FC42" s="15">
        <v>215.25</v>
      </c>
      <c r="FD42" s="11"/>
      <c r="FE42" s="15"/>
      <c r="FF42" s="14"/>
      <c r="FG42" s="14"/>
      <c r="FH42" s="9" t="s">
        <v>144</v>
      </c>
      <c r="FI42" s="9" t="s">
        <v>144</v>
      </c>
      <c r="FJ42" s="9" t="s">
        <v>144</v>
      </c>
      <c r="FK42" s="9" t="s">
        <v>144</v>
      </c>
      <c r="FL42" s="9" t="s">
        <v>144</v>
      </c>
      <c r="FM42" s="9" t="s">
        <v>144</v>
      </c>
      <c r="FN42" s="9" t="s">
        <v>144</v>
      </c>
      <c r="FO42" s="11">
        <v>1</v>
      </c>
      <c r="FP42" s="15">
        <v>105.68</v>
      </c>
      <c r="FQ42" s="11">
        <v>3</v>
      </c>
      <c r="FR42" s="15">
        <v>299.5</v>
      </c>
      <c r="FS42" s="14">
        <v>-0.6667</v>
      </c>
      <c r="FT42" s="14">
        <v>-0.6471</v>
      </c>
      <c r="FU42" s="9" t="s">
        <v>144</v>
      </c>
      <c r="FV42" s="9" t="s">
        <v>144</v>
      </c>
      <c r="FW42" s="9" t="s">
        <v>144</v>
      </c>
      <c r="FX42" s="9" t="s">
        <v>144</v>
      </c>
      <c r="FY42" s="9" t="s">
        <v>144</v>
      </c>
      <c r="FZ42" s="9" t="s">
        <v>144</v>
      </c>
      <c r="GA42" s="9" t="s">
        <v>144</v>
      </c>
      <c r="GB42" s="11">
        <v>1</v>
      </c>
      <c r="GC42" s="15">
        <v>20.79</v>
      </c>
      <c r="GD42" s="11"/>
      <c r="GE42" s="15"/>
      <c r="GF42" s="14"/>
      <c r="GG42" s="14"/>
      <c r="GH42" s="9" t="s">
        <v>144</v>
      </c>
      <c r="GI42" s="9" t="s">
        <v>144</v>
      </c>
      <c r="GJ42" s="9" t="s">
        <v>144</v>
      </c>
      <c r="GK42" s="9" t="s">
        <v>144</v>
      </c>
      <c r="GL42" s="9" t="s">
        <v>144</v>
      </c>
      <c r="GM42" s="9" t="s">
        <v>144</v>
      </c>
      <c r="GN42" s="9" t="s">
        <v>144</v>
      </c>
      <c r="GO42" s="11"/>
      <c r="GP42" s="15"/>
      <c r="GQ42" s="11">
        <v>1</v>
      </c>
      <c r="GR42" s="15">
        <v>103.19</v>
      </c>
      <c r="GS42" s="14">
        <v>-1</v>
      </c>
      <c r="GT42" s="14">
        <v>-1</v>
      </c>
      <c r="GU42" s="9" t="s">
        <v>144</v>
      </c>
      <c r="GV42" s="9" t="s">
        <v>144</v>
      </c>
      <c r="GW42" s="9" t="s">
        <v>144</v>
      </c>
      <c r="GX42" s="9" t="s">
        <v>144</v>
      </c>
      <c r="GY42" s="9" t="s">
        <v>144</v>
      </c>
      <c r="GZ42" s="9" t="s">
        <v>144</v>
      </c>
      <c r="HA42" s="9" t="s">
        <v>144</v>
      </c>
      <c r="HB42" s="11"/>
      <c r="HC42" s="15"/>
      <c r="HD42" s="11"/>
      <c r="HE42" s="15"/>
      <c r="HF42" s="14"/>
      <c r="HG42" s="14"/>
      <c r="HH42" s="9" t="s">
        <v>144</v>
      </c>
      <c r="HI42" s="9" t="s">
        <v>144</v>
      </c>
      <c r="HJ42" s="9" t="s">
        <v>144</v>
      </c>
      <c r="HK42" s="9" t="s">
        <v>144</v>
      </c>
      <c r="HL42" s="9" t="s">
        <v>144</v>
      </c>
      <c r="HM42" s="9" t="s">
        <v>144</v>
      </c>
      <c r="HN42" s="9" t="s">
        <v>144</v>
      </c>
      <c r="HO42" s="11"/>
      <c r="HP42" s="15"/>
      <c r="HQ42" s="11"/>
      <c r="HR42" s="15"/>
      <c r="HS42" s="14"/>
      <c r="HT42" s="14"/>
      <c r="HU42" s="9" t="s">
        <v>144</v>
      </c>
      <c r="HV42" s="9" t="s">
        <v>144</v>
      </c>
      <c r="HW42" s="9" t="s">
        <v>144</v>
      </c>
      <c r="HX42" s="9" t="s">
        <v>144</v>
      </c>
      <c r="HY42" s="9" t="s">
        <v>144</v>
      </c>
      <c r="HZ42" s="9" t="s">
        <v>144</v>
      </c>
      <c r="IA42" s="9" t="s">
        <v>144</v>
      </c>
      <c r="IB42" s="11"/>
      <c r="IC42" s="15"/>
      <c r="ID42" s="11"/>
      <c r="IE42" s="15"/>
      <c r="IF42" s="14"/>
      <c r="IG42" s="14"/>
      <c r="IH42" s="9" t="s">
        <v>144</v>
      </c>
      <c r="II42" s="9" t="s">
        <v>144</v>
      </c>
      <c r="IJ42" s="9" t="s">
        <v>144</v>
      </c>
      <c r="IK42" s="9" t="s">
        <v>144</v>
      </c>
      <c r="IL42" s="9" t="s">
        <v>144</v>
      </c>
      <c r="IM42" s="9" t="s">
        <v>144</v>
      </c>
      <c r="IN42" s="9" t="s">
        <v>144</v>
      </c>
      <c r="IO42" s="11"/>
      <c r="IP42" s="15"/>
      <c r="IQ42" s="11"/>
      <c r="IR42" s="15"/>
      <c r="IS42" s="14"/>
      <c r="IT42" s="14"/>
      <c r="IU42" s="9" t="s">
        <v>144</v>
      </c>
      <c r="IV42" s="9" t="s">
        <v>144</v>
      </c>
      <c r="IW42" s="9" t="s">
        <v>144</v>
      </c>
      <c r="IX42" s="9" t="s">
        <v>144</v>
      </c>
      <c r="IY42" s="9" t="s">
        <v>144</v>
      </c>
      <c r="IZ42" s="9" t="s">
        <v>144</v>
      </c>
      <c r="JA42" s="9" t="s">
        <v>144</v>
      </c>
      <c r="JB42" s="11"/>
      <c r="JC42" s="15"/>
      <c r="JD42" s="11"/>
      <c r="JE42" s="15"/>
      <c r="JF42" s="14"/>
      <c r="JG42" s="14"/>
      <c r="JH42" s="9" t="s">
        <v>144</v>
      </c>
      <c r="JI42" s="9" t="s">
        <v>144</v>
      </c>
      <c r="JJ42" s="9" t="s">
        <v>144</v>
      </c>
      <c r="JK42" s="9" t="s">
        <v>144</v>
      </c>
      <c r="JL42" s="9" t="s">
        <v>144</v>
      </c>
      <c r="JM42" s="9" t="s">
        <v>144</v>
      </c>
      <c r="JN42" s="9" t="s">
        <v>144</v>
      </c>
      <c r="JO42" s="11"/>
      <c r="JP42" s="15"/>
      <c r="JQ42" s="11"/>
      <c r="JR42" s="15"/>
      <c r="JS42" s="14"/>
      <c r="JT42" s="14"/>
      <c r="JU42" s="9" t="s">
        <v>144</v>
      </c>
      <c r="JV42" s="9" t="s">
        <v>144</v>
      </c>
      <c r="JW42" s="9" t="s">
        <v>144</v>
      </c>
      <c r="JX42" s="9" t="s">
        <v>144</v>
      </c>
      <c r="JY42" s="9" t="s">
        <v>144</v>
      </c>
      <c r="JZ42" s="9" t="s">
        <v>144</v>
      </c>
      <c r="KA42" s="9" t="s">
        <v>144</v>
      </c>
      <c r="KB42" s="11"/>
      <c r="KC42" s="15"/>
      <c r="KD42" s="11"/>
      <c r="KE42" s="15"/>
      <c r="KF42" s="14"/>
      <c r="KG42" s="14"/>
      <c r="KH42" s="9" t="s">
        <v>144</v>
      </c>
      <c r="KI42" s="9" t="s">
        <v>144</v>
      </c>
      <c r="KJ42" s="9" t="s">
        <v>144</v>
      </c>
      <c r="KK42" s="9" t="s">
        <v>144</v>
      </c>
      <c r="KL42" s="9" t="s">
        <v>144</v>
      </c>
      <c r="KM42" s="9" t="s">
        <v>144</v>
      </c>
      <c r="KN42" s="9" t="s">
        <v>144</v>
      </c>
      <c r="KO42" s="11"/>
      <c r="KP42" s="15"/>
      <c r="KQ42" s="11"/>
      <c r="KR42" s="15"/>
      <c r="KS42" s="14"/>
      <c r="KT42" s="14"/>
      <c r="KU42" s="9" t="s">
        <v>144</v>
      </c>
      <c r="KV42" s="9" t="s">
        <v>144</v>
      </c>
      <c r="KW42" s="9" t="s">
        <v>144</v>
      </c>
      <c r="KX42" s="9" t="s">
        <v>144</v>
      </c>
      <c r="KY42" s="9" t="s">
        <v>144</v>
      </c>
      <c r="KZ42" s="9" t="s">
        <v>144</v>
      </c>
      <c r="LA42" s="9" t="s">
        <v>144</v>
      </c>
      <c r="LB42" s="11"/>
      <c r="LC42" s="15"/>
      <c r="LD42" s="11"/>
      <c r="LE42" s="15"/>
      <c r="LF42" s="14"/>
      <c r="LG42" s="14"/>
      <c r="LH42" s="9" t="s">
        <v>144</v>
      </c>
      <c r="LI42" s="9" t="s">
        <v>144</v>
      </c>
      <c r="LJ42" s="9" t="s">
        <v>144</v>
      </c>
      <c r="LK42" s="9" t="s">
        <v>144</v>
      </c>
      <c r="LL42" s="9" t="s">
        <v>144</v>
      </c>
      <c r="LM42" s="9" t="s">
        <v>144</v>
      </c>
      <c r="LN42" s="9" t="s">
        <v>144</v>
      </c>
      <c r="LO42" s="11"/>
      <c r="LP42" s="15"/>
      <c r="LQ42" s="11"/>
      <c r="LR42" s="15"/>
      <c r="LS42" s="14"/>
      <c r="LT42" s="14"/>
      <c r="LU42" s="9" t="s">
        <v>144</v>
      </c>
      <c r="LV42" s="9" t="s">
        <v>144</v>
      </c>
      <c r="LW42" s="9" t="s">
        <v>144</v>
      </c>
      <c r="LX42" s="9" t="s">
        <v>144</v>
      </c>
      <c r="LY42" s="9" t="s">
        <v>144</v>
      </c>
      <c r="LZ42" s="9" t="s">
        <v>144</v>
      </c>
      <c r="MA42" s="9" t="s">
        <v>144</v>
      </c>
      <c r="MB42" s="11"/>
      <c r="MC42" s="15"/>
      <c r="MD42" s="11"/>
      <c r="ME42" s="15"/>
      <c r="MF42" s="14"/>
      <c r="MG42" s="14"/>
      <c r="MH42" s="9" t="s">
        <v>144</v>
      </c>
      <c r="MI42" s="9" t="s">
        <v>144</v>
      </c>
      <c r="MJ42" s="9" t="s">
        <v>144</v>
      </c>
      <c r="MK42" s="9" t="s">
        <v>144</v>
      </c>
      <c r="ML42" s="9" t="s">
        <v>144</v>
      </c>
      <c r="MM42" s="9" t="s">
        <v>144</v>
      </c>
      <c r="MN42" s="9" t="s">
        <v>144</v>
      </c>
      <c r="MO42" s="11"/>
      <c r="MP42" s="15"/>
      <c r="MQ42" s="11"/>
      <c r="MR42" s="15"/>
      <c r="MS42" s="14"/>
      <c r="MT42" s="14"/>
      <c r="MU42" s="9" t="s">
        <v>144</v>
      </c>
      <c r="MV42" s="9" t="s">
        <v>144</v>
      </c>
      <c r="MW42" s="9" t="s">
        <v>144</v>
      </c>
      <c r="MX42" s="9" t="s">
        <v>144</v>
      </c>
      <c r="MY42" s="9" t="s">
        <v>144</v>
      </c>
      <c r="MZ42" s="9" t="s">
        <v>144</v>
      </c>
      <c r="NA42" s="9" t="s">
        <v>144</v>
      </c>
      <c r="NB42" s="11"/>
      <c r="NC42" s="15"/>
      <c r="ND42" s="11"/>
      <c r="NE42" s="15"/>
      <c r="NF42" s="14"/>
      <c r="NG42" s="14"/>
      <c r="NH42" s="9" t="s">
        <v>144</v>
      </c>
      <c r="NI42" s="9" t="s">
        <v>144</v>
      </c>
      <c r="NJ42" s="9" t="s">
        <v>144</v>
      </c>
      <c r="NK42" s="9" t="s">
        <v>144</v>
      </c>
      <c r="NL42" s="9" t="s">
        <v>144</v>
      </c>
      <c r="NM42" s="9" t="s">
        <v>144</v>
      </c>
      <c r="NN42" s="9" t="s">
        <v>144</v>
      </c>
      <c r="NO42" s="11"/>
      <c r="NP42" s="15"/>
      <c r="NQ42" s="11"/>
      <c r="NR42" s="15"/>
      <c r="NS42" s="14"/>
      <c r="NT42" s="14"/>
      <c r="NU42" s="9" t="s">
        <v>144</v>
      </c>
      <c r="NV42" s="9" t="s">
        <v>144</v>
      </c>
      <c r="NW42" s="9" t="s">
        <v>144</v>
      </c>
      <c r="NX42" s="9" t="s">
        <v>144</v>
      </c>
      <c r="NY42" s="9" t="s">
        <v>144</v>
      </c>
      <c r="NZ42" s="9" t="s">
        <v>144</v>
      </c>
      <c r="OA42" s="9" t="s">
        <v>144</v>
      </c>
      <c r="OB42" s="11"/>
      <c r="OC42" s="15"/>
      <c r="OD42" s="11"/>
      <c r="OE42" s="15"/>
      <c r="OF42" s="14"/>
      <c r="OG42" s="14"/>
      <c r="OH42" s="9" t="s">
        <v>144</v>
      </c>
      <c r="OI42" s="9" t="s">
        <v>144</v>
      </c>
      <c r="OJ42" s="9" t="s">
        <v>144</v>
      </c>
      <c r="OK42" s="9" t="s">
        <v>144</v>
      </c>
      <c r="OL42" s="9" t="s">
        <v>144</v>
      </c>
      <c r="OM42" s="9" t="s">
        <v>144</v>
      </c>
      <c r="ON42" s="9" t="s">
        <v>144</v>
      </c>
      <c r="OO42" s="11">
        <v>2538</v>
      </c>
      <c r="OP42" s="11">
        <v>173</v>
      </c>
      <c r="OQ42" s="11"/>
      <c r="OR42" s="11">
        <v>1100</v>
      </c>
      <c r="OS42" s="11"/>
      <c r="OT42" s="11"/>
      <c r="OU42" s="11"/>
      <c r="OV42" s="11">
        <v>8</v>
      </c>
      <c r="OW42" s="11"/>
      <c r="OX42" s="11"/>
      <c r="OY42" s="11"/>
      <c r="OZ42" s="11"/>
      <c r="PA42" s="11"/>
      <c r="PB42" s="11"/>
      <c r="PC42" s="11"/>
      <c r="PD42" s="11"/>
      <c r="PE42" s="11">
        <v>1104</v>
      </c>
      <c r="PF42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644</v>
      </c>
      <c r="D2" s="0" t="s">
        <v>645</v>
      </c>
      <c r="E2" s="0" t="s">
        <v>646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647</v>
      </c>
      <c r="J4" s="1" t="s">
        <v>648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649</v>
      </c>
      <c r="P4" s="1" t="s">
        <v>650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651</v>
      </c>
      <c r="F5" s="1" t="s">
        <v>652</v>
      </c>
      <c r="G5" s="1" t="s">
        <v>651</v>
      </c>
      <c r="H5" s="1" t="s">
        <v>652</v>
      </c>
      <c r="I5" s="1" t="s">
        <v>647</v>
      </c>
      <c r="J5" s="1" t="s">
        <v>648</v>
      </c>
      <c r="K5" s="1" t="s">
        <v>653</v>
      </c>
      <c r="L5" s="1" t="s">
        <v>654</v>
      </c>
      <c r="M5" s="1" t="s">
        <v>653</v>
      </c>
      <c r="N5" s="1" t="s">
        <v>654</v>
      </c>
      <c r="O5" s="1" t="s">
        <v>649</v>
      </c>
      <c r="P5" s="1" t="s">
        <v>650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47</v>
      </c>
      <c r="F6" s="8">
        <v>4586.64</v>
      </c>
      <c r="G6" s="4">
        <v>64</v>
      </c>
      <c r="H6" s="8">
        <v>5813.66</v>
      </c>
      <c r="I6" s="7">
        <v>-0.2656</v>
      </c>
      <c r="J6" s="7">
        <v>-0.2111</v>
      </c>
      <c r="K6" s="4">
        <v>43</v>
      </c>
      <c r="L6" s="8">
        <v>4183.41</v>
      </c>
      <c r="M6" s="4">
        <v>60</v>
      </c>
      <c r="N6" s="8">
        <v>5437.81</v>
      </c>
      <c r="O6" s="7">
        <v>-0.2833</v>
      </c>
      <c r="P6" s="7">
        <v>-0.2307</v>
      </c>
    </row>
    <row r="7">
      <c r="A7" s="2" t="s">
        <v>133</v>
      </c>
      <c r="B7" s="2" t="s">
        <v>134</v>
      </c>
      <c r="C7" s="2" t="s">
        <v>135</v>
      </c>
      <c r="D7" s="2" t="s">
        <v>320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4</v>
      </c>
      <c r="L7" s="8">
        <v>403.23</v>
      </c>
      <c r="M7" s="4">
        <v>4</v>
      </c>
      <c r="N7" s="8">
        <v>375.85</v>
      </c>
      <c r="O7" s="7"/>
      <c r="P7" s="7">
        <v>0.0728</v>
      </c>
    </row>
    <row r="8">
      <c r="A8" s="2" t="s">
        <v>133</v>
      </c>
      <c r="B8" s="2" t="s">
        <v>134</v>
      </c>
      <c r="C8" s="2" t="s">
        <v>135</v>
      </c>
      <c r="D8" s="2" t="s">
        <v>395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402</v>
      </c>
      <c r="D9" s="2" t="s">
        <v>403</v>
      </c>
      <c r="E9" s="4">
        <v>41</v>
      </c>
      <c r="F9" s="8">
        <v>2989.95</v>
      </c>
      <c r="G9" s="4">
        <v>29</v>
      </c>
      <c r="H9" s="8">
        <v>2100.39</v>
      </c>
      <c r="I9" s="7">
        <v>0.4138</v>
      </c>
      <c r="J9" s="7">
        <v>0.4235</v>
      </c>
      <c r="K9" s="4">
        <v>25</v>
      </c>
      <c r="L9" s="8">
        <v>2144.87</v>
      </c>
      <c r="M9" s="4">
        <v>22</v>
      </c>
      <c r="N9" s="8">
        <v>1782.87</v>
      </c>
      <c r="O9" s="7">
        <v>0.1364</v>
      </c>
      <c r="P9" s="7">
        <v>0.203</v>
      </c>
    </row>
    <row r="10">
      <c r="A10" s="2" t="s">
        <v>133</v>
      </c>
      <c r="B10" s="2" t="s">
        <v>134</v>
      </c>
      <c r="C10" s="2" t="s">
        <v>402</v>
      </c>
      <c r="D10" s="2" t="s">
        <v>500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16</v>
      </c>
      <c r="L10" s="8">
        <v>845.08</v>
      </c>
      <c r="M10" s="4">
        <v>7</v>
      </c>
      <c r="N10" s="8">
        <v>317.52</v>
      </c>
      <c r="O10" s="7">
        <v>1.2857</v>
      </c>
      <c r="P10" s="7">
        <v>1.6615</v>
      </c>
    </row>
    <row r="11">
      <c r="A11" s="2" t="s">
        <v>133</v>
      </c>
      <c r="B11" s="2" t="s">
        <v>134</v>
      </c>
      <c r="C11" s="2" t="s">
        <v>539</v>
      </c>
      <c r="D11" s="2" t="s">
        <v>540</v>
      </c>
      <c r="E11" s="4">
        <v>14</v>
      </c>
      <c r="F11" s="8">
        <v>282.8</v>
      </c>
      <c r="G11" s="4">
        <v>13</v>
      </c>
      <c r="H11" s="8">
        <v>258.42</v>
      </c>
      <c r="I11" s="7">
        <v>0.0769</v>
      </c>
      <c r="J11" s="7">
        <v>0.0943</v>
      </c>
      <c r="K11" s="4">
        <v>14</v>
      </c>
      <c r="L11" s="8">
        <v>282.8</v>
      </c>
      <c r="M11" s="4">
        <v>12</v>
      </c>
      <c r="N11" s="8">
        <v>238.01</v>
      </c>
      <c r="O11" s="7">
        <v>0.1667</v>
      </c>
      <c r="P11" s="7">
        <v>0.1882</v>
      </c>
    </row>
    <row r="12">
      <c r="A12" s="2" t="s">
        <v>133</v>
      </c>
      <c r="B12" s="2" t="s">
        <v>134</v>
      </c>
      <c r="C12" s="2" t="s">
        <v>539</v>
      </c>
      <c r="D12" s="2" t="s">
        <v>585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/>
      <c r="L12" s="8"/>
      <c r="M12" s="4">
        <v>1</v>
      </c>
      <c r="N12" s="8">
        <v>20.41</v>
      </c>
      <c r="O12" s="7"/>
      <c r="P12" s="7"/>
    </row>
    <row r="13">
      <c r="A13" s="2" t="s">
        <v>133</v>
      </c>
      <c r="B13" s="2" t="s">
        <v>134</v>
      </c>
      <c r="C13" s="2" t="s">
        <v>601</v>
      </c>
      <c r="D13" s="2" t="s">
        <v>602</v>
      </c>
      <c r="E13" s="4">
        <v>5</v>
      </c>
      <c r="F13" s="8">
        <v>83.95</v>
      </c>
      <c r="G13" s="4">
        <v>10</v>
      </c>
      <c r="H13" s="8">
        <v>190.5</v>
      </c>
      <c r="I13" s="7">
        <v>-0.5</v>
      </c>
      <c r="J13" s="7">
        <v>-0.5593</v>
      </c>
      <c r="K13" s="4">
        <v>3</v>
      </c>
      <c r="L13" s="8">
        <v>60.09</v>
      </c>
      <c r="M13" s="4">
        <v>10</v>
      </c>
      <c r="N13" s="8">
        <v>190.5</v>
      </c>
      <c r="O13" s="7">
        <v>-0.7</v>
      </c>
      <c r="P13" s="7">
        <v>-0.6846</v>
      </c>
    </row>
    <row r="14">
      <c r="A14" s="2" t="s">
        <v>133</v>
      </c>
      <c r="B14" s="2" t="s">
        <v>134</v>
      </c>
      <c r="C14" s="2" t="s">
        <v>601</v>
      </c>
      <c r="D14" s="2" t="s">
        <v>626</v>
      </c>
      <c r="E14" s="4" t="s">
        <v>144</v>
      </c>
      <c r="F14" s="8" t="s">
        <v>144</v>
      </c>
      <c r="G14" s="4" t="s">
        <v>144</v>
      </c>
      <c r="H14" s="8" t="s">
        <v>144</v>
      </c>
      <c r="I14" s="7" t="s">
        <v>144</v>
      </c>
      <c r="J14" s="7" t="s">
        <v>144</v>
      </c>
      <c r="K14" s="4">
        <v>2</v>
      </c>
      <c r="L14" s="8">
        <v>23.86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644</v>
      </c>
      <c r="D2" s="0" t="s">
        <v>645</v>
      </c>
      <c r="E2" s="0" t="s">
        <v>646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647</v>
      </c>
      <c r="I4" s="1" t="s">
        <v>648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649</v>
      </c>
      <c r="O4" s="1" t="s">
        <v>650</v>
      </c>
    </row>
    <row r="5">
      <c r="A5" s="1" t="s">
        <v>80</v>
      </c>
      <c r="B5" s="1" t="s">
        <v>82</v>
      </c>
      <c r="C5" s="1" t="s">
        <v>83</v>
      </c>
      <c r="D5" s="1" t="s">
        <v>651</v>
      </c>
      <c r="E5" s="1" t="s">
        <v>652</v>
      </c>
      <c r="F5" s="1" t="s">
        <v>651</v>
      </c>
      <c r="G5" s="1" t="s">
        <v>652</v>
      </c>
      <c r="H5" s="1" t="s">
        <v>647</v>
      </c>
      <c r="I5" s="1" t="s">
        <v>648</v>
      </c>
      <c r="J5" s="1" t="s">
        <v>653</v>
      </c>
      <c r="K5" s="1" t="s">
        <v>654</v>
      </c>
      <c r="L5" s="1" t="s">
        <v>653</v>
      </c>
      <c r="M5" s="1" t="s">
        <v>654</v>
      </c>
      <c r="N5" s="1" t="s">
        <v>649</v>
      </c>
      <c r="O5" s="1" t="s">
        <v>650</v>
      </c>
    </row>
    <row r="6">
      <c r="A6" s="2" t="s">
        <v>133</v>
      </c>
      <c r="B6" s="2" t="s">
        <v>135</v>
      </c>
      <c r="C6" s="2" t="s">
        <v>136</v>
      </c>
      <c r="D6" s="4">
        <v>47</v>
      </c>
      <c r="E6" s="8">
        <v>4586.64</v>
      </c>
      <c r="F6" s="4">
        <v>64</v>
      </c>
      <c r="G6" s="8">
        <v>5813.66</v>
      </c>
      <c r="H6" s="7">
        <v>-0.2656</v>
      </c>
      <c r="I6" s="7">
        <v>-0.2111</v>
      </c>
      <c r="J6" s="4">
        <v>43</v>
      </c>
      <c r="K6" s="8">
        <v>4183.41</v>
      </c>
      <c r="L6" s="4">
        <v>60</v>
      </c>
      <c r="M6" s="8">
        <v>5437.81</v>
      </c>
      <c r="N6" s="7">
        <v>-0.2833</v>
      </c>
      <c r="O6" s="7">
        <v>-0.2307</v>
      </c>
    </row>
    <row r="7">
      <c r="A7" s="2" t="s">
        <v>133</v>
      </c>
      <c r="B7" s="2" t="s">
        <v>135</v>
      </c>
      <c r="C7" s="2" t="s">
        <v>320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4</v>
      </c>
      <c r="K7" s="8">
        <v>403.23</v>
      </c>
      <c r="L7" s="4">
        <v>4</v>
      </c>
      <c r="M7" s="8">
        <v>375.85</v>
      </c>
      <c r="N7" s="7"/>
      <c r="O7" s="7">
        <v>0.0728</v>
      </c>
    </row>
    <row r="8">
      <c r="A8" s="2" t="s">
        <v>133</v>
      </c>
      <c r="B8" s="2" t="s">
        <v>135</v>
      </c>
      <c r="C8" s="2" t="s">
        <v>395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402</v>
      </c>
      <c r="C9" s="2" t="s">
        <v>403</v>
      </c>
      <c r="D9" s="4">
        <v>41</v>
      </c>
      <c r="E9" s="8">
        <v>2989.95</v>
      </c>
      <c r="F9" s="4">
        <v>29</v>
      </c>
      <c r="G9" s="8">
        <v>2100.39</v>
      </c>
      <c r="H9" s="7">
        <v>0.4138</v>
      </c>
      <c r="I9" s="7">
        <v>0.4235</v>
      </c>
      <c r="J9" s="4">
        <v>25</v>
      </c>
      <c r="K9" s="8">
        <v>2144.87</v>
      </c>
      <c r="L9" s="4">
        <v>22</v>
      </c>
      <c r="M9" s="8">
        <v>1782.87</v>
      </c>
      <c r="N9" s="7">
        <v>0.1364</v>
      </c>
      <c r="O9" s="7">
        <v>0.203</v>
      </c>
    </row>
    <row r="10">
      <c r="A10" s="2" t="s">
        <v>133</v>
      </c>
      <c r="B10" s="2" t="s">
        <v>402</v>
      </c>
      <c r="C10" s="2" t="s">
        <v>500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16</v>
      </c>
      <c r="K10" s="8">
        <v>845.08</v>
      </c>
      <c r="L10" s="4">
        <v>7</v>
      </c>
      <c r="M10" s="8">
        <v>317.52</v>
      </c>
      <c r="N10" s="7">
        <v>1.2857</v>
      </c>
      <c r="O10" s="7">
        <v>1.6615</v>
      </c>
    </row>
    <row r="11">
      <c r="A11" s="2" t="s">
        <v>133</v>
      </c>
      <c r="B11" s="2" t="s">
        <v>539</v>
      </c>
      <c r="C11" s="2" t="s">
        <v>540</v>
      </c>
      <c r="D11" s="4">
        <v>14</v>
      </c>
      <c r="E11" s="8">
        <v>282.8</v>
      </c>
      <c r="F11" s="4">
        <v>13</v>
      </c>
      <c r="G11" s="8">
        <v>258.42</v>
      </c>
      <c r="H11" s="7">
        <v>0.0769</v>
      </c>
      <c r="I11" s="7">
        <v>0.0943</v>
      </c>
      <c r="J11" s="4">
        <v>14</v>
      </c>
      <c r="K11" s="8">
        <v>282.8</v>
      </c>
      <c r="L11" s="4">
        <v>12</v>
      </c>
      <c r="M11" s="8">
        <v>238.01</v>
      </c>
      <c r="N11" s="7">
        <v>0.1667</v>
      </c>
      <c r="O11" s="7">
        <v>0.1882</v>
      </c>
    </row>
    <row r="12">
      <c r="A12" s="2" t="s">
        <v>133</v>
      </c>
      <c r="B12" s="2" t="s">
        <v>539</v>
      </c>
      <c r="C12" s="2" t="s">
        <v>585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/>
      <c r="K12" s="8"/>
      <c r="L12" s="4">
        <v>1</v>
      </c>
      <c r="M12" s="8">
        <v>20.41</v>
      </c>
      <c r="N12" s="7"/>
      <c r="O12" s="7"/>
    </row>
    <row r="13">
      <c r="A13" s="2" t="s">
        <v>133</v>
      </c>
      <c r="B13" s="2" t="s">
        <v>601</v>
      </c>
      <c r="C13" s="2" t="s">
        <v>602</v>
      </c>
      <c r="D13" s="4">
        <v>5</v>
      </c>
      <c r="E13" s="8">
        <v>83.95</v>
      </c>
      <c r="F13" s="4">
        <v>10</v>
      </c>
      <c r="G13" s="8">
        <v>190.5</v>
      </c>
      <c r="H13" s="7">
        <v>-0.5</v>
      </c>
      <c r="I13" s="7">
        <v>-0.5593</v>
      </c>
      <c r="J13" s="4">
        <v>3</v>
      </c>
      <c r="K13" s="8">
        <v>60.09</v>
      </c>
      <c r="L13" s="4">
        <v>10</v>
      </c>
      <c r="M13" s="8">
        <v>190.5</v>
      </c>
      <c r="N13" s="7">
        <v>-0.7</v>
      </c>
      <c r="O13" s="7">
        <v>-0.6846</v>
      </c>
    </row>
    <row r="14">
      <c r="A14" s="2" t="s">
        <v>133</v>
      </c>
      <c r="B14" s="2" t="s">
        <v>601</v>
      </c>
      <c r="C14" s="2" t="s">
        <v>626</v>
      </c>
      <c r="D14" s="4" t="s">
        <v>144</v>
      </c>
      <c r="E14" s="8" t="s">
        <v>144</v>
      </c>
      <c r="F14" s="4" t="s">
        <v>144</v>
      </c>
      <c r="G14" s="8" t="s">
        <v>144</v>
      </c>
      <c r="H14" s="7" t="s">
        <v>144</v>
      </c>
      <c r="I14" s="7" t="s">
        <v>144</v>
      </c>
      <c r="J14" s="4">
        <v>2</v>
      </c>
      <c r="K14" s="8">
        <v>23.86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