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<sst xmlns="http://schemas.openxmlformats.org/spreadsheetml/2006/main" count="549" uniqueCount="549">
  <si>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</si>
  <si>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</si>
  <si>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</si>
  <si>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</si>
  <si>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</si>
  <si>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</si>
  <si>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</si>
  <si>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</si>
  <si>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</si>
  <si>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</si>
  <si>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</si>
  <si>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</si>
  <si>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</si>
  <si>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</si>
  <si>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</si>
  <si>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</si>
  <si>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</si>
  <si>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</si>
  <si>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MACY02</t>
  </si>
  <si>
    <t>CSNSTORES</t>
  </si>
  <si>
    <t>AMAZON</t>
  </si>
  <si>
    <t>JCPENNEY01</t>
  </si>
  <si>
    <t>OLLIIX</t>
  </si>
  <si>
    <t>BLK01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</si>
  <si>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</si>
  <si>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</si>
  <si>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</si>
  <si>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</si>
  <si>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</si>
  <si>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</si>
  <si>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</si>
  <si>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</si>
  <si>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</si>
  <si>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</si>
  <si>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</si>
  <si>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</si>
  <si>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</si>
  <si>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</si>
  <si>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</si>
  <si>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</si>
  <si>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</si>
  <si>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</si>
  <si>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</si>
  <si>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</si>
  <si>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</si>
  <si>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</si>
  <si>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</si>
  <si>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</si>
  <si>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</si>
  <si>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</si>
  <si>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</si>
  <si>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</si>
  <si>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</si>
  <si>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</si>
  <si>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</si>
  <si>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</si>
  <si>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</si>
  <si>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</si>
  <si>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</si>
  <si>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</si>
  <si>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</si>
  <si>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</si>
  <si>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</si>
  <si>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</si>
  <si>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</si>
  <si>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</si>
  <si>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</si>
  <si>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</si>
  <si>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</si>
  <si>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</si>
  <si>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</si>
  <si>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</si>
  <si>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</si>
  <si>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</si>
  <si>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</si>
  <si>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</si>
  <si>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</si>
  <si>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</si>
  <si>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</si>
  <si>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</si>
  <si>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</si>
  <si>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</si>
  <si>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</si>
  <si>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</si>
  <si>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</si>
  <si>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</si>
  <si>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</si>
  <si>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</si>
  <si>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</si>
  <si>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</si>
  <si>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</si>
  <si>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</si>
  <si>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</si>
  <si>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</si>
  <si>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</si>
  <si>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</si>
  <si>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</si>
  <si>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</si>
  <si>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</si>
  <si>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</si>
  <si>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</si>
  <si>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</si>
  <si>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</si>
  <si>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</si>
  <si>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</si>
  <si>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</si>
  <si>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</si>
  <si>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</si>
  <si>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</si>
  <si>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</si>
  <si>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</si>
  <si>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</si>
  <si>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</si>
  <si>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</si>
  <si>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</si>
  <si>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</si>
  <si>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</si>
  <si>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</si>
  <si>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</si>
  <si>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</si>
  <si>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</si>
  <si>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</si>
  <si>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</si>
  <si>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</si>
  <si>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</si>
  <si>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</si>
  <si>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</si>
  <si>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</si>
  <si>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</si>
  <si>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</si>
  <si>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</si>
  <si>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</si>
  <si>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</si>
  <si>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</si>
  <si>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</si>
  <si>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</si>
  <si>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</si>
  <si>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</si>
  <si>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</si>
  <si>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</si>
  <si>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</si>
  <si>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</si>
  <si>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</si>
  <si>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</si>
  <si>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</si>
  <si>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</si>
  <si>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</si>
  <si>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</si>
  <si>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</si>
  <si>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AMAZON,BLK01,CSNSTORES,DLCROSCILL,JCPENNEY01,KOHLDSN,MACY02,NRTPORT,OLLIIX,OVERSTOCK01</t>
  </si>
  <si>
    <t>Setup</t>
  </si>
  <si>
    <t>11/21/2022</t>
  </si>
  <si>
    <t>No</t>
  </si>
  <si>
    <t>8/31/2023</t>
  </si>
  <si>
    <t>9/4/2023</t>
  </si>
  <si>
    <t>8/2/2023</t>
  </si>
  <si>
    <t>5/7/2024</t>
  </si>
  <si>
    <t>3/30/2023</t>
  </si>
  <si>
    <t>4/19/2023</t>
  </si>
  <si>
    <t>4/18/2024</t>
  </si>
  <si>
    <t>6/15/2023</t>
  </si>
  <si>
    <t>6/29/2023</t>
  </si>
  <si>
    <t>12/1/2022</t>
  </si>
  <si>
    <t>3/28/2023</t>
  </si>
  <si>
    <t>5/9/2023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</si>
  <si>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</si>
  <si>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</si>
  <si>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</si>
  <si>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</si>
  <si>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</si>
  <si>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</si>
  <si>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</si>
  <si>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</si>
  <si>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</si>
  <si>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AMAZON,AMAZONDS,CSNSTORES,DLCROSCILL,JCPENNEY01,MACY02,OLLIIX,OVERSTOCK01</t>
  </si>
  <si>
    <t>11/16/2022</t>
  </si>
  <si>
    <t>11/13/2023</t>
  </si>
  <si>
    <t>4/4/2023</t>
  </si>
  <si>
    <t>5/2/2024</t>
  </si>
  <si>
    <t>7/17/2023</t>
  </si>
  <si>
    <t>10/26/2022</t>
  </si>
  <si>
    <t>10/5/2023</t>
  </si>
  <si>
    <t>4/22/2024</t>
  </si>
  <si>
    <t>Ready To Offer</t>
  </si>
  <si>
    <t>CCL10-0012</t>
  </si>
  <si>
    <t>Cal King</t>
  </si>
  <si>
    <t>AMAZON,CSNSTORES,DLCROSCILL,JCPENNEY01,MACY02,OVERSTOCK01</t>
  </si>
  <si>
    <t>11/1/2022</t>
  </si>
  <si>
    <t>4/12/2024</t>
  </si>
  <si>
    <t>4/3/2024</t>
  </si>
  <si>
    <t>6/12/2024</t>
  </si>
  <si>
    <t>4/5/2023</t>
  </si>
  <si>
    <t>4/25/2024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</si>
  <si>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</si>
  <si>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</si>
  <si>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</si>
  <si>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</si>
  <si>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</si>
  <si>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</si>
  <si>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</si>
  <si>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AMAZON,BLK01,CSNSTORES,DLCROSCILL,HOUZZ,JCPENNEY01,KOHLDSN,MACY02,NRTPORT,OLLIIX,OVERSTOCK01</t>
  </si>
  <si>
    <t>11/7/2022</t>
  </si>
  <si>
    <t>9/12/2023</t>
  </si>
  <si>
    <t>5/3/2024</t>
  </si>
  <si>
    <t>4/6/2023</t>
  </si>
  <si>
    <t>4/24/2024</t>
  </si>
  <si>
    <t>7/10/2023</t>
  </si>
  <si>
    <t>11/26/2022</t>
  </si>
  <si>
    <t>2/23/2025</t>
  </si>
  <si>
    <t>4/23/2024</t>
  </si>
  <si>
    <t>7/1/2024</t>
  </si>
  <si>
    <t>3/6/2025</t>
  </si>
  <si>
    <t>CCL10-0014</t>
  </si>
  <si>
    <t>AMAZON,CSNSTORES,DLCROSCILL,JCPENNEY01,KOHLDSN,MACY02,NRTPORT,OVERSTOCK01</t>
  </si>
  <si>
    <t>11/14/2022</t>
  </si>
  <si>
    <t>11/10/2023</t>
  </si>
  <si>
    <t>4/3/2023</t>
  </si>
  <si>
    <t>7/19/2023</t>
  </si>
  <si>
    <t>5/14/2023</t>
  </si>
  <si>
    <t>CCL10-0015</t>
  </si>
  <si>
    <t>AMAZON,CSNSTORES,DLCROSCILL,JCPENNEY01,KOHLDSN,MACY02,OLLIIX,OVERSTOCK01</t>
  </si>
  <si>
    <t>11/25/2022</t>
  </si>
  <si>
    <t>5/8/2024</t>
  </si>
  <si>
    <t>5/6/2024</t>
  </si>
  <si>
    <t>4/26/2024</t>
  </si>
  <si>
    <t>11/17/2022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</si>
  <si>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</si>
  <si>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</si>
  <si>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</si>
  <si>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</si>
  <si>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</si>
  <si>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</si>
  <si>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</si>
  <si>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</si>
  <si>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</si>
  <si>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Offered</t>
  </si>
  <si>
    <t>Open</t>
  </si>
  <si>
    <t>Declined</t>
  </si>
  <si>
    <t>Restricted</t>
  </si>
  <si>
    <t>Temp Discontinued</t>
  </si>
  <si>
    <t>CCL10-0072</t>
  </si>
  <si>
    <t>CCL10-0073</t>
  </si>
  <si>
    <t>8/1/2025</t>
  </si>
  <si>
    <t>CCL10-0062</t>
  </si>
  <si>
    <t>Julius</t>
  </si>
  <si>
    <t>Blue/Grey</t>
  </si>
  <si>
    <t>Vintage</t>
  </si>
  <si>
    <t>7/24/2023</t>
  </si>
  <si>
    <t>AMAZON,AMAZONDS,BLK01,CSNSTORES,DLCROSCILL,JCPENNEY01,KOHLDSN,MACY02,OLLIIX,OVERSTOCK01</t>
  </si>
  <si>
    <t>7/25/2023</t>
  </si>
  <si>
    <t>8/21/2023</t>
  </si>
  <si>
    <t>9/29/2023</t>
  </si>
  <si>
    <t>11/8/2023</t>
  </si>
  <si>
    <t>7/10/2024</t>
  </si>
  <si>
    <t>7/27/2023</t>
  </si>
  <si>
    <t>8/8/2023</t>
  </si>
  <si>
    <t>1/5/2024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</si>
  <si>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</si>
  <si>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</si>
  <si>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</si>
  <si>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</si>
  <si>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</si>
  <si>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</si>
  <si>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</si>
  <si>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AMAZONDS,CSNSTORES,DLCROSCILL,JCPENNEY01,KOHLDSN,MACY02,OLLIIX,OVERSTOCK01</t>
  </si>
  <si>
    <t>10/9/2023</t>
  </si>
  <si>
    <t>9/7/2023</t>
  </si>
  <si>
    <t>7/22/2024</t>
  </si>
  <si>
    <t>8/4/2023</t>
  </si>
  <si>
    <t>8/23/2023</t>
  </si>
  <si>
    <t>9/5/2023</t>
  </si>
  <si>
    <t>CCL10-0064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</si>
  <si>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</si>
  <si>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</si>
  <si>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</si>
  <si>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</si>
  <si>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</si>
  <si>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</si>
  <si>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</si>
  <si>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</si>
  <si>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</si>
  <si>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AMAZONDS,CSNSTORES,DLCROSCILL,JCPENNEY01,MACY02,OLLIIX,OVERSTOCK01</t>
  </si>
  <si>
    <t>11/30/2022</t>
  </si>
  <si>
    <t>9/6/2023</t>
  </si>
  <si>
    <t>11/21/2023</t>
  </si>
  <si>
    <t>4/17/2023</t>
  </si>
  <si>
    <t>8/16/2024</t>
  </si>
  <si>
    <t>8/28/2023</t>
  </si>
  <si>
    <t>11/11/2022</t>
  </si>
  <si>
    <t>6/12/2023</t>
  </si>
  <si>
    <t>6/6/2024</t>
  </si>
  <si>
    <t>8/13/2024</t>
  </si>
  <si>
    <t>3/10/2025</t>
  </si>
  <si>
    <t>CCL10-0002</t>
  </si>
  <si>
    <t>11/9/2023</t>
  </si>
  <si>
    <t>7/26/2024</t>
  </si>
  <si>
    <t>8/11/2023</t>
  </si>
  <si>
    <t>11/6/2022</t>
  </si>
  <si>
    <t>6/21/2024</t>
  </si>
  <si>
    <t>CCL10-0003</t>
  </si>
  <si>
    <t>AMAZON,AMAZONDS,CSNSTORES,DLCROSCILL,KOHLDSN,MACY02,OLLIIX,OVERSTOCK01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</si>
  <si>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</si>
  <si>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</si>
  <si>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</si>
  <si>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</si>
  <si>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</si>
  <si>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</si>
  <si>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</si>
  <si>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7/31/2025</t>
  </si>
  <si>
    <t>CCL10-0070</t>
  </si>
  <si>
    <t>CCL10-0007</t>
  </si>
  <si>
    <t>Loretta</t>
  </si>
  <si>
    <t>Beige</t>
  </si>
  <si>
    <t>Donation</t>
  </si>
  <si>
    <t>C+</t>
  </si>
  <si>
    <t>AMAZON,OVERSTOCK01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</si>
  <si>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</si>
  <si>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</si>
  <si>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</si>
  <si>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</si>
  <si>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</si>
  <si>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</si>
  <si>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</si>
  <si>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AMAZON,CSNSTORES,DLCROSCILL,JCPENNEY01,OLLIIX,OVERSTOCK01</t>
  </si>
  <si>
    <t>9/20/2023</t>
  </si>
  <si>
    <t>11/20/2023</t>
  </si>
  <si>
    <t>5/22/2023</t>
  </si>
  <si>
    <t>10/27/2022</t>
  </si>
  <si>
    <t>10/12/2023</t>
  </si>
  <si>
    <t>5/29/2024</t>
  </si>
  <si>
    <t>3/17/2025</t>
  </si>
  <si>
    <t>CCL10-0009</t>
  </si>
  <si>
    <t>CSNSTORES,DLCROSCILL,OLLIIX,OVERSTOCK01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</si>
  <si>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</si>
  <si>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</si>
  <si>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</si>
  <si>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</si>
  <si>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</si>
  <si>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</si>
  <si>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</si>
  <si>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12/13/2022</t>
  </si>
  <si>
    <t>8/15/2023</t>
  </si>
  <si>
    <t>4/28/2023</t>
  </si>
  <si>
    <t>10/9/2024</t>
  </si>
  <si>
    <t>9/25/2024</t>
  </si>
  <si>
    <t>CCL10-0005</t>
  </si>
  <si>
    <t>AMAZON,AMAZONDS,CSNSTORES,DLCROSCILL,MACY02,NRTPORT,OLLIIX,OVERSTOCK01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</si>
  <si>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</si>
  <si>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</si>
  <si>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</si>
  <si>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</si>
  <si>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</si>
  <si>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</si>
  <si>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</si>
  <si>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CCL10-0006</t>
  </si>
  <si>
    <t>MACY02,OVERSTOCK01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</si>
  <si>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</si>
  <si>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</si>
  <si>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</si>
  <si>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</si>
  <si>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</si>
  <si>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</si>
  <si>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</si>
  <si>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</si>
  <si>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</si>
  <si>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</si>
  <si>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</si>
  <si>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8/10/2025</t>
  </si>
  <si>
    <t>BLK01,CSNSTORES,DLCROSCILL,JCPENNEY01,MACY02</t>
  </si>
  <si>
    <t>8/3/2023</t>
  </si>
  <si>
    <t>10/17/2023</t>
  </si>
  <si>
    <t>11/22/2023</t>
  </si>
  <si>
    <t>7/14/2023</t>
  </si>
  <si>
    <t>8/19/2024</t>
  </si>
  <si>
    <t>6/21/2023</t>
  </si>
  <si>
    <t>3/20/2024</t>
  </si>
  <si>
    <t>7/7/2025</t>
  </si>
  <si>
    <t>1/10/2023</t>
  </si>
  <si>
    <t>5/10/2024</t>
  </si>
  <si>
    <t>CCL30-0034</t>
  </si>
  <si>
    <t>Silver</t>
  </si>
  <si>
    <t>CSNSTORES,DLCROSCILL,JCPENNEY01,MACY02,OLLIIX,OVERSTOCK01</t>
  </si>
  <si>
    <t>1/4/2024</t>
  </si>
  <si>
    <t>4/26/2023</t>
  </si>
  <si>
    <t>10/11/2024</t>
  </si>
  <si>
    <t>10/2/2023</t>
  </si>
  <si>
    <t>2/13/2025</t>
  </si>
  <si>
    <t>CCL30-0036</t>
  </si>
  <si>
    <t>Gold</t>
  </si>
  <si>
    <t>AMAZONDS,CSNSTORES,DLCROSCILL,JCPENNEY01,MACY02,OLLIIX</t>
  </si>
  <si>
    <t>11/28/2022</t>
  </si>
  <si>
    <t>8/2/2024</t>
  </si>
  <si>
    <t>8/26/2024</t>
  </si>
  <si>
    <t>CCL30-0038</t>
  </si>
  <si>
    <t>Close-out</t>
  </si>
  <si>
    <t>AMAZONDS,CSNSTORES,DLCROSCILL,MACY02,NRTPORT,OVERSTOCK01</t>
  </si>
  <si>
    <t>2/13/2023</t>
  </si>
  <si>
    <t>10/16/2023</t>
  </si>
  <si>
    <t>11/27/2023</t>
  </si>
  <si>
    <t>7/3/2023</t>
  </si>
  <si>
    <t>3/21/2023</t>
  </si>
  <si>
    <t>8/28/2024</t>
  </si>
  <si>
    <t>CCL30-0037</t>
  </si>
  <si>
    <t>AMAZONDS,JCPENNEY01,KOHLDSN,MACY02</t>
  </si>
  <si>
    <t>6/19/2023</t>
  </si>
  <si>
    <t>8/9/2023</t>
  </si>
  <si>
    <t>7/23/2024</t>
  </si>
  <si>
    <t>CCL30-0061</t>
  </si>
  <si>
    <t>Aumont</t>
  </si>
  <si>
    <t>Oblong Decor Pillow</t>
  </si>
  <si>
    <t>22x15"</t>
  </si>
  <si>
    <t>CSNSTORES,DLCROSCILL,MACY02,OLLIIX,OVERSTOCK01</t>
  </si>
  <si>
    <t>6/13/2023</t>
  </si>
  <si>
    <t>9/19/2024</t>
  </si>
  <si>
    <t>2/27/2024</t>
  </si>
  <si>
    <t>1/24/2023</t>
  </si>
  <si>
    <t>11/25/2024</t>
  </si>
  <si>
    <t>CCL30-0027</t>
  </si>
  <si>
    <t>AMAZON,DLCROSCILL,JCPENNEY01,MACY02,OVERSTOCK01</t>
  </si>
  <si>
    <t>10/1/2023</t>
  </si>
  <si>
    <t>1/15/2024</t>
  </si>
  <si>
    <t>5/5/2023</t>
  </si>
  <si>
    <t>6/28/2024</t>
  </si>
  <si>
    <t>5/5/2024</t>
  </si>
  <si>
    <t>6/13/2024</t>
  </si>
  <si>
    <t>CCL30-0026</t>
  </si>
  <si>
    <t>AMAZON,CSNSTORES,DLCROSCILL,JCPENNEY01,MACY02</t>
  </si>
  <si>
    <t>12/12/2022</t>
  </si>
  <si>
    <t>8/29/2023</t>
  </si>
  <si>
    <t>10/31/2022</t>
  </si>
  <si>
    <t>10/8/2024</t>
  </si>
  <si>
    <t>12/18/2024</t>
  </si>
  <si>
    <t>CCL30-0029</t>
  </si>
  <si>
    <t>AMAZON,CSNSTORES,DLCROSCILL,OVERSTOCK01</t>
  </si>
  <si>
    <t>11/24/2023</t>
  </si>
  <si>
    <t>5/29/2023</t>
  </si>
  <si>
    <t>CCL30-0028</t>
  </si>
  <si>
    <t>Inactive</t>
  </si>
  <si>
    <t>CSNSTORES,JCPENNEY01</t>
  </si>
  <si>
    <t>5/12/2023</t>
  </si>
  <si>
    <t>8/7/2024</t>
  </si>
  <si>
    <t>CCL30-0031</t>
  </si>
  <si>
    <t>Biron</t>
  </si>
  <si>
    <t>18x18"</t>
  </si>
  <si>
    <t>AMAZON,BLK01,CSNSTORES,DLCROSCILL,HOUZZ,JCPENNEY01,KOHLDSN,MACY02</t>
  </si>
  <si>
    <t>11/6/2023</t>
  </si>
  <si>
    <t>7/11/2023</t>
  </si>
  <si>
    <t>1/19/2023</t>
  </si>
  <si>
    <t>7/3/2025</t>
  </si>
  <si>
    <t>7/29/2024</t>
  </si>
  <si>
    <t>5/22/2024</t>
  </si>
  <si>
    <t>CCL30-0030</t>
  </si>
  <si>
    <t>AMAZON,CSNSTORES,DLCROSCILL,JCPENNEY01,MACY02,OLLIIX</t>
  </si>
  <si>
    <t>9/27/2023</t>
  </si>
  <si>
    <t>12/29/2023</t>
  </si>
  <si>
    <t>11/14/2024</t>
  </si>
  <si>
    <t>CCL30-0033</t>
  </si>
  <si>
    <t>JCPENNEY01,MACY02,NRTPORT</t>
  </si>
  <si>
    <t>8/30/2024</t>
  </si>
  <si>
    <t>7/18/2023</t>
  </si>
  <si>
    <t>11/19/2024</t>
  </si>
  <si>
    <t>CCL30-0032</t>
  </si>
  <si>
    <t>AMAZONDS,JCPENNEY01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</si>
  <si>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</si>
  <si>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</si>
  <si>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</si>
  <si>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</si>
  <si>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</si>
  <si>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</si>
  <si>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</si>
  <si>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</si>
  <si>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</si>
  <si>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</si>
  <si>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CSNSTORES,DLCROSCILL,JCPENNEY01,MACY02,OVERSTOCK01</t>
  </si>
  <si>
    <t>2/27/2023</t>
  </si>
  <si>
    <t>7/28/2023</t>
  </si>
  <si>
    <t>1/25/2023</t>
  </si>
  <si>
    <t>3/29/2024</t>
  </si>
  <si>
    <t>5/25/2023</t>
  </si>
  <si>
    <t>CCL13-0017</t>
  </si>
  <si>
    <t>BLK01,CSNSTORES,DLCROSCILL,JCPENNEY01,MACY02,OVERSTOCK01</t>
  </si>
  <si>
    <t>1/23/2023</t>
  </si>
  <si>
    <t>4/13/2023</t>
  </si>
  <si>
    <t>7/5/2023</t>
  </si>
  <si>
    <t>6/7/2023</t>
  </si>
  <si>
    <t>CCL13-0018</t>
  </si>
  <si>
    <t>Grey</t>
  </si>
  <si>
    <t>CSNSTORES,DLCROSCILL,JCPENNEY01,KOHLDSN,MACY02</t>
  </si>
  <si>
    <t>4/25/2023</t>
  </si>
  <si>
    <t>1/12/2024</t>
  </si>
  <si>
    <t>7/7/2023</t>
  </si>
  <si>
    <t>10/3/2023</t>
  </si>
  <si>
    <t>7/25/2024</t>
  </si>
  <si>
    <t>CCL13-0019</t>
  </si>
  <si>
    <t>3/23/2023</t>
  </si>
  <si>
    <t>11/26/2023</t>
  </si>
  <si>
    <t>1/8/2024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</si>
  <si>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</si>
  <si>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</si>
  <si>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</si>
  <si>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</si>
  <si>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</si>
  <si>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</si>
  <si>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</si>
  <si>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</si>
  <si>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</si>
  <si>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11/28/2023</t>
  </si>
  <si>
    <t>5/30/2023</t>
  </si>
  <si>
    <t>2/19/2025</t>
  </si>
  <si>
    <t>3/18/2025</t>
  </si>
  <si>
    <t>CCL11-0023</t>
  </si>
  <si>
    <t>AMAZON,DLCROSCILL,JCPENNEY01,KOHLDSN,OVERSTOCK01</t>
  </si>
  <si>
    <t>6/9/2023</t>
  </si>
  <si>
    <t>1/29/2025</t>
  </si>
  <si>
    <t>2/7/2025</t>
  </si>
  <si>
    <t>CCL11-0024</t>
  </si>
  <si>
    <t>DLCROSCILL,JCPENNEY01,OVERSTOCK01</t>
  </si>
  <si>
    <t>12/12/2023</t>
  </si>
  <si>
    <t>5/15/2023</t>
  </si>
  <si>
    <t>10/4/2024</t>
  </si>
  <si>
    <t>CCL11-0025</t>
  </si>
  <si>
    <t>AMAZONDS,CSNSTORES</t>
  </si>
  <si>
    <t>5/20/2024</t>
  </si>
  <si>
    <t>CCL11-0021</t>
  </si>
  <si>
    <t>Montague</t>
  </si>
  <si>
    <t>AMAZON,CSNSTORES,DLCROSCILL,JCPENNEY01,OLLIIX</t>
  </si>
  <si>
    <t>7/30/2024</t>
  </si>
  <si>
    <t>9/22/2023</t>
  </si>
  <si>
    <t>4/2/2024</t>
  </si>
  <si>
    <t>10/16/2024</t>
  </si>
  <si>
    <t>CCL11-0020</t>
  </si>
  <si>
    <t>AMAZON,CSNSTORES,JCPENNEY01</t>
  </si>
  <si>
    <t>7/4/2024</t>
  </si>
  <si>
    <t>3/11/2024</t>
  </si>
  <si>
    <t>CCL11-0078</t>
  </si>
  <si>
    <t>Euro sham</t>
  </si>
  <si>
    <t>8/17/2025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</si>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</sst>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5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360</v>
      </c>
      <c r="AA6" s="4">
        <f>=ROUNDDOWN(36,0)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33</v>
      </c>
      <c r="AQ6" s="8">
        <v>5179.58</v>
      </c>
      <c r="AR6" s="4">
        <v>20</v>
      </c>
      <c r="AS6" s="8">
        <v>3539.08</v>
      </c>
      <c r="AT6" s="7">
        <v>0.65</v>
      </c>
      <c r="AU6" s="7">
        <v>0.4635</v>
      </c>
      <c r="AV6" s="4">
        <v>99</v>
      </c>
      <c r="AW6" s="8">
        <v>17058.33</v>
      </c>
      <c r="AX6" s="4">
        <v>78</v>
      </c>
      <c r="AY6" s="8">
        <v>15994.01</v>
      </c>
      <c r="AZ6" s="7">
        <v>0.2692</v>
      </c>
      <c r="BA6" s="7">
        <v>0.0665</v>
      </c>
      <c r="BB6" s="7">
        <v>0.3036</v>
      </c>
      <c r="BC6" s="4">
        <v>174</v>
      </c>
      <c r="BD6" s="8">
        <v>30984.34</v>
      </c>
      <c r="BE6" s="4">
        <v>145</v>
      </c>
      <c r="BF6" s="8">
        <v>30392.14</v>
      </c>
      <c r="BG6" s="7">
        <v>0.2</v>
      </c>
      <c r="BH6" s="7">
        <v>0.0195</v>
      </c>
      <c r="BI6" s="7">
        <v>0.5505</v>
      </c>
      <c r="BJ6" s="4">
        <v>33</v>
      </c>
      <c r="BK6" s="8">
        <v>5179.58</v>
      </c>
      <c r="BL6" s="2" t="s">
        <v>149</v>
      </c>
      <c r="BM6" s="7">
        <v>1</v>
      </c>
      <c r="BN6" s="7">
        <v>1</v>
      </c>
      <c r="BO6" s="4">
        <v>5</v>
      </c>
      <c r="BP6" s="8">
        <v>1090.27</v>
      </c>
      <c r="BQ6" s="4"/>
      <c r="BR6" s="8"/>
      <c r="BS6" s="7"/>
      <c r="BT6" s="7"/>
      <c r="BU6" s="2" t="s">
        <v>150</v>
      </c>
      <c r="BV6" s="2" t="s">
        <v>141</v>
      </c>
      <c r="BW6" s="2" t="s">
        <v>148</v>
      </c>
      <c r="BX6" s="2" t="s">
        <v>151</v>
      </c>
      <c r="BY6" s="2" t="s">
        <v>152</v>
      </c>
      <c r="BZ6" s="2" t="s">
        <v>152</v>
      </c>
      <c r="CA6" s="2" t="s">
        <v>144</v>
      </c>
      <c r="CB6" s="4">
        <v>15</v>
      </c>
      <c r="CC6" s="8">
        <v>2265.15</v>
      </c>
      <c r="CD6" s="4">
        <v>7</v>
      </c>
      <c r="CE6" s="8">
        <v>1351.28</v>
      </c>
      <c r="CF6" s="7">
        <v>1.1429</v>
      </c>
      <c r="CG6" s="7">
        <v>0.6763</v>
      </c>
      <c r="CH6" s="2" t="s">
        <v>150</v>
      </c>
      <c r="CI6" s="2" t="s">
        <v>141</v>
      </c>
      <c r="CJ6" s="2" t="s">
        <v>153</v>
      </c>
      <c r="CK6" s="2" t="s">
        <v>154</v>
      </c>
      <c r="CL6" s="2" t="s">
        <v>152</v>
      </c>
      <c r="CM6" s="2" t="s">
        <v>152</v>
      </c>
      <c r="CN6" s="2" t="s">
        <v>144</v>
      </c>
      <c r="CO6" s="4">
        <v>4</v>
      </c>
      <c r="CP6" s="8">
        <v>624</v>
      </c>
      <c r="CQ6" s="4"/>
      <c r="CR6" s="8"/>
      <c r="CS6" s="7"/>
      <c r="CT6" s="7"/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152</v>
      </c>
      <c r="CZ6" s="2" t="s">
        <v>152</v>
      </c>
      <c r="DA6" s="2" t="s">
        <v>144</v>
      </c>
      <c r="DB6" s="4">
        <v>4</v>
      </c>
      <c r="DC6" s="8">
        <v>491.22</v>
      </c>
      <c r="DD6" s="4">
        <v>8</v>
      </c>
      <c r="DE6" s="8">
        <v>1233.32</v>
      </c>
      <c r="DF6" s="7">
        <v>-0.5</v>
      </c>
      <c r="DG6" s="7">
        <v>-0.6017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152</v>
      </c>
      <c r="DM6" s="2" t="s">
        <v>152</v>
      </c>
      <c r="DN6" s="2" t="s">
        <v>144</v>
      </c>
      <c r="DO6" s="4">
        <v>4</v>
      </c>
      <c r="DP6" s="8">
        <v>563.84</v>
      </c>
      <c r="DQ6" s="4"/>
      <c r="DR6" s="8"/>
      <c r="DS6" s="7"/>
      <c r="DT6" s="7"/>
      <c r="DU6" s="2" t="s">
        <v>150</v>
      </c>
      <c r="DV6" s="2" t="s">
        <v>141</v>
      </c>
      <c r="DW6" s="2" t="s">
        <v>144</v>
      </c>
      <c r="DX6" s="2" t="s">
        <v>159</v>
      </c>
      <c r="DY6" s="2" t="s">
        <v>152</v>
      </c>
      <c r="DZ6" s="2" t="s">
        <v>152</v>
      </c>
      <c r="EA6" s="2" t="s">
        <v>144</v>
      </c>
      <c r="EB6" s="4"/>
      <c r="EC6" s="8"/>
      <c r="ED6" s="4">
        <v>2</v>
      </c>
      <c r="EE6" s="8">
        <v>375.36</v>
      </c>
      <c r="EF6" s="7">
        <v>-1</v>
      </c>
      <c r="EG6" s="7">
        <v>-1</v>
      </c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152</v>
      </c>
      <c r="EM6" s="2" t="s">
        <v>152</v>
      </c>
      <c r="EN6" s="2" t="s">
        <v>144</v>
      </c>
      <c r="EO6" s="4"/>
      <c r="EP6" s="8"/>
      <c r="EQ6" s="4">
        <v>2</v>
      </c>
      <c r="ER6" s="8">
        <v>386.08</v>
      </c>
      <c r="ES6" s="7">
        <v>-1</v>
      </c>
      <c r="ET6" s="7">
        <v>-1</v>
      </c>
      <c r="EU6" s="2" t="s">
        <v>150</v>
      </c>
      <c r="EV6" s="2" t="s">
        <v>141</v>
      </c>
      <c r="EW6" s="2" t="s">
        <v>148</v>
      </c>
      <c r="EX6" s="2" t="s">
        <v>162</v>
      </c>
      <c r="EY6" s="2" t="s">
        <v>152</v>
      </c>
      <c r="EZ6" s="2" t="s">
        <v>152</v>
      </c>
      <c r="FA6" s="2" t="s">
        <v>144</v>
      </c>
      <c r="FB6" s="4">
        <v>1</v>
      </c>
      <c r="FC6" s="8">
        <v>145.1</v>
      </c>
      <c r="FD6" s="4"/>
      <c r="FE6" s="8"/>
      <c r="FF6" s="7"/>
      <c r="FG6" s="7"/>
      <c r="FH6" s="2" t="s">
        <v>150</v>
      </c>
      <c r="FI6" s="2" t="s">
        <v>141</v>
      </c>
      <c r="FJ6" s="2" t="s">
        <v>163</v>
      </c>
      <c r="FK6" s="2" t="s">
        <v>164</v>
      </c>
      <c r="FL6" s="2" t="s">
        <v>152</v>
      </c>
      <c r="FM6" s="2" t="s">
        <v>152</v>
      </c>
      <c r="FN6" s="2" t="s">
        <v>144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152</v>
      </c>
      <c r="FZ6" s="2" t="s">
        <v>152</v>
      </c>
      <c r="GA6" s="2" t="s">
        <v>144</v>
      </c>
      <c r="GB6" s="4"/>
      <c r="GC6" s="8"/>
      <c r="GD6" s="4"/>
      <c r="GE6" s="8"/>
      <c r="GF6" s="7"/>
      <c r="GG6" s="7"/>
      <c r="GH6" s="2" t="s">
        <v>150</v>
      </c>
      <c r="GI6" s="2" t="s">
        <v>141</v>
      </c>
      <c r="GJ6" s="2" t="s">
        <v>167</v>
      </c>
      <c r="GK6" s="2" t="s">
        <v>168</v>
      </c>
      <c r="GL6" s="2" t="s">
        <v>152</v>
      </c>
      <c r="GM6" s="2" t="s">
        <v>152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150</v>
      </c>
      <c r="JV6" s="2" t="s">
        <v>141</v>
      </c>
      <c r="JW6" s="2" t="s">
        <v>169</v>
      </c>
      <c r="JX6" s="2" t="s">
        <v>144</v>
      </c>
      <c r="JY6" s="2" t="s">
        <v>152</v>
      </c>
      <c r="JZ6" s="2" t="s">
        <v>152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144</v>
      </c>
      <c r="KX6" s="2" t="s">
        <v>170</v>
      </c>
      <c r="KY6" s="2" t="s">
        <v>152</v>
      </c>
      <c r="KZ6" s="2" t="s">
        <v>152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360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594</v>
      </c>
      <c r="AA7" s="4">
        <f>=ROUNDDOWN(37.125,0)</f>
      </c>
      <c r="AB7" s="5">
        <v>16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56</v>
      </c>
      <c r="AQ7" s="8">
        <v>10021.77</v>
      </c>
      <c r="AR7" s="4">
        <v>40</v>
      </c>
      <c r="AS7" s="8">
        <v>8674.46</v>
      </c>
      <c r="AT7" s="7">
        <v>0.4</v>
      </c>
      <c r="AU7" s="7">
        <v>0.1553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0.5875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56</v>
      </c>
      <c r="BK7" s="8">
        <v>10021.77</v>
      </c>
      <c r="BL7" s="2" t="s">
        <v>174</v>
      </c>
      <c r="BM7" s="7">
        <v>1</v>
      </c>
      <c r="BN7" s="7">
        <v>1</v>
      </c>
      <c r="BO7" s="4">
        <v>4</v>
      </c>
      <c r="BP7" s="8">
        <v>1028.97</v>
      </c>
      <c r="BQ7" s="4"/>
      <c r="BR7" s="8"/>
      <c r="BS7" s="7"/>
      <c r="BT7" s="7"/>
      <c r="BU7" s="2" t="s">
        <v>150</v>
      </c>
      <c r="BV7" s="2" t="s">
        <v>141</v>
      </c>
      <c r="BW7" s="2" t="s">
        <v>173</v>
      </c>
      <c r="BX7" s="2" t="s">
        <v>175</v>
      </c>
      <c r="BY7" s="2" t="s">
        <v>152</v>
      </c>
      <c r="BZ7" s="2" t="s">
        <v>152</v>
      </c>
      <c r="CA7" s="2" t="s">
        <v>144</v>
      </c>
      <c r="CB7" s="4">
        <v>27</v>
      </c>
      <c r="CC7" s="8">
        <v>4845.42</v>
      </c>
      <c r="CD7" s="4">
        <v>13</v>
      </c>
      <c r="CE7" s="8">
        <v>3011.45</v>
      </c>
      <c r="CF7" s="7">
        <v>1.0769</v>
      </c>
      <c r="CG7" s="7">
        <v>0.609</v>
      </c>
      <c r="CH7" s="2" t="s">
        <v>150</v>
      </c>
      <c r="CI7" s="2" t="s">
        <v>141</v>
      </c>
      <c r="CJ7" s="2" t="s">
        <v>153</v>
      </c>
      <c r="CK7" s="2" t="s">
        <v>154</v>
      </c>
      <c r="CL7" s="2" t="s">
        <v>152</v>
      </c>
      <c r="CM7" s="2" t="s">
        <v>152</v>
      </c>
      <c r="CN7" s="2" t="s">
        <v>144</v>
      </c>
      <c r="CO7" s="4">
        <v>6</v>
      </c>
      <c r="CP7" s="8">
        <v>1112.82</v>
      </c>
      <c r="CQ7" s="4">
        <v>3</v>
      </c>
      <c r="CR7" s="8">
        <v>720.69</v>
      </c>
      <c r="CS7" s="7">
        <v>1</v>
      </c>
      <c r="CT7" s="7">
        <v>0.5441</v>
      </c>
      <c r="CU7" s="2" t="s">
        <v>150</v>
      </c>
      <c r="CV7" s="2" t="s">
        <v>141</v>
      </c>
      <c r="CW7" s="2" t="s">
        <v>155</v>
      </c>
      <c r="CX7" s="2" t="s">
        <v>176</v>
      </c>
      <c r="CY7" s="2" t="s">
        <v>152</v>
      </c>
      <c r="CZ7" s="2" t="s">
        <v>152</v>
      </c>
      <c r="DA7" s="2" t="s">
        <v>144</v>
      </c>
      <c r="DB7" s="4">
        <v>12</v>
      </c>
      <c r="DC7" s="8">
        <v>1850.58</v>
      </c>
      <c r="DD7" s="4">
        <v>12</v>
      </c>
      <c r="DE7" s="8">
        <v>2155.65</v>
      </c>
      <c r="DF7" s="7"/>
      <c r="DG7" s="7">
        <v>-0.1415</v>
      </c>
      <c r="DH7" s="2" t="s">
        <v>150</v>
      </c>
      <c r="DI7" s="2" t="s">
        <v>141</v>
      </c>
      <c r="DJ7" s="2" t="s">
        <v>157</v>
      </c>
      <c r="DK7" s="2" t="s">
        <v>177</v>
      </c>
      <c r="DL7" s="2" t="s">
        <v>152</v>
      </c>
      <c r="DM7" s="2" t="s">
        <v>152</v>
      </c>
      <c r="DN7" s="2" t="s">
        <v>144</v>
      </c>
      <c r="DO7" s="4">
        <v>7</v>
      </c>
      <c r="DP7" s="8">
        <v>1183.98</v>
      </c>
      <c r="DQ7" s="4">
        <v>8</v>
      </c>
      <c r="DR7" s="8">
        <v>1879.36</v>
      </c>
      <c r="DS7" s="7">
        <v>-0.125</v>
      </c>
      <c r="DT7" s="7">
        <v>-0.37</v>
      </c>
      <c r="DU7" s="2" t="s">
        <v>150</v>
      </c>
      <c r="DV7" s="2" t="s">
        <v>141</v>
      </c>
      <c r="DW7" s="2" t="s">
        <v>144</v>
      </c>
      <c r="DX7" s="2" t="s">
        <v>178</v>
      </c>
      <c r="DY7" s="2" t="s">
        <v>152</v>
      </c>
      <c r="DZ7" s="2" t="s">
        <v>152</v>
      </c>
      <c r="EA7" s="2" t="s">
        <v>144</v>
      </c>
      <c r="EB7" s="4"/>
      <c r="EC7" s="8"/>
      <c r="ED7" s="4">
        <v>3</v>
      </c>
      <c r="EE7" s="8">
        <v>675.66</v>
      </c>
      <c r="EF7" s="7">
        <v>-1</v>
      </c>
      <c r="EG7" s="7">
        <v>-1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152</v>
      </c>
      <c r="EM7" s="2" t="s">
        <v>152</v>
      </c>
      <c r="EN7" s="2" t="s">
        <v>144</v>
      </c>
      <c r="EO7" s="4"/>
      <c r="EP7" s="8"/>
      <c r="EQ7" s="4">
        <v>1</v>
      </c>
      <c r="ER7" s="8">
        <v>231.65</v>
      </c>
      <c r="ES7" s="7">
        <v>-1</v>
      </c>
      <c r="ET7" s="7">
        <v>-1</v>
      </c>
      <c r="EU7" s="2" t="s">
        <v>150</v>
      </c>
      <c r="EV7" s="2" t="s">
        <v>141</v>
      </c>
      <c r="EW7" s="2" t="s">
        <v>173</v>
      </c>
      <c r="EX7" s="2" t="s">
        <v>180</v>
      </c>
      <c r="EY7" s="2" t="s">
        <v>152</v>
      </c>
      <c r="EZ7" s="2" t="s">
        <v>152</v>
      </c>
      <c r="FA7" s="2" t="s">
        <v>144</v>
      </c>
      <c r="FB7" s="4"/>
      <c r="FC7" s="8"/>
      <c r="FD7" s="4"/>
      <c r="FE7" s="8"/>
      <c r="FF7" s="7"/>
      <c r="FG7" s="7"/>
      <c r="FH7" s="2" t="s">
        <v>150</v>
      </c>
      <c r="FI7" s="2" t="s">
        <v>141</v>
      </c>
      <c r="FJ7" s="2" t="s">
        <v>163</v>
      </c>
      <c r="FK7" s="2" t="s">
        <v>181</v>
      </c>
      <c r="FL7" s="2" t="s">
        <v>152</v>
      </c>
      <c r="FM7" s="2" t="s">
        <v>152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152</v>
      </c>
      <c r="FZ7" s="2" t="s">
        <v>152</v>
      </c>
      <c r="GA7" s="2" t="s">
        <v>144</v>
      </c>
      <c r="GB7" s="4"/>
      <c r="GC7" s="8"/>
      <c r="GD7" s="4"/>
      <c r="GE7" s="8"/>
      <c r="GF7" s="7"/>
      <c r="GG7" s="7"/>
      <c r="GH7" s="2" t="s">
        <v>150</v>
      </c>
      <c r="GI7" s="2" t="s">
        <v>141</v>
      </c>
      <c r="GJ7" s="2" t="s">
        <v>167</v>
      </c>
      <c r="GK7" s="2" t="s">
        <v>144</v>
      </c>
      <c r="GL7" s="2" t="s">
        <v>152</v>
      </c>
      <c r="GM7" s="2" t="s">
        <v>152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150</v>
      </c>
      <c r="JV7" s="2" t="s">
        <v>141</v>
      </c>
      <c r="JW7" s="2" t="s">
        <v>169</v>
      </c>
      <c r="JX7" s="2" t="s">
        <v>144</v>
      </c>
      <c r="JY7" s="2" t="s">
        <v>152</v>
      </c>
      <c r="JZ7" s="2" t="s">
        <v>152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183</v>
      </c>
      <c r="KV7" s="2" t="s">
        <v>141</v>
      </c>
      <c r="KW7" s="2" t="s">
        <v>144</v>
      </c>
      <c r="KX7" s="2" t="s">
        <v>144</v>
      </c>
      <c r="KY7" s="2" t="s">
        <v>152</v>
      </c>
      <c r="KZ7" s="2" t="s">
        <v>152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594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246</v>
      </c>
      <c r="AA8" s="4">
        <f>=ROUNDDOWN(41,0)</f>
      </c>
      <c r="AB8" s="5">
        <v>6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10</v>
      </c>
      <c r="AQ8" s="8">
        <v>1856.98</v>
      </c>
      <c r="AR8" s="4">
        <v>18</v>
      </c>
      <c r="AS8" s="8">
        <v>3780.47</v>
      </c>
      <c r="AT8" s="7">
        <v>-0.4444</v>
      </c>
      <c r="AU8" s="7">
        <v>-0.5088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0.1089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10</v>
      </c>
      <c r="BK8" s="8">
        <v>1856.98</v>
      </c>
      <c r="BL8" s="2" t="s">
        <v>186</v>
      </c>
      <c r="BM8" s="7">
        <v>1</v>
      </c>
      <c r="BN8" s="7">
        <v>1</v>
      </c>
      <c r="BO8" s="4">
        <v>1</v>
      </c>
      <c r="BP8" s="8">
        <v>240</v>
      </c>
      <c r="BQ8" s="4"/>
      <c r="BR8" s="8"/>
      <c r="BS8" s="7"/>
      <c r="BT8" s="7"/>
      <c r="BU8" s="2" t="s">
        <v>150</v>
      </c>
      <c r="BV8" s="2" t="s">
        <v>141</v>
      </c>
      <c r="BW8" s="2" t="s">
        <v>173</v>
      </c>
      <c r="BX8" s="2" t="s">
        <v>187</v>
      </c>
      <c r="BY8" s="2" t="s">
        <v>152</v>
      </c>
      <c r="BZ8" s="2" t="s">
        <v>152</v>
      </c>
      <c r="CA8" s="2" t="s">
        <v>144</v>
      </c>
      <c r="CB8" s="4">
        <v>4</v>
      </c>
      <c r="CC8" s="8">
        <v>718.64</v>
      </c>
      <c r="CD8" s="4">
        <v>7</v>
      </c>
      <c r="CE8" s="8">
        <v>1621.55</v>
      </c>
      <c r="CF8" s="7">
        <v>-0.4286</v>
      </c>
      <c r="CG8" s="7">
        <v>-0.5568</v>
      </c>
      <c r="CH8" s="2" t="s">
        <v>150</v>
      </c>
      <c r="CI8" s="2" t="s">
        <v>141</v>
      </c>
      <c r="CJ8" s="2" t="s">
        <v>165</v>
      </c>
      <c r="CK8" s="2" t="s">
        <v>188</v>
      </c>
      <c r="CL8" s="2" t="s">
        <v>152</v>
      </c>
      <c r="CM8" s="2" t="s">
        <v>152</v>
      </c>
      <c r="CN8" s="2" t="s">
        <v>144</v>
      </c>
      <c r="CO8" s="4">
        <v>1</v>
      </c>
      <c r="CP8" s="8">
        <v>185.66</v>
      </c>
      <c r="CQ8" s="4">
        <v>1</v>
      </c>
      <c r="CR8" s="8">
        <v>240.23</v>
      </c>
      <c r="CS8" s="7"/>
      <c r="CT8" s="7">
        <v>-0.2272</v>
      </c>
      <c r="CU8" s="2" t="s">
        <v>150</v>
      </c>
      <c r="CV8" s="2" t="s">
        <v>141</v>
      </c>
      <c r="CW8" s="2" t="s">
        <v>189</v>
      </c>
      <c r="CX8" s="2" t="s">
        <v>190</v>
      </c>
      <c r="CY8" s="2" t="s">
        <v>152</v>
      </c>
      <c r="CZ8" s="2" t="s">
        <v>152</v>
      </c>
      <c r="DA8" s="2" t="s">
        <v>144</v>
      </c>
      <c r="DB8" s="4">
        <v>3</v>
      </c>
      <c r="DC8" s="8">
        <v>475.67</v>
      </c>
      <c r="DD8" s="4">
        <v>7</v>
      </c>
      <c r="DE8" s="8">
        <v>1233.33</v>
      </c>
      <c r="DF8" s="7">
        <v>-0.5714</v>
      </c>
      <c r="DG8" s="7">
        <v>-0.6143</v>
      </c>
      <c r="DH8" s="2" t="s">
        <v>150</v>
      </c>
      <c r="DI8" s="2" t="s">
        <v>141</v>
      </c>
      <c r="DJ8" s="2" t="s">
        <v>157</v>
      </c>
      <c r="DK8" s="2" t="s">
        <v>191</v>
      </c>
      <c r="DL8" s="2" t="s">
        <v>152</v>
      </c>
      <c r="DM8" s="2" t="s">
        <v>152</v>
      </c>
      <c r="DN8" s="2" t="s">
        <v>144</v>
      </c>
      <c r="DO8" s="4"/>
      <c r="DP8" s="8"/>
      <c r="DQ8" s="4">
        <v>1</v>
      </c>
      <c r="DR8" s="8">
        <v>234.92</v>
      </c>
      <c r="DS8" s="7">
        <v>-1</v>
      </c>
      <c r="DT8" s="7">
        <v>-1</v>
      </c>
      <c r="DU8" s="2" t="s">
        <v>150</v>
      </c>
      <c r="DV8" s="2" t="s">
        <v>141</v>
      </c>
      <c r="DW8" s="2" t="s">
        <v>144</v>
      </c>
      <c r="DX8" s="2" t="s">
        <v>192</v>
      </c>
      <c r="DY8" s="2" t="s">
        <v>152</v>
      </c>
      <c r="DZ8" s="2" t="s">
        <v>152</v>
      </c>
      <c r="EA8" s="2" t="s">
        <v>144</v>
      </c>
      <c r="EB8" s="4">
        <v>1</v>
      </c>
      <c r="EC8" s="8">
        <v>237.01</v>
      </c>
      <c r="ED8" s="4">
        <v>2</v>
      </c>
      <c r="EE8" s="8">
        <v>450.44</v>
      </c>
      <c r="EF8" s="7">
        <v>-0.5</v>
      </c>
      <c r="EG8" s="7">
        <v>-0.4738</v>
      </c>
      <c r="EH8" s="2" t="s">
        <v>150</v>
      </c>
      <c r="EI8" s="2" t="s">
        <v>141</v>
      </c>
      <c r="EJ8" s="2" t="s">
        <v>189</v>
      </c>
      <c r="EK8" s="2" t="s">
        <v>193</v>
      </c>
      <c r="EL8" s="2" t="s">
        <v>152</v>
      </c>
      <c r="EM8" s="2" t="s">
        <v>152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173</v>
      </c>
      <c r="EX8" s="2" t="s">
        <v>194</v>
      </c>
      <c r="EY8" s="2" t="s">
        <v>152</v>
      </c>
      <c r="EZ8" s="2" t="s">
        <v>152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163</v>
      </c>
      <c r="FK8" s="2" t="s">
        <v>144</v>
      </c>
      <c r="FL8" s="2" t="s">
        <v>152</v>
      </c>
      <c r="FM8" s="2" t="s">
        <v>152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152</v>
      </c>
      <c r="FZ8" s="2" t="s">
        <v>152</v>
      </c>
      <c r="GA8" s="2" t="s">
        <v>144</v>
      </c>
      <c r="GB8" s="4"/>
      <c r="GC8" s="8"/>
      <c r="GD8" s="4"/>
      <c r="GE8" s="8"/>
      <c r="GF8" s="7"/>
      <c r="GG8" s="7"/>
      <c r="GH8" s="2" t="s">
        <v>150</v>
      </c>
      <c r="GI8" s="2" t="s">
        <v>141</v>
      </c>
      <c r="GJ8" s="2" t="s">
        <v>167</v>
      </c>
      <c r="GK8" s="2" t="s">
        <v>144</v>
      </c>
      <c r="GL8" s="2" t="s">
        <v>152</v>
      </c>
      <c r="GM8" s="2" t="s">
        <v>152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150</v>
      </c>
      <c r="JV8" s="2" t="s">
        <v>141</v>
      </c>
      <c r="JW8" s="2" t="s">
        <v>196</v>
      </c>
      <c r="JX8" s="2" t="s">
        <v>144</v>
      </c>
      <c r="JY8" s="2" t="s">
        <v>152</v>
      </c>
      <c r="JZ8" s="2" t="s">
        <v>152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183</v>
      </c>
      <c r="KV8" s="2" t="s">
        <v>141</v>
      </c>
      <c r="KW8" s="2" t="s">
        <v>144</v>
      </c>
      <c r="KX8" s="2" t="s">
        <v>144</v>
      </c>
      <c r="KY8" s="2" t="s">
        <v>152</v>
      </c>
      <c r="KZ8" s="2" t="s">
        <v>152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246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268</v>
      </c>
      <c r="AA9" s="4">
        <f>=ROUNDDOWN(29.7777777777778,0)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24</v>
      </c>
      <c r="AQ9" s="8">
        <v>3831.71</v>
      </c>
      <c r="AR9" s="4">
        <v>23</v>
      </c>
      <c r="AS9" s="8">
        <v>4294.53</v>
      </c>
      <c r="AT9" s="7">
        <v>0.0435</v>
      </c>
      <c r="AU9" s="7">
        <v>-0.1078</v>
      </c>
      <c r="AV9" s="4">
        <v>74</v>
      </c>
      <c r="AW9" s="8">
        <v>13591.02</v>
      </c>
      <c r="AX9" s="4">
        <v>67</v>
      </c>
      <c r="AY9" s="8">
        <v>14398.13</v>
      </c>
      <c r="AZ9" s="7">
        <v>0.1045</v>
      </c>
      <c r="BA9" s="7">
        <v>-0.0561</v>
      </c>
      <c r="BB9" s="7">
        <v>0.2819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0.4386</v>
      </c>
      <c r="BJ9" s="4">
        <v>25</v>
      </c>
      <c r="BK9" s="8">
        <v>4136.7</v>
      </c>
      <c r="BL9" s="2" t="s">
        <v>200</v>
      </c>
      <c r="BM9" s="7">
        <v>0.96</v>
      </c>
      <c r="BN9" s="7">
        <v>0.9263</v>
      </c>
      <c r="BO9" s="4">
        <v>2</v>
      </c>
      <c r="BP9" s="8">
        <v>519.98</v>
      </c>
      <c r="BQ9" s="4"/>
      <c r="BR9" s="8"/>
      <c r="BS9" s="7"/>
      <c r="BT9" s="7"/>
      <c r="BU9" s="2" t="s">
        <v>150</v>
      </c>
      <c r="BV9" s="2" t="s">
        <v>141</v>
      </c>
      <c r="BW9" s="2" t="s">
        <v>180</v>
      </c>
      <c r="BX9" s="2" t="s">
        <v>201</v>
      </c>
      <c r="BY9" s="2" t="s">
        <v>152</v>
      </c>
      <c r="BZ9" s="2" t="s">
        <v>152</v>
      </c>
      <c r="CA9" s="2" t="s">
        <v>144</v>
      </c>
      <c r="CB9" s="4">
        <v>14</v>
      </c>
      <c r="CC9" s="8">
        <v>2114.14</v>
      </c>
      <c r="CD9" s="4"/>
      <c r="CE9" s="8"/>
      <c r="CF9" s="7"/>
      <c r="CG9" s="7"/>
      <c r="CH9" s="2" t="s">
        <v>150</v>
      </c>
      <c r="CI9" s="2" t="s">
        <v>141</v>
      </c>
      <c r="CJ9" s="2" t="s">
        <v>153</v>
      </c>
      <c r="CK9" s="2" t="s">
        <v>202</v>
      </c>
      <c r="CL9" s="2" t="s">
        <v>152</v>
      </c>
      <c r="CM9" s="2" t="s">
        <v>152</v>
      </c>
      <c r="CN9" s="2" t="s">
        <v>144</v>
      </c>
      <c r="CO9" s="4">
        <v>6</v>
      </c>
      <c r="CP9" s="8">
        <v>936</v>
      </c>
      <c r="CQ9" s="4">
        <v>3</v>
      </c>
      <c r="CR9" s="8">
        <v>600.57</v>
      </c>
      <c r="CS9" s="7">
        <v>1</v>
      </c>
      <c r="CT9" s="7">
        <v>0.5585</v>
      </c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152</v>
      </c>
      <c r="CZ9" s="2" t="s">
        <v>152</v>
      </c>
      <c r="DA9" s="2" t="s">
        <v>144</v>
      </c>
      <c r="DB9" s="4">
        <v>1</v>
      </c>
      <c r="DC9" s="8">
        <v>116.49</v>
      </c>
      <c r="DD9" s="4">
        <v>4</v>
      </c>
      <c r="DE9" s="8">
        <v>616.66</v>
      </c>
      <c r="DF9" s="7">
        <v>-0.75</v>
      </c>
      <c r="DG9" s="7">
        <v>-0.8111</v>
      </c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152</v>
      </c>
      <c r="DM9" s="2" t="s">
        <v>152</v>
      </c>
      <c r="DN9" s="2" t="s">
        <v>144</v>
      </c>
      <c r="DO9" s="4"/>
      <c r="DP9" s="8"/>
      <c r="DQ9" s="4">
        <v>7</v>
      </c>
      <c r="DR9" s="8">
        <v>1370.32</v>
      </c>
      <c r="DS9" s="7">
        <v>-1</v>
      </c>
      <c r="DT9" s="7">
        <v>-1</v>
      </c>
      <c r="DU9" s="2" t="s">
        <v>150</v>
      </c>
      <c r="DV9" s="2" t="s">
        <v>141</v>
      </c>
      <c r="DW9" s="2" t="s">
        <v>144</v>
      </c>
      <c r="DX9" s="2" t="s">
        <v>205</v>
      </c>
      <c r="DY9" s="2" t="s">
        <v>152</v>
      </c>
      <c r="DZ9" s="2" t="s">
        <v>152</v>
      </c>
      <c r="EA9" s="2" t="s">
        <v>144</v>
      </c>
      <c r="EB9" s="4"/>
      <c r="EC9" s="8"/>
      <c r="ED9" s="4">
        <v>3</v>
      </c>
      <c r="EE9" s="8">
        <v>563.04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152</v>
      </c>
      <c r="EM9" s="2" t="s">
        <v>152</v>
      </c>
      <c r="EN9" s="2" t="s">
        <v>144</v>
      </c>
      <c r="EO9" s="4"/>
      <c r="EP9" s="8"/>
      <c r="EQ9" s="4">
        <v>1</v>
      </c>
      <c r="ER9" s="8">
        <v>178.74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180</v>
      </c>
      <c r="EX9" s="2" t="s">
        <v>207</v>
      </c>
      <c r="EY9" s="2" t="s">
        <v>152</v>
      </c>
      <c r="EZ9" s="2" t="s">
        <v>152</v>
      </c>
      <c r="FA9" s="2" t="s">
        <v>144</v>
      </c>
      <c r="FB9" s="4">
        <v>1</v>
      </c>
      <c r="FC9" s="8">
        <v>145.1</v>
      </c>
      <c r="FD9" s="4"/>
      <c r="FE9" s="8"/>
      <c r="FF9" s="7"/>
      <c r="FG9" s="7"/>
      <c r="FH9" s="2" t="s">
        <v>150</v>
      </c>
      <c r="FI9" s="2" t="s">
        <v>141</v>
      </c>
      <c r="FJ9" s="2" t="s">
        <v>163</v>
      </c>
      <c r="FK9" s="2" t="s">
        <v>208</v>
      </c>
      <c r="FL9" s="2" t="s">
        <v>152</v>
      </c>
      <c r="FM9" s="2" t="s">
        <v>152</v>
      </c>
      <c r="FN9" s="2" t="s">
        <v>144</v>
      </c>
      <c r="FO9" s="4"/>
      <c r="FP9" s="8"/>
      <c r="FQ9" s="4">
        <v>4</v>
      </c>
      <c r="FR9" s="8">
        <v>772.16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152</v>
      </c>
      <c r="FZ9" s="2" t="s">
        <v>152</v>
      </c>
      <c r="GA9" s="2" t="s">
        <v>144</v>
      </c>
      <c r="GB9" s="4"/>
      <c r="GC9" s="8"/>
      <c r="GD9" s="4">
        <v>1</v>
      </c>
      <c r="GE9" s="8">
        <v>193.04</v>
      </c>
      <c r="GF9" s="7">
        <v>-1</v>
      </c>
      <c r="GG9" s="7">
        <v>-1</v>
      </c>
      <c r="GH9" s="2" t="s">
        <v>150</v>
      </c>
      <c r="GI9" s="2" t="s">
        <v>141</v>
      </c>
      <c r="GJ9" s="2" t="s">
        <v>167</v>
      </c>
      <c r="GK9" s="2" t="s">
        <v>210</v>
      </c>
      <c r="GL9" s="2" t="s">
        <v>152</v>
      </c>
      <c r="GM9" s="2" t="s">
        <v>152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150</v>
      </c>
      <c r="JV9" s="2" t="s">
        <v>141</v>
      </c>
      <c r="JW9" s="2" t="s">
        <v>169</v>
      </c>
      <c r="JX9" s="2" t="s">
        <v>144</v>
      </c>
      <c r="JY9" s="2" t="s">
        <v>152</v>
      </c>
      <c r="JZ9" s="2" t="s">
        <v>152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144</v>
      </c>
      <c r="KX9" s="2" t="s">
        <v>211</v>
      </c>
      <c r="KY9" s="2" t="s">
        <v>152</v>
      </c>
      <c r="KZ9" s="2" t="s">
        <v>152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301</v>
      </c>
      <c r="AA10" s="4">
        <f>=ROUNDDOWN(33.4444444444444,0)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35</v>
      </c>
      <c r="AQ10" s="8">
        <v>6970.03</v>
      </c>
      <c r="AR10" s="4">
        <v>27</v>
      </c>
      <c r="AS10" s="8">
        <v>6377.66</v>
      </c>
      <c r="AT10" s="7">
        <v>0.2963</v>
      </c>
      <c r="AU10" s="7">
        <v>0.0929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0.5128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36</v>
      </c>
      <c r="BK10" s="8">
        <v>7360.02</v>
      </c>
      <c r="BL10" s="2" t="s">
        <v>213</v>
      </c>
      <c r="BM10" s="7">
        <v>0.9722</v>
      </c>
      <c r="BN10" s="7">
        <v>0.947</v>
      </c>
      <c r="BO10" s="4">
        <v>6</v>
      </c>
      <c r="BP10" s="8">
        <v>1613.95</v>
      </c>
      <c r="BQ10" s="4">
        <v>1</v>
      </c>
      <c r="BR10" s="8">
        <v>509.99</v>
      </c>
      <c r="BS10" s="7">
        <v>5</v>
      </c>
      <c r="BT10" s="7">
        <v>2.1647</v>
      </c>
      <c r="BU10" s="2" t="s">
        <v>150</v>
      </c>
      <c r="BV10" s="2" t="s">
        <v>141</v>
      </c>
      <c r="BW10" s="2" t="s">
        <v>180</v>
      </c>
      <c r="BX10" s="2" t="s">
        <v>214</v>
      </c>
      <c r="BY10" s="2" t="s">
        <v>152</v>
      </c>
      <c r="BZ10" s="2" t="s">
        <v>152</v>
      </c>
      <c r="CA10" s="2" t="s">
        <v>144</v>
      </c>
      <c r="CB10" s="4">
        <v>13</v>
      </c>
      <c r="CC10" s="8">
        <v>2332.98</v>
      </c>
      <c r="CD10" s="4">
        <v>15</v>
      </c>
      <c r="CE10" s="8">
        <v>3474.75</v>
      </c>
      <c r="CF10" s="7">
        <v>-0.1333</v>
      </c>
      <c r="CG10" s="7">
        <v>-0.3286</v>
      </c>
      <c r="CH10" s="2" t="s">
        <v>150</v>
      </c>
      <c r="CI10" s="2" t="s">
        <v>141</v>
      </c>
      <c r="CJ10" s="2" t="s">
        <v>153</v>
      </c>
      <c r="CK10" s="2" t="s">
        <v>154</v>
      </c>
      <c r="CL10" s="2" t="s">
        <v>152</v>
      </c>
      <c r="CM10" s="2" t="s">
        <v>152</v>
      </c>
      <c r="CN10" s="2" t="s">
        <v>144</v>
      </c>
      <c r="CO10" s="4">
        <v>9</v>
      </c>
      <c r="CP10" s="8">
        <v>1669.23</v>
      </c>
      <c r="CQ10" s="4"/>
      <c r="CR10" s="8"/>
      <c r="CS10" s="7"/>
      <c r="CT10" s="7"/>
      <c r="CU10" s="2" t="s">
        <v>150</v>
      </c>
      <c r="CV10" s="2" t="s">
        <v>141</v>
      </c>
      <c r="CW10" s="2" t="s">
        <v>155</v>
      </c>
      <c r="CX10" s="2" t="s">
        <v>215</v>
      </c>
      <c r="CY10" s="2" t="s">
        <v>152</v>
      </c>
      <c r="CZ10" s="2" t="s">
        <v>152</v>
      </c>
      <c r="DA10" s="2" t="s">
        <v>144</v>
      </c>
      <c r="DB10" s="4">
        <v>2</v>
      </c>
      <c r="DC10" s="8">
        <v>305.1</v>
      </c>
      <c r="DD10" s="4">
        <v>3</v>
      </c>
      <c r="DE10" s="8">
        <v>536.23</v>
      </c>
      <c r="DF10" s="7">
        <v>-0.3333</v>
      </c>
      <c r="DG10" s="7">
        <v>-0.431</v>
      </c>
      <c r="DH10" s="2" t="s">
        <v>150</v>
      </c>
      <c r="DI10" s="2" t="s">
        <v>141</v>
      </c>
      <c r="DJ10" s="2" t="s">
        <v>157</v>
      </c>
      <c r="DK10" s="2" t="s">
        <v>216</v>
      </c>
      <c r="DL10" s="2" t="s">
        <v>152</v>
      </c>
      <c r="DM10" s="2" t="s">
        <v>152</v>
      </c>
      <c r="DN10" s="2" t="s">
        <v>144</v>
      </c>
      <c r="DO10" s="4">
        <v>2</v>
      </c>
      <c r="DP10" s="8">
        <v>338.28</v>
      </c>
      <c r="DQ10" s="4">
        <v>5</v>
      </c>
      <c r="DR10" s="8">
        <v>1174.6</v>
      </c>
      <c r="DS10" s="7">
        <v>-0.6</v>
      </c>
      <c r="DT10" s="7">
        <v>-0.712</v>
      </c>
      <c r="DU10" s="2" t="s">
        <v>150</v>
      </c>
      <c r="DV10" s="2" t="s">
        <v>141</v>
      </c>
      <c r="DW10" s="2" t="s">
        <v>144</v>
      </c>
      <c r="DX10" s="2" t="s">
        <v>178</v>
      </c>
      <c r="DY10" s="2" t="s">
        <v>152</v>
      </c>
      <c r="DZ10" s="2" t="s">
        <v>152</v>
      </c>
      <c r="EA10" s="2" t="s">
        <v>144</v>
      </c>
      <c r="EB10" s="4">
        <v>3</v>
      </c>
      <c r="EC10" s="8">
        <v>710.49</v>
      </c>
      <c r="ED10" s="4">
        <v>2</v>
      </c>
      <c r="EE10" s="8">
        <v>450.44</v>
      </c>
      <c r="EF10" s="7">
        <v>0.5</v>
      </c>
      <c r="EG10" s="7">
        <v>0.5773</v>
      </c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152</v>
      </c>
      <c r="EM10" s="2" t="s">
        <v>152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180</v>
      </c>
      <c r="EX10" s="2" t="s">
        <v>187</v>
      </c>
      <c r="EY10" s="2" t="s">
        <v>152</v>
      </c>
      <c r="EZ10" s="2" t="s">
        <v>152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163</v>
      </c>
      <c r="FK10" s="2" t="s">
        <v>218</v>
      </c>
      <c r="FL10" s="2" t="s">
        <v>152</v>
      </c>
      <c r="FM10" s="2" t="s">
        <v>152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203</v>
      </c>
      <c r="FY10" s="2" t="s">
        <v>152</v>
      </c>
      <c r="FZ10" s="2" t="s">
        <v>152</v>
      </c>
      <c r="GA10" s="2" t="s">
        <v>144</v>
      </c>
      <c r="GB10" s="4"/>
      <c r="GC10" s="8"/>
      <c r="GD10" s="4"/>
      <c r="GE10" s="8"/>
      <c r="GF10" s="7"/>
      <c r="GG10" s="7"/>
      <c r="GH10" s="2" t="s">
        <v>150</v>
      </c>
      <c r="GI10" s="2" t="s">
        <v>141</v>
      </c>
      <c r="GJ10" s="2" t="s">
        <v>167</v>
      </c>
      <c r="GK10" s="2" t="s">
        <v>144</v>
      </c>
      <c r="GL10" s="2" t="s">
        <v>152</v>
      </c>
      <c r="GM10" s="2" t="s">
        <v>152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150</v>
      </c>
      <c r="JV10" s="2" t="s">
        <v>141</v>
      </c>
      <c r="JW10" s="2" t="s">
        <v>169</v>
      </c>
      <c r="JX10" s="2" t="s">
        <v>144</v>
      </c>
      <c r="JY10" s="2" t="s">
        <v>152</v>
      </c>
      <c r="JZ10" s="2" t="s">
        <v>152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183</v>
      </c>
      <c r="KV10" s="2" t="s">
        <v>141</v>
      </c>
      <c r="KW10" s="2" t="s">
        <v>144</v>
      </c>
      <c r="KX10" s="2" t="s">
        <v>144</v>
      </c>
      <c r="KY10" s="2" t="s">
        <v>152</v>
      </c>
      <c r="KZ10" s="2" t="s">
        <v>152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301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110</v>
      </c>
      <c r="AA11" s="4">
        <f>=ROUNDDOWN(27.5,0)</f>
      </c>
      <c r="AB11" s="5">
        <v>4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15</v>
      </c>
      <c r="AQ11" s="8">
        <v>2789.28</v>
      </c>
      <c r="AR11" s="4">
        <v>17</v>
      </c>
      <c r="AS11" s="8">
        <v>3725.94</v>
      </c>
      <c r="AT11" s="7">
        <v>-0.1176</v>
      </c>
      <c r="AU11" s="7">
        <v>-0.2514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0.2052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15</v>
      </c>
      <c r="BK11" s="8">
        <v>2789.28</v>
      </c>
      <c r="BL11" s="2" t="s">
        <v>220</v>
      </c>
      <c r="BM11" s="7">
        <v>1</v>
      </c>
      <c r="BN11" s="7">
        <v>1</v>
      </c>
      <c r="BO11" s="4">
        <v>2</v>
      </c>
      <c r="BP11" s="8">
        <v>473.98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180</v>
      </c>
      <c r="BX11" s="2" t="s">
        <v>221</v>
      </c>
      <c r="BY11" s="2" t="s">
        <v>152</v>
      </c>
      <c r="BZ11" s="2" t="s">
        <v>152</v>
      </c>
      <c r="CA11" s="2" t="s">
        <v>144</v>
      </c>
      <c r="CB11" s="4">
        <v>7</v>
      </c>
      <c r="CC11" s="8">
        <v>1257.62</v>
      </c>
      <c r="CD11" s="4">
        <v>2</v>
      </c>
      <c r="CE11" s="8">
        <v>463.3</v>
      </c>
      <c r="CF11" s="7">
        <v>2.5</v>
      </c>
      <c r="CG11" s="7">
        <v>1.7145</v>
      </c>
      <c r="CH11" s="2" t="s">
        <v>150</v>
      </c>
      <c r="CI11" s="2" t="s">
        <v>141</v>
      </c>
      <c r="CJ11" s="2" t="s">
        <v>165</v>
      </c>
      <c r="CK11" s="2" t="s">
        <v>188</v>
      </c>
      <c r="CL11" s="2" t="s">
        <v>152</v>
      </c>
      <c r="CM11" s="2" t="s">
        <v>152</v>
      </c>
      <c r="CN11" s="2" t="s">
        <v>144</v>
      </c>
      <c r="CO11" s="4">
        <v>3</v>
      </c>
      <c r="CP11" s="8">
        <v>556.98</v>
      </c>
      <c r="CQ11" s="4">
        <v>1</v>
      </c>
      <c r="CR11" s="8">
        <v>240.23</v>
      </c>
      <c r="CS11" s="7">
        <v>2</v>
      </c>
      <c r="CT11" s="7">
        <v>1.3185</v>
      </c>
      <c r="CU11" s="2" t="s">
        <v>150</v>
      </c>
      <c r="CV11" s="2" t="s">
        <v>141</v>
      </c>
      <c r="CW11" s="2" t="s">
        <v>189</v>
      </c>
      <c r="CX11" s="2" t="s">
        <v>222</v>
      </c>
      <c r="CY11" s="2" t="s">
        <v>152</v>
      </c>
      <c r="CZ11" s="2" t="s">
        <v>152</v>
      </c>
      <c r="DA11" s="2" t="s">
        <v>144</v>
      </c>
      <c r="DB11" s="4">
        <v>3</v>
      </c>
      <c r="DC11" s="8">
        <v>500.7</v>
      </c>
      <c r="DD11" s="4">
        <v>5</v>
      </c>
      <c r="DE11" s="8">
        <v>933.04</v>
      </c>
      <c r="DF11" s="7">
        <v>-0.4</v>
      </c>
      <c r="DG11" s="7">
        <v>-0.4634</v>
      </c>
      <c r="DH11" s="2" t="s">
        <v>150</v>
      </c>
      <c r="DI11" s="2" t="s">
        <v>141</v>
      </c>
      <c r="DJ11" s="2" t="s">
        <v>157</v>
      </c>
      <c r="DK11" s="2" t="s">
        <v>223</v>
      </c>
      <c r="DL11" s="2" t="s">
        <v>152</v>
      </c>
      <c r="DM11" s="2" t="s">
        <v>152</v>
      </c>
      <c r="DN11" s="2" t="s">
        <v>144</v>
      </c>
      <c r="DO11" s="4"/>
      <c r="DP11" s="8"/>
      <c r="DQ11" s="4">
        <v>4</v>
      </c>
      <c r="DR11" s="8">
        <v>939.68</v>
      </c>
      <c r="DS11" s="7">
        <v>-1</v>
      </c>
      <c r="DT11" s="7">
        <v>-1</v>
      </c>
      <c r="DU11" s="2" t="s">
        <v>150</v>
      </c>
      <c r="DV11" s="2" t="s">
        <v>141</v>
      </c>
      <c r="DW11" s="2" t="s">
        <v>144</v>
      </c>
      <c r="DX11" s="2" t="s">
        <v>224</v>
      </c>
      <c r="DY11" s="2" t="s">
        <v>152</v>
      </c>
      <c r="DZ11" s="2" t="s">
        <v>152</v>
      </c>
      <c r="EA11" s="2" t="s">
        <v>144</v>
      </c>
      <c r="EB11" s="4"/>
      <c r="EC11" s="8"/>
      <c r="ED11" s="4">
        <v>3</v>
      </c>
      <c r="EE11" s="8">
        <v>675.66</v>
      </c>
      <c r="EF11" s="7">
        <v>-1</v>
      </c>
      <c r="EG11" s="7">
        <v>-1</v>
      </c>
      <c r="EH11" s="2" t="s">
        <v>150</v>
      </c>
      <c r="EI11" s="2" t="s">
        <v>141</v>
      </c>
      <c r="EJ11" s="2" t="s">
        <v>189</v>
      </c>
      <c r="EK11" s="2" t="s">
        <v>192</v>
      </c>
      <c r="EL11" s="2" t="s">
        <v>152</v>
      </c>
      <c r="EM11" s="2" t="s">
        <v>152</v>
      </c>
      <c r="EN11" s="2" t="s">
        <v>144</v>
      </c>
      <c r="EO11" s="4"/>
      <c r="EP11" s="8"/>
      <c r="EQ11" s="4">
        <v>1</v>
      </c>
      <c r="ER11" s="8">
        <v>242.38</v>
      </c>
      <c r="ES11" s="7">
        <v>-1</v>
      </c>
      <c r="ET11" s="7">
        <v>-1</v>
      </c>
      <c r="EU11" s="2" t="s">
        <v>150</v>
      </c>
      <c r="EV11" s="2" t="s">
        <v>141</v>
      </c>
      <c r="EW11" s="2" t="s">
        <v>180</v>
      </c>
      <c r="EX11" s="2" t="s">
        <v>225</v>
      </c>
      <c r="EY11" s="2" t="s">
        <v>152</v>
      </c>
      <c r="EZ11" s="2" t="s">
        <v>152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163</v>
      </c>
      <c r="FK11" s="2" t="s">
        <v>226</v>
      </c>
      <c r="FL11" s="2" t="s">
        <v>152</v>
      </c>
      <c r="FM11" s="2" t="s">
        <v>152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152</v>
      </c>
      <c r="FZ11" s="2" t="s">
        <v>152</v>
      </c>
      <c r="GA11" s="2" t="s">
        <v>144</v>
      </c>
      <c r="GB11" s="4"/>
      <c r="GC11" s="8"/>
      <c r="GD11" s="4"/>
      <c r="GE11" s="8"/>
      <c r="GF11" s="7"/>
      <c r="GG11" s="7"/>
      <c r="GH11" s="2" t="s">
        <v>150</v>
      </c>
      <c r="GI11" s="2" t="s">
        <v>141</v>
      </c>
      <c r="GJ11" s="2" t="s">
        <v>167</v>
      </c>
      <c r="GK11" s="2" t="s">
        <v>144</v>
      </c>
      <c r="GL11" s="2" t="s">
        <v>152</v>
      </c>
      <c r="GM11" s="2" t="s">
        <v>152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150</v>
      </c>
      <c r="JV11" s="2" t="s">
        <v>141</v>
      </c>
      <c r="JW11" s="2" t="s">
        <v>196</v>
      </c>
      <c r="JX11" s="2" t="s">
        <v>144</v>
      </c>
      <c r="JY11" s="2" t="s">
        <v>152</v>
      </c>
      <c r="JZ11" s="2" t="s">
        <v>152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183</v>
      </c>
      <c r="KV11" s="2" t="s">
        <v>141</v>
      </c>
      <c r="KW11" s="2" t="s">
        <v>144</v>
      </c>
      <c r="KX11" s="2" t="s">
        <v>144</v>
      </c>
      <c r="KY11" s="2" t="s">
        <v>152</v>
      </c>
      <c r="KZ11" s="2" t="s">
        <v>152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110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348</v>
      </c>
      <c r="AA12" s="4">
        <f>=ROUNDDOWN(31.6363636363636,0)</f>
      </c>
      <c r="AB12" s="5">
        <v>11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</v>
      </c>
      <c r="AQ12" s="8">
        <v>334.99</v>
      </c>
      <c r="AR12" s="4"/>
      <c r="AS12" s="8"/>
      <c r="AT12" s="7"/>
      <c r="AU12" s="7"/>
      <c r="AV12" s="4">
        <v>1</v>
      </c>
      <c r="AW12" s="8">
        <v>334.99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0.0108</v>
      </c>
      <c r="BJ12" s="4">
        <v>1</v>
      </c>
      <c r="BK12" s="8">
        <v>334.99</v>
      </c>
      <c r="BL12" s="2" t="s">
        <v>16</v>
      </c>
      <c r="BM12" s="7">
        <v>1</v>
      </c>
      <c r="BN12" s="7">
        <v>1</v>
      </c>
      <c r="BO12" s="4">
        <v>1</v>
      </c>
      <c r="BP12" s="8">
        <v>334.99</v>
      </c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234</v>
      </c>
      <c r="BY12" s="2" t="s">
        <v>152</v>
      </c>
      <c r="BZ12" s="2" t="s">
        <v>152</v>
      </c>
      <c r="CA12" s="2" t="s">
        <v>144</v>
      </c>
      <c r="CB12" s="4"/>
      <c r="CC12" s="8"/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144</v>
      </c>
      <c r="CL12" s="2" t="s">
        <v>152</v>
      </c>
      <c r="CM12" s="2" t="s">
        <v>152</v>
      </c>
      <c r="CN12" s="2" t="s">
        <v>144</v>
      </c>
      <c r="CO12" s="4"/>
      <c r="CP12" s="8"/>
      <c r="CQ12" s="4"/>
      <c r="CR12" s="8"/>
      <c r="CS12" s="7"/>
      <c r="CT12" s="7"/>
      <c r="CU12" s="2" t="s">
        <v>235</v>
      </c>
      <c r="CV12" s="2" t="s">
        <v>141</v>
      </c>
      <c r="CW12" s="2" t="s">
        <v>144</v>
      </c>
      <c r="CX12" s="2" t="s">
        <v>144</v>
      </c>
      <c r="CY12" s="2" t="s">
        <v>152</v>
      </c>
      <c r="CZ12" s="2" t="s">
        <v>152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144</v>
      </c>
      <c r="DL12" s="2" t="s">
        <v>152</v>
      </c>
      <c r="DM12" s="2" t="s">
        <v>152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152</v>
      </c>
      <c r="DZ12" s="2" t="s">
        <v>152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152</v>
      </c>
      <c r="EM12" s="2" t="s">
        <v>152</v>
      </c>
      <c r="EN12" s="2" t="s">
        <v>144</v>
      </c>
      <c r="EO12" s="4"/>
      <c r="EP12" s="8"/>
      <c r="EQ12" s="4"/>
      <c r="ER12" s="8"/>
      <c r="ES12" s="7"/>
      <c r="ET12" s="7"/>
      <c r="EU12" s="2" t="s">
        <v>150</v>
      </c>
      <c r="EV12" s="2" t="s">
        <v>141</v>
      </c>
      <c r="EW12" s="2" t="s">
        <v>144</v>
      </c>
      <c r="EX12" s="2" t="s">
        <v>144</v>
      </c>
      <c r="EY12" s="2" t="s">
        <v>152</v>
      </c>
      <c r="EZ12" s="2" t="s">
        <v>152</v>
      </c>
      <c r="FA12" s="2" t="s">
        <v>144</v>
      </c>
      <c r="FB12" s="4"/>
      <c r="FC12" s="8"/>
      <c r="FD12" s="4"/>
      <c r="FE12" s="8"/>
      <c r="FF12" s="7"/>
      <c r="FG12" s="7"/>
      <c r="FH12" s="2" t="s">
        <v>237</v>
      </c>
      <c r="FI12" s="2" t="s">
        <v>141</v>
      </c>
      <c r="FJ12" s="2" t="s">
        <v>144</v>
      </c>
      <c r="FK12" s="2" t="s">
        <v>144</v>
      </c>
      <c r="FL12" s="2" t="s">
        <v>152</v>
      </c>
      <c r="FM12" s="2" t="s">
        <v>152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152</v>
      </c>
      <c r="FZ12" s="2" t="s">
        <v>152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152</v>
      </c>
      <c r="GM12" s="2" t="s">
        <v>152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152</v>
      </c>
      <c r="GZ12" s="2" t="s">
        <v>152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152</v>
      </c>
      <c r="HM12" s="2" t="s">
        <v>152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152</v>
      </c>
      <c r="HZ12" s="2" t="s">
        <v>152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152</v>
      </c>
      <c r="IM12" s="2" t="s">
        <v>152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152</v>
      </c>
      <c r="IZ12" s="2" t="s">
        <v>152</v>
      </c>
      <c r="JA12" s="2" t="s">
        <v>144</v>
      </c>
      <c r="JB12" s="4"/>
      <c r="JC12" s="8"/>
      <c r="JD12" s="4"/>
      <c r="JE12" s="8"/>
      <c r="JF12" s="7"/>
      <c r="JG12" s="7"/>
      <c r="JH12" s="2" t="s">
        <v>236</v>
      </c>
      <c r="JI12" s="2" t="s">
        <v>141</v>
      </c>
      <c r="JJ12" s="2" t="s">
        <v>144</v>
      </c>
      <c r="JK12" s="2" t="s">
        <v>144</v>
      </c>
      <c r="JL12" s="2" t="s">
        <v>152</v>
      </c>
      <c r="JM12" s="2" t="s">
        <v>152</v>
      </c>
      <c r="JN12" s="2" t="s">
        <v>144</v>
      </c>
      <c r="JO12" s="4"/>
      <c r="JP12" s="8"/>
      <c r="JQ12" s="4"/>
      <c r="JR12" s="8"/>
      <c r="JS12" s="7"/>
      <c r="JT12" s="7"/>
      <c r="JU12" s="2" t="s">
        <v>150</v>
      </c>
      <c r="JV12" s="2" t="s">
        <v>239</v>
      </c>
      <c r="JW12" s="2" t="s">
        <v>144</v>
      </c>
      <c r="JX12" s="2" t="s">
        <v>144</v>
      </c>
      <c r="JY12" s="2" t="s">
        <v>152</v>
      </c>
      <c r="JZ12" s="2" t="s">
        <v>152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152</v>
      </c>
      <c r="KM12" s="2" t="s">
        <v>152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152</v>
      </c>
      <c r="KZ12" s="2" t="s">
        <v>152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152</v>
      </c>
      <c r="LM12" s="2" t="s">
        <v>152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152</v>
      </c>
      <c r="LZ12" s="2" t="s">
        <v>152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152</v>
      </c>
      <c r="MM12" s="2" t="s">
        <v>152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152</v>
      </c>
      <c r="MZ12" s="2" t="s">
        <v>152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152</v>
      </c>
      <c r="NM12" s="2" t="s">
        <v>152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152</v>
      </c>
      <c r="NZ12" s="2" t="s">
        <v>152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152</v>
      </c>
      <c r="OM12" s="2" t="s">
        <v>152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152</v>
      </c>
      <c r="OZ12" s="2" t="s">
        <v>152</v>
      </c>
      <c r="PA12" s="2" t="s">
        <v>144</v>
      </c>
      <c r="PB12" s="4">
        <v>348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428</v>
      </c>
      <c r="AA13" s="4">
        <f>=ROUNDDOWN(30.5714285714286,0)</f>
      </c>
      <c r="AB13" s="5">
        <v>14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144</v>
      </c>
      <c r="BY13" s="2" t="s">
        <v>152</v>
      </c>
      <c r="BZ13" s="2" t="s">
        <v>152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152</v>
      </c>
      <c r="CM13" s="2" t="s">
        <v>152</v>
      </c>
      <c r="CN13" s="2" t="s">
        <v>144</v>
      </c>
      <c r="CO13" s="4"/>
      <c r="CP13" s="8"/>
      <c r="CQ13" s="4"/>
      <c r="CR13" s="8"/>
      <c r="CS13" s="7"/>
      <c r="CT13" s="7"/>
      <c r="CU13" s="2" t="s">
        <v>235</v>
      </c>
      <c r="CV13" s="2" t="s">
        <v>141</v>
      </c>
      <c r="CW13" s="2" t="s">
        <v>144</v>
      </c>
      <c r="CX13" s="2" t="s">
        <v>144</v>
      </c>
      <c r="CY13" s="2" t="s">
        <v>152</v>
      </c>
      <c r="CZ13" s="2" t="s">
        <v>152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144</v>
      </c>
      <c r="DL13" s="2" t="s">
        <v>152</v>
      </c>
      <c r="DM13" s="2" t="s">
        <v>152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152</v>
      </c>
      <c r="DZ13" s="2" t="s">
        <v>152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152</v>
      </c>
      <c r="EM13" s="2" t="s">
        <v>152</v>
      </c>
      <c r="EN13" s="2" t="s">
        <v>144</v>
      </c>
      <c r="EO13" s="4"/>
      <c r="EP13" s="8"/>
      <c r="EQ13" s="4"/>
      <c r="ER13" s="8"/>
      <c r="ES13" s="7"/>
      <c r="ET13" s="7"/>
      <c r="EU13" s="2" t="s">
        <v>150</v>
      </c>
      <c r="EV13" s="2" t="s">
        <v>141</v>
      </c>
      <c r="EW13" s="2" t="s">
        <v>144</v>
      </c>
      <c r="EX13" s="2" t="s">
        <v>144</v>
      </c>
      <c r="EY13" s="2" t="s">
        <v>152</v>
      </c>
      <c r="EZ13" s="2" t="s">
        <v>152</v>
      </c>
      <c r="FA13" s="2" t="s">
        <v>144</v>
      </c>
      <c r="FB13" s="4"/>
      <c r="FC13" s="8"/>
      <c r="FD13" s="4"/>
      <c r="FE13" s="8"/>
      <c r="FF13" s="7"/>
      <c r="FG13" s="7"/>
      <c r="FH13" s="2" t="s">
        <v>237</v>
      </c>
      <c r="FI13" s="2" t="s">
        <v>141</v>
      </c>
      <c r="FJ13" s="2" t="s">
        <v>144</v>
      </c>
      <c r="FK13" s="2" t="s">
        <v>144</v>
      </c>
      <c r="FL13" s="2" t="s">
        <v>152</v>
      </c>
      <c r="FM13" s="2" t="s">
        <v>152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152</v>
      </c>
      <c r="FZ13" s="2" t="s">
        <v>152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152</v>
      </c>
      <c r="GM13" s="2" t="s">
        <v>152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152</v>
      </c>
      <c r="GZ13" s="2" t="s">
        <v>152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152</v>
      </c>
      <c r="HM13" s="2" t="s">
        <v>152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152</v>
      </c>
      <c r="HZ13" s="2" t="s">
        <v>152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152</v>
      </c>
      <c r="IM13" s="2" t="s">
        <v>152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152</v>
      </c>
      <c r="IZ13" s="2" t="s">
        <v>152</v>
      </c>
      <c r="JA13" s="2" t="s">
        <v>144</v>
      </c>
      <c r="JB13" s="4"/>
      <c r="JC13" s="8"/>
      <c r="JD13" s="4"/>
      <c r="JE13" s="8"/>
      <c r="JF13" s="7"/>
      <c r="JG13" s="7"/>
      <c r="JH13" s="2" t="s">
        <v>236</v>
      </c>
      <c r="JI13" s="2" t="s">
        <v>141</v>
      </c>
      <c r="JJ13" s="2" t="s">
        <v>144</v>
      </c>
      <c r="JK13" s="2" t="s">
        <v>144</v>
      </c>
      <c r="JL13" s="2" t="s">
        <v>152</v>
      </c>
      <c r="JM13" s="2" t="s">
        <v>152</v>
      </c>
      <c r="JN13" s="2" t="s">
        <v>144</v>
      </c>
      <c r="JO13" s="4"/>
      <c r="JP13" s="8"/>
      <c r="JQ13" s="4"/>
      <c r="JR13" s="8"/>
      <c r="JS13" s="7"/>
      <c r="JT13" s="7"/>
      <c r="JU13" s="2" t="s">
        <v>150</v>
      </c>
      <c r="JV13" s="2" t="s">
        <v>239</v>
      </c>
      <c r="JW13" s="2" t="s">
        <v>144</v>
      </c>
      <c r="JX13" s="2" t="s">
        <v>144</v>
      </c>
      <c r="JY13" s="2" t="s">
        <v>152</v>
      </c>
      <c r="JZ13" s="2" t="s">
        <v>152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152</v>
      </c>
      <c r="KM13" s="2" t="s">
        <v>152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152</v>
      </c>
      <c r="KZ13" s="2" t="s">
        <v>152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152</v>
      </c>
      <c r="LM13" s="2" t="s">
        <v>152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152</v>
      </c>
      <c r="LZ13" s="2" t="s">
        <v>152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152</v>
      </c>
      <c r="MM13" s="2" t="s">
        <v>152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152</v>
      </c>
      <c r="MZ13" s="2" t="s">
        <v>152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152</v>
      </c>
      <c r="NM13" s="2" t="s">
        <v>152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152</v>
      </c>
      <c r="NZ13" s="2" t="s">
        <v>152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152</v>
      </c>
      <c r="OM13" s="2" t="s">
        <v>152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152</v>
      </c>
      <c r="OZ13" s="2" t="s">
        <v>152</v>
      </c>
      <c r="PA13" s="2" t="s">
        <v>144</v>
      </c>
      <c r="PB13" s="4">
        <v>428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241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172</v>
      </c>
      <c r="AA14" s="4">
        <f>=ROUNDDOWN(28.6666666666667,0)</f>
      </c>
      <c r="AB14" s="5">
        <v>6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144</v>
      </c>
      <c r="BY14" s="2" t="s">
        <v>152</v>
      </c>
      <c r="BZ14" s="2" t="s">
        <v>152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152</v>
      </c>
      <c r="CM14" s="2" t="s">
        <v>152</v>
      </c>
      <c r="CN14" s="2" t="s">
        <v>144</v>
      </c>
      <c r="CO14" s="4"/>
      <c r="CP14" s="8"/>
      <c r="CQ14" s="4"/>
      <c r="CR14" s="8"/>
      <c r="CS14" s="7"/>
      <c r="CT14" s="7"/>
      <c r="CU14" s="2" t="s">
        <v>235</v>
      </c>
      <c r="CV14" s="2" t="s">
        <v>141</v>
      </c>
      <c r="CW14" s="2" t="s">
        <v>144</v>
      </c>
      <c r="CX14" s="2" t="s">
        <v>144</v>
      </c>
      <c r="CY14" s="2" t="s">
        <v>152</v>
      </c>
      <c r="CZ14" s="2" t="s">
        <v>152</v>
      </c>
      <c r="DA14" s="2" t="s">
        <v>144</v>
      </c>
      <c r="DB14" s="4"/>
      <c r="DC14" s="8"/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152</v>
      </c>
      <c r="DM14" s="2" t="s">
        <v>152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152</v>
      </c>
      <c r="DZ14" s="2" t="s">
        <v>152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152</v>
      </c>
      <c r="EM14" s="2" t="s">
        <v>152</v>
      </c>
      <c r="EN14" s="2" t="s">
        <v>144</v>
      </c>
      <c r="EO14" s="4"/>
      <c r="EP14" s="8"/>
      <c r="EQ14" s="4"/>
      <c r="ER14" s="8"/>
      <c r="ES14" s="7"/>
      <c r="ET14" s="7"/>
      <c r="EU14" s="2" t="s">
        <v>150</v>
      </c>
      <c r="EV14" s="2" t="s">
        <v>141</v>
      </c>
      <c r="EW14" s="2" t="s">
        <v>144</v>
      </c>
      <c r="EX14" s="2" t="s">
        <v>144</v>
      </c>
      <c r="EY14" s="2" t="s">
        <v>152</v>
      </c>
      <c r="EZ14" s="2" t="s">
        <v>152</v>
      </c>
      <c r="FA14" s="2" t="s">
        <v>144</v>
      </c>
      <c r="FB14" s="4"/>
      <c r="FC14" s="8"/>
      <c r="FD14" s="4"/>
      <c r="FE14" s="8"/>
      <c r="FF14" s="7"/>
      <c r="FG14" s="7"/>
      <c r="FH14" s="2" t="s">
        <v>237</v>
      </c>
      <c r="FI14" s="2" t="s">
        <v>141</v>
      </c>
      <c r="FJ14" s="2" t="s">
        <v>144</v>
      </c>
      <c r="FK14" s="2" t="s">
        <v>144</v>
      </c>
      <c r="FL14" s="2" t="s">
        <v>152</v>
      </c>
      <c r="FM14" s="2" t="s">
        <v>152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152</v>
      </c>
      <c r="FZ14" s="2" t="s">
        <v>152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152</v>
      </c>
      <c r="GM14" s="2" t="s">
        <v>152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152</v>
      </c>
      <c r="GZ14" s="2" t="s">
        <v>152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152</v>
      </c>
      <c r="HM14" s="2" t="s">
        <v>152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152</v>
      </c>
      <c r="HZ14" s="2" t="s">
        <v>152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152</v>
      </c>
      <c r="IM14" s="2" t="s">
        <v>152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152</v>
      </c>
      <c r="IZ14" s="2" t="s">
        <v>152</v>
      </c>
      <c r="JA14" s="2" t="s">
        <v>144</v>
      </c>
      <c r="JB14" s="4"/>
      <c r="JC14" s="8"/>
      <c r="JD14" s="4"/>
      <c r="JE14" s="8"/>
      <c r="JF14" s="7"/>
      <c r="JG14" s="7"/>
      <c r="JH14" s="2" t="s">
        <v>236</v>
      </c>
      <c r="JI14" s="2" t="s">
        <v>141</v>
      </c>
      <c r="JJ14" s="2" t="s">
        <v>144</v>
      </c>
      <c r="JK14" s="2" t="s">
        <v>144</v>
      </c>
      <c r="JL14" s="2" t="s">
        <v>152</v>
      </c>
      <c r="JM14" s="2" t="s">
        <v>152</v>
      </c>
      <c r="JN14" s="2" t="s">
        <v>144</v>
      </c>
      <c r="JO14" s="4"/>
      <c r="JP14" s="8"/>
      <c r="JQ14" s="4"/>
      <c r="JR14" s="8"/>
      <c r="JS14" s="7"/>
      <c r="JT14" s="7"/>
      <c r="JU14" s="2" t="s">
        <v>150</v>
      </c>
      <c r="JV14" s="2" t="s">
        <v>239</v>
      </c>
      <c r="JW14" s="2" t="s">
        <v>144</v>
      </c>
      <c r="JX14" s="2" t="s">
        <v>144</v>
      </c>
      <c r="JY14" s="2" t="s">
        <v>152</v>
      </c>
      <c r="JZ14" s="2" t="s">
        <v>152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152</v>
      </c>
      <c r="KM14" s="2" t="s">
        <v>152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152</v>
      </c>
      <c r="KZ14" s="2" t="s">
        <v>152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152</v>
      </c>
      <c r="LM14" s="2" t="s">
        <v>152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152</v>
      </c>
      <c r="LZ14" s="2" t="s">
        <v>152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152</v>
      </c>
      <c r="MM14" s="2" t="s">
        <v>152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152</v>
      </c>
      <c r="MZ14" s="2" t="s">
        <v>152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152</v>
      </c>
      <c r="NM14" s="2" t="s">
        <v>152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152</v>
      </c>
      <c r="NZ14" s="2" t="s">
        <v>152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152</v>
      </c>
      <c r="OM14" s="2" t="s">
        <v>152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152</v>
      </c>
      <c r="OZ14" s="2" t="s">
        <v>152</v>
      </c>
      <c r="PA14" s="2" t="s">
        <v>144</v>
      </c>
      <c r="PB14" s="4">
        <v>172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244</v>
      </c>
      <c r="G15" s="2" t="s">
        <v>244</v>
      </c>
      <c r="H15" s="2" t="s">
        <v>244</v>
      </c>
      <c r="I15" s="2" t="s">
        <v>138</v>
      </c>
      <c r="J15" s="2" t="s">
        <v>139</v>
      </c>
      <c r="K15" s="2" t="s">
        <v>245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246</v>
      </c>
      <c r="W15" s="2" t="s">
        <v>147</v>
      </c>
      <c r="X15" s="2" t="s">
        <v>144</v>
      </c>
      <c r="Y15" s="2" t="s">
        <v>247</v>
      </c>
      <c r="Z15" s="4">
        <v>150</v>
      </c>
      <c r="AA15" s="4">
        <f>=ROUNDDOWN(13.6363636363636,0)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28</v>
      </c>
      <c r="AQ15" s="8">
        <v>4558.68</v>
      </c>
      <c r="AR15" s="4">
        <v>31</v>
      </c>
      <c r="AS15" s="8">
        <v>6020.61</v>
      </c>
      <c r="AT15" s="7">
        <v>-0.0968</v>
      </c>
      <c r="AU15" s="7">
        <v>-0.2428</v>
      </c>
      <c r="AV15" s="4">
        <v>74</v>
      </c>
      <c r="AW15" s="8">
        <v>13146.09</v>
      </c>
      <c r="AX15" s="4">
        <v>65</v>
      </c>
      <c r="AY15" s="8">
        <v>14210.77</v>
      </c>
      <c r="AZ15" s="7">
        <v>0.1385</v>
      </c>
      <c r="BA15" s="7">
        <v>-0.0749</v>
      </c>
      <c r="BB15" s="7">
        <v>0.3468</v>
      </c>
      <c r="BC15" s="4">
        <v>139</v>
      </c>
      <c r="BD15" s="8">
        <v>25738.85</v>
      </c>
      <c r="BE15" s="4">
        <v>96</v>
      </c>
      <c r="BF15" s="8">
        <v>20889.57</v>
      </c>
      <c r="BG15" s="7">
        <v>0.4479</v>
      </c>
      <c r="BH15" s="7">
        <v>0.2321</v>
      </c>
      <c r="BI15" s="7">
        <v>0.5107</v>
      </c>
      <c r="BJ15" s="4">
        <v>28</v>
      </c>
      <c r="BK15" s="8">
        <v>4558.68</v>
      </c>
      <c r="BL15" s="2" t="s">
        <v>248</v>
      </c>
      <c r="BM15" s="7">
        <v>1</v>
      </c>
      <c r="BN15" s="7">
        <v>1</v>
      </c>
      <c r="BO15" s="4">
        <v>5</v>
      </c>
      <c r="BP15" s="8">
        <v>1094.54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249</v>
      </c>
      <c r="BX15" s="2" t="s">
        <v>250</v>
      </c>
      <c r="BY15" s="2" t="s">
        <v>152</v>
      </c>
      <c r="BZ15" s="2" t="s">
        <v>152</v>
      </c>
      <c r="CA15" s="2" t="s">
        <v>144</v>
      </c>
      <c r="CB15" s="4">
        <v>6</v>
      </c>
      <c r="CC15" s="8">
        <v>920.82</v>
      </c>
      <c r="CD15" s="4">
        <v>1</v>
      </c>
      <c r="CE15" s="8">
        <v>193.04</v>
      </c>
      <c r="CF15" s="7">
        <v>5</v>
      </c>
      <c r="CG15" s="7">
        <v>3.7701</v>
      </c>
      <c r="CH15" s="2" t="s">
        <v>150</v>
      </c>
      <c r="CI15" s="2" t="s">
        <v>141</v>
      </c>
      <c r="CJ15" s="2" t="s">
        <v>153</v>
      </c>
      <c r="CK15" s="2" t="s">
        <v>251</v>
      </c>
      <c r="CL15" s="2" t="s">
        <v>152</v>
      </c>
      <c r="CM15" s="2" t="s">
        <v>152</v>
      </c>
      <c r="CN15" s="2" t="s">
        <v>144</v>
      </c>
      <c r="CO15" s="4">
        <v>5</v>
      </c>
      <c r="CP15" s="8">
        <v>792.1</v>
      </c>
      <c r="CQ15" s="4">
        <v>1</v>
      </c>
      <c r="CR15" s="8">
        <v>200.19</v>
      </c>
      <c r="CS15" s="7">
        <v>4</v>
      </c>
      <c r="CT15" s="7">
        <v>2.9567</v>
      </c>
      <c r="CU15" s="2" t="s">
        <v>150</v>
      </c>
      <c r="CV15" s="2" t="s">
        <v>141</v>
      </c>
      <c r="CW15" s="2" t="s">
        <v>252</v>
      </c>
      <c r="CX15" s="2" t="s">
        <v>253</v>
      </c>
      <c r="CY15" s="2" t="s">
        <v>152</v>
      </c>
      <c r="CZ15" s="2" t="s">
        <v>152</v>
      </c>
      <c r="DA15" s="2" t="s">
        <v>144</v>
      </c>
      <c r="DB15" s="4">
        <v>6</v>
      </c>
      <c r="DC15" s="8">
        <v>839.31</v>
      </c>
      <c r="DD15" s="4">
        <v>1</v>
      </c>
      <c r="DE15" s="8">
        <v>178.74</v>
      </c>
      <c r="DF15" s="7">
        <v>5</v>
      </c>
      <c r="DG15" s="7">
        <v>3.6957</v>
      </c>
      <c r="DH15" s="2" t="s">
        <v>150</v>
      </c>
      <c r="DI15" s="2" t="s">
        <v>141</v>
      </c>
      <c r="DJ15" s="2" t="s">
        <v>254</v>
      </c>
      <c r="DK15" s="2" t="s">
        <v>255</v>
      </c>
      <c r="DL15" s="2" t="s">
        <v>152</v>
      </c>
      <c r="DM15" s="2" t="s">
        <v>152</v>
      </c>
      <c r="DN15" s="2" t="s">
        <v>144</v>
      </c>
      <c r="DO15" s="4">
        <v>4</v>
      </c>
      <c r="DP15" s="8">
        <v>563.84</v>
      </c>
      <c r="DQ15" s="4">
        <v>21</v>
      </c>
      <c r="DR15" s="8">
        <v>4110.96</v>
      </c>
      <c r="DS15" s="7">
        <v>-0.8095</v>
      </c>
      <c r="DT15" s="7">
        <v>-0.8628</v>
      </c>
      <c r="DU15" s="2" t="s">
        <v>150</v>
      </c>
      <c r="DV15" s="2" t="s">
        <v>141</v>
      </c>
      <c r="DW15" s="2" t="s">
        <v>144</v>
      </c>
      <c r="DX15" s="2" t="s">
        <v>256</v>
      </c>
      <c r="DY15" s="2" t="s">
        <v>152</v>
      </c>
      <c r="DZ15" s="2" t="s">
        <v>152</v>
      </c>
      <c r="EA15" s="2" t="s">
        <v>144</v>
      </c>
      <c r="EB15" s="4">
        <v>1</v>
      </c>
      <c r="EC15" s="8">
        <v>200.95</v>
      </c>
      <c r="ED15" s="4">
        <v>5</v>
      </c>
      <c r="EE15" s="8">
        <v>938.4</v>
      </c>
      <c r="EF15" s="7">
        <v>-0.8</v>
      </c>
      <c r="EG15" s="7">
        <v>-0.7859</v>
      </c>
      <c r="EH15" s="2" t="s">
        <v>150</v>
      </c>
      <c r="EI15" s="2" t="s">
        <v>141</v>
      </c>
      <c r="EJ15" s="2" t="s">
        <v>249</v>
      </c>
      <c r="EK15" s="2" t="s">
        <v>154</v>
      </c>
      <c r="EL15" s="2" t="s">
        <v>152</v>
      </c>
      <c r="EM15" s="2" t="s">
        <v>152</v>
      </c>
      <c r="EN15" s="2" t="s">
        <v>144</v>
      </c>
      <c r="EO15" s="4"/>
      <c r="EP15" s="8"/>
      <c r="EQ15" s="4">
        <v>1</v>
      </c>
      <c r="ER15" s="8">
        <v>206.24</v>
      </c>
      <c r="ES15" s="7">
        <v>-1</v>
      </c>
      <c r="ET15" s="7">
        <v>-1</v>
      </c>
      <c r="EU15" s="2" t="s">
        <v>150</v>
      </c>
      <c r="EV15" s="2" t="s">
        <v>141</v>
      </c>
      <c r="EW15" s="2" t="s">
        <v>249</v>
      </c>
      <c r="EX15" s="2" t="s">
        <v>257</v>
      </c>
      <c r="EY15" s="2" t="s">
        <v>152</v>
      </c>
      <c r="EZ15" s="2" t="s">
        <v>152</v>
      </c>
      <c r="FA15" s="2" t="s">
        <v>144</v>
      </c>
      <c r="FB15" s="4">
        <v>1</v>
      </c>
      <c r="FC15" s="8">
        <v>147.12</v>
      </c>
      <c r="FD15" s="4"/>
      <c r="FE15" s="8"/>
      <c r="FF15" s="7"/>
      <c r="FG15" s="7"/>
      <c r="FH15" s="2" t="s">
        <v>150</v>
      </c>
      <c r="FI15" s="2" t="s">
        <v>141</v>
      </c>
      <c r="FJ15" s="2" t="s">
        <v>249</v>
      </c>
      <c r="FK15" s="2" t="s">
        <v>258</v>
      </c>
      <c r="FL15" s="2" t="s">
        <v>152</v>
      </c>
      <c r="FM15" s="2" t="s">
        <v>152</v>
      </c>
      <c r="FN15" s="2" t="s">
        <v>144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150</v>
      </c>
      <c r="FV15" s="2" t="s">
        <v>141</v>
      </c>
      <c r="FW15" s="2" t="s">
        <v>259</v>
      </c>
      <c r="FX15" s="2" t="s">
        <v>260</v>
      </c>
      <c r="FY15" s="2" t="s">
        <v>152</v>
      </c>
      <c r="FZ15" s="2" t="s">
        <v>152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150</v>
      </c>
      <c r="JV15" s="2" t="s">
        <v>141</v>
      </c>
      <c r="JW15" s="2" t="s">
        <v>249</v>
      </c>
      <c r="JX15" s="2" t="s">
        <v>261</v>
      </c>
      <c r="JY15" s="2" t="s">
        <v>152</v>
      </c>
      <c r="JZ15" s="2" t="s">
        <v>152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150</v>
      </c>
      <c r="KV15" s="2" t="s">
        <v>141</v>
      </c>
      <c r="KW15" s="2" t="s">
        <v>144</v>
      </c>
      <c r="KX15" s="2" t="s">
        <v>262</v>
      </c>
      <c r="KY15" s="2" t="s">
        <v>152</v>
      </c>
      <c r="KZ15" s="2" t="s">
        <v>152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150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244</v>
      </c>
      <c r="G16" s="2" t="s">
        <v>244</v>
      </c>
      <c r="H16" s="2" t="s">
        <v>244</v>
      </c>
      <c r="I16" s="2" t="s">
        <v>138</v>
      </c>
      <c r="J16" s="2" t="s">
        <v>172</v>
      </c>
      <c r="K16" s="2" t="s">
        <v>245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246</v>
      </c>
      <c r="W16" s="2" t="s">
        <v>147</v>
      </c>
      <c r="X16" s="2" t="s">
        <v>144</v>
      </c>
      <c r="Y16" s="2" t="s">
        <v>247</v>
      </c>
      <c r="Z16" s="4">
        <v>153</v>
      </c>
      <c r="AA16" s="4">
        <f>=ROUNDDOWN(19.125,0)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35</v>
      </c>
      <c r="AQ16" s="8">
        <v>6682.17</v>
      </c>
      <c r="AR16" s="4">
        <v>14</v>
      </c>
      <c r="AS16" s="8">
        <v>2975.01</v>
      </c>
      <c r="AT16" s="7">
        <v>1.5</v>
      </c>
      <c r="AU16" s="7">
        <v>1.2461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0.5083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35</v>
      </c>
      <c r="BK16" s="8">
        <v>6682.17</v>
      </c>
      <c r="BL16" s="2" t="s">
        <v>264</v>
      </c>
      <c r="BM16" s="7">
        <v>1</v>
      </c>
      <c r="BN16" s="7">
        <v>1</v>
      </c>
      <c r="BO16" s="4">
        <v>5</v>
      </c>
      <c r="BP16" s="8">
        <v>1313.95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249</v>
      </c>
      <c r="BX16" s="2" t="s">
        <v>265</v>
      </c>
      <c r="BY16" s="2" t="s">
        <v>152</v>
      </c>
      <c r="BZ16" s="2" t="s">
        <v>152</v>
      </c>
      <c r="CA16" s="2" t="s">
        <v>144</v>
      </c>
      <c r="CB16" s="4">
        <v>5</v>
      </c>
      <c r="CC16" s="8">
        <v>915.55</v>
      </c>
      <c r="CD16" s="4">
        <v>4</v>
      </c>
      <c r="CE16" s="8">
        <v>926.6</v>
      </c>
      <c r="CF16" s="7">
        <v>0.25</v>
      </c>
      <c r="CG16" s="7">
        <v>-0.0119</v>
      </c>
      <c r="CH16" s="2" t="s">
        <v>150</v>
      </c>
      <c r="CI16" s="2" t="s">
        <v>141</v>
      </c>
      <c r="CJ16" s="2" t="s">
        <v>153</v>
      </c>
      <c r="CK16" s="2" t="s">
        <v>266</v>
      </c>
      <c r="CL16" s="2" t="s">
        <v>152</v>
      </c>
      <c r="CM16" s="2" t="s">
        <v>152</v>
      </c>
      <c r="CN16" s="2" t="s">
        <v>144</v>
      </c>
      <c r="CO16" s="4">
        <v>7</v>
      </c>
      <c r="CP16" s="8">
        <v>1323.49</v>
      </c>
      <c r="CQ16" s="4">
        <v>1</v>
      </c>
      <c r="CR16" s="8">
        <v>240.23</v>
      </c>
      <c r="CS16" s="7">
        <v>6</v>
      </c>
      <c r="CT16" s="7">
        <v>4.5093</v>
      </c>
      <c r="CU16" s="2" t="s">
        <v>150</v>
      </c>
      <c r="CV16" s="2" t="s">
        <v>141</v>
      </c>
      <c r="CW16" s="2" t="s">
        <v>252</v>
      </c>
      <c r="CX16" s="2" t="s">
        <v>267</v>
      </c>
      <c r="CY16" s="2" t="s">
        <v>152</v>
      </c>
      <c r="CZ16" s="2" t="s">
        <v>152</v>
      </c>
      <c r="DA16" s="2" t="s">
        <v>144</v>
      </c>
      <c r="DB16" s="4">
        <v>10</v>
      </c>
      <c r="DC16" s="8">
        <v>1615.68</v>
      </c>
      <c r="DD16" s="4">
        <v>5</v>
      </c>
      <c r="DE16" s="8">
        <v>911.59</v>
      </c>
      <c r="DF16" s="7">
        <v>1</v>
      </c>
      <c r="DG16" s="7">
        <v>0.7724</v>
      </c>
      <c r="DH16" s="2" t="s">
        <v>150</v>
      </c>
      <c r="DI16" s="2" t="s">
        <v>141</v>
      </c>
      <c r="DJ16" s="2" t="s">
        <v>254</v>
      </c>
      <c r="DK16" s="2" t="s">
        <v>154</v>
      </c>
      <c r="DL16" s="2" t="s">
        <v>152</v>
      </c>
      <c r="DM16" s="2" t="s">
        <v>152</v>
      </c>
      <c r="DN16" s="2" t="s">
        <v>144</v>
      </c>
      <c r="DO16" s="4">
        <v>6</v>
      </c>
      <c r="DP16" s="8">
        <v>1014.84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144</v>
      </c>
      <c r="DX16" s="2" t="s">
        <v>256</v>
      </c>
      <c r="DY16" s="2" t="s">
        <v>152</v>
      </c>
      <c r="DZ16" s="2" t="s">
        <v>152</v>
      </c>
      <c r="EA16" s="2" t="s">
        <v>144</v>
      </c>
      <c r="EB16" s="4">
        <v>1</v>
      </c>
      <c r="EC16" s="8">
        <v>240.17</v>
      </c>
      <c r="ED16" s="4">
        <v>2</v>
      </c>
      <c r="EE16" s="8">
        <v>450.44</v>
      </c>
      <c r="EF16" s="7">
        <v>-0.5</v>
      </c>
      <c r="EG16" s="7">
        <v>-0.4668</v>
      </c>
      <c r="EH16" s="2" t="s">
        <v>150</v>
      </c>
      <c r="EI16" s="2" t="s">
        <v>141</v>
      </c>
      <c r="EJ16" s="2" t="s">
        <v>249</v>
      </c>
      <c r="EK16" s="2" t="s">
        <v>268</v>
      </c>
      <c r="EL16" s="2" t="s">
        <v>152</v>
      </c>
      <c r="EM16" s="2" t="s">
        <v>152</v>
      </c>
      <c r="EN16" s="2" t="s">
        <v>144</v>
      </c>
      <c r="EO16" s="4">
        <v>1</v>
      </c>
      <c r="EP16" s="8">
        <v>258.49</v>
      </c>
      <c r="EQ16" s="4">
        <v>1</v>
      </c>
      <c r="ER16" s="8">
        <v>214.5</v>
      </c>
      <c r="ES16" s="7"/>
      <c r="ET16" s="7">
        <v>0.2051</v>
      </c>
      <c r="EU16" s="2" t="s">
        <v>150</v>
      </c>
      <c r="EV16" s="2" t="s">
        <v>141</v>
      </c>
      <c r="EW16" s="2" t="s">
        <v>249</v>
      </c>
      <c r="EX16" s="2" t="s">
        <v>269</v>
      </c>
      <c r="EY16" s="2" t="s">
        <v>152</v>
      </c>
      <c r="EZ16" s="2" t="s">
        <v>152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249</v>
      </c>
      <c r="FK16" s="2" t="s">
        <v>270</v>
      </c>
      <c r="FL16" s="2" t="s">
        <v>152</v>
      </c>
      <c r="FM16" s="2" t="s">
        <v>152</v>
      </c>
      <c r="FN16" s="2" t="s">
        <v>144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152</v>
      </c>
      <c r="FZ16" s="2" t="s">
        <v>152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150</v>
      </c>
      <c r="JV16" s="2" t="s">
        <v>141</v>
      </c>
      <c r="JW16" s="2" t="s">
        <v>249</v>
      </c>
      <c r="JX16" s="2" t="s">
        <v>144</v>
      </c>
      <c r="JY16" s="2" t="s">
        <v>152</v>
      </c>
      <c r="JZ16" s="2" t="s">
        <v>152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183</v>
      </c>
      <c r="KV16" s="2" t="s">
        <v>141</v>
      </c>
      <c r="KW16" s="2" t="s">
        <v>144</v>
      </c>
      <c r="KX16" s="2" t="s">
        <v>144</v>
      </c>
      <c r="KY16" s="2" t="s">
        <v>152</v>
      </c>
      <c r="KZ16" s="2" t="s">
        <v>152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105</v>
      </c>
      <c r="PC16" s="4"/>
      <c r="PD16" s="4"/>
      <c r="PE16" s="4">
        <v>48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244</v>
      </c>
      <c r="G17" s="2" t="s">
        <v>244</v>
      </c>
      <c r="H17" s="2" t="s">
        <v>244</v>
      </c>
      <c r="I17" s="2" t="s">
        <v>138</v>
      </c>
      <c r="J17" s="2" t="s">
        <v>185</v>
      </c>
      <c r="K17" s="2" t="s">
        <v>245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246</v>
      </c>
      <c r="W17" s="2" t="s">
        <v>147</v>
      </c>
      <c r="X17" s="2" t="s">
        <v>144</v>
      </c>
      <c r="Y17" s="2" t="s">
        <v>247</v>
      </c>
      <c r="Z17" s="4">
        <v>112</v>
      </c>
      <c r="AA17" s="4">
        <f>=ROUNDDOWN(28,0)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11</v>
      </c>
      <c r="AQ17" s="8">
        <v>1905.24</v>
      </c>
      <c r="AR17" s="4">
        <v>20</v>
      </c>
      <c r="AS17" s="8">
        <v>5215.15</v>
      </c>
      <c r="AT17" s="7">
        <v>-0.45</v>
      </c>
      <c r="AU17" s="7">
        <v>-0.6347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0.1449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11</v>
      </c>
      <c r="BK17" s="8">
        <v>1905.24</v>
      </c>
      <c r="BL17" s="2" t="s">
        <v>174</v>
      </c>
      <c r="BM17" s="7">
        <v>1</v>
      </c>
      <c r="BN17" s="7">
        <v>1</v>
      </c>
      <c r="BO17" s="4"/>
      <c r="BP17" s="8"/>
      <c r="BQ17" s="4">
        <v>2</v>
      </c>
      <c r="BR17" s="8">
        <v>1019.98</v>
      </c>
      <c r="BS17" s="7">
        <v>-1</v>
      </c>
      <c r="BT17" s="7">
        <v>-1</v>
      </c>
      <c r="BU17" s="2" t="s">
        <v>150</v>
      </c>
      <c r="BV17" s="2" t="s">
        <v>141</v>
      </c>
      <c r="BW17" s="2" t="s">
        <v>249</v>
      </c>
      <c r="BX17" s="2" t="s">
        <v>265</v>
      </c>
      <c r="BY17" s="2" t="s">
        <v>152</v>
      </c>
      <c r="BZ17" s="2" t="s">
        <v>152</v>
      </c>
      <c r="CA17" s="2" t="s">
        <v>144</v>
      </c>
      <c r="CB17" s="4">
        <v>2</v>
      </c>
      <c r="CC17" s="8">
        <v>365.7</v>
      </c>
      <c r="CD17" s="4">
        <v>1</v>
      </c>
      <c r="CE17" s="8">
        <v>231.65</v>
      </c>
      <c r="CF17" s="7">
        <v>1</v>
      </c>
      <c r="CG17" s="7">
        <v>0.5787</v>
      </c>
      <c r="CH17" s="2" t="s">
        <v>150</v>
      </c>
      <c r="CI17" s="2" t="s">
        <v>141</v>
      </c>
      <c r="CJ17" s="2" t="s">
        <v>153</v>
      </c>
      <c r="CK17" s="2" t="s">
        <v>270</v>
      </c>
      <c r="CL17" s="2" t="s">
        <v>152</v>
      </c>
      <c r="CM17" s="2" t="s">
        <v>152</v>
      </c>
      <c r="CN17" s="2" t="s">
        <v>144</v>
      </c>
      <c r="CO17" s="4">
        <v>2</v>
      </c>
      <c r="CP17" s="8">
        <v>377.62</v>
      </c>
      <c r="CQ17" s="4"/>
      <c r="CR17" s="8"/>
      <c r="CS17" s="7"/>
      <c r="CT17" s="7"/>
      <c r="CU17" s="2" t="s">
        <v>150</v>
      </c>
      <c r="CV17" s="2" t="s">
        <v>141</v>
      </c>
      <c r="CW17" s="2" t="s">
        <v>252</v>
      </c>
      <c r="CX17" s="2" t="s">
        <v>272</v>
      </c>
      <c r="CY17" s="2" t="s">
        <v>152</v>
      </c>
      <c r="CZ17" s="2" t="s">
        <v>152</v>
      </c>
      <c r="DA17" s="2" t="s">
        <v>144</v>
      </c>
      <c r="DB17" s="4">
        <v>4</v>
      </c>
      <c r="DC17" s="8">
        <v>654.5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254</v>
      </c>
      <c r="DK17" s="2" t="s">
        <v>273</v>
      </c>
      <c r="DL17" s="2" t="s">
        <v>152</v>
      </c>
      <c r="DM17" s="2" t="s">
        <v>152</v>
      </c>
      <c r="DN17" s="2" t="s">
        <v>144</v>
      </c>
      <c r="DO17" s="4">
        <v>3</v>
      </c>
      <c r="DP17" s="8">
        <v>507.42</v>
      </c>
      <c r="DQ17" s="4">
        <v>15</v>
      </c>
      <c r="DR17" s="8">
        <v>3523.8</v>
      </c>
      <c r="DS17" s="7">
        <v>-0.8</v>
      </c>
      <c r="DT17" s="7">
        <v>-0.856</v>
      </c>
      <c r="DU17" s="2" t="s">
        <v>150</v>
      </c>
      <c r="DV17" s="2" t="s">
        <v>141</v>
      </c>
      <c r="DW17" s="2" t="s">
        <v>144</v>
      </c>
      <c r="DX17" s="2" t="s">
        <v>256</v>
      </c>
      <c r="DY17" s="2" t="s">
        <v>152</v>
      </c>
      <c r="DZ17" s="2" t="s">
        <v>152</v>
      </c>
      <c r="EA17" s="2" t="s">
        <v>144</v>
      </c>
      <c r="EB17" s="4"/>
      <c r="EC17" s="8"/>
      <c r="ED17" s="4">
        <v>1</v>
      </c>
      <c r="EE17" s="8">
        <v>225.22</v>
      </c>
      <c r="EF17" s="7">
        <v>-1</v>
      </c>
      <c r="EG17" s="7">
        <v>-1</v>
      </c>
      <c r="EH17" s="2" t="s">
        <v>150</v>
      </c>
      <c r="EI17" s="2" t="s">
        <v>141</v>
      </c>
      <c r="EJ17" s="2" t="s">
        <v>249</v>
      </c>
      <c r="EK17" s="2" t="s">
        <v>274</v>
      </c>
      <c r="EL17" s="2" t="s">
        <v>152</v>
      </c>
      <c r="EM17" s="2" t="s">
        <v>152</v>
      </c>
      <c r="EN17" s="2" t="s">
        <v>144</v>
      </c>
      <c r="EO17" s="4"/>
      <c r="EP17" s="8"/>
      <c r="EQ17" s="4">
        <v>1</v>
      </c>
      <c r="ER17" s="8">
        <v>214.5</v>
      </c>
      <c r="ES17" s="7">
        <v>-1</v>
      </c>
      <c r="ET17" s="7">
        <v>-1</v>
      </c>
      <c r="EU17" s="2" t="s">
        <v>150</v>
      </c>
      <c r="EV17" s="2" t="s">
        <v>141</v>
      </c>
      <c r="EW17" s="2" t="s">
        <v>249</v>
      </c>
      <c r="EX17" s="2" t="s">
        <v>275</v>
      </c>
      <c r="EY17" s="2" t="s">
        <v>152</v>
      </c>
      <c r="EZ17" s="2" t="s">
        <v>152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249</v>
      </c>
      <c r="FK17" s="2" t="s">
        <v>144</v>
      </c>
      <c r="FL17" s="2" t="s">
        <v>152</v>
      </c>
      <c r="FM17" s="2" t="s">
        <v>152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276</v>
      </c>
      <c r="FY17" s="2" t="s">
        <v>152</v>
      </c>
      <c r="FZ17" s="2" t="s">
        <v>152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150</v>
      </c>
      <c r="JV17" s="2" t="s">
        <v>141</v>
      </c>
      <c r="JW17" s="2" t="s">
        <v>249</v>
      </c>
      <c r="JX17" s="2" t="s">
        <v>277</v>
      </c>
      <c r="JY17" s="2" t="s">
        <v>152</v>
      </c>
      <c r="JZ17" s="2" t="s">
        <v>152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183</v>
      </c>
      <c r="KV17" s="2" t="s">
        <v>141</v>
      </c>
      <c r="KW17" s="2" t="s">
        <v>144</v>
      </c>
      <c r="KX17" s="2" t="s">
        <v>144</v>
      </c>
      <c r="KY17" s="2" t="s">
        <v>152</v>
      </c>
      <c r="KZ17" s="2" t="s">
        <v>152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278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244</v>
      </c>
      <c r="G18" s="2" t="s">
        <v>244</v>
      </c>
      <c r="H18" s="2" t="s">
        <v>244</v>
      </c>
      <c r="I18" s="2" t="s">
        <v>138</v>
      </c>
      <c r="J18" s="2" t="s">
        <v>139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280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246</v>
      </c>
      <c r="W18" s="2" t="s">
        <v>147</v>
      </c>
      <c r="X18" s="2" t="s">
        <v>144</v>
      </c>
      <c r="Y18" s="2" t="s">
        <v>148</v>
      </c>
      <c r="Z18" s="4">
        <v>137</v>
      </c>
      <c r="AA18" s="4">
        <f>=ROUNDDOWN(22.8333333333333,0)</f>
      </c>
      <c r="AB18" s="5">
        <v>6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21</v>
      </c>
      <c r="AQ18" s="8">
        <v>3573.04</v>
      </c>
      <c r="AR18" s="4">
        <v>9</v>
      </c>
      <c r="AS18" s="8">
        <v>1681.96</v>
      </c>
      <c r="AT18" s="7">
        <v>1.3333</v>
      </c>
      <c r="AU18" s="7">
        <v>1.1243</v>
      </c>
      <c r="AV18" s="4">
        <v>64</v>
      </c>
      <c r="AW18" s="8">
        <v>12292.77</v>
      </c>
      <c r="AX18" s="4">
        <v>31</v>
      </c>
      <c r="AY18" s="8">
        <v>6678.8</v>
      </c>
      <c r="AZ18" s="7">
        <v>1.0645</v>
      </c>
      <c r="BA18" s="7">
        <v>0.8406</v>
      </c>
      <c r="BB18" s="7">
        <v>0.2907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0.4776</v>
      </c>
      <c r="BJ18" s="4">
        <v>21</v>
      </c>
      <c r="BK18" s="8">
        <v>3573.04</v>
      </c>
      <c r="BL18" s="2" t="s">
        <v>281</v>
      </c>
      <c r="BM18" s="7">
        <v>1</v>
      </c>
      <c r="BN18" s="7">
        <v>1</v>
      </c>
      <c r="BO18" s="4">
        <v>5</v>
      </c>
      <c r="BP18" s="8">
        <v>1151.76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148</v>
      </c>
      <c r="BX18" s="2" t="s">
        <v>282</v>
      </c>
      <c r="BY18" s="2" t="s">
        <v>152</v>
      </c>
      <c r="BZ18" s="2" t="s">
        <v>152</v>
      </c>
      <c r="CA18" s="2" t="s">
        <v>144</v>
      </c>
      <c r="CB18" s="4">
        <v>6</v>
      </c>
      <c r="CC18" s="8">
        <v>920.82</v>
      </c>
      <c r="CD18" s="4">
        <v>2</v>
      </c>
      <c r="CE18" s="8">
        <v>386.08</v>
      </c>
      <c r="CF18" s="7">
        <v>2</v>
      </c>
      <c r="CG18" s="7">
        <v>1.385</v>
      </c>
      <c r="CH18" s="2" t="s">
        <v>150</v>
      </c>
      <c r="CI18" s="2" t="s">
        <v>141</v>
      </c>
      <c r="CJ18" s="2" t="s">
        <v>153</v>
      </c>
      <c r="CK18" s="2" t="s">
        <v>283</v>
      </c>
      <c r="CL18" s="2" t="s">
        <v>152</v>
      </c>
      <c r="CM18" s="2" t="s">
        <v>152</v>
      </c>
      <c r="CN18" s="2" t="s">
        <v>144</v>
      </c>
      <c r="CO18" s="4">
        <v>5</v>
      </c>
      <c r="CP18" s="8">
        <v>792.1</v>
      </c>
      <c r="CQ18" s="4">
        <v>1</v>
      </c>
      <c r="CR18" s="8">
        <v>200.19</v>
      </c>
      <c r="CS18" s="7">
        <v>4</v>
      </c>
      <c r="CT18" s="7">
        <v>2.9567</v>
      </c>
      <c r="CU18" s="2" t="s">
        <v>150</v>
      </c>
      <c r="CV18" s="2" t="s">
        <v>141</v>
      </c>
      <c r="CW18" s="2" t="s">
        <v>155</v>
      </c>
      <c r="CX18" s="2" t="s">
        <v>284</v>
      </c>
      <c r="CY18" s="2" t="s">
        <v>152</v>
      </c>
      <c r="CZ18" s="2" t="s">
        <v>152</v>
      </c>
      <c r="DA18" s="2" t="s">
        <v>144</v>
      </c>
      <c r="DB18" s="4">
        <v>2</v>
      </c>
      <c r="DC18" s="8">
        <v>285.48</v>
      </c>
      <c r="DD18" s="4">
        <v>2</v>
      </c>
      <c r="DE18" s="8">
        <v>339.61</v>
      </c>
      <c r="DF18" s="7"/>
      <c r="DG18" s="7">
        <v>-0.1594</v>
      </c>
      <c r="DH18" s="2" t="s">
        <v>150</v>
      </c>
      <c r="DI18" s="2" t="s">
        <v>141</v>
      </c>
      <c r="DJ18" s="2" t="s">
        <v>157</v>
      </c>
      <c r="DK18" s="2" t="s">
        <v>285</v>
      </c>
      <c r="DL18" s="2" t="s">
        <v>152</v>
      </c>
      <c r="DM18" s="2" t="s">
        <v>152</v>
      </c>
      <c r="DN18" s="2" t="s">
        <v>144</v>
      </c>
      <c r="DO18" s="4">
        <v>3</v>
      </c>
      <c r="DP18" s="8">
        <v>422.88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144</v>
      </c>
      <c r="DX18" s="2" t="s">
        <v>286</v>
      </c>
      <c r="DY18" s="2" t="s">
        <v>152</v>
      </c>
      <c r="DZ18" s="2" t="s">
        <v>152</v>
      </c>
      <c r="EA18" s="2" t="s">
        <v>144</v>
      </c>
      <c r="EB18" s="4"/>
      <c r="EC18" s="8"/>
      <c r="ED18" s="4">
        <v>3</v>
      </c>
      <c r="EE18" s="8">
        <v>563.04</v>
      </c>
      <c r="EF18" s="7">
        <v>-1</v>
      </c>
      <c r="EG18" s="7">
        <v>-1</v>
      </c>
      <c r="EH18" s="2" t="s">
        <v>150</v>
      </c>
      <c r="EI18" s="2" t="s">
        <v>141</v>
      </c>
      <c r="EJ18" s="2" t="s">
        <v>160</v>
      </c>
      <c r="EK18" s="2" t="s">
        <v>287</v>
      </c>
      <c r="EL18" s="2" t="s">
        <v>152</v>
      </c>
      <c r="EM18" s="2" t="s">
        <v>152</v>
      </c>
      <c r="EN18" s="2" t="s">
        <v>144</v>
      </c>
      <c r="EO18" s="4"/>
      <c r="EP18" s="8"/>
      <c r="EQ18" s="4">
        <v>1</v>
      </c>
      <c r="ER18" s="8">
        <v>193.04</v>
      </c>
      <c r="ES18" s="7">
        <v>-1</v>
      </c>
      <c r="ET18" s="7">
        <v>-1</v>
      </c>
      <c r="EU18" s="2" t="s">
        <v>150</v>
      </c>
      <c r="EV18" s="2" t="s">
        <v>141</v>
      </c>
      <c r="EW18" s="2" t="s">
        <v>148</v>
      </c>
      <c r="EX18" s="2" t="s">
        <v>288</v>
      </c>
      <c r="EY18" s="2" t="s">
        <v>152</v>
      </c>
      <c r="EZ18" s="2" t="s">
        <v>152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163</v>
      </c>
      <c r="FK18" s="2" t="s">
        <v>289</v>
      </c>
      <c r="FL18" s="2" t="s">
        <v>152</v>
      </c>
      <c r="FM18" s="2" t="s">
        <v>152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290</v>
      </c>
      <c r="FX18" s="2" t="s">
        <v>291</v>
      </c>
      <c r="FY18" s="2" t="s">
        <v>152</v>
      </c>
      <c r="FZ18" s="2" t="s">
        <v>152</v>
      </c>
      <c r="GA18" s="2" t="s">
        <v>144</v>
      </c>
      <c r="GB18" s="4"/>
      <c r="GC18" s="8"/>
      <c r="GD18" s="4"/>
      <c r="GE18" s="8"/>
      <c r="GF18" s="7"/>
      <c r="GG18" s="7"/>
      <c r="GH18" s="2" t="s">
        <v>150</v>
      </c>
      <c r="GI18" s="2" t="s">
        <v>141</v>
      </c>
      <c r="GJ18" s="2" t="s">
        <v>167</v>
      </c>
      <c r="GK18" s="2" t="s">
        <v>144</v>
      </c>
      <c r="GL18" s="2" t="s">
        <v>152</v>
      </c>
      <c r="GM18" s="2" t="s">
        <v>152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150</v>
      </c>
      <c r="JV18" s="2" t="s">
        <v>141</v>
      </c>
      <c r="JW18" s="2" t="s">
        <v>169</v>
      </c>
      <c r="JX18" s="2" t="s">
        <v>144</v>
      </c>
      <c r="JY18" s="2" t="s">
        <v>152</v>
      </c>
      <c r="JZ18" s="2" t="s">
        <v>152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144</v>
      </c>
      <c r="KX18" s="2" t="s">
        <v>292</v>
      </c>
      <c r="KY18" s="2" t="s">
        <v>152</v>
      </c>
      <c r="KZ18" s="2" t="s">
        <v>152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82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293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244</v>
      </c>
      <c r="G19" s="2" t="s">
        <v>244</v>
      </c>
      <c r="H19" s="2" t="s">
        <v>244</v>
      </c>
      <c r="I19" s="2" t="s">
        <v>138</v>
      </c>
      <c r="J19" s="2" t="s">
        <v>172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280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246</v>
      </c>
      <c r="W19" s="2" t="s">
        <v>147</v>
      </c>
      <c r="X19" s="2" t="s">
        <v>144</v>
      </c>
      <c r="Y19" s="2" t="s">
        <v>148</v>
      </c>
      <c r="Z19" s="4">
        <v>296</v>
      </c>
      <c r="AA19" s="4">
        <f>=ROUNDDOWN(59.2,0)</f>
      </c>
      <c r="AB19" s="5">
        <v>5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24</v>
      </c>
      <c r="AQ19" s="8">
        <v>5127.82</v>
      </c>
      <c r="AR19" s="4">
        <v>12</v>
      </c>
      <c r="AS19" s="8">
        <v>2763.78</v>
      </c>
      <c r="AT19" s="7">
        <v>1</v>
      </c>
      <c r="AU19" s="7">
        <v>0.8554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0.4171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24</v>
      </c>
      <c r="BK19" s="8">
        <v>5127.82</v>
      </c>
      <c r="BL19" s="2" t="s">
        <v>149</v>
      </c>
      <c r="BM19" s="7">
        <v>1</v>
      </c>
      <c r="BN19" s="7">
        <v>1</v>
      </c>
      <c r="BO19" s="4">
        <v>11</v>
      </c>
      <c r="BP19" s="8">
        <v>2820.86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148</v>
      </c>
      <c r="BX19" s="2" t="s">
        <v>201</v>
      </c>
      <c r="BY19" s="2" t="s">
        <v>152</v>
      </c>
      <c r="BZ19" s="2" t="s">
        <v>152</v>
      </c>
      <c r="CA19" s="2" t="s">
        <v>144</v>
      </c>
      <c r="CB19" s="4">
        <v>1</v>
      </c>
      <c r="CC19" s="8">
        <v>183.11</v>
      </c>
      <c r="CD19" s="4">
        <v>4</v>
      </c>
      <c r="CE19" s="8">
        <v>926.6</v>
      </c>
      <c r="CF19" s="7">
        <v>-0.75</v>
      </c>
      <c r="CG19" s="7">
        <v>-0.8024</v>
      </c>
      <c r="CH19" s="2" t="s">
        <v>150</v>
      </c>
      <c r="CI19" s="2" t="s">
        <v>141</v>
      </c>
      <c r="CJ19" s="2" t="s">
        <v>153</v>
      </c>
      <c r="CK19" s="2" t="s">
        <v>251</v>
      </c>
      <c r="CL19" s="2" t="s">
        <v>152</v>
      </c>
      <c r="CM19" s="2" t="s">
        <v>152</v>
      </c>
      <c r="CN19" s="2" t="s">
        <v>144</v>
      </c>
      <c r="CO19" s="4">
        <v>5</v>
      </c>
      <c r="CP19" s="8">
        <v>945.35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155</v>
      </c>
      <c r="CX19" s="2" t="s">
        <v>294</v>
      </c>
      <c r="CY19" s="2" t="s">
        <v>152</v>
      </c>
      <c r="CZ19" s="2" t="s">
        <v>152</v>
      </c>
      <c r="DA19" s="2" t="s">
        <v>144</v>
      </c>
      <c r="DB19" s="4">
        <v>5</v>
      </c>
      <c r="DC19" s="8">
        <v>851.25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157</v>
      </c>
      <c r="DK19" s="2" t="s">
        <v>158</v>
      </c>
      <c r="DL19" s="2" t="s">
        <v>152</v>
      </c>
      <c r="DM19" s="2" t="s">
        <v>152</v>
      </c>
      <c r="DN19" s="2" t="s">
        <v>144</v>
      </c>
      <c r="DO19" s="4">
        <v>1</v>
      </c>
      <c r="DP19" s="8">
        <v>169.14</v>
      </c>
      <c r="DQ19" s="4">
        <v>1</v>
      </c>
      <c r="DR19" s="8">
        <v>234.92</v>
      </c>
      <c r="DS19" s="7"/>
      <c r="DT19" s="7">
        <v>-0.28</v>
      </c>
      <c r="DU19" s="2" t="s">
        <v>150</v>
      </c>
      <c r="DV19" s="2" t="s">
        <v>141</v>
      </c>
      <c r="DW19" s="2" t="s">
        <v>144</v>
      </c>
      <c r="DX19" s="2" t="s">
        <v>295</v>
      </c>
      <c r="DY19" s="2" t="s">
        <v>152</v>
      </c>
      <c r="DZ19" s="2" t="s">
        <v>152</v>
      </c>
      <c r="EA19" s="2" t="s">
        <v>144</v>
      </c>
      <c r="EB19" s="4"/>
      <c r="EC19" s="8"/>
      <c r="ED19" s="4">
        <v>3</v>
      </c>
      <c r="EE19" s="8">
        <v>675.66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296</v>
      </c>
      <c r="EL19" s="2" t="s">
        <v>152</v>
      </c>
      <c r="EM19" s="2" t="s">
        <v>152</v>
      </c>
      <c r="EN19" s="2" t="s">
        <v>144</v>
      </c>
      <c r="EO19" s="4"/>
      <c r="EP19" s="8"/>
      <c r="EQ19" s="4">
        <v>1</v>
      </c>
      <c r="ER19" s="8">
        <v>231.65</v>
      </c>
      <c r="ES19" s="7">
        <v>-1</v>
      </c>
      <c r="ET19" s="7">
        <v>-1</v>
      </c>
      <c r="EU19" s="2" t="s">
        <v>150</v>
      </c>
      <c r="EV19" s="2" t="s">
        <v>141</v>
      </c>
      <c r="EW19" s="2" t="s">
        <v>148</v>
      </c>
      <c r="EX19" s="2" t="s">
        <v>297</v>
      </c>
      <c r="EY19" s="2" t="s">
        <v>152</v>
      </c>
      <c r="EZ19" s="2" t="s">
        <v>152</v>
      </c>
      <c r="FA19" s="2" t="s">
        <v>144</v>
      </c>
      <c r="FB19" s="4">
        <v>1</v>
      </c>
      <c r="FC19" s="8">
        <v>158.11</v>
      </c>
      <c r="FD19" s="4"/>
      <c r="FE19" s="8"/>
      <c r="FF19" s="7"/>
      <c r="FG19" s="7"/>
      <c r="FH19" s="2" t="s">
        <v>150</v>
      </c>
      <c r="FI19" s="2" t="s">
        <v>141</v>
      </c>
      <c r="FJ19" s="2" t="s">
        <v>163</v>
      </c>
      <c r="FK19" s="2" t="s">
        <v>294</v>
      </c>
      <c r="FL19" s="2" t="s">
        <v>152</v>
      </c>
      <c r="FM19" s="2" t="s">
        <v>152</v>
      </c>
      <c r="FN19" s="2" t="s">
        <v>144</v>
      </c>
      <c r="FO19" s="4"/>
      <c r="FP19" s="8"/>
      <c r="FQ19" s="4">
        <v>3</v>
      </c>
      <c r="FR19" s="8">
        <v>694.95</v>
      </c>
      <c r="FS19" s="7">
        <v>-1</v>
      </c>
      <c r="FT19" s="7">
        <v>-1</v>
      </c>
      <c r="FU19" s="2" t="s">
        <v>150</v>
      </c>
      <c r="FV19" s="2" t="s">
        <v>141</v>
      </c>
      <c r="FW19" s="2" t="s">
        <v>165</v>
      </c>
      <c r="FX19" s="2" t="s">
        <v>298</v>
      </c>
      <c r="FY19" s="2" t="s">
        <v>152</v>
      </c>
      <c r="FZ19" s="2" t="s">
        <v>152</v>
      </c>
      <c r="GA19" s="2" t="s">
        <v>144</v>
      </c>
      <c r="GB19" s="4"/>
      <c r="GC19" s="8"/>
      <c r="GD19" s="4"/>
      <c r="GE19" s="8"/>
      <c r="GF19" s="7"/>
      <c r="GG19" s="7"/>
      <c r="GH19" s="2" t="s">
        <v>150</v>
      </c>
      <c r="GI19" s="2" t="s">
        <v>141</v>
      </c>
      <c r="GJ19" s="2" t="s">
        <v>167</v>
      </c>
      <c r="GK19" s="2" t="s">
        <v>144</v>
      </c>
      <c r="GL19" s="2" t="s">
        <v>152</v>
      </c>
      <c r="GM19" s="2" t="s">
        <v>152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150</v>
      </c>
      <c r="JV19" s="2" t="s">
        <v>141</v>
      </c>
      <c r="JW19" s="2" t="s">
        <v>169</v>
      </c>
      <c r="JX19" s="2" t="s">
        <v>144</v>
      </c>
      <c r="JY19" s="2" t="s">
        <v>152</v>
      </c>
      <c r="JZ19" s="2" t="s">
        <v>152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183</v>
      </c>
      <c r="KV19" s="2" t="s">
        <v>141</v>
      </c>
      <c r="KW19" s="2" t="s">
        <v>144</v>
      </c>
      <c r="KX19" s="2" t="s">
        <v>144</v>
      </c>
      <c r="KY19" s="2" t="s">
        <v>152</v>
      </c>
      <c r="KZ19" s="2" t="s">
        <v>152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229</v>
      </c>
      <c r="PC19" s="4"/>
      <c r="PD19" s="4"/>
      <c r="PE19" s="4">
        <v>67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299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244</v>
      </c>
      <c r="G20" s="2" t="s">
        <v>244</v>
      </c>
      <c r="H20" s="2" t="s">
        <v>244</v>
      </c>
      <c r="I20" s="2" t="s">
        <v>138</v>
      </c>
      <c r="J20" s="2" t="s">
        <v>185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280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246</v>
      </c>
      <c r="W20" s="2" t="s">
        <v>147</v>
      </c>
      <c r="X20" s="2" t="s">
        <v>144</v>
      </c>
      <c r="Y20" s="2" t="s">
        <v>148</v>
      </c>
      <c r="Z20" s="4">
        <v>154</v>
      </c>
      <c r="AA20" s="4">
        <f>=ROUNDDOWN(51.3333333333333,0)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19</v>
      </c>
      <c r="AQ20" s="8">
        <v>3591.91</v>
      </c>
      <c r="AR20" s="4">
        <v>10</v>
      </c>
      <c r="AS20" s="8">
        <v>2233.06</v>
      </c>
      <c r="AT20" s="7">
        <v>0.9</v>
      </c>
      <c r="AU20" s="7">
        <v>0.6085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0.2922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19</v>
      </c>
      <c r="BK20" s="8">
        <v>3591.91</v>
      </c>
      <c r="BL20" s="2" t="s">
        <v>300</v>
      </c>
      <c r="BM20" s="7">
        <v>1</v>
      </c>
      <c r="BN20" s="7">
        <v>1</v>
      </c>
      <c r="BO20" s="4">
        <v>3</v>
      </c>
      <c r="BP20" s="8">
        <v>728.97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148</v>
      </c>
      <c r="BX20" s="2" t="s">
        <v>187</v>
      </c>
      <c r="BY20" s="2" t="s">
        <v>152</v>
      </c>
      <c r="BZ20" s="2" t="s">
        <v>152</v>
      </c>
      <c r="CA20" s="2" t="s">
        <v>144</v>
      </c>
      <c r="CB20" s="4">
        <v>7</v>
      </c>
      <c r="CC20" s="8">
        <v>1279.95</v>
      </c>
      <c r="CD20" s="4">
        <v>1</v>
      </c>
      <c r="CE20" s="8">
        <v>231.65</v>
      </c>
      <c r="CF20" s="7">
        <v>6</v>
      </c>
      <c r="CG20" s="7">
        <v>4.5254</v>
      </c>
      <c r="CH20" s="2" t="s">
        <v>150</v>
      </c>
      <c r="CI20" s="2" t="s">
        <v>141</v>
      </c>
      <c r="CJ20" s="2" t="s">
        <v>301</v>
      </c>
      <c r="CK20" s="2" t="s">
        <v>302</v>
      </c>
      <c r="CL20" s="2" t="s">
        <v>152</v>
      </c>
      <c r="CM20" s="2" t="s">
        <v>152</v>
      </c>
      <c r="CN20" s="2" t="s">
        <v>144</v>
      </c>
      <c r="CO20" s="4">
        <v>3</v>
      </c>
      <c r="CP20" s="8">
        <v>566.43</v>
      </c>
      <c r="CQ20" s="4">
        <v>1</v>
      </c>
      <c r="CR20" s="8">
        <v>240.23</v>
      </c>
      <c r="CS20" s="7">
        <v>2</v>
      </c>
      <c r="CT20" s="7">
        <v>1.3579</v>
      </c>
      <c r="CU20" s="2" t="s">
        <v>150</v>
      </c>
      <c r="CV20" s="2" t="s">
        <v>141</v>
      </c>
      <c r="CW20" s="2" t="s">
        <v>290</v>
      </c>
      <c r="CX20" s="2" t="s">
        <v>260</v>
      </c>
      <c r="CY20" s="2" t="s">
        <v>152</v>
      </c>
      <c r="CZ20" s="2" t="s">
        <v>152</v>
      </c>
      <c r="DA20" s="2" t="s">
        <v>144</v>
      </c>
      <c r="DB20" s="4">
        <v>2</v>
      </c>
      <c r="DC20" s="8">
        <v>340</v>
      </c>
      <c r="DD20" s="4">
        <v>2</v>
      </c>
      <c r="DE20" s="8">
        <v>375.36</v>
      </c>
      <c r="DF20" s="7"/>
      <c r="DG20" s="7">
        <v>-0.0942</v>
      </c>
      <c r="DH20" s="2" t="s">
        <v>150</v>
      </c>
      <c r="DI20" s="2" t="s">
        <v>141</v>
      </c>
      <c r="DJ20" s="2" t="s">
        <v>157</v>
      </c>
      <c r="DK20" s="2" t="s">
        <v>191</v>
      </c>
      <c r="DL20" s="2" t="s">
        <v>152</v>
      </c>
      <c r="DM20" s="2" t="s">
        <v>152</v>
      </c>
      <c r="DN20" s="2" t="s">
        <v>144</v>
      </c>
      <c r="DO20" s="4">
        <v>4</v>
      </c>
      <c r="DP20" s="8">
        <v>676.56</v>
      </c>
      <c r="DQ20" s="4">
        <v>4</v>
      </c>
      <c r="DR20" s="8">
        <v>939.68</v>
      </c>
      <c r="DS20" s="7"/>
      <c r="DT20" s="7">
        <v>-0.28</v>
      </c>
      <c r="DU20" s="2" t="s">
        <v>150</v>
      </c>
      <c r="DV20" s="2" t="s">
        <v>141</v>
      </c>
      <c r="DW20" s="2" t="s">
        <v>144</v>
      </c>
      <c r="DX20" s="2" t="s">
        <v>267</v>
      </c>
      <c r="DY20" s="2" t="s">
        <v>152</v>
      </c>
      <c r="DZ20" s="2" t="s">
        <v>152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303</v>
      </c>
      <c r="EL20" s="2" t="s">
        <v>152</v>
      </c>
      <c r="EM20" s="2" t="s">
        <v>152</v>
      </c>
      <c r="EN20" s="2" t="s">
        <v>144</v>
      </c>
      <c r="EO20" s="4"/>
      <c r="EP20" s="8"/>
      <c r="EQ20" s="4">
        <v>1</v>
      </c>
      <c r="ER20" s="8">
        <v>214.49</v>
      </c>
      <c r="ES20" s="7">
        <v>-1</v>
      </c>
      <c r="ET20" s="7">
        <v>-1</v>
      </c>
      <c r="EU20" s="2" t="s">
        <v>150</v>
      </c>
      <c r="EV20" s="2" t="s">
        <v>141</v>
      </c>
      <c r="EW20" s="2" t="s">
        <v>148</v>
      </c>
      <c r="EX20" s="2" t="s">
        <v>180</v>
      </c>
      <c r="EY20" s="2" t="s">
        <v>152</v>
      </c>
      <c r="EZ20" s="2" t="s">
        <v>152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163</v>
      </c>
      <c r="FK20" s="2" t="s">
        <v>144</v>
      </c>
      <c r="FL20" s="2" t="s">
        <v>152</v>
      </c>
      <c r="FM20" s="2" t="s">
        <v>152</v>
      </c>
      <c r="FN20" s="2" t="s">
        <v>144</v>
      </c>
      <c r="FO20" s="4"/>
      <c r="FP20" s="8"/>
      <c r="FQ20" s="4">
        <v>1</v>
      </c>
      <c r="FR20" s="8">
        <v>231.65</v>
      </c>
      <c r="FS20" s="7">
        <v>-1</v>
      </c>
      <c r="FT20" s="7">
        <v>-1</v>
      </c>
      <c r="FU20" s="2" t="s">
        <v>150</v>
      </c>
      <c r="FV20" s="2" t="s">
        <v>141</v>
      </c>
      <c r="FW20" s="2" t="s">
        <v>290</v>
      </c>
      <c r="FX20" s="2" t="s">
        <v>304</v>
      </c>
      <c r="FY20" s="2" t="s">
        <v>152</v>
      </c>
      <c r="FZ20" s="2" t="s">
        <v>152</v>
      </c>
      <c r="GA20" s="2" t="s">
        <v>144</v>
      </c>
      <c r="GB20" s="4"/>
      <c r="GC20" s="8"/>
      <c r="GD20" s="4"/>
      <c r="GE20" s="8"/>
      <c r="GF20" s="7"/>
      <c r="GG20" s="7"/>
      <c r="GH20" s="2" t="s">
        <v>150</v>
      </c>
      <c r="GI20" s="2" t="s">
        <v>141</v>
      </c>
      <c r="GJ20" s="2" t="s">
        <v>167</v>
      </c>
      <c r="GK20" s="2" t="s">
        <v>144</v>
      </c>
      <c r="GL20" s="2" t="s">
        <v>152</v>
      </c>
      <c r="GM20" s="2" t="s">
        <v>152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150</v>
      </c>
      <c r="JV20" s="2" t="s">
        <v>141</v>
      </c>
      <c r="JW20" s="2" t="s">
        <v>196</v>
      </c>
      <c r="JX20" s="2" t="s">
        <v>144</v>
      </c>
      <c r="JY20" s="2" t="s">
        <v>152</v>
      </c>
      <c r="JZ20" s="2" t="s">
        <v>152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183</v>
      </c>
      <c r="KV20" s="2" t="s">
        <v>141</v>
      </c>
      <c r="KW20" s="2" t="s">
        <v>144</v>
      </c>
      <c r="KX20" s="2" t="s">
        <v>144</v>
      </c>
      <c r="KY20" s="2" t="s">
        <v>152</v>
      </c>
      <c r="KZ20" s="2" t="s">
        <v>152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154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305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244</v>
      </c>
      <c r="G21" s="2" t="s">
        <v>244</v>
      </c>
      <c r="H21" s="2" t="s">
        <v>244</v>
      </c>
      <c r="I21" s="2" t="s">
        <v>229</v>
      </c>
      <c r="J21" s="2" t="s">
        <v>139</v>
      </c>
      <c r="K21" s="2" t="s">
        <v>306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294</v>
      </c>
      <c r="AA21" s="4">
        <f>=ROUNDDOWN(32.6666666666667,0)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1</v>
      </c>
      <c r="AW21" s="8">
        <v>299.99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0.0117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144</v>
      </c>
      <c r="BY21" s="2" t="s">
        <v>152</v>
      </c>
      <c r="BZ21" s="2" t="s">
        <v>152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144</v>
      </c>
      <c r="CL21" s="2" t="s">
        <v>152</v>
      </c>
      <c r="CM21" s="2" t="s">
        <v>152</v>
      </c>
      <c r="CN21" s="2" t="s">
        <v>144</v>
      </c>
      <c r="CO21" s="4"/>
      <c r="CP21" s="8"/>
      <c r="CQ21" s="4"/>
      <c r="CR21" s="8"/>
      <c r="CS21" s="7"/>
      <c r="CT21" s="7"/>
      <c r="CU21" s="2" t="s">
        <v>235</v>
      </c>
      <c r="CV21" s="2" t="s">
        <v>141</v>
      </c>
      <c r="CW21" s="2" t="s">
        <v>144</v>
      </c>
      <c r="CX21" s="2" t="s">
        <v>144</v>
      </c>
      <c r="CY21" s="2" t="s">
        <v>152</v>
      </c>
      <c r="CZ21" s="2" t="s">
        <v>152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144</v>
      </c>
      <c r="DL21" s="2" t="s">
        <v>152</v>
      </c>
      <c r="DM21" s="2" t="s">
        <v>152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152</v>
      </c>
      <c r="DZ21" s="2" t="s">
        <v>152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152</v>
      </c>
      <c r="EM21" s="2" t="s">
        <v>152</v>
      </c>
      <c r="EN21" s="2" t="s">
        <v>144</v>
      </c>
      <c r="EO21" s="4"/>
      <c r="EP21" s="8"/>
      <c r="EQ21" s="4"/>
      <c r="ER21" s="8"/>
      <c r="ES21" s="7"/>
      <c r="ET21" s="7"/>
      <c r="EU21" s="2" t="s">
        <v>150</v>
      </c>
      <c r="EV21" s="2" t="s">
        <v>141</v>
      </c>
      <c r="EW21" s="2" t="s">
        <v>144</v>
      </c>
      <c r="EX21" s="2" t="s">
        <v>144</v>
      </c>
      <c r="EY21" s="2" t="s">
        <v>152</v>
      </c>
      <c r="EZ21" s="2" t="s">
        <v>152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152</v>
      </c>
      <c r="FM21" s="2" t="s">
        <v>152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152</v>
      </c>
      <c r="FZ21" s="2" t="s">
        <v>152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152</v>
      </c>
      <c r="GM21" s="2" t="s">
        <v>152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152</v>
      </c>
      <c r="GZ21" s="2" t="s">
        <v>152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152</v>
      </c>
      <c r="HM21" s="2" t="s">
        <v>152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152</v>
      </c>
      <c r="HZ21" s="2" t="s">
        <v>152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152</v>
      </c>
      <c r="IM21" s="2" t="s">
        <v>152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152</v>
      </c>
      <c r="IZ21" s="2" t="s">
        <v>152</v>
      </c>
      <c r="JA21" s="2" t="s">
        <v>144</v>
      </c>
      <c r="JB21" s="4"/>
      <c r="JC21" s="8"/>
      <c r="JD21" s="4"/>
      <c r="JE21" s="8"/>
      <c r="JF21" s="7"/>
      <c r="JG21" s="7"/>
      <c r="JH21" s="2" t="s">
        <v>236</v>
      </c>
      <c r="JI21" s="2" t="s">
        <v>141</v>
      </c>
      <c r="JJ21" s="2" t="s">
        <v>144</v>
      </c>
      <c r="JK21" s="2" t="s">
        <v>144</v>
      </c>
      <c r="JL21" s="2" t="s">
        <v>152</v>
      </c>
      <c r="JM21" s="2" t="s">
        <v>152</v>
      </c>
      <c r="JN21" s="2" t="s">
        <v>144</v>
      </c>
      <c r="JO21" s="4"/>
      <c r="JP21" s="8"/>
      <c r="JQ21" s="4"/>
      <c r="JR21" s="8"/>
      <c r="JS21" s="7"/>
      <c r="JT21" s="7"/>
      <c r="JU21" s="2" t="s">
        <v>150</v>
      </c>
      <c r="JV21" s="2" t="s">
        <v>141</v>
      </c>
      <c r="JW21" s="2" t="s">
        <v>144</v>
      </c>
      <c r="JX21" s="2" t="s">
        <v>144</v>
      </c>
      <c r="JY21" s="2" t="s">
        <v>152</v>
      </c>
      <c r="JZ21" s="2" t="s">
        <v>152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152</v>
      </c>
      <c r="KM21" s="2" t="s">
        <v>152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152</v>
      </c>
      <c r="KZ21" s="2" t="s">
        <v>152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152</v>
      </c>
      <c r="LM21" s="2" t="s">
        <v>152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152</v>
      </c>
      <c r="LZ21" s="2" t="s">
        <v>152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152</v>
      </c>
      <c r="MM21" s="2" t="s">
        <v>152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152</v>
      </c>
      <c r="MZ21" s="2" t="s">
        <v>152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152</v>
      </c>
      <c r="NM21" s="2" t="s">
        <v>152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152</v>
      </c>
      <c r="NZ21" s="2" t="s">
        <v>152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152</v>
      </c>
      <c r="OM21" s="2" t="s">
        <v>152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152</v>
      </c>
      <c r="OZ21" s="2" t="s">
        <v>152</v>
      </c>
      <c r="PA21" s="2" t="s">
        <v>144</v>
      </c>
      <c r="PB21" s="4">
        <v>294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307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244</v>
      </c>
      <c r="G22" s="2" t="s">
        <v>244</v>
      </c>
      <c r="H22" s="2" t="s">
        <v>244</v>
      </c>
      <c r="I22" s="2" t="s">
        <v>229</v>
      </c>
      <c r="J22" s="2" t="s">
        <v>172</v>
      </c>
      <c r="K22" s="2" t="s">
        <v>306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338</v>
      </c>
      <c r="AA22" s="4">
        <f>=ROUNDDOWN(30.7272727272727,0)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299.99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299.99</v>
      </c>
      <c r="BL22" s="2" t="s">
        <v>16</v>
      </c>
      <c r="BM22" s="7">
        <v>1</v>
      </c>
      <c r="BN22" s="7">
        <v>1</v>
      </c>
      <c r="BO22" s="4">
        <v>1</v>
      </c>
      <c r="BP22" s="8">
        <v>299.99</v>
      </c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308</v>
      </c>
      <c r="BY22" s="2" t="s">
        <v>152</v>
      </c>
      <c r="BZ22" s="2" t="s">
        <v>152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144</v>
      </c>
      <c r="CL22" s="2" t="s">
        <v>152</v>
      </c>
      <c r="CM22" s="2" t="s">
        <v>152</v>
      </c>
      <c r="CN22" s="2" t="s">
        <v>144</v>
      </c>
      <c r="CO22" s="4"/>
      <c r="CP22" s="8"/>
      <c r="CQ22" s="4"/>
      <c r="CR22" s="8"/>
      <c r="CS22" s="7"/>
      <c r="CT22" s="7"/>
      <c r="CU22" s="2" t="s">
        <v>235</v>
      </c>
      <c r="CV22" s="2" t="s">
        <v>141</v>
      </c>
      <c r="CW22" s="2" t="s">
        <v>144</v>
      </c>
      <c r="CX22" s="2" t="s">
        <v>144</v>
      </c>
      <c r="CY22" s="2" t="s">
        <v>152</v>
      </c>
      <c r="CZ22" s="2" t="s">
        <v>152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144</v>
      </c>
      <c r="DL22" s="2" t="s">
        <v>152</v>
      </c>
      <c r="DM22" s="2" t="s">
        <v>152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152</v>
      </c>
      <c r="DZ22" s="2" t="s">
        <v>152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152</v>
      </c>
      <c r="EM22" s="2" t="s">
        <v>152</v>
      </c>
      <c r="EN22" s="2" t="s">
        <v>144</v>
      </c>
      <c r="EO22" s="4"/>
      <c r="EP22" s="8"/>
      <c r="EQ22" s="4"/>
      <c r="ER22" s="8"/>
      <c r="ES22" s="7"/>
      <c r="ET22" s="7"/>
      <c r="EU22" s="2" t="s">
        <v>150</v>
      </c>
      <c r="EV22" s="2" t="s">
        <v>141</v>
      </c>
      <c r="EW22" s="2" t="s">
        <v>144</v>
      </c>
      <c r="EX22" s="2" t="s">
        <v>144</v>
      </c>
      <c r="EY22" s="2" t="s">
        <v>152</v>
      </c>
      <c r="EZ22" s="2" t="s">
        <v>152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152</v>
      </c>
      <c r="FM22" s="2" t="s">
        <v>152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152</v>
      </c>
      <c r="FZ22" s="2" t="s">
        <v>152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152</v>
      </c>
      <c r="GM22" s="2" t="s">
        <v>152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152</v>
      </c>
      <c r="GZ22" s="2" t="s">
        <v>152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152</v>
      </c>
      <c r="HM22" s="2" t="s">
        <v>152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152</v>
      </c>
      <c r="HZ22" s="2" t="s">
        <v>152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152</v>
      </c>
      <c r="IM22" s="2" t="s">
        <v>152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152</v>
      </c>
      <c r="IZ22" s="2" t="s">
        <v>152</v>
      </c>
      <c r="JA22" s="2" t="s">
        <v>144</v>
      </c>
      <c r="JB22" s="4"/>
      <c r="JC22" s="8"/>
      <c r="JD22" s="4"/>
      <c r="JE22" s="8"/>
      <c r="JF22" s="7"/>
      <c r="JG22" s="7"/>
      <c r="JH22" s="2" t="s">
        <v>236</v>
      </c>
      <c r="JI22" s="2" t="s">
        <v>141</v>
      </c>
      <c r="JJ22" s="2" t="s">
        <v>144</v>
      </c>
      <c r="JK22" s="2" t="s">
        <v>144</v>
      </c>
      <c r="JL22" s="2" t="s">
        <v>152</v>
      </c>
      <c r="JM22" s="2" t="s">
        <v>152</v>
      </c>
      <c r="JN22" s="2" t="s">
        <v>144</v>
      </c>
      <c r="JO22" s="4"/>
      <c r="JP22" s="8"/>
      <c r="JQ22" s="4"/>
      <c r="JR22" s="8"/>
      <c r="JS22" s="7"/>
      <c r="JT22" s="7"/>
      <c r="JU22" s="2" t="s">
        <v>150</v>
      </c>
      <c r="JV22" s="2" t="s">
        <v>141</v>
      </c>
      <c r="JW22" s="2" t="s">
        <v>144</v>
      </c>
      <c r="JX22" s="2" t="s">
        <v>144</v>
      </c>
      <c r="JY22" s="2" t="s">
        <v>152</v>
      </c>
      <c r="JZ22" s="2" t="s">
        <v>152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152</v>
      </c>
      <c r="KM22" s="2" t="s">
        <v>152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152</v>
      </c>
      <c r="KZ22" s="2" t="s">
        <v>152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152</v>
      </c>
      <c r="LM22" s="2" t="s">
        <v>152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152</v>
      </c>
      <c r="LZ22" s="2" t="s">
        <v>152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152</v>
      </c>
      <c r="MM22" s="2" t="s">
        <v>152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152</v>
      </c>
      <c r="MZ22" s="2" t="s">
        <v>152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152</v>
      </c>
      <c r="NM22" s="2" t="s">
        <v>152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152</v>
      </c>
      <c r="NZ22" s="2" t="s">
        <v>152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152</v>
      </c>
      <c r="OM22" s="2" t="s">
        <v>152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152</v>
      </c>
      <c r="OZ22" s="2" t="s">
        <v>152</v>
      </c>
      <c r="PA22" s="2" t="s">
        <v>144</v>
      </c>
      <c r="PB22" s="4">
        <v>338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309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244</v>
      </c>
      <c r="G23" s="2" t="s">
        <v>244</v>
      </c>
      <c r="H23" s="2" t="s">
        <v>244</v>
      </c>
      <c r="I23" s="2" t="s">
        <v>229</v>
      </c>
      <c r="J23" s="2" t="s">
        <v>185</v>
      </c>
      <c r="K23" s="2" t="s">
        <v>306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111</v>
      </c>
      <c r="AA23" s="4">
        <f>=ROUNDDOWN(27.75,0)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144</v>
      </c>
      <c r="BY23" s="2" t="s">
        <v>152</v>
      </c>
      <c r="BZ23" s="2" t="s">
        <v>152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152</v>
      </c>
      <c r="CM23" s="2" t="s">
        <v>152</v>
      </c>
      <c r="CN23" s="2" t="s">
        <v>144</v>
      </c>
      <c r="CO23" s="4"/>
      <c r="CP23" s="8"/>
      <c r="CQ23" s="4"/>
      <c r="CR23" s="8"/>
      <c r="CS23" s="7"/>
      <c r="CT23" s="7"/>
      <c r="CU23" s="2" t="s">
        <v>235</v>
      </c>
      <c r="CV23" s="2" t="s">
        <v>141</v>
      </c>
      <c r="CW23" s="2" t="s">
        <v>144</v>
      </c>
      <c r="CX23" s="2" t="s">
        <v>144</v>
      </c>
      <c r="CY23" s="2" t="s">
        <v>152</v>
      </c>
      <c r="CZ23" s="2" t="s">
        <v>152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144</v>
      </c>
      <c r="DL23" s="2" t="s">
        <v>152</v>
      </c>
      <c r="DM23" s="2" t="s">
        <v>152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152</v>
      </c>
      <c r="DZ23" s="2" t="s">
        <v>152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152</v>
      </c>
      <c r="EM23" s="2" t="s">
        <v>152</v>
      </c>
      <c r="EN23" s="2" t="s">
        <v>144</v>
      </c>
      <c r="EO23" s="4"/>
      <c r="EP23" s="8"/>
      <c r="EQ23" s="4"/>
      <c r="ER23" s="8"/>
      <c r="ES23" s="7"/>
      <c r="ET23" s="7"/>
      <c r="EU23" s="2" t="s">
        <v>150</v>
      </c>
      <c r="EV23" s="2" t="s">
        <v>141</v>
      </c>
      <c r="EW23" s="2" t="s">
        <v>144</v>
      </c>
      <c r="EX23" s="2" t="s">
        <v>144</v>
      </c>
      <c r="EY23" s="2" t="s">
        <v>152</v>
      </c>
      <c r="EZ23" s="2" t="s">
        <v>152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152</v>
      </c>
      <c r="FM23" s="2" t="s">
        <v>152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152</v>
      </c>
      <c r="FZ23" s="2" t="s">
        <v>152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152</v>
      </c>
      <c r="GM23" s="2" t="s">
        <v>152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152</v>
      </c>
      <c r="GZ23" s="2" t="s">
        <v>152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152</v>
      </c>
      <c r="HM23" s="2" t="s">
        <v>152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152</v>
      </c>
      <c r="HZ23" s="2" t="s">
        <v>152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152</v>
      </c>
      <c r="IM23" s="2" t="s">
        <v>152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152</v>
      </c>
      <c r="IZ23" s="2" t="s">
        <v>152</v>
      </c>
      <c r="JA23" s="2" t="s">
        <v>144</v>
      </c>
      <c r="JB23" s="4"/>
      <c r="JC23" s="8"/>
      <c r="JD23" s="4"/>
      <c r="JE23" s="8"/>
      <c r="JF23" s="7"/>
      <c r="JG23" s="7"/>
      <c r="JH23" s="2" t="s">
        <v>236</v>
      </c>
      <c r="JI23" s="2" t="s">
        <v>141</v>
      </c>
      <c r="JJ23" s="2" t="s">
        <v>144</v>
      </c>
      <c r="JK23" s="2" t="s">
        <v>144</v>
      </c>
      <c r="JL23" s="2" t="s">
        <v>152</v>
      </c>
      <c r="JM23" s="2" t="s">
        <v>152</v>
      </c>
      <c r="JN23" s="2" t="s">
        <v>144</v>
      </c>
      <c r="JO23" s="4"/>
      <c r="JP23" s="8"/>
      <c r="JQ23" s="4"/>
      <c r="JR23" s="8"/>
      <c r="JS23" s="7"/>
      <c r="JT23" s="7"/>
      <c r="JU23" s="2" t="s">
        <v>150</v>
      </c>
      <c r="JV23" s="2" t="s">
        <v>141</v>
      </c>
      <c r="JW23" s="2" t="s">
        <v>144</v>
      </c>
      <c r="JX23" s="2" t="s">
        <v>144</v>
      </c>
      <c r="JY23" s="2" t="s">
        <v>152</v>
      </c>
      <c r="JZ23" s="2" t="s">
        <v>152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152</v>
      </c>
      <c r="KM23" s="2" t="s">
        <v>152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152</v>
      </c>
      <c r="KZ23" s="2" t="s">
        <v>152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152</v>
      </c>
      <c r="LM23" s="2" t="s">
        <v>152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152</v>
      </c>
      <c r="LZ23" s="2" t="s">
        <v>152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152</v>
      </c>
      <c r="MM23" s="2" t="s">
        <v>152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152</v>
      </c>
      <c r="MZ23" s="2" t="s">
        <v>152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152</v>
      </c>
      <c r="NM23" s="2" t="s">
        <v>152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152</v>
      </c>
      <c r="NZ23" s="2" t="s">
        <v>152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152</v>
      </c>
      <c r="OM23" s="2" t="s">
        <v>152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152</v>
      </c>
      <c r="OZ23" s="2" t="s">
        <v>152</v>
      </c>
      <c r="PA23" s="2" t="s">
        <v>144</v>
      </c>
      <c r="PB23" s="4">
        <v>111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310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311</v>
      </c>
      <c r="G24" s="2" t="s">
        <v>311</v>
      </c>
      <c r="H24" s="2" t="s">
        <v>311</v>
      </c>
      <c r="I24" s="2" t="s">
        <v>138</v>
      </c>
      <c r="J24" s="2" t="s">
        <v>139</v>
      </c>
      <c r="K24" s="2" t="s">
        <v>312</v>
      </c>
      <c r="L24" s="3">
        <v>170.23</v>
      </c>
      <c r="M24" s="3">
        <v>178.74</v>
      </c>
      <c r="N24" s="3">
        <v>499.99</v>
      </c>
      <c r="O24" s="2" t="s">
        <v>313</v>
      </c>
      <c r="P24" s="2" t="s">
        <v>314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246</v>
      </c>
      <c r="W24" s="2" t="s">
        <v>147</v>
      </c>
      <c r="X24" s="2" t="s">
        <v>144</v>
      </c>
      <c r="Y24" s="2" t="s">
        <v>173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7</v>
      </c>
      <c r="AS24" s="8">
        <v>1367.6</v>
      </c>
      <c r="AT24" s="7">
        <v>-1</v>
      </c>
      <c r="AU24" s="7">
        <v>-1</v>
      </c>
      <c r="AV24" s="4">
        <v>28</v>
      </c>
      <c r="AW24" s="8">
        <v>6086.12</v>
      </c>
      <c r="AX24" s="4">
        <v>24</v>
      </c>
      <c r="AY24" s="8">
        <v>5339.59</v>
      </c>
      <c r="AZ24" s="7">
        <v>0.1667</v>
      </c>
      <c r="BA24" s="7">
        <v>0.1398</v>
      </c>
      <c r="BB24" s="7"/>
      <c r="BC24" s="4">
        <v>28</v>
      </c>
      <c r="BD24" s="8">
        <v>6086.12</v>
      </c>
      <c r="BE24" s="4">
        <v>24</v>
      </c>
      <c r="BF24" s="8">
        <v>5339.59</v>
      </c>
      <c r="BG24" s="7">
        <v>0.1667</v>
      </c>
      <c r="BH24" s="7">
        <v>0.1398</v>
      </c>
      <c r="BI24" s="7">
        <v>1</v>
      </c>
      <c r="BJ24" s="4"/>
      <c r="BK24" s="8"/>
      <c r="BL24" s="2" t="s">
        <v>315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316</v>
      </c>
      <c r="BW24" s="2" t="s">
        <v>173</v>
      </c>
      <c r="BX24" s="2" t="s">
        <v>317</v>
      </c>
      <c r="BY24" s="2" t="s">
        <v>152</v>
      </c>
      <c r="BZ24" s="2" t="s">
        <v>152</v>
      </c>
      <c r="CA24" s="2" t="s">
        <v>144</v>
      </c>
      <c r="CB24" s="4"/>
      <c r="CC24" s="8"/>
      <c r="CD24" s="4">
        <v>1</v>
      </c>
      <c r="CE24" s="8">
        <v>193.04</v>
      </c>
      <c r="CF24" s="7">
        <v>-1</v>
      </c>
      <c r="CG24" s="7">
        <v>-1</v>
      </c>
      <c r="CH24" s="2" t="s">
        <v>150</v>
      </c>
      <c r="CI24" s="2" t="s">
        <v>316</v>
      </c>
      <c r="CJ24" s="2" t="s">
        <v>269</v>
      </c>
      <c r="CK24" s="2" t="s">
        <v>318</v>
      </c>
      <c r="CL24" s="2" t="s">
        <v>152</v>
      </c>
      <c r="CM24" s="2" t="s">
        <v>152</v>
      </c>
      <c r="CN24" s="2" t="s">
        <v>144</v>
      </c>
      <c r="CO24" s="4"/>
      <c r="CP24" s="8"/>
      <c r="CQ24" s="4"/>
      <c r="CR24" s="8"/>
      <c r="CS24" s="7"/>
      <c r="CT24" s="7"/>
      <c r="CU24" s="2" t="s">
        <v>150</v>
      </c>
      <c r="CV24" s="2" t="s">
        <v>316</v>
      </c>
      <c r="CW24" s="2" t="s">
        <v>155</v>
      </c>
      <c r="CX24" s="2" t="s">
        <v>215</v>
      </c>
      <c r="CY24" s="2" t="s">
        <v>319</v>
      </c>
      <c r="CZ24" s="2" t="s">
        <v>152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316</v>
      </c>
      <c r="DJ24" s="2" t="s">
        <v>157</v>
      </c>
      <c r="DK24" s="2" t="s">
        <v>204</v>
      </c>
      <c r="DL24" s="2" t="s">
        <v>152</v>
      </c>
      <c r="DM24" s="2" t="s">
        <v>152</v>
      </c>
      <c r="DN24" s="2" t="s">
        <v>144</v>
      </c>
      <c r="DO24" s="4"/>
      <c r="DP24" s="8"/>
      <c r="DQ24" s="4">
        <v>6</v>
      </c>
      <c r="DR24" s="8">
        <v>1174.56</v>
      </c>
      <c r="DS24" s="7">
        <v>-1</v>
      </c>
      <c r="DT24" s="7">
        <v>-1</v>
      </c>
      <c r="DU24" s="2" t="s">
        <v>150</v>
      </c>
      <c r="DV24" s="2" t="s">
        <v>316</v>
      </c>
      <c r="DW24" s="2" t="s">
        <v>144</v>
      </c>
      <c r="DX24" s="2" t="s">
        <v>256</v>
      </c>
      <c r="DY24" s="2" t="s">
        <v>152</v>
      </c>
      <c r="DZ24" s="2" t="s">
        <v>152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316</v>
      </c>
      <c r="EJ24" s="2" t="s">
        <v>160</v>
      </c>
      <c r="EK24" s="2" t="s">
        <v>320</v>
      </c>
      <c r="EL24" s="2" t="s">
        <v>152</v>
      </c>
      <c r="EM24" s="2" t="s">
        <v>152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316</v>
      </c>
      <c r="EW24" s="2" t="s">
        <v>173</v>
      </c>
      <c r="EX24" s="2" t="s">
        <v>180</v>
      </c>
      <c r="EY24" s="2" t="s">
        <v>152</v>
      </c>
      <c r="EZ24" s="2" t="s">
        <v>152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316</v>
      </c>
      <c r="FJ24" s="2" t="s">
        <v>163</v>
      </c>
      <c r="FK24" s="2" t="s">
        <v>321</v>
      </c>
      <c r="FL24" s="2" t="s">
        <v>152</v>
      </c>
      <c r="FM24" s="2" t="s">
        <v>152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316</v>
      </c>
      <c r="FW24" s="2" t="s">
        <v>165</v>
      </c>
      <c r="FX24" s="2" t="s">
        <v>144</v>
      </c>
      <c r="FY24" s="2" t="s">
        <v>152</v>
      </c>
      <c r="FZ24" s="2" t="s">
        <v>152</v>
      </c>
      <c r="GA24" s="2" t="s">
        <v>144</v>
      </c>
      <c r="GB24" s="4"/>
      <c r="GC24" s="8"/>
      <c r="GD24" s="4"/>
      <c r="GE24" s="8"/>
      <c r="GF24" s="7"/>
      <c r="GG24" s="7"/>
      <c r="GH24" s="2" t="s">
        <v>150</v>
      </c>
      <c r="GI24" s="2" t="s">
        <v>316</v>
      </c>
      <c r="GJ24" s="2" t="s">
        <v>167</v>
      </c>
      <c r="GK24" s="2" t="s">
        <v>144</v>
      </c>
      <c r="GL24" s="2" t="s">
        <v>152</v>
      </c>
      <c r="GM24" s="2" t="s">
        <v>152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150</v>
      </c>
      <c r="JV24" s="2" t="s">
        <v>316</v>
      </c>
      <c r="JW24" s="2" t="s">
        <v>169</v>
      </c>
      <c r="JX24" s="2" t="s">
        <v>144</v>
      </c>
      <c r="JY24" s="2" t="s">
        <v>152</v>
      </c>
      <c r="JZ24" s="2" t="s">
        <v>152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144</v>
      </c>
      <c r="KV24" s="2" t="s">
        <v>144</v>
      </c>
      <c r="KW24" s="2" t="s">
        <v>144</v>
      </c>
      <c r="KX24" s="2" t="s">
        <v>144</v>
      </c>
      <c r="KY24" s="2" t="s">
        <v>144</v>
      </c>
      <c r="KZ24" s="2" t="s">
        <v>144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311</v>
      </c>
      <c r="G25" s="2" t="s">
        <v>311</v>
      </c>
      <c r="H25" s="2" t="s">
        <v>311</v>
      </c>
      <c r="I25" s="2" t="s">
        <v>138</v>
      </c>
      <c r="J25" s="2" t="s">
        <v>172</v>
      </c>
      <c r="K25" s="2" t="s">
        <v>312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314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246</v>
      </c>
      <c r="W25" s="2" t="s">
        <v>147</v>
      </c>
      <c r="X25" s="2" t="s">
        <v>144</v>
      </c>
      <c r="Y25" s="2" t="s">
        <v>173</v>
      </c>
      <c r="Z25" s="4">
        <v>131</v>
      </c>
      <c r="AA25" s="4">
        <f>=ROUNDDOWN(26.2,0)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22</v>
      </c>
      <c r="AQ25" s="8">
        <v>4714.21</v>
      </c>
      <c r="AR25" s="4">
        <v>16</v>
      </c>
      <c r="AS25" s="8">
        <v>3757.5</v>
      </c>
      <c r="AT25" s="7">
        <v>0.375</v>
      </c>
      <c r="AU25" s="7">
        <v>0.2546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0.7746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22</v>
      </c>
      <c r="BK25" s="8">
        <v>4714.21</v>
      </c>
      <c r="BL25" s="2" t="s">
        <v>323</v>
      </c>
      <c r="BM25" s="7">
        <v>1</v>
      </c>
      <c r="BN25" s="7">
        <v>1</v>
      </c>
      <c r="BO25" s="4">
        <v>3</v>
      </c>
      <c r="BP25" s="8">
        <v>833.98</v>
      </c>
      <c r="BQ25" s="4">
        <v>1</v>
      </c>
      <c r="BR25" s="8">
        <v>509.99</v>
      </c>
      <c r="BS25" s="7">
        <v>2</v>
      </c>
      <c r="BT25" s="7">
        <v>0.6353</v>
      </c>
      <c r="BU25" s="2" t="s">
        <v>150</v>
      </c>
      <c r="BV25" s="2" t="s">
        <v>141</v>
      </c>
      <c r="BW25" s="2" t="s">
        <v>173</v>
      </c>
      <c r="BX25" s="2" t="s">
        <v>201</v>
      </c>
      <c r="BY25" s="2" t="s">
        <v>152</v>
      </c>
      <c r="BZ25" s="2" t="s">
        <v>152</v>
      </c>
      <c r="CA25" s="2" t="s">
        <v>144</v>
      </c>
      <c r="CB25" s="4">
        <v>2</v>
      </c>
      <c r="CC25" s="8">
        <v>463.3</v>
      </c>
      <c r="CD25" s="4">
        <v>5</v>
      </c>
      <c r="CE25" s="8">
        <v>1158.25</v>
      </c>
      <c r="CF25" s="7">
        <v>-0.6</v>
      </c>
      <c r="CG25" s="7">
        <v>-0.6</v>
      </c>
      <c r="CH25" s="2" t="s">
        <v>150</v>
      </c>
      <c r="CI25" s="2" t="s">
        <v>141</v>
      </c>
      <c r="CJ25" s="2" t="s">
        <v>269</v>
      </c>
      <c r="CK25" s="2" t="s">
        <v>324</v>
      </c>
      <c r="CL25" s="2" t="s">
        <v>152</v>
      </c>
      <c r="CM25" s="2" t="s">
        <v>152</v>
      </c>
      <c r="CN25" s="2" t="s">
        <v>144</v>
      </c>
      <c r="CO25" s="4"/>
      <c r="CP25" s="8"/>
      <c r="CQ25" s="4"/>
      <c r="CR25" s="8"/>
      <c r="CS25" s="7"/>
      <c r="CT25" s="7"/>
      <c r="CU25" s="2" t="s">
        <v>150</v>
      </c>
      <c r="CV25" s="2" t="s">
        <v>141</v>
      </c>
      <c r="CW25" s="2" t="s">
        <v>155</v>
      </c>
      <c r="CX25" s="2" t="s">
        <v>325</v>
      </c>
      <c r="CY25" s="2" t="s">
        <v>152</v>
      </c>
      <c r="CZ25" s="2" t="s">
        <v>152</v>
      </c>
      <c r="DA25" s="2" t="s">
        <v>144</v>
      </c>
      <c r="DB25" s="4">
        <v>3</v>
      </c>
      <c r="DC25" s="8">
        <v>386.07</v>
      </c>
      <c r="DD25" s="4">
        <v>5</v>
      </c>
      <c r="DE25" s="8">
        <v>954.49</v>
      </c>
      <c r="DF25" s="7">
        <v>-0.4</v>
      </c>
      <c r="DG25" s="7">
        <v>-0.5955</v>
      </c>
      <c r="DH25" s="2" t="s">
        <v>150</v>
      </c>
      <c r="DI25" s="2" t="s">
        <v>141</v>
      </c>
      <c r="DJ25" s="2" t="s">
        <v>157</v>
      </c>
      <c r="DK25" s="2" t="s">
        <v>326</v>
      </c>
      <c r="DL25" s="2" t="s">
        <v>152</v>
      </c>
      <c r="DM25" s="2" t="s">
        <v>152</v>
      </c>
      <c r="DN25" s="2" t="s">
        <v>144</v>
      </c>
      <c r="DO25" s="4">
        <v>12</v>
      </c>
      <c r="DP25" s="8">
        <v>2537.14</v>
      </c>
      <c r="DQ25" s="4">
        <v>2</v>
      </c>
      <c r="DR25" s="8">
        <v>469.84</v>
      </c>
      <c r="DS25" s="7">
        <v>5</v>
      </c>
      <c r="DT25" s="7">
        <v>4.4</v>
      </c>
      <c r="DU25" s="2" t="s">
        <v>150</v>
      </c>
      <c r="DV25" s="2" t="s">
        <v>141</v>
      </c>
      <c r="DW25" s="2" t="s">
        <v>144</v>
      </c>
      <c r="DX25" s="2" t="s">
        <v>256</v>
      </c>
      <c r="DY25" s="2" t="s">
        <v>152</v>
      </c>
      <c r="DZ25" s="2" t="s">
        <v>152</v>
      </c>
      <c r="EA25" s="2" t="s">
        <v>144</v>
      </c>
      <c r="EB25" s="4">
        <v>1</v>
      </c>
      <c r="EC25" s="8">
        <v>225.22</v>
      </c>
      <c r="ED25" s="4">
        <v>2</v>
      </c>
      <c r="EE25" s="8">
        <v>450.44</v>
      </c>
      <c r="EF25" s="7">
        <v>-0.5</v>
      </c>
      <c r="EG25" s="7">
        <v>-0.5</v>
      </c>
      <c r="EH25" s="2" t="s">
        <v>150</v>
      </c>
      <c r="EI25" s="2" t="s">
        <v>141</v>
      </c>
      <c r="EJ25" s="2" t="s">
        <v>160</v>
      </c>
      <c r="EK25" s="2" t="s">
        <v>287</v>
      </c>
      <c r="EL25" s="2" t="s">
        <v>152</v>
      </c>
      <c r="EM25" s="2" t="s">
        <v>152</v>
      </c>
      <c r="EN25" s="2" t="s">
        <v>144</v>
      </c>
      <c r="EO25" s="4">
        <v>1</v>
      </c>
      <c r="EP25" s="8">
        <v>268.5</v>
      </c>
      <c r="EQ25" s="4">
        <v>1</v>
      </c>
      <c r="ER25" s="8">
        <v>214.49</v>
      </c>
      <c r="ES25" s="7"/>
      <c r="ET25" s="7">
        <v>0.2518</v>
      </c>
      <c r="EU25" s="2" t="s">
        <v>150</v>
      </c>
      <c r="EV25" s="2" t="s">
        <v>141</v>
      </c>
      <c r="EW25" s="2" t="s">
        <v>173</v>
      </c>
      <c r="EX25" s="2" t="s">
        <v>327</v>
      </c>
      <c r="EY25" s="2" t="s">
        <v>152</v>
      </c>
      <c r="EZ25" s="2" t="s">
        <v>152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163</v>
      </c>
      <c r="FK25" s="2" t="s">
        <v>328</v>
      </c>
      <c r="FL25" s="2" t="s">
        <v>152</v>
      </c>
      <c r="FM25" s="2" t="s">
        <v>152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329</v>
      </c>
      <c r="FY25" s="2" t="s">
        <v>152</v>
      </c>
      <c r="FZ25" s="2" t="s">
        <v>152</v>
      </c>
      <c r="GA25" s="2" t="s">
        <v>144</v>
      </c>
      <c r="GB25" s="4"/>
      <c r="GC25" s="8"/>
      <c r="GD25" s="4"/>
      <c r="GE25" s="8"/>
      <c r="GF25" s="7"/>
      <c r="GG25" s="7"/>
      <c r="GH25" s="2" t="s">
        <v>150</v>
      </c>
      <c r="GI25" s="2" t="s">
        <v>141</v>
      </c>
      <c r="GJ25" s="2" t="s">
        <v>167</v>
      </c>
      <c r="GK25" s="2" t="s">
        <v>330</v>
      </c>
      <c r="GL25" s="2" t="s">
        <v>152</v>
      </c>
      <c r="GM25" s="2" t="s">
        <v>152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150</v>
      </c>
      <c r="JV25" s="2" t="s">
        <v>141</v>
      </c>
      <c r="JW25" s="2" t="s">
        <v>169</v>
      </c>
      <c r="JX25" s="2" t="s">
        <v>144</v>
      </c>
      <c r="JY25" s="2" t="s">
        <v>152</v>
      </c>
      <c r="JZ25" s="2" t="s">
        <v>152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144</v>
      </c>
      <c r="KV25" s="2" t="s">
        <v>144</v>
      </c>
      <c r="KW25" s="2" t="s">
        <v>144</v>
      </c>
      <c r="KX25" s="2" t="s">
        <v>144</v>
      </c>
      <c r="KY25" s="2" t="s">
        <v>144</v>
      </c>
      <c r="KZ25" s="2" t="s">
        <v>144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131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311</v>
      </c>
      <c r="G26" s="2" t="s">
        <v>311</v>
      </c>
      <c r="H26" s="2" t="s">
        <v>311</v>
      </c>
      <c r="I26" s="2" t="s">
        <v>138</v>
      </c>
      <c r="J26" s="2" t="s">
        <v>185</v>
      </c>
      <c r="K26" s="2" t="s">
        <v>312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314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246</v>
      </c>
      <c r="W26" s="2" t="s">
        <v>147</v>
      </c>
      <c r="X26" s="2" t="s">
        <v>144</v>
      </c>
      <c r="Y26" s="2" t="s">
        <v>173</v>
      </c>
      <c r="Z26" s="4">
        <v>37</v>
      </c>
      <c r="AA26" s="4">
        <f>=ROUNDDOWN(37,0)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6</v>
      </c>
      <c r="AQ26" s="8">
        <v>1371.91</v>
      </c>
      <c r="AR26" s="4">
        <v>1</v>
      </c>
      <c r="AS26" s="8">
        <v>214.49</v>
      </c>
      <c r="AT26" s="7">
        <v>5</v>
      </c>
      <c r="AU26" s="7">
        <v>5.3961</v>
      </c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0.2254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6</v>
      </c>
      <c r="BK26" s="8">
        <v>1371.91</v>
      </c>
      <c r="BL26" s="2" t="s">
        <v>332</v>
      </c>
      <c r="BM26" s="7">
        <v>1</v>
      </c>
      <c r="BN26" s="7">
        <v>1</v>
      </c>
      <c r="BO26" s="4">
        <v>3</v>
      </c>
      <c r="BP26" s="8">
        <v>839.98</v>
      </c>
      <c r="BQ26" s="4"/>
      <c r="BR26" s="8"/>
      <c r="BS26" s="7"/>
      <c r="BT26" s="7"/>
      <c r="BU26" s="2" t="s">
        <v>150</v>
      </c>
      <c r="BV26" s="2" t="s">
        <v>141</v>
      </c>
      <c r="BW26" s="2" t="s">
        <v>173</v>
      </c>
      <c r="BX26" s="2" t="s">
        <v>164</v>
      </c>
      <c r="BY26" s="2" t="s">
        <v>152</v>
      </c>
      <c r="BZ26" s="2" t="s">
        <v>152</v>
      </c>
      <c r="CA26" s="2" t="s">
        <v>144</v>
      </c>
      <c r="CB26" s="4">
        <v>1</v>
      </c>
      <c r="CC26" s="8">
        <v>231.65</v>
      </c>
      <c r="CD26" s="4"/>
      <c r="CE26" s="8"/>
      <c r="CF26" s="7"/>
      <c r="CG26" s="7"/>
      <c r="CH26" s="2" t="s">
        <v>150</v>
      </c>
      <c r="CI26" s="2" t="s">
        <v>141</v>
      </c>
      <c r="CJ26" s="2" t="s">
        <v>269</v>
      </c>
      <c r="CK26" s="2" t="s">
        <v>333</v>
      </c>
      <c r="CL26" s="2" t="s">
        <v>152</v>
      </c>
      <c r="CM26" s="2" t="s">
        <v>152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141</v>
      </c>
      <c r="CW26" s="2" t="s">
        <v>155</v>
      </c>
      <c r="CX26" s="2" t="s">
        <v>144</v>
      </c>
      <c r="CY26" s="2" t="s">
        <v>152</v>
      </c>
      <c r="CZ26" s="2" t="s">
        <v>152</v>
      </c>
      <c r="DA26" s="2" t="s">
        <v>144</v>
      </c>
      <c r="DB26" s="4">
        <v>2</v>
      </c>
      <c r="DC26" s="8">
        <v>300.28</v>
      </c>
      <c r="DD26" s="4"/>
      <c r="DE26" s="8"/>
      <c r="DF26" s="7"/>
      <c r="DG26" s="7"/>
      <c r="DH26" s="2" t="s">
        <v>150</v>
      </c>
      <c r="DI26" s="2" t="s">
        <v>141</v>
      </c>
      <c r="DJ26" s="2" t="s">
        <v>157</v>
      </c>
      <c r="DK26" s="2" t="s">
        <v>334</v>
      </c>
      <c r="DL26" s="2" t="s">
        <v>152</v>
      </c>
      <c r="DM26" s="2" t="s">
        <v>152</v>
      </c>
      <c r="DN26" s="2" t="s">
        <v>144</v>
      </c>
      <c r="DO26" s="4"/>
      <c r="DP26" s="8"/>
      <c r="DQ26" s="4"/>
      <c r="DR26" s="8"/>
      <c r="DS26" s="7"/>
      <c r="DT26" s="7"/>
      <c r="DU26" s="2" t="s">
        <v>236</v>
      </c>
      <c r="DV26" s="2" t="s">
        <v>141</v>
      </c>
      <c r="DW26" s="2" t="s">
        <v>144</v>
      </c>
      <c r="DX26" s="2" t="s">
        <v>144</v>
      </c>
      <c r="DY26" s="2" t="s">
        <v>152</v>
      </c>
      <c r="DZ26" s="2" t="s">
        <v>152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258</v>
      </c>
      <c r="EL26" s="2" t="s">
        <v>152</v>
      </c>
      <c r="EM26" s="2" t="s">
        <v>152</v>
      </c>
      <c r="EN26" s="2" t="s">
        <v>144</v>
      </c>
      <c r="EO26" s="4"/>
      <c r="EP26" s="8"/>
      <c r="EQ26" s="4">
        <v>1</v>
      </c>
      <c r="ER26" s="8">
        <v>214.49</v>
      </c>
      <c r="ES26" s="7">
        <v>-1</v>
      </c>
      <c r="ET26" s="7">
        <v>-1</v>
      </c>
      <c r="EU26" s="2" t="s">
        <v>150</v>
      </c>
      <c r="EV26" s="2" t="s">
        <v>141</v>
      </c>
      <c r="EW26" s="2" t="s">
        <v>173</v>
      </c>
      <c r="EX26" s="2" t="s">
        <v>335</v>
      </c>
      <c r="EY26" s="2" t="s">
        <v>152</v>
      </c>
      <c r="EZ26" s="2" t="s">
        <v>152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163</v>
      </c>
      <c r="FK26" s="2" t="s">
        <v>144</v>
      </c>
      <c r="FL26" s="2" t="s">
        <v>152</v>
      </c>
      <c r="FM26" s="2" t="s">
        <v>152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141</v>
      </c>
      <c r="FW26" s="2" t="s">
        <v>336</v>
      </c>
      <c r="FX26" s="2" t="s">
        <v>337</v>
      </c>
      <c r="FY26" s="2" t="s">
        <v>152</v>
      </c>
      <c r="FZ26" s="2" t="s">
        <v>152</v>
      </c>
      <c r="GA26" s="2" t="s">
        <v>144</v>
      </c>
      <c r="GB26" s="4"/>
      <c r="GC26" s="8"/>
      <c r="GD26" s="4"/>
      <c r="GE26" s="8"/>
      <c r="GF26" s="7"/>
      <c r="GG26" s="7"/>
      <c r="GH26" s="2" t="s">
        <v>150</v>
      </c>
      <c r="GI26" s="2" t="s">
        <v>141</v>
      </c>
      <c r="GJ26" s="2" t="s">
        <v>167</v>
      </c>
      <c r="GK26" s="2" t="s">
        <v>144</v>
      </c>
      <c r="GL26" s="2" t="s">
        <v>152</v>
      </c>
      <c r="GM26" s="2" t="s">
        <v>152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150</v>
      </c>
      <c r="JV26" s="2" t="s">
        <v>141</v>
      </c>
      <c r="JW26" s="2" t="s">
        <v>196</v>
      </c>
      <c r="JX26" s="2" t="s">
        <v>144</v>
      </c>
      <c r="JY26" s="2" t="s">
        <v>152</v>
      </c>
      <c r="JZ26" s="2" t="s">
        <v>152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144</v>
      </c>
      <c r="KV26" s="2" t="s">
        <v>144</v>
      </c>
      <c r="KW26" s="2" t="s">
        <v>144</v>
      </c>
      <c r="KX26" s="2" t="s">
        <v>144</v>
      </c>
      <c r="KY26" s="2" t="s">
        <v>144</v>
      </c>
      <c r="KZ26" s="2" t="s">
        <v>144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37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338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339</v>
      </c>
      <c r="G27" s="2" t="s">
        <v>339</v>
      </c>
      <c r="H27" s="2" t="s">
        <v>339</v>
      </c>
      <c r="I27" s="2" t="s">
        <v>138</v>
      </c>
      <c r="J27" s="2" t="s">
        <v>139</v>
      </c>
      <c r="K27" s="2" t="s">
        <v>230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314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246</v>
      </c>
      <c r="W27" s="2" t="s">
        <v>147</v>
      </c>
      <c r="X27" s="2" t="s">
        <v>144</v>
      </c>
      <c r="Y27" s="2" t="s">
        <v>201</v>
      </c>
      <c r="Z27" s="4">
        <v>4</v>
      </c>
      <c r="AA27" s="4">
        <f>=ROUNDDOWN(2,0)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19</v>
      </c>
      <c r="AQ27" s="8">
        <v>3085.63</v>
      </c>
      <c r="AR27" s="4">
        <v>4</v>
      </c>
      <c r="AS27" s="8">
        <v>782.88</v>
      </c>
      <c r="AT27" s="7">
        <v>3.75</v>
      </c>
      <c r="AU27" s="7">
        <v>2.9414</v>
      </c>
      <c r="AV27" s="4">
        <v>29</v>
      </c>
      <c r="AW27" s="8">
        <v>5091.76</v>
      </c>
      <c r="AX27" s="4">
        <v>16</v>
      </c>
      <c r="AY27" s="8">
        <v>3529.7</v>
      </c>
      <c r="AZ27" s="7">
        <v>0.8125</v>
      </c>
      <c r="BA27" s="7">
        <v>0.4425</v>
      </c>
      <c r="BB27" s="7">
        <v>0.606</v>
      </c>
      <c r="BC27" s="4">
        <v>29</v>
      </c>
      <c r="BD27" s="8">
        <v>5091.76</v>
      </c>
      <c r="BE27" s="4">
        <v>16</v>
      </c>
      <c r="BF27" s="8">
        <v>3529.7</v>
      </c>
      <c r="BG27" s="7">
        <v>0.8125</v>
      </c>
      <c r="BH27" s="7">
        <v>0.4425</v>
      </c>
      <c r="BI27" s="7">
        <v>1</v>
      </c>
      <c r="BJ27" s="4">
        <v>19</v>
      </c>
      <c r="BK27" s="8">
        <v>3085.63</v>
      </c>
      <c r="BL27" s="2" t="s">
        <v>220</v>
      </c>
      <c r="BM27" s="7">
        <v>1</v>
      </c>
      <c r="BN27" s="7">
        <v>1</v>
      </c>
      <c r="BO27" s="4">
        <v>5</v>
      </c>
      <c r="BP27" s="8">
        <v>1051.16</v>
      </c>
      <c r="BQ27" s="4"/>
      <c r="BR27" s="8"/>
      <c r="BS27" s="7"/>
      <c r="BT27" s="7"/>
      <c r="BU27" s="2" t="s">
        <v>150</v>
      </c>
      <c r="BV27" s="2" t="s">
        <v>141</v>
      </c>
      <c r="BW27" s="2" t="s">
        <v>201</v>
      </c>
      <c r="BX27" s="2" t="s">
        <v>340</v>
      </c>
      <c r="BY27" s="2" t="s">
        <v>152</v>
      </c>
      <c r="BZ27" s="2" t="s">
        <v>152</v>
      </c>
      <c r="CA27" s="2" t="s">
        <v>144</v>
      </c>
      <c r="CB27" s="4">
        <v>2</v>
      </c>
      <c r="CC27" s="8">
        <v>386.08</v>
      </c>
      <c r="CD27" s="4">
        <v>1</v>
      </c>
      <c r="CE27" s="8">
        <v>193.04</v>
      </c>
      <c r="CF27" s="7">
        <v>1</v>
      </c>
      <c r="CG27" s="7">
        <v>1</v>
      </c>
      <c r="CH27" s="2" t="s">
        <v>150</v>
      </c>
      <c r="CI27" s="2" t="s">
        <v>141</v>
      </c>
      <c r="CJ27" s="2" t="s">
        <v>273</v>
      </c>
      <c r="CK27" s="2" t="s">
        <v>341</v>
      </c>
      <c r="CL27" s="2" t="s">
        <v>152</v>
      </c>
      <c r="CM27" s="2" t="s">
        <v>152</v>
      </c>
      <c r="CN27" s="2" t="s">
        <v>144</v>
      </c>
      <c r="CO27" s="4">
        <v>1</v>
      </c>
      <c r="CP27" s="8">
        <v>120.11</v>
      </c>
      <c r="CQ27" s="4">
        <v>1</v>
      </c>
      <c r="CR27" s="8">
        <v>200.19</v>
      </c>
      <c r="CS27" s="7"/>
      <c r="CT27" s="7">
        <v>-0.4</v>
      </c>
      <c r="CU27" s="2" t="s">
        <v>150</v>
      </c>
      <c r="CV27" s="2" t="s">
        <v>141</v>
      </c>
      <c r="CW27" s="2" t="s">
        <v>155</v>
      </c>
      <c r="CX27" s="2" t="s">
        <v>284</v>
      </c>
      <c r="CY27" s="2" t="s">
        <v>152</v>
      </c>
      <c r="CZ27" s="2" t="s">
        <v>152</v>
      </c>
      <c r="DA27" s="2" t="s">
        <v>144</v>
      </c>
      <c r="DB27" s="4">
        <v>7</v>
      </c>
      <c r="DC27" s="8">
        <v>750.68</v>
      </c>
      <c r="DD27" s="4"/>
      <c r="DE27" s="8"/>
      <c r="DF27" s="7"/>
      <c r="DG27" s="7"/>
      <c r="DH27" s="2" t="s">
        <v>150</v>
      </c>
      <c r="DI27" s="2" t="s">
        <v>141</v>
      </c>
      <c r="DJ27" s="2" t="s">
        <v>157</v>
      </c>
      <c r="DK27" s="2" t="s">
        <v>342</v>
      </c>
      <c r="DL27" s="2" t="s">
        <v>152</v>
      </c>
      <c r="DM27" s="2" t="s">
        <v>152</v>
      </c>
      <c r="DN27" s="2" t="s">
        <v>144</v>
      </c>
      <c r="DO27" s="4">
        <v>2</v>
      </c>
      <c r="DP27" s="8">
        <v>391.52</v>
      </c>
      <c r="DQ27" s="4"/>
      <c r="DR27" s="8"/>
      <c r="DS27" s="7"/>
      <c r="DT27" s="7"/>
      <c r="DU27" s="2" t="s">
        <v>150</v>
      </c>
      <c r="DV27" s="2" t="s">
        <v>141</v>
      </c>
      <c r="DW27" s="2" t="s">
        <v>144</v>
      </c>
      <c r="DX27" s="2" t="s">
        <v>256</v>
      </c>
      <c r="DY27" s="2" t="s">
        <v>152</v>
      </c>
      <c r="DZ27" s="2" t="s">
        <v>152</v>
      </c>
      <c r="EA27" s="2" t="s">
        <v>144</v>
      </c>
      <c r="EB27" s="4"/>
      <c r="EC27" s="8"/>
      <c r="ED27" s="4">
        <v>1</v>
      </c>
      <c r="EE27" s="8">
        <v>187.68</v>
      </c>
      <c r="EF27" s="7">
        <v>-1</v>
      </c>
      <c r="EG27" s="7">
        <v>-1</v>
      </c>
      <c r="EH27" s="2" t="s">
        <v>150</v>
      </c>
      <c r="EI27" s="2" t="s">
        <v>141</v>
      </c>
      <c r="EJ27" s="2" t="s">
        <v>160</v>
      </c>
      <c r="EK27" s="2" t="s">
        <v>270</v>
      </c>
      <c r="EL27" s="2" t="s">
        <v>152</v>
      </c>
      <c r="EM27" s="2" t="s">
        <v>152</v>
      </c>
      <c r="EN27" s="2" t="s">
        <v>144</v>
      </c>
      <c r="EO27" s="4"/>
      <c r="EP27" s="8"/>
      <c r="EQ27" s="4">
        <v>1</v>
      </c>
      <c r="ER27" s="8">
        <v>201.97</v>
      </c>
      <c r="ES27" s="7">
        <v>-1</v>
      </c>
      <c r="ET27" s="7">
        <v>-1</v>
      </c>
      <c r="EU27" s="2" t="s">
        <v>150</v>
      </c>
      <c r="EV27" s="2" t="s">
        <v>141</v>
      </c>
      <c r="EW27" s="2" t="s">
        <v>201</v>
      </c>
      <c r="EX27" s="2" t="s">
        <v>317</v>
      </c>
      <c r="EY27" s="2" t="s">
        <v>152</v>
      </c>
      <c r="EZ27" s="2" t="s">
        <v>152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163</v>
      </c>
      <c r="FK27" s="2" t="s">
        <v>164</v>
      </c>
      <c r="FL27" s="2" t="s">
        <v>152</v>
      </c>
      <c r="FM27" s="2" t="s">
        <v>152</v>
      </c>
      <c r="FN27" s="2" t="s">
        <v>144</v>
      </c>
      <c r="FO27" s="4">
        <v>2</v>
      </c>
      <c r="FP27" s="8">
        <v>386.08</v>
      </c>
      <c r="FQ27" s="4"/>
      <c r="FR27" s="8"/>
      <c r="FS27" s="7"/>
      <c r="FT27" s="7"/>
      <c r="FU27" s="2" t="s">
        <v>150</v>
      </c>
      <c r="FV27" s="2" t="s">
        <v>141</v>
      </c>
      <c r="FW27" s="2" t="s">
        <v>165</v>
      </c>
      <c r="FX27" s="2" t="s">
        <v>343</v>
      </c>
      <c r="FY27" s="2" t="s">
        <v>152</v>
      </c>
      <c r="FZ27" s="2" t="s">
        <v>152</v>
      </c>
      <c r="GA27" s="2" t="s">
        <v>144</v>
      </c>
      <c r="GB27" s="4"/>
      <c r="GC27" s="8"/>
      <c r="GD27" s="4"/>
      <c r="GE27" s="8"/>
      <c r="GF27" s="7"/>
      <c r="GG27" s="7"/>
      <c r="GH27" s="2" t="s">
        <v>150</v>
      </c>
      <c r="GI27" s="2" t="s">
        <v>141</v>
      </c>
      <c r="GJ27" s="2" t="s">
        <v>167</v>
      </c>
      <c r="GK27" s="2" t="s">
        <v>344</v>
      </c>
      <c r="GL27" s="2" t="s">
        <v>152</v>
      </c>
      <c r="GM27" s="2" t="s">
        <v>152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150</v>
      </c>
      <c r="JV27" s="2" t="s">
        <v>141</v>
      </c>
      <c r="JW27" s="2" t="s">
        <v>169</v>
      </c>
      <c r="JX27" s="2" t="s">
        <v>269</v>
      </c>
      <c r="JY27" s="2" t="s">
        <v>152</v>
      </c>
      <c r="JZ27" s="2" t="s">
        <v>152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144</v>
      </c>
      <c r="KV27" s="2" t="s">
        <v>144</v>
      </c>
      <c r="KW27" s="2" t="s">
        <v>144</v>
      </c>
      <c r="KX27" s="2" t="s">
        <v>144</v>
      </c>
      <c r="KY27" s="2" t="s">
        <v>144</v>
      </c>
      <c r="KZ27" s="2" t="s">
        <v>144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4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345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339</v>
      </c>
      <c r="G28" s="2" t="s">
        <v>339</v>
      </c>
      <c r="H28" s="2" t="s">
        <v>339</v>
      </c>
      <c r="I28" s="2" t="s">
        <v>138</v>
      </c>
      <c r="J28" s="2" t="s">
        <v>172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314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246</v>
      </c>
      <c r="W28" s="2" t="s">
        <v>147</v>
      </c>
      <c r="X28" s="2" t="s">
        <v>144</v>
      </c>
      <c r="Y28" s="2" t="s">
        <v>201</v>
      </c>
      <c r="Z28" s="4">
        <v>57</v>
      </c>
      <c r="AA28" s="4">
        <f>=ROUNDDOWN(11.4,0)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10</v>
      </c>
      <c r="AQ28" s="8">
        <v>2006.13</v>
      </c>
      <c r="AR28" s="4">
        <v>10</v>
      </c>
      <c r="AS28" s="8">
        <v>2274.94</v>
      </c>
      <c r="AT28" s="7"/>
      <c r="AU28" s="7">
        <v>-0.1182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0.394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10</v>
      </c>
      <c r="BK28" s="8">
        <v>2006.13</v>
      </c>
      <c r="BL28" s="2" t="s">
        <v>346</v>
      </c>
      <c r="BM28" s="7">
        <v>1</v>
      </c>
      <c r="BN28" s="7">
        <v>1</v>
      </c>
      <c r="BO28" s="4">
        <v>2</v>
      </c>
      <c r="BP28" s="8">
        <v>599.98</v>
      </c>
      <c r="BQ28" s="4"/>
      <c r="BR28" s="8"/>
      <c r="BS28" s="7"/>
      <c r="BT28" s="7"/>
      <c r="BU28" s="2" t="s">
        <v>150</v>
      </c>
      <c r="BV28" s="2" t="s">
        <v>141</v>
      </c>
      <c r="BW28" s="2" t="s">
        <v>201</v>
      </c>
      <c r="BX28" s="2" t="s">
        <v>225</v>
      </c>
      <c r="BY28" s="2" t="s">
        <v>152</v>
      </c>
      <c r="BZ28" s="2" t="s">
        <v>152</v>
      </c>
      <c r="CA28" s="2" t="s">
        <v>144</v>
      </c>
      <c r="CB28" s="4">
        <v>2</v>
      </c>
      <c r="CC28" s="8">
        <v>463.3</v>
      </c>
      <c r="CD28" s="4">
        <v>2</v>
      </c>
      <c r="CE28" s="8">
        <v>463.3</v>
      </c>
      <c r="CF28" s="7"/>
      <c r="CG28" s="7"/>
      <c r="CH28" s="2" t="s">
        <v>150</v>
      </c>
      <c r="CI28" s="2" t="s">
        <v>141</v>
      </c>
      <c r="CJ28" s="2" t="s">
        <v>273</v>
      </c>
      <c r="CK28" s="2" t="s">
        <v>347</v>
      </c>
      <c r="CL28" s="2" t="s">
        <v>152</v>
      </c>
      <c r="CM28" s="2" t="s">
        <v>152</v>
      </c>
      <c r="CN28" s="2" t="s">
        <v>144</v>
      </c>
      <c r="CO28" s="4">
        <v>2</v>
      </c>
      <c r="CP28" s="8">
        <v>288.28</v>
      </c>
      <c r="CQ28" s="4">
        <v>1</v>
      </c>
      <c r="CR28" s="8">
        <v>240.23</v>
      </c>
      <c r="CS28" s="7">
        <v>1</v>
      </c>
      <c r="CT28" s="7">
        <v>0.2</v>
      </c>
      <c r="CU28" s="2" t="s">
        <v>150</v>
      </c>
      <c r="CV28" s="2" t="s">
        <v>141</v>
      </c>
      <c r="CW28" s="2" t="s">
        <v>155</v>
      </c>
      <c r="CX28" s="2" t="s">
        <v>284</v>
      </c>
      <c r="CY28" s="2" t="s">
        <v>152</v>
      </c>
      <c r="CZ28" s="2" t="s">
        <v>152</v>
      </c>
      <c r="DA28" s="2" t="s">
        <v>144</v>
      </c>
      <c r="DB28" s="4">
        <v>3</v>
      </c>
      <c r="DC28" s="8">
        <v>386.07</v>
      </c>
      <c r="DD28" s="4">
        <v>2</v>
      </c>
      <c r="DE28" s="8">
        <v>396.81</v>
      </c>
      <c r="DF28" s="7">
        <v>0.5</v>
      </c>
      <c r="DG28" s="7">
        <v>-0.0271</v>
      </c>
      <c r="DH28" s="2" t="s">
        <v>150</v>
      </c>
      <c r="DI28" s="2" t="s">
        <v>141</v>
      </c>
      <c r="DJ28" s="2" t="s">
        <v>157</v>
      </c>
      <c r="DK28" s="2" t="s">
        <v>348</v>
      </c>
      <c r="DL28" s="2" t="s">
        <v>152</v>
      </c>
      <c r="DM28" s="2" t="s">
        <v>152</v>
      </c>
      <c r="DN28" s="2" t="s">
        <v>144</v>
      </c>
      <c r="DO28" s="4"/>
      <c r="DP28" s="8"/>
      <c r="DQ28" s="4">
        <v>5</v>
      </c>
      <c r="DR28" s="8">
        <v>1174.6</v>
      </c>
      <c r="DS28" s="7">
        <v>-1</v>
      </c>
      <c r="DT28" s="7">
        <v>-1</v>
      </c>
      <c r="DU28" s="2" t="s">
        <v>150</v>
      </c>
      <c r="DV28" s="2" t="s">
        <v>141</v>
      </c>
      <c r="DW28" s="2" t="s">
        <v>144</v>
      </c>
      <c r="DX28" s="2" t="s">
        <v>256</v>
      </c>
      <c r="DY28" s="2" t="s">
        <v>152</v>
      </c>
      <c r="DZ28" s="2" t="s">
        <v>152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349</v>
      </c>
      <c r="EL28" s="2" t="s">
        <v>152</v>
      </c>
      <c r="EM28" s="2" t="s">
        <v>152</v>
      </c>
      <c r="EN28" s="2" t="s">
        <v>144</v>
      </c>
      <c r="EO28" s="4">
        <v>1</v>
      </c>
      <c r="EP28" s="8">
        <v>268.5</v>
      </c>
      <c r="EQ28" s="4"/>
      <c r="ER28" s="8"/>
      <c r="ES28" s="7"/>
      <c r="ET28" s="7"/>
      <c r="EU28" s="2" t="s">
        <v>150</v>
      </c>
      <c r="EV28" s="2" t="s">
        <v>141</v>
      </c>
      <c r="EW28" s="2" t="s">
        <v>201</v>
      </c>
      <c r="EX28" s="2" t="s">
        <v>350</v>
      </c>
      <c r="EY28" s="2" t="s">
        <v>152</v>
      </c>
      <c r="EZ28" s="2" t="s">
        <v>152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163</v>
      </c>
      <c r="FK28" s="2" t="s">
        <v>351</v>
      </c>
      <c r="FL28" s="2" t="s">
        <v>152</v>
      </c>
      <c r="FM28" s="2" t="s">
        <v>152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344</v>
      </c>
      <c r="FY28" s="2" t="s">
        <v>152</v>
      </c>
      <c r="FZ28" s="2" t="s">
        <v>152</v>
      </c>
      <c r="GA28" s="2" t="s">
        <v>144</v>
      </c>
      <c r="GB28" s="4"/>
      <c r="GC28" s="8"/>
      <c r="GD28" s="4"/>
      <c r="GE28" s="8"/>
      <c r="GF28" s="7"/>
      <c r="GG28" s="7"/>
      <c r="GH28" s="2" t="s">
        <v>150</v>
      </c>
      <c r="GI28" s="2" t="s">
        <v>141</v>
      </c>
      <c r="GJ28" s="2" t="s">
        <v>167</v>
      </c>
      <c r="GK28" s="2" t="s">
        <v>352</v>
      </c>
      <c r="GL28" s="2" t="s">
        <v>152</v>
      </c>
      <c r="GM28" s="2" t="s">
        <v>152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150</v>
      </c>
      <c r="JV28" s="2" t="s">
        <v>141</v>
      </c>
      <c r="JW28" s="2" t="s">
        <v>169</v>
      </c>
      <c r="JX28" s="2" t="s">
        <v>353</v>
      </c>
      <c r="JY28" s="2" t="s">
        <v>152</v>
      </c>
      <c r="JZ28" s="2" t="s">
        <v>152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144</v>
      </c>
      <c r="KV28" s="2" t="s">
        <v>144</v>
      </c>
      <c r="KW28" s="2" t="s">
        <v>144</v>
      </c>
      <c r="KX28" s="2" t="s">
        <v>144</v>
      </c>
      <c r="KY28" s="2" t="s">
        <v>144</v>
      </c>
      <c r="KZ28" s="2" t="s">
        <v>144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57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354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339</v>
      </c>
      <c r="G29" s="2" t="s">
        <v>339</v>
      </c>
      <c r="H29" s="2" t="s">
        <v>339</v>
      </c>
      <c r="I29" s="2" t="s">
        <v>138</v>
      </c>
      <c r="J29" s="2" t="s">
        <v>185</v>
      </c>
      <c r="K29" s="2" t="s">
        <v>230</v>
      </c>
      <c r="L29" s="3">
        <v>204.28</v>
      </c>
      <c r="M29" s="3">
        <v>214.49</v>
      </c>
      <c r="N29" s="3">
        <v>599.99</v>
      </c>
      <c r="O29" s="2" t="s">
        <v>313</v>
      </c>
      <c r="P29" s="2" t="s">
        <v>314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246</v>
      </c>
      <c r="W29" s="2" t="s">
        <v>147</v>
      </c>
      <c r="X29" s="2" t="s">
        <v>144</v>
      </c>
      <c r="Y29" s="2" t="s">
        <v>201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/>
      <c r="AQ29" s="8"/>
      <c r="AR29" s="4">
        <v>2</v>
      </c>
      <c r="AS29" s="8">
        <v>471.88</v>
      </c>
      <c r="AT29" s="7">
        <v>-1</v>
      </c>
      <c r="AU29" s="7">
        <v>-1</v>
      </c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/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/>
      <c r="BK29" s="8"/>
      <c r="BL29" s="2" t="s">
        <v>355</v>
      </c>
      <c r="BM29" s="7"/>
      <c r="BN29" s="7"/>
      <c r="BO29" s="4"/>
      <c r="BP29" s="8"/>
      <c r="BQ29" s="4"/>
      <c r="BR29" s="8"/>
      <c r="BS29" s="7"/>
      <c r="BT29" s="7"/>
      <c r="BU29" s="2" t="s">
        <v>150</v>
      </c>
      <c r="BV29" s="2" t="s">
        <v>316</v>
      </c>
      <c r="BW29" s="2" t="s">
        <v>201</v>
      </c>
      <c r="BX29" s="2" t="s">
        <v>335</v>
      </c>
      <c r="BY29" s="2" t="s">
        <v>152</v>
      </c>
      <c r="BZ29" s="2" t="s">
        <v>152</v>
      </c>
      <c r="CA29" s="2" t="s">
        <v>144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150</v>
      </c>
      <c r="CI29" s="2" t="s">
        <v>316</v>
      </c>
      <c r="CJ29" s="2" t="s">
        <v>273</v>
      </c>
      <c r="CK29" s="2" t="s">
        <v>250</v>
      </c>
      <c r="CL29" s="2" t="s">
        <v>152</v>
      </c>
      <c r="CM29" s="2" t="s">
        <v>152</v>
      </c>
      <c r="CN29" s="2" t="s">
        <v>144</v>
      </c>
      <c r="CO29" s="4"/>
      <c r="CP29" s="8"/>
      <c r="CQ29" s="4">
        <v>1</v>
      </c>
      <c r="CR29" s="8">
        <v>240.23</v>
      </c>
      <c r="CS29" s="7">
        <v>-1</v>
      </c>
      <c r="CT29" s="7">
        <v>-1</v>
      </c>
      <c r="CU29" s="2" t="s">
        <v>150</v>
      </c>
      <c r="CV29" s="2" t="s">
        <v>316</v>
      </c>
      <c r="CW29" s="2" t="s">
        <v>155</v>
      </c>
      <c r="CX29" s="2" t="s">
        <v>227</v>
      </c>
      <c r="CY29" s="2" t="s">
        <v>152</v>
      </c>
      <c r="CZ29" s="2" t="s">
        <v>152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316</v>
      </c>
      <c r="DJ29" s="2" t="s">
        <v>157</v>
      </c>
      <c r="DK29" s="2" t="s">
        <v>356</v>
      </c>
      <c r="DL29" s="2" t="s">
        <v>152</v>
      </c>
      <c r="DM29" s="2" t="s">
        <v>152</v>
      </c>
      <c r="DN29" s="2" t="s">
        <v>144</v>
      </c>
      <c r="DO29" s="4"/>
      <c r="DP29" s="8"/>
      <c r="DQ29" s="4"/>
      <c r="DR29" s="8"/>
      <c r="DS29" s="7"/>
      <c r="DT29" s="7"/>
      <c r="DU29" s="2" t="s">
        <v>236</v>
      </c>
      <c r="DV29" s="2" t="s">
        <v>316</v>
      </c>
      <c r="DW29" s="2" t="s">
        <v>144</v>
      </c>
      <c r="DX29" s="2" t="s">
        <v>144</v>
      </c>
      <c r="DY29" s="2" t="s">
        <v>152</v>
      </c>
      <c r="DZ29" s="2" t="s">
        <v>152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316</v>
      </c>
      <c r="EJ29" s="2" t="s">
        <v>160</v>
      </c>
      <c r="EK29" s="2" t="s">
        <v>303</v>
      </c>
      <c r="EL29" s="2" t="s">
        <v>152</v>
      </c>
      <c r="EM29" s="2" t="s">
        <v>152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316</v>
      </c>
      <c r="EW29" s="2" t="s">
        <v>201</v>
      </c>
      <c r="EX29" s="2" t="s">
        <v>357</v>
      </c>
      <c r="EY29" s="2" t="s">
        <v>152</v>
      </c>
      <c r="EZ29" s="2" t="s">
        <v>152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316</v>
      </c>
      <c r="FJ29" s="2" t="s">
        <v>163</v>
      </c>
      <c r="FK29" s="2" t="s">
        <v>144</v>
      </c>
      <c r="FL29" s="2" t="s">
        <v>152</v>
      </c>
      <c r="FM29" s="2" t="s">
        <v>152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316</v>
      </c>
      <c r="FW29" s="2" t="s">
        <v>304</v>
      </c>
      <c r="FX29" s="2" t="s">
        <v>358</v>
      </c>
      <c r="FY29" s="2" t="s">
        <v>152</v>
      </c>
      <c r="FZ29" s="2" t="s">
        <v>152</v>
      </c>
      <c r="GA29" s="2" t="s">
        <v>144</v>
      </c>
      <c r="GB29" s="4"/>
      <c r="GC29" s="8"/>
      <c r="GD29" s="4"/>
      <c r="GE29" s="8"/>
      <c r="GF29" s="7"/>
      <c r="GG29" s="7"/>
      <c r="GH29" s="2" t="s">
        <v>150</v>
      </c>
      <c r="GI29" s="2" t="s">
        <v>316</v>
      </c>
      <c r="GJ29" s="2" t="s">
        <v>167</v>
      </c>
      <c r="GK29" s="2" t="s">
        <v>144</v>
      </c>
      <c r="GL29" s="2" t="s">
        <v>152</v>
      </c>
      <c r="GM29" s="2" t="s">
        <v>152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150</v>
      </c>
      <c r="JV29" s="2" t="s">
        <v>316</v>
      </c>
      <c r="JW29" s="2" t="s">
        <v>196</v>
      </c>
      <c r="JX29" s="2" t="s">
        <v>144</v>
      </c>
      <c r="JY29" s="2" t="s">
        <v>152</v>
      </c>
      <c r="JZ29" s="2" t="s">
        <v>152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144</v>
      </c>
      <c r="KV29" s="2" t="s">
        <v>144</v>
      </c>
      <c r="KW29" s="2" t="s">
        <v>144</v>
      </c>
      <c r="KX29" s="2" t="s">
        <v>144</v>
      </c>
      <c r="KY29" s="2" t="s">
        <v>144</v>
      </c>
      <c r="KZ29" s="2" t="s">
        <v>144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359</v>
      </c>
      <c r="B30" s="2" t="s">
        <v>133</v>
      </c>
      <c r="C30" s="2" t="s">
        <v>134</v>
      </c>
      <c r="D30" s="2" t="s">
        <v>360</v>
      </c>
      <c r="E30" s="2" t="s">
        <v>361</v>
      </c>
      <c r="F30" s="2" t="s">
        <v>362</v>
      </c>
      <c r="G30" s="2" t="s">
        <v>362</v>
      </c>
      <c r="H30" s="2" t="s">
        <v>362</v>
      </c>
      <c r="I30" s="2" t="s">
        <v>363</v>
      </c>
      <c r="J30" s="2" t="s">
        <v>364</v>
      </c>
      <c r="K30" s="2" t="s">
        <v>230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280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365</v>
      </c>
      <c r="V30" s="2" t="s">
        <v>366</v>
      </c>
      <c r="W30" s="2" t="s">
        <v>147</v>
      </c>
      <c r="X30" s="2" t="s">
        <v>144</v>
      </c>
      <c r="Y30" s="2" t="s">
        <v>180</v>
      </c>
      <c r="Z30" s="4">
        <v>68</v>
      </c>
      <c r="AA30" s="4">
        <f>=ROUNDDOWN(17,0)</f>
      </c>
      <c r="AB30" s="5">
        <v>4</v>
      </c>
      <c r="AC30" s="2" t="s">
        <v>367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20</v>
      </c>
      <c r="AQ30" s="8">
        <v>965.4</v>
      </c>
      <c r="AR30" s="4">
        <v>13</v>
      </c>
      <c r="AS30" s="8">
        <v>505.74</v>
      </c>
      <c r="AT30" s="7">
        <v>0.5385</v>
      </c>
      <c r="AU30" s="7">
        <v>0.9089</v>
      </c>
      <c r="AV30" s="4">
        <v>20</v>
      </c>
      <c r="AW30" s="8">
        <v>965.4</v>
      </c>
      <c r="AX30" s="4">
        <v>13</v>
      </c>
      <c r="AY30" s="8">
        <v>505.74</v>
      </c>
      <c r="AZ30" s="7">
        <v>0.5385</v>
      </c>
      <c r="BA30" s="7">
        <v>0.9089</v>
      </c>
      <c r="BB30" s="7">
        <v>1</v>
      </c>
      <c r="BC30" s="4">
        <v>56</v>
      </c>
      <c r="BD30" s="8">
        <v>2744.41</v>
      </c>
      <c r="BE30" s="4">
        <v>54</v>
      </c>
      <c r="BF30" s="8">
        <v>2112.83</v>
      </c>
      <c r="BG30" s="7">
        <v>0.037</v>
      </c>
      <c r="BH30" s="7">
        <v>0.2989</v>
      </c>
      <c r="BI30" s="7">
        <v>0.3518</v>
      </c>
      <c r="BJ30" s="4">
        <v>20</v>
      </c>
      <c r="BK30" s="8">
        <v>965.4</v>
      </c>
      <c r="BL30" s="2" t="s">
        <v>368</v>
      </c>
      <c r="BM30" s="7">
        <v>1</v>
      </c>
      <c r="BN30" s="7">
        <v>1</v>
      </c>
      <c r="BO30" s="4">
        <v>2</v>
      </c>
      <c r="BP30" s="8">
        <v>181.98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327</v>
      </c>
      <c r="BX30" s="2" t="s">
        <v>162</v>
      </c>
      <c r="BY30" s="2" t="s">
        <v>152</v>
      </c>
      <c r="BZ30" s="2" t="s">
        <v>152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239</v>
      </c>
      <c r="CJ30" s="2" t="s">
        <v>369</v>
      </c>
      <c r="CK30" s="2" t="s">
        <v>370</v>
      </c>
      <c r="CL30" s="2" t="s">
        <v>152</v>
      </c>
      <c r="CM30" s="2" t="s">
        <v>152</v>
      </c>
      <c r="CN30" s="2" t="s">
        <v>144</v>
      </c>
      <c r="CO30" s="4">
        <v>13</v>
      </c>
      <c r="CP30" s="8">
        <v>583.83</v>
      </c>
      <c r="CQ30" s="4">
        <v>10</v>
      </c>
      <c r="CR30" s="8">
        <v>400.3</v>
      </c>
      <c r="CS30" s="7">
        <v>0.3</v>
      </c>
      <c r="CT30" s="7">
        <v>0.4585</v>
      </c>
      <c r="CU30" s="2" t="s">
        <v>150</v>
      </c>
      <c r="CV30" s="2" t="s">
        <v>141</v>
      </c>
      <c r="CW30" s="2" t="s">
        <v>155</v>
      </c>
      <c r="CX30" s="2" t="s">
        <v>371</v>
      </c>
      <c r="CY30" s="2" t="s">
        <v>152</v>
      </c>
      <c r="CZ30" s="2" t="s">
        <v>152</v>
      </c>
      <c r="DA30" s="2" t="s">
        <v>144</v>
      </c>
      <c r="DB30" s="4">
        <v>4</v>
      </c>
      <c r="DC30" s="8">
        <v>162.12</v>
      </c>
      <c r="DD30" s="4">
        <v>1</v>
      </c>
      <c r="DE30" s="8">
        <v>30.38</v>
      </c>
      <c r="DF30" s="7">
        <v>3</v>
      </c>
      <c r="DG30" s="7">
        <v>4.3364</v>
      </c>
      <c r="DH30" s="2" t="s">
        <v>150</v>
      </c>
      <c r="DI30" s="2" t="s">
        <v>141</v>
      </c>
      <c r="DJ30" s="2" t="s">
        <v>157</v>
      </c>
      <c r="DK30" s="2" t="s">
        <v>372</v>
      </c>
      <c r="DL30" s="2" t="s">
        <v>152</v>
      </c>
      <c r="DM30" s="2" t="s">
        <v>152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144</v>
      </c>
      <c r="DX30" s="2" t="s">
        <v>373</v>
      </c>
      <c r="DY30" s="2" t="s">
        <v>152</v>
      </c>
      <c r="DZ30" s="2" t="s">
        <v>152</v>
      </c>
      <c r="EA30" s="2" t="s">
        <v>144</v>
      </c>
      <c r="EB30" s="4"/>
      <c r="EC30" s="8"/>
      <c r="ED30" s="4">
        <v>2</v>
      </c>
      <c r="EE30" s="8">
        <v>75.06</v>
      </c>
      <c r="EF30" s="7">
        <v>-1</v>
      </c>
      <c r="EG30" s="7">
        <v>-1</v>
      </c>
      <c r="EH30" s="2" t="s">
        <v>150</v>
      </c>
      <c r="EI30" s="2" t="s">
        <v>141</v>
      </c>
      <c r="EJ30" s="2" t="s">
        <v>374</v>
      </c>
      <c r="EK30" s="2" t="s">
        <v>349</v>
      </c>
      <c r="EL30" s="2" t="s">
        <v>152</v>
      </c>
      <c r="EM30" s="2" t="s">
        <v>152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180</v>
      </c>
      <c r="EX30" s="2" t="s">
        <v>158</v>
      </c>
      <c r="EY30" s="2" t="s">
        <v>152</v>
      </c>
      <c r="EZ30" s="2" t="s">
        <v>152</v>
      </c>
      <c r="FA30" s="2" t="s">
        <v>144</v>
      </c>
      <c r="FB30" s="4">
        <v>1</v>
      </c>
      <c r="FC30" s="8">
        <v>37.47</v>
      </c>
      <c r="FD30" s="4"/>
      <c r="FE30" s="8"/>
      <c r="FF30" s="7"/>
      <c r="FG30" s="7"/>
      <c r="FH30" s="2" t="s">
        <v>150</v>
      </c>
      <c r="FI30" s="2" t="s">
        <v>141</v>
      </c>
      <c r="FJ30" s="2" t="s">
        <v>375</v>
      </c>
      <c r="FK30" s="2" t="s">
        <v>376</v>
      </c>
      <c r="FL30" s="2" t="s">
        <v>152</v>
      </c>
      <c r="FM30" s="2" t="s">
        <v>152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144</v>
      </c>
      <c r="FY30" s="2" t="s">
        <v>152</v>
      </c>
      <c r="FZ30" s="2" t="s">
        <v>152</v>
      </c>
      <c r="GA30" s="2" t="s">
        <v>144</v>
      </c>
      <c r="GB30" s="4"/>
      <c r="GC30" s="8"/>
      <c r="GD30" s="4"/>
      <c r="GE30" s="8"/>
      <c r="GF30" s="7"/>
      <c r="GG30" s="7"/>
      <c r="GH30" s="2" t="s">
        <v>150</v>
      </c>
      <c r="GI30" s="2" t="s">
        <v>141</v>
      </c>
      <c r="GJ30" s="2" t="s">
        <v>377</v>
      </c>
      <c r="GK30" s="2" t="s">
        <v>378</v>
      </c>
      <c r="GL30" s="2" t="s">
        <v>152</v>
      </c>
      <c r="GM30" s="2" t="s">
        <v>152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150</v>
      </c>
      <c r="JV30" s="2" t="s">
        <v>141</v>
      </c>
      <c r="JW30" s="2" t="s">
        <v>196</v>
      </c>
      <c r="JX30" s="2" t="s">
        <v>144</v>
      </c>
      <c r="JY30" s="2" t="s">
        <v>152</v>
      </c>
      <c r="JZ30" s="2" t="s">
        <v>152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144</v>
      </c>
      <c r="KV30" s="2" t="s">
        <v>144</v>
      </c>
      <c r="KW30" s="2" t="s">
        <v>144</v>
      </c>
      <c r="KX30" s="2" t="s">
        <v>144</v>
      </c>
      <c r="KY30" s="2" t="s">
        <v>144</v>
      </c>
      <c r="KZ30" s="2" t="s">
        <v>144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68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>
        <v>125</v>
      </c>
    </row>
    <row r="31">
      <c r="A31" s="2" t="s">
        <v>379</v>
      </c>
      <c r="B31" s="2" t="s">
        <v>133</v>
      </c>
      <c r="C31" s="2" t="s">
        <v>134</v>
      </c>
      <c r="D31" s="2" t="s">
        <v>360</v>
      </c>
      <c r="E31" s="2" t="s">
        <v>361</v>
      </c>
      <c r="F31" s="2" t="s">
        <v>362</v>
      </c>
      <c r="G31" s="2" t="s">
        <v>362</v>
      </c>
      <c r="H31" s="2" t="s">
        <v>362</v>
      </c>
      <c r="I31" s="2" t="s">
        <v>363</v>
      </c>
      <c r="J31" s="2" t="s">
        <v>364</v>
      </c>
      <c r="K31" s="2" t="s">
        <v>380</v>
      </c>
      <c r="L31" s="3">
        <v>37.83</v>
      </c>
      <c r="M31" s="3">
        <v>39.72</v>
      </c>
      <c r="N31" s="3">
        <v>124.99</v>
      </c>
      <c r="O31" s="2" t="s">
        <v>141</v>
      </c>
      <c r="P31" s="2" t="s">
        <v>280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365</v>
      </c>
      <c r="V31" s="2" t="s">
        <v>366</v>
      </c>
      <c r="W31" s="2" t="s">
        <v>147</v>
      </c>
      <c r="X31" s="2" t="s">
        <v>144</v>
      </c>
      <c r="Y31" s="2" t="s">
        <v>180</v>
      </c>
      <c r="Z31" s="4">
        <v>30</v>
      </c>
      <c r="AA31" s="4">
        <f>=ROUNDDOWN(11.5384615384615,0)</f>
      </c>
      <c r="AB31" s="5">
        <v>2.6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18</v>
      </c>
      <c r="AQ31" s="8">
        <v>846.71</v>
      </c>
      <c r="AR31" s="4">
        <v>9</v>
      </c>
      <c r="AS31" s="8">
        <v>421.09</v>
      </c>
      <c r="AT31" s="7">
        <v>1</v>
      </c>
      <c r="AU31" s="7">
        <v>1.0108</v>
      </c>
      <c r="AV31" s="4">
        <v>18</v>
      </c>
      <c r="AW31" s="8">
        <v>846.71</v>
      </c>
      <c r="AX31" s="4">
        <v>9</v>
      </c>
      <c r="AY31" s="8">
        <v>421.09</v>
      </c>
      <c r="AZ31" s="7">
        <v>1</v>
      </c>
      <c r="BA31" s="7">
        <v>1.0108</v>
      </c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0.3085</v>
      </c>
      <c r="BJ31" s="4">
        <v>18</v>
      </c>
      <c r="BK31" s="8">
        <v>846.71</v>
      </c>
      <c r="BL31" s="2" t="s">
        <v>381</v>
      </c>
      <c r="BM31" s="7">
        <v>1</v>
      </c>
      <c r="BN31" s="7">
        <v>1</v>
      </c>
      <c r="BO31" s="4">
        <v>2</v>
      </c>
      <c r="BP31" s="8">
        <v>161.97</v>
      </c>
      <c r="BQ31" s="4">
        <v>2</v>
      </c>
      <c r="BR31" s="8">
        <v>186.98</v>
      </c>
      <c r="BS31" s="7"/>
      <c r="BT31" s="7">
        <v>-0.1338</v>
      </c>
      <c r="BU31" s="2" t="s">
        <v>150</v>
      </c>
      <c r="BV31" s="2" t="s">
        <v>141</v>
      </c>
      <c r="BW31" s="2" t="s">
        <v>180</v>
      </c>
      <c r="BX31" s="2" t="s">
        <v>317</v>
      </c>
      <c r="BY31" s="2" t="s">
        <v>152</v>
      </c>
      <c r="BZ31" s="2" t="s">
        <v>152</v>
      </c>
      <c r="CA31" s="2" t="s">
        <v>144</v>
      </c>
      <c r="CB31" s="4">
        <v>5</v>
      </c>
      <c r="CC31" s="8">
        <v>217.7</v>
      </c>
      <c r="CD31" s="4"/>
      <c r="CE31" s="8"/>
      <c r="CF31" s="7"/>
      <c r="CG31" s="7"/>
      <c r="CH31" s="2" t="s">
        <v>150</v>
      </c>
      <c r="CI31" s="2" t="s">
        <v>141</v>
      </c>
      <c r="CJ31" s="2" t="s">
        <v>369</v>
      </c>
      <c r="CK31" s="2" t="s">
        <v>341</v>
      </c>
      <c r="CL31" s="2" t="s">
        <v>152</v>
      </c>
      <c r="CM31" s="2" t="s">
        <v>152</v>
      </c>
      <c r="CN31" s="2" t="s">
        <v>144</v>
      </c>
      <c r="CO31" s="4">
        <v>5</v>
      </c>
      <c r="CP31" s="8">
        <v>224.55</v>
      </c>
      <c r="CQ31" s="4"/>
      <c r="CR31" s="8"/>
      <c r="CS31" s="7"/>
      <c r="CT31" s="7"/>
      <c r="CU31" s="2" t="s">
        <v>150</v>
      </c>
      <c r="CV31" s="2" t="s">
        <v>141</v>
      </c>
      <c r="CW31" s="2" t="s">
        <v>155</v>
      </c>
      <c r="CX31" s="2" t="s">
        <v>382</v>
      </c>
      <c r="CY31" s="2" t="s">
        <v>152</v>
      </c>
      <c r="CZ31" s="2" t="s">
        <v>152</v>
      </c>
      <c r="DA31" s="2" t="s">
        <v>144</v>
      </c>
      <c r="DB31" s="4">
        <v>3</v>
      </c>
      <c r="DC31" s="8">
        <v>111.87</v>
      </c>
      <c r="DD31" s="4">
        <v>5</v>
      </c>
      <c r="DE31" s="8">
        <v>160.84</v>
      </c>
      <c r="DF31" s="7">
        <v>-0.4</v>
      </c>
      <c r="DG31" s="7">
        <v>-0.3045</v>
      </c>
      <c r="DH31" s="2" t="s">
        <v>150</v>
      </c>
      <c r="DI31" s="2" t="s">
        <v>141</v>
      </c>
      <c r="DJ31" s="2" t="s">
        <v>157</v>
      </c>
      <c r="DK31" s="2" t="s">
        <v>383</v>
      </c>
      <c r="DL31" s="2" t="s">
        <v>152</v>
      </c>
      <c r="DM31" s="2" t="s">
        <v>152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144</v>
      </c>
      <c r="DX31" s="2" t="s">
        <v>384</v>
      </c>
      <c r="DY31" s="2" t="s">
        <v>152</v>
      </c>
      <c r="DZ31" s="2" t="s">
        <v>152</v>
      </c>
      <c r="EA31" s="2" t="s">
        <v>144</v>
      </c>
      <c r="EB31" s="4">
        <v>2</v>
      </c>
      <c r="EC31" s="8">
        <v>84.12</v>
      </c>
      <c r="ED31" s="4">
        <v>1</v>
      </c>
      <c r="EE31" s="8">
        <v>37.53</v>
      </c>
      <c r="EF31" s="7">
        <v>1</v>
      </c>
      <c r="EG31" s="7">
        <v>1.2414</v>
      </c>
      <c r="EH31" s="2" t="s">
        <v>150</v>
      </c>
      <c r="EI31" s="2" t="s">
        <v>141</v>
      </c>
      <c r="EJ31" s="2" t="s">
        <v>374</v>
      </c>
      <c r="EK31" s="2" t="s">
        <v>385</v>
      </c>
      <c r="EL31" s="2" t="s">
        <v>152</v>
      </c>
      <c r="EM31" s="2" t="s">
        <v>152</v>
      </c>
      <c r="EN31" s="2" t="s">
        <v>144</v>
      </c>
      <c r="EO31" s="4">
        <v>1</v>
      </c>
      <c r="EP31" s="8">
        <v>46.5</v>
      </c>
      <c r="EQ31" s="4">
        <v>1</v>
      </c>
      <c r="ER31" s="8">
        <v>35.74</v>
      </c>
      <c r="ES31" s="7"/>
      <c r="ET31" s="7">
        <v>0.3011</v>
      </c>
      <c r="EU31" s="2" t="s">
        <v>150</v>
      </c>
      <c r="EV31" s="2" t="s">
        <v>141</v>
      </c>
      <c r="EW31" s="2" t="s">
        <v>199</v>
      </c>
      <c r="EX31" s="2" t="s">
        <v>180</v>
      </c>
      <c r="EY31" s="2" t="s">
        <v>152</v>
      </c>
      <c r="EZ31" s="2" t="s">
        <v>152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375</v>
      </c>
      <c r="FK31" s="2" t="s">
        <v>144</v>
      </c>
      <c r="FL31" s="2" t="s">
        <v>152</v>
      </c>
      <c r="FM31" s="2" t="s">
        <v>152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144</v>
      </c>
      <c r="FY31" s="2" t="s">
        <v>152</v>
      </c>
      <c r="FZ31" s="2" t="s">
        <v>152</v>
      </c>
      <c r="GA31" s="2" t="s">
        <v>144</v>
      </c>
      <c r="GB31" s="4"/>
      <c r="GC31" s="8"/>
      <c r="GD31" s="4"/>
      <c r="GE31" s="8"/>
      <c r="GF31" s="7"/>
      <c r="GG31" s="7"/>
      <c r="GH31" s="2" t="s">
        <v>150</v>
      </c>
      <c r="GI31" s="2" t="s">
        <v>141</v>
      </c>
      <c r="GJ31" s="2" t="s">
        <v>377</v>
      </c>
      <c r="GK31" s="2" t="s">
        <v>386</v>
      </c>
      <c r="GL31" s="2" t="s">
        <v>152</v>
      </c>
      <c r="GM31" s="2" t="s">
        <v>152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150</v>
      </c>
      <c r="JV31" s="2" t="s">
        <v>141</v>
      </c>
      <c r="JW31" s="2" t="s">
        <v>196</v>
      </c>
      <c r="JX31" s="2" t="s">
        <v>144</v>
      </c>
      <c r="JY31" s="2" t="s">
        <v>152</v>
      </c>
      <c r="JZ31" s="2" t="s">
        <v>152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144</v>
      </c>
      <c r="KV31" s="2" t="s">
        <v>144</v>
      </c>
      <c r="KW31" s="2" t="s">
        <v>144</v>
      </c>
      <c r="KX31" s="2" t="s">
        <v>144</v>
      </c>
      <c r="KY31" s="2" t="s">
        <v>144</v>
      </c>
      <c r="KZ31" s="2" t="s">
        <v>144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30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387</v>
      </c>
      <c r="B32" s="2" t="s">
        <v>133</v>
      </c>
      <c r="C32" s="2" t="s">
        <v>134</v>
      </c>
      <c r="D32" s="2" t="s">
        <v>360</v>
      </c>
      <c r="E32" s="2" t="s">
        <v>361</v>
      </c>
      <c r="F32" s="2" t="s">
        <v>362</v>
      </c>
      <c r="G32" s="2" t="s">
        <v>362</v>
      </c>
      <c r="H32" s="2" t="s">
        <v>362</v>
      </c>
      <c r="I32" s="2" t="s">
        <v>363</v>
      </c>
      <c r="J32" s="2" t="s">
        <v>364</v>
      </c>
      <c r="K32" s="2" t="s">
        <v>388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280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365</v>
      </c>
      <c r="V32" s="2" t="s">
        <v>366</v>
      </c>
      <c r="W32" s="2" t="s">
        <v>147</v>
      </c>
      <c r="X32" s="2" t="s">
        <v>144</v>
      </c>
      <c r="Y32" s="2" t="s">
        <v>180</v>
      </c>
      <c r="Z32" s="4">
        <v>138</v>
      </c>
      <c r="AA32" s="4">
        <f>=ROUNDDOWN(46,0)</f>
      </c>
      <c r="AB32" s="5">
        <v>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14</v>
      </c>
      <c r="AQ32" s="8">
        <v>752.69</v>
      </c>
      <c r="AR32" s="4">
        <v>18</v>
      </c>
      <c r="AS32" s="8">
        <v>650.18</v>
      </c>
      <c r="AT32" s="7">
        <v>-0.2222</v>
      </c>
      <c r="AU32" s="7">
        <v>0.1577</v>
      </c>
      <c r="AV32" s="4">
        <v>14</v>
      </c>
      <c r="AW32" s="8">
        <v>752.69</v>
      </c>
      <c r="AX32" s="4">
        <v>18</v>
      </c>
      <c r="AY32" s="8">
        <v>650.18</v>
      </c>
      <c r="AZ32" s="7">
        <v>-0.2222</v>
      </c>
      <c r="BA32" s="7">
        <v>0.1577</v>
      </c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0.2743</v>
      </c>
      <c r="BJ32" s="4">
        <v>14</v>
      </c>
      <c r="BK32" s="8">
        <v>752.69</v>
      </c>
      <c r="BL32" s="2" t="s">
        <v>389</v>
      </c>
      <c r="BM32" s="7">
        <v>1</v>
      </c>
      <c r="BN32" s="7">
        <v>1</v>
      </c>
      <c r="BO32" s="4">
        <v>3</v>
      </c>
      <c r="BP32" s="8">
        <v>259.32</v>
      </c>
      <c r="BQ32" s="4"/>
      <c r="BR32" s="8"/>
      <c r="BS32" s="7"/>
      <c r="BT32" s="7"/>
      <c r="BU32" s="2" t="s">
        <v>150</v>
      </c>
      <c r="BV32" s="2" t="s">
        <v>141</v>
      </c>
      <c r="BW32" s="2" t="s">
        <v>199</v>
      </c>
      <c r="BX32" s="2" t="s">
        <v>390</v>
      </c>
      <c r="BY32" s="2" t="s">
        <v>152</v>
      </c>
      <c r="BZ32" s="2" t="s">
        <v>152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369</v>
      </c>
      <c r="CK32" s="2" t="s">
        <v>370</v>
      </c>
      <c r="CL32" s="2" t="s">
        <v>152</v>
      </c>
      <c r="CM32" s="2" t="s">
        <v>152</v>
      </c>
      <c r="CN32" s="2" t="s">
        <v>144</v>
      </c>
      <c r="CO32" s="4">
        <v>6</v>
      </c>
      <c r="CP32" s="8">
        <v>269.46</v>
      </c>
      <c r="CQ32" s="4"/>
      <c r="CR32" s="8"/>
      <c r="CS32" s="7"/>
      <c r="CT32" s="7"/>
      <c r="CU32" s="2" t="s">
        <v>150</v>
      </c>
      <c r="CV32" s="2" t="s">
        <v>141</v>
      </c>
      <c r="CW32" s="2" t="s">
        <v>155</v>
      </c>
      <c r="CX32" s="2" t="s">
        <v>284</v>
      </c>
      <c r="CY32" s="2" t="s">
        <v>152</v>
      </c>
      <c r="CZ32" s="2" t="s">
        <v>152</v>
      </c>
      <c r="DA32" s="2" t="s">
        <v>144</v>
      </c>
      <c r="DB32" s="4">
        <v>1</v>
      </c>
      <c r="DC32" s="8">
        <v>40.53</v>
      </c>
      <c r="DD32" s="4">
        <v>5</v>
      </c>
      <c r="DE32" s="8">
        <v>159.05</v>
      </c>
      <c r="DF32" s="7">
        <v>-0.8</v>
      </c>
      <c r="DG32" s="7">
        <v>-0.7452</v>
      </c>
      <c r="DH32" s="2" t="s">
        <v>150</v>
      </c>
      <c r="DI32" s="2" t="s">
        <v>141</v>
      </c>
      <c r="DJ32" s="2" t="s">
        <v>157</v>
      </c>
      <c r="DK32" s="2" t="s">
        <v>349</v>
      </c>
      <c r="DL32" s="2" t="s">
        <v>152</v>
      </c>
      <c r="DM32" s="2" t="s">
        <v>152</v>
      </c>
      <c r="DN32" s="2" t="s">
        <v>144</v>
      </c>
      <c r="DO32" s="4">
        <v>2</v>
      </c>
      <c r="DP32" s="8">
        <v>78.3</v>
      </c>
      <c r="DQ32" s="4">
        <v>2</v>
      </c>
      <c r="DR32" s="8">
        <v>78.3</v>
      </c>
      <c r="DS32" s="7"/>
      <c r="DT32" s="7"/>
      <c r="DU32" s="2" t="s">
        <v>150</v>
      </c>
      <c r="DV32" s="2" t="s">
        <v>141</v>
      </c>
      <c r="DW32" s="2" t="s">
        <v>144</v>
      </c>
      <c r="DX32" s="2" t="s">
        <v>391</v>
      </c>
      <c r="DY32" s="2" t="s">
        <v>152</v>
      </c>
      <c r="DZ32" s="2" t="s">
        <v>152</v>
      </c>
      <c r="EA32" s="2" t="s">
        <v>144</v>
      </c>
      <c r="EB32" s="4"/>
      <c r="EC32" s="8"/>
      <c r="ED32" s="4">
        <v>11</v>
      </c>
      <c r="EE32" s="8">
        <v>412.83</v>
      </c>
      <c r="EF32" s="7">
        <v>-1</v>
      </c>
      <c r="EG32" s="7">
        <v>-1</v>
      </c>
      <c r="EH32" s="2" t="s">
        <v>150</v>
      </c>
      <c r="EI32" s="2" t="s">
        <v>141</v>
      </c>
      <c r="EJ32" s="2" t="s">
        <v>374</v>
      </c>
      <c r="EK32" s="2" t="s">
        <v>287</v>
      </c>
      <c r="EL32" s="2" t="s">
        <v>152</v>
      </c>
      <c r="EM32" s="2" t="s">
        <v>152</v>
      </c>
      <c r="EN32" s="2" t="s">
        <v>144</v>
      </c>
      <c r="EO32" s="4">
        <v>2</v>
      </c>
      <c r="EP32" s="8">
        <v>105.08</v>
      </c>
      <c r="EQ32" s="4"/>
      <c r="ER32" s="8"/>
      <c r="ES32" s="7"/>
      <c r="ET32" s="7"/>
      <c r="EU32" s="2" t="s">
        <v>150</v>
      </c>
      <c r="EV32" s="2" t="s">
        <v>141</v>
      </c>
      <c r="EW32" s="2" t="s">
        <v>199</v>
      </c>
      <c r="EX32" s="2" t="s">
        <v>158</v>
      </c>
      <c r="EY32" s="2" t="s">
        <v>152</v>
      </c>
      <c r="EZ32" s="2" t="s">
        <v>152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375</v>
      </c>
      <c r="FK32" s="2" t="s">
        <v>242</v>
      </c>
      <c r="FL32" s="2" t="s">
        <v>152</v>
      </c>
      <c r="FM32" s="2" t="s">
        <v>152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392</v>
      </c>
      <c r="FY32" s="2" t="s">
        <v>152</v>
      </c>
      <c r="FZ32" s="2" t="s">
        <v>152</v>
      </c>
      <c r="GA32" s="2" t="s">
        <v>144</v>
      </c>
      <c r="GB32" s="4"/>
      <c r="GC32" s="8"/>
      <c r="GD32" s="4"/>
      <c r="GE32" s="8"/>
      <c r="GF32" s="7"/>
      <c r="GG32" s="7"/>
      <c r="GH32" s="2" t="s">
        <v>150</v>
      </c>
      <c r="GI32" s="2" t="s">
        <v>141</v>
      </c>
      <c r="GJ32" s="2" t="s">
        <v>377</v>
      </c>
      <c r="GK32" s="2" t="s">
        <v>386</v>
      </c>
      <c r="GL32" s="2" t="s">
        <v>152</v>
      </c>
      <c r="GM32" s="2" t="s">
        <v>152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150</v>
      </c>
      <c r="JV32" s="2" t="s">
        <v>141</v>
      </c>
      <c r="JW32" s="2" t="s">
        <v>196</v>
      </c>
      <c r="JX32" s="2" t="s">
        <v>144</v>
      </c>
      <c r="JY32" s="2" t="s">
        <v>152</v>
      </c>
      <c r="JZ32" s="2" t="s">
        <v>152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144</v>
      </c>
      <c r="KV32" s="2" t="s">
        <v>144</v>
      </c>
      <c r="KW32" s="2" t="s">
        <v>144</v>
      </c>
      <c r="KX32" s="2" t="s">
        <v>144</v>
      </c>
      <c r="KY32" s="2" t="s">
        <v>144</v>
      </c>
      <c r="KZ32" s="2" t="s">
        <v>144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393</v>
      </c>
      <c r="B33" s="2" t="s">
        <v>133</v>
      </c>
      <c r="C33" s="2" t="s">
        <v>134</v>
      </c>
      <c r="D33" s="2" t="s">
        <v>360</v>
      </c>
      <c r="E33" s="2" t="s">
        <v>361</v>
      </c>
      <c r="F33" s="2" t="s">
        <v>362</v>
      </c>
      <c r="G33" s="2" t="s">
        <v>362</v>
      </c>
      <c r="H33" s="2" t="s">
        <v>362</v>
      </c>
      <c r="I33" s="2" t="s">
        <v>363</v>
      </c>
      <c r="J33" s="2" t="s">
        <v>364</v>
      </c>
      <c r="K33" s="2" t="s">
        <v>198</v>
      </c>
      <c r="L33" s="3">
        <v>34.04</v>
      </c>
      <c r="M33" s="3">
        <v>35.74</v>
      </c>
      <c r="N33" s="3">
        <v>109.99</v>
      </c>
      <c r="O33" s="2" t="s">
        <v>394</v>
      </c>
      <c r="P33" s="2" t="s">
        <v>314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365</v>
      </c>
      <c r="V33" s="2" t="s">
        <v>366</v>
      </c>
      <c r="W33" s="2" t="s">
        <v>147</v>
      </c>
      <c r="X33" s="2" t="s">
        <v>144</v>
      </c>
      <c r="Y33" s="2" t="s">
        <v>180</v>
      </c>
      <c r="Z33" s="4">
        <v>94</v>
      </c>
      <c r="AA33" s="4">
        <f>=ROUNDDOWN(47,0)</f>
      </c>
      <c r="AB33" s="5">
        <v>2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4</v>
      </c>
      <c r="AQ33" s="8">
        <v>179.61</v>
      </c>
      <c r="AR33" s="4">
        <v>8</v>
      </c>
      <c r="AS33" s="8">
        <v>303.83</v>
      </c>
      <c r="AT33" s="7">
        <v>-0.5</v>
      </c>
      <c r="AU33" s="7">
        <v>-0.4088</v>
      </c>
      <c r="AV33" s="4">
        <v>4</v>
      </c>
      <c r="AW33" s="8">
        <v>179.61</v>
      </c>
      <c r="AX33" s="4">
        <v>8</v>
      </c>
      <c r="AY33" s="8">
        <v>303.83</v>
      </c>
      <c r="AZ33" s="7">
        <v>-0.5</v>
      </c>
      <c r="BA33" s="7">
        <v>-0.4088</v>
      </c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0.0654</v>
      </c>
      <c r="BJ33" s="4">
        <v>4</v>
      </c>
      <c r="BK33" s="8">
        <v>179.61</v>
      </c>
      <c r="BL33" s="2" t="s">
        <v>395</v>
      </c>
      <c r="BM33" s="7">
        <v>1</v>
      </c>
      <c r="BN33" s="7">
        <v>1</v>
      </c>
      <c r="BO33" s="4">
        <v>1</v>
      </c>
      <c r="BP33" s="8">
        <v>90.99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180</v>
      </c>
      <c r="BX33" s="2" t="s">
        <v>396</v>
      </c>
      <c r="BY33" s="2" t="s">
        <v>152</v>
      </c>
      <c r="BZ33" s="2" t="s">
        <v>152</v>
      </c>
      <c r="CA33" s="2" t="s">
        <v>144</v>
      </c>
      <c r="CB33" s="4">
        <v>1</v>
      </c>
      <c r="CC33" s="8">
        <v>38.6</v>
      </c>
      <c r="CD33" s="4">
        <v>1</v>
      </c>
      <c r="CE33" s="8">
        <v>38.6</v>
      </c>
      <c r="CF33" s="7"/>
      <c r="CG33" s="7"/>
      <c r="CH33" s="2" t="s">
        <v>150</v>
      </c>
      <c r="CI33" s="2" t="s">
        <v>141</v>
      </c>
      <c r="CJ33" s="2" t="s">
        <v>369</v>
      </c>
      <c r="CK33" s="2" t="s">
        <v>397</v>
      </c>
      <c r="CL33" s="2" t="s">
        <v>152</v>
      </c>
      <c r="CM33" s="2" t="s">
        <v>152</v>
      </c>
      <c r="CN33" s="2" t="s">
        <v>144</v>
      </c>
      <c r="CO33" s="4"/>
      <c r="CP33" s="8"/>
      <c r="CQ33" s="4">
        <v>4</v>
      </c>
      <c r="CR33" s="8">
        <v>160.12</v>
      </c>
      <c r="CS33" s="7">
        <v>-1</v>
      </c>
      <c r="CT33" s="7">
        <v>-1</v>
      </c>
      <c r="CU33" s="2" t="s">
        <v>150</v>
      </c>
      <c r="CV33" s="2" t="s">
        <v>141</v>
      </c>
      <c r="CW33" s="2" t="s">
        <v>155</v>
      </c>
      <c r="CX33" s="2" t="s">
        <v>398</v>
      </c>
      <c r="CY33" s="2" t="s">
        <v>152</v>
      </c>
      <c r="CZ33" s="2" t="s">
        <v>152</v>
      </c>
      <c r="DA33" s="2" t="s">
        <v>144</v>
      </c>
      <c r="DB33" s="4">
        <v>2</v>
      </c>
      <c r="DC33" s="8">
        <v>50.02</v>
      </c>
      <c r="DD33" s="4">
        <v>1</v>
      </c>
      <c r="DE33" s="8">
        <v>26.81</v>
      </c>
      <c r="DF33" s="7">
        <v>1</v>
      </c>
      <c r="DG33" s="7">
        <v>0.8657</v>
      </c>
      <c r="DH33" s="2" t="s">
        <v>150</v>
      </c>
      <c r="DI33" s="2" t="s">
        <v>141</v>
      </c>
      <c r="DJ33" s="2" t="s">
        <v>157</v>
      </c>
      <c r="DK33" s="2" t="s">
        <v>399</v>
      </c>
      <c r="DL33" s="2" t="s">
        <v>152</v>
      </c>
      <c r="DM33" s="2" t="s">
        <v>152</v>
      </c>
      <c r="DN33" s="2" t="s">
        <v>144</v>
      </c>
      <c r="DO33" s="4"/>
      <c r="DP33" s="8"/>
      <c r="DQ33" s="4">
        <v>2</v>
      </c>
      <c r="DR33" s="8">
        <v>78.3</v>
      </c>
      <c r="DS33" s="7">
        <v>-1</v>
      </c>
      <c r="DT33" s="7">
        <v>-1</v>
      </c>
      <c r="DU33" s="2" t="s">
        <v>150</v>
      </c>
      <c r="DV33" s="2" t="s">
        <v>141</v>
      </c>
      <c r="DW33" s="2" t="s">
        <v>144</v>
      </c>
      <c r="DX33" s="2" t="s">
        <v>272</v>
      </c>
      <c r="DY33" s="2" t="s">
        <v>152</v>
      </c>
      <c r="DZ33" s="2" t="s">
        <v>152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374</v>
      </c>
      <c r="EK33" s="2" t="s">
        <v>254</v>
      </c>
      <c r="EL33" s="2" t="s">
        <v>152</v>
      </c>
      <c r="EM33" s="2" t="s">
        <v>152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199</v>
      </c>
      <c r="EX33" s="2" t="s">
        <v>400</v>
      </c>
      <c r="EY33" s="2" t="s">
        <v>152</v>
      </c>
      <c r="EZ33" s="2" t="s">
        <v>152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375</v>
      </c>
      <c r="FK33" s="2" t="s">
        <v>144</v>
      </c>
      <c r="FL33" s="2" t="s">
        <v>152</v>
      </c>
      <c r="FM33" s="2" t="s">
        <v>152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401</v>
      </c>
      <c r="FY33" s="2" t="s">
        <v>152</v>
      </c>
      <c r="FZ33" s="2" t="s">
        <v>152</v>
      </c>
      <c r="GA33" s="2" t="s">
        <v>144</v>
      </c>
      <c r="GB33" s="4"/>
      <c r="GC33" s="8"/>
      <c r="GD33" s="4"/>
      <c r="GE33" s="8"/>
      <c r="GF33" s="7"/>
      <c r="GG33" s="7"/>
      <c r="GH33" s="2" t="s">
        <v>150</v>
      </c>
      <c r="GI33" s="2" t="s">
        <v>141</v>
      </c>
      <c r="GJ33" s="2" t="s">
        <v>377</v>
      </c>
      <c r="GK33" s="2" t="s">
        <v>358</v>
      </c>
      <c r="GL33" s="2" t="s">
        <v>152</v>
      </c>
      <c r="GM33" s="2" t="s">
        <v>152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150</v>
      </c>
      <c r="JV33" s="2" t="s">
        <v>141</v>
      </c>
      <c r="JW33" s="2" t="s">
        <v>196</v>
      </c>
      <c r="JX33" s="2" t="s">
        <v>144</v>
      </c>
      <c r="JY33" s="2" t="s">
        <v>152</v>
      </c>
      <c r="JZ33" s="2" t="s">
        <v>152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144</v>
      </c>
      <c r="KV33" s="2" t="s">
        <v>144</v>
      </c>
      <c r="KW33" s="2" t="s">
        <v>144</v>
      </c>
      <c r="KX33" s="2" t="s">
        <v>144</v>
      </c>
      <c r="KY33" s="2" t="s">
        <v>144</v>
      </c>
      <c r="KZ33" s="2" t="s">
        <v>144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94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402</v>
      </c>
      <c r="B34" s="2" t="s">
        <v>133</v>
      </c>
      <c r="C34" s="2" t="s">
        <v>134</v>
      </c>
      <c r="D34" s="2" t="s">
        <v>360</v>
      </c>
      <c r="E34" s="2" t="s">
        <v>361</v>
      </c>
      <c r="F34" s="2" t="s">
        <v>362</v>
      </c>
      <c r="G34" s="2" t="s">
        <v>362</v>
      </c>
      <c r="H34" s="2" t="s">
        <v>362</v>
      </c>
      <c r="I34" s="2" t="s">
        <v>363</v>
      </c>
      <c r="J34" s="2" t="s">
        <v>364</v>
      </c>
      <c r="K34" s="2" t="s">
        <v>279</v>
      </c>
      <c r="L34" s="3">
        <v>34.04</v>
      </c>
      <c r="M34" s="3">
        <v>35.74</v>
      </c>
      <c r="N34" s="3">
        <v>109.99</v>
      </c>
      <c r="O34" s="2" t="s">
        <v>313</v>
      </c>
      <c r="P34" s="2" t="s">
        <v>314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365</v>
      </c>
      <c r="V34" s="2" t="s">
        <v>366</v>
      </c>
      <c r="W34" s="2" t="s">
        <v>147</v>
      </c>
      <c r="X34" s="2" t="s">
        <v>144</v>
      </c>
      <c r="Y34" s="2" t="s">
        <v>180</v>
      </c>
      <c r="Z34" s="4"/>
      <c r="AA34" s="4">
        <f>=ROUNDDOWN({0},0)</f>
      </c>
      <c r="AB34" s="5">
        <v>2</v>
      </c>
      <c r="AC34" s="2" t="s">
        <v>144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6</v>
      </c>
      <c r="AS34" s="8">
        <v>231.99</v>
      </c>
      <c r="AT34" s="7">
        <v>-1</v>
      </c>
      <c r="AU34" s="7">
        <v>-1</v>
      </c>
      <c r="AV34" s="4"/>
      <c r="AW34" s="8"/>
      <c r="AX34" s="4">
        <v>6</v>
      </c>
      <c r="AY34" s="8">
        <v>231.99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403</v>
      </c>
      <c r="BM34" s="7"/>
      <c r="BN34" s="7"/>
      <c r="BO34" s="4"/>
      <c r="BP34" s="8"/>
      <c r="BQ34" s="4"/>
      <c r="BR34" s="8"/>
      <c r="BS34" s="7"/>
      <c r="BT34" s="7"/>
      <c r="BU34" s="2" t="s">
        <v>150</v>
      </c>
      <c r="BV34" s="2" t="s">
        <v>316</v>
      </c>
      <c r="BW34" s="2" t="s">
        <v>199</v>
      </c>
      <c r="BX34" s="2" t="s">
        <v>282</v>
      </c>
      <c r="BY34" s="2" t="s">
        <v>152</v>
      </c>
      <c r="BZ34" s="2" t="s">
        <v>152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316</v>
      </c>
      <c r="CJ34" s="2" t="s">
        <v>369</v>
      </c>
      <c r="CK34" s="2" t="s">
        <v>273</v>
      </c>
      <c r="CL34" s="2" t="s">
        <v>152</v>
      </c>
      <c r="CM34" s="2" t="s">
        <v>152</v>
      </c>
      <c r="CN34" s="2" t="s">
        <v>144</v>
      </c>
      <c r="CO34" s="4"/>
      <c r="CP34" s="8"/>
      <c r="CQ34" s="4">
        <v>1</v>
      </c>
      <c r="CR34" s="8">
        <v>40.03</v>
      </c>
      <c r="CS34" s="7">
        <v>-1</v>
      </c>
      <c r="CT34" s="7">
        <v>-1</v>
      </c>
      <c r="CU34" s="2" t="s">
        <v>150</v>
      </c>
      <c r="CV34" s="2" t="s">
        <v>316</v>
      </c>
      <c r="CW34" s="2" t="s">
        <v>155</v>
      </c>
      <c r="CX34" s="2" t="s">
        <v>325</v>
      </c>
      <c r="CY34" s="2" t="s">
        <v>152</v>
      </c>
      <c r="CZ34" s="2" t="s">
        <v>152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316</v>
      </c>
      <c r="DJ34" s="2" t="s">
        <v>157</v>
      </c>
      <c r="DK34" s="2" t="s">
        <v>404</v>
      </c>
      <c r="DL34" s="2" t="s">
        <v>152</v>
      </c>
      <c r="DM34" s="2" t="s">
        <v>152</v>
      </c>
      <c r="DN34" s="2" t="s">
        <v>144</v>
      </c>
      <c r="DO34" s="4"/>
      <c r="DP34" s="8"/>
      <c r="DQ34" s="4">
        <v>2</v>
      </c>
      <c r="DR34" s="8">
        <v>78.3</v>
      </c>
      <c r="DS34" s="7">
        <v>-1</v>
      </c>
      <c r="DT34" s="7">
        <v>-1</v>
      </c>
      <c r="DU34" s="2" t="s">
        <v>150</v>
      </c>
      <c r="DV34" s="2" t="s">
        <v>316</v>
      </c>
      <c r="DW34" s="2" t="s">
        <v>144</v>
      </c>
      <c r="DX34" s="2" t="s">
        <v>286</v>
      </c>
      <c r="DY34" s="2" t="s">
        <v>152</v>
      </c>
      <c r="DZ34" s="2" t="s">
        <v>152</v>
      </c>
      <c r="EA34" s="2" t="s">
        <v>144</v>
      </c>
      <c r="EB34" s="4"/>
      <c r="EC34" s="8"/>
      <c r="ED34" s="4">
        <v>2</v>
      </c>
      <c r="EE34" s="8">
        <v>75.06</v>
      </c>
      <c r="EF34" s="7">
        <v>-1</v>
      </c>
      <c r="EG34" s="7">
        <v>-1</v>
      </c>
      <c r="EH34" s="2" t="s">
        <v>150</v>
      </c>
      <c r="EI34" s="2" t="s">
        <v>316</v>
      </c>
      <c r="EJ34" s="2" t="s">
        <v>374</v>
      </c>
      <c r="EK34" s="2" t="s">
        <v>405</v>
      </c>
      <c r="EL34" s="2" t="s">
        <v>152</v>
      </c>
      <c r="EM34" s="2" t="s">
        <v>152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316</v>
      </c>
      <c r="EW34" s="2" t="s">
        <v>199</v>
      </c>
      <c r="EX34" s="2" t="s">
        <v>400</v>
      </c>
      <c r="EY34" s="2" t="s">
        <v>152</v>
      </c>
      <c r="EZ34" s="2" t="s">
        <v>152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316</v>
      </c>
      <c r="FJ34" s="2" t="s">
        <v>375</v>
      </c>
      <c r="FK34" s="2" t="s">
        <v>144</v>
      </c>
      <c r="FL34" s="2" t="s">
        <v>152</v>
      </c>
      <c r="FM34" s="2" t="s">
        <v>152</v>
      </c>
      <c r="FN34" s="2" t="s">
        <v>144</v>
      </c>
      <c r="FO34" s="4"/>
      <c r="FP34" s="8"/>
      <c r="FQ34" s="4">
        <v>1</v>
      </c>
      <c r="FR34" s="8">
        <v>38.6</v>
      </c>
      <c r="FS34" s="7">
        <v>-1</v>
      </c>
      <c r="FT34" s="7">
        <v>-1</v>
      </c>
      <c r="FU34" s="2" t="s">
        <v>150</v>
      </c>
      <c r="FV34" s="2" t="s">
        <v>316</v>
      </c>
      <c r="FW34" s="2" t="s">
        <v>223</v>
      </c>
      <c r="FX34" s="2" t="s">
        <v>406</v>
      </c>
      <c r="FY34" s="2" t="s">
        <v>152</v>
      </c>
      <c r="FZ34" s="2" t="s">
        <v>152</v>
      </c>
      <c r="GA34" s="2" t="s">
        <v>144</v>
      </c>
      <c r="GB34" s="4"/>
      <c r="GC34" s="8"/>
      <c r="GD34" s="4"/>
      <c r="GE34" s="8"/>
      <c r="GF34" s="7"/>
      <c r="GG34" s="7"/>
      <c r="GH34" s="2" t="s">
        <v>150</v>
      </c>
      <c r="GI34" s="2" t="s">
        <v>316</v>
      </c>
      <c r="GJ34" s="2" t="s">
        <v>377</v>
      </c>
      <c r="GK34" s="2" t="s">
        <v>157</v>
      </c>
      <c r="GL34" s="2" t="s">
        <v>152</v>
      </c>
      <c r="GM34" s="2" t="s">
        <v>152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150</v>
      </c>
      <c r="JV34" s="2" t="s">
        <v>316</v>
      </c>
      <c r="JW34" s="2" t="s">
        <v>196</v>
      </c>
      <c r="JX34" s="2" t="s">
        <v>144</v>
      </c>
      <c r="JY34" s="2" t="s">
        <v>152</v>
      </c>
      <c r="JZ34" s="2" t="s">
        <v>152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144</v>
      </c>
      <c r="KV34" s="2" t="s">
        <v>144</v>
      </c>
      <c r="KW34" s="2" t="s">
        <v>144</v>
      </c>
      <c r="KX34" s="2" t="s">
        <v>144</v>
      </c>
      <c r="KY34" s="2" t="s">
        <v>144</v>
      </c>
      <c r="KZ34" s="2" t="s">
        <v>144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407</v>
      </c>
      <c r="B35" s="2" t="s">
        <v>133</v>
      </c>
      <c r="C35" s="2" t="s">
        <v>134</v>
      </c>
      <c r="D35" s="2" t="s">
        <v>360</v>
      </c>
      <c r="E35" s="2" t="s">
        <v>361</v>
      </c>
      <c r="F35" s="2" t="s">
        <v>408</v>
      </c>
      <c r="G35" s="2" t="s">
        <v>408</v>
      </c>
      <c r="H35" s="2" t="s">
        <v>408</v>
      </c>
      <c r="I35" s="2" t="s">
        <v>409</v>
      </c>
      <c r="J35" s="2" t="s">
        <v>410</v>
      </c>
      <c r="K35" s="2" t="s">
        <v>230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280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365</v>
      </c>
      <c r="V35" s="2" t="s">
        <v>246</v>
      </c>
      <c r="W35" s="2" t="s">
        <v>147</v>
      </c>
      <c r="X35" s="2" t="s">
        <v>144</v>
      </c>
      <c r="Y35" s="2" t="s">
        <v>180</v>
      </c>
      <c r="Z35" s="4">
        <v>130</v>
      </c>
      <c r="AA35" s="4">
        <f>=ROUNDDOWN(43.3333333333333,0)</f>
      </c>
      <c r="AB35" s="5">
        <v>3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14</v>
      </c>
      <c r="AQ35" s="8">
        <v>616.92</v>
      </c>
      <c r="AR35" s="4">
        <v>7</v>
      </c>
      <c r="AS35" s="8">
        <v>234</v>
      </c>
      <c r="AT35" s="7">
        <v>1</v>
      </c>
      <c r="AU35" s="7">
        <v>1.6364</v>
      </c>
      <c r="AV35" s="4">
        <v>14</v>
      </c>
      <c r="AW35" s="8">
        <v>616.92</v>
      </c>
      <c r="AX35" s="4">
        <v>7</v>
      </c>
      <c r="AY35" s="8">
        <v>234</v>
      </c>
      <c r="AZ35" s="7">
        <v>1</v>
      </c>
      <c r="BA35" s="7">
        <v>1.6364</v>
      </c>
      <c r="BB35" s="7">
        <v>1</v>
      </c>
      <c r="BC35" s="4">
        <v>29</v>
      </c>
      <c r="BD35" s="8">
        <v>1325.25</v>
      </c>
      <c r="BE35" s="4">
        <v>37</v>
      </c>
      <c r="BF35" s="8">
        <v>1373.93</v>
      </c>
      <c r="BG35" s="7">
        <v>-0.2162</v>
      </c>
      <c r="BH35" s="7">
        <v>-0.0354</v>
      </c>
      <c r="BI35" s="7">
        <v>0.4655</v>
      </c>
      <c r="BJ35" s="4">
        <v>14</v>
      </c>
      <c r="BK35" s="8">
        <v>616.92</v>
      </c>
      <c r="BL35" s="2" t="s">
        <v>411</v>
      </c>
      <c r="BM35" s="7">
        <v>1</v>
      </c>
      <c r="BN35" s="7">
        <v>1</v>
      </c>
      <c r="BO35" s="4">
        <v>4</v>
      </c>
      <c r="BP35" s="8">
        <v>214.77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199</v>
      </c>
      <c r="BX35" s="2" t="s">
        <v>335</v>
      </c>
      <c r="BY35" s="2" t="s">
        <v>152</v>
      </c>
      <c r="BZ35" s="2" t="s">
        <v>152</v>
      </c>
      <c r="CA35" s="2" t="s">
        <v>144</v>
      </c>
      <c r="CB35" s="4"/>
      <c r="CC35" s="8"/>
      <c r="CD35" s="4">
        <v>1</v>
      </c>
      <c r="CE35" s="8">
        <v>35.1</v>
      </c>
      <c r="CF35" s="7">
        <v>-1</v>
      </c>
      <c r="CG35" s="7">
        <v>-1</v>
      </c>
      <c r="CH35" s="2" t="s">
        <v>150</v>
      </c>
      <c r="CI35" s="2" t="s">
        <v>239</v>
      </c>
      <c r="CJ35" s="2" t="s">
        <v>369</v>
      </c>
      <c r="CK35" s="2" t="s">
        <v>341</v>
      </c>
      <c r="CL35" s="2" t="s">
        <v>152</v>
      </c>
      <c r="CM35" s="2" t="s">
        <v>152</v>
      </c>
      <c r="CN35" s="2" t="s">
        <v>144</v>
      </c>
      <c r="CO35" s="4">
        <v>6</v>
      </c>
      <c r="CP35" s="8">
        <v>247.56</v>
      </c>
      <c r="CQ35" s="4">
        <v>1</v>
      </c>
      <c r="CR35" s="8">
        <v>36.4</v>
      </c>
      <c r="CS35" s="7">
        <v>5</v>
      </c>
      <c r="CT35" s="7">
        <v>5.8011</v>
      </c>
      <c r="CU35" s="2" t="s">
        <v>150</v>
      </c>
      <c r="CV35" s="2" t="s">
        <v>141</v>
      </c>
      <c r="CW35" s="2" t="s">
        <v>155</v>
      </c>
      <c r="CX35" s="2" t="s">
        <v>398</v>
      </c>
      <c r="CY35" s="2" t="s">
        <v>152</v>
      </c>
      <c r="CZ35" s="2" t="s">
        <v>152</v>
      </c>
      <c r="DA35" s="2" t="s">
        <v>144</v>
      </c>
      <c r="DB35" s="4">
        <v>3</v>
      </c>
      <c r="DC35" s="8">
        <v>111.84</v>
      </c>
      <c r="DD35" s="4">
        <v>5</v>
      </c>
      <c r="DE35" s="8">
        <v>162.5</v>
      </c>
      <c r="DF35" s="7">
        <v>-0.4</v>
      </c>
      <c r="DG35" s="7">
        <v>-0.3118</v>
      </c>
      <c r="DH35" s="2" t="s">
        <v>150</v>
      </c>
      <c r="DI35" s="2" t="s">
        <v>141</v>
      </c>
      <c r="DJ35" s="2" t="s">
        <v>167</v>
      </c>
      <c r="DK35" s="2" t="s">
        <v>412</v>
      </c>
      <c r="DL35" s="2" t="s">
        <v>152</v>
      </c>
      <c r="DM35" s="2" t="s">
        <v>152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144</v>
      </c>
      <c r="DX35" s="2" t="s">
        <v>413</v>
      </c>
      <c r="DY35" s="2" t="s">
        <v>152</v>
      </c>
      <c r="DZ35" s="2" t="s">
        <v>152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374</v>
      </c>
      <c r="EK35" s="2" t="s">
        <v>414</v>
      </c>
      <c r="EL35" s="2" t="s">
        <v>152</v>
      </c>
      <c r="EM35" s="2" t="s">
        <v>152</v>
      </c>
      <c r="EN35" s="2" t="s">
        <v>144</v>
      </c>
      <c r="EO35" s="4">
        <v>1</v>
      </c>
      <c r="EP35" s="8">
        <v>42.75</v>
      </c>
      <c r="EQ35" s="4"/>
      <c r="ER35" s="8"/>
      <c r="ES35" s="7"/>
      <c r="ET35" s="7"/>
      <c r="EU35" s="2" t="s">
        <v>150</v>
      </c>
      <c r="EV35" s="2" t="s">
        <v>141</v>
      </c>
      <c r="EW35" s="2" t="s">
        <v>199</v>
      </c>
      <c r="EX35" s="2" t="s">
        <v>415</v>
      </c>
      <c r="EY35" s="2" t="s">
        <v>152</v>
      </c>
      <c r="EZ35" s="2" t="s">
        <v>152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375</v>
      </c>
      <c r="FK35" s="2" t="s">
        <v>242</v>
      </c>
      <c r="FL35" s="2" t="s">
        <v>152</v>
      </c>
      <c r="FM35" s="2" t="s">
        <v>152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416</v>
      </c>
      <c r="FY35" s="2" t="s">
        <v>152</v>
      </c>
      <c r="FZ35" s="2" t="s">
        <v>152</v>
      </c>
      <c r="GA35" s="2" t="s">
        <v>144</v>
      </c>
      <c r="GB35" s="4"/>
      <c r="GC35" s="8"/>
      <c r="GD35" s="4"/>
      <c r="GE35" s="8"/>
      <c r="GF35" s="7"/>
      <c r="GG35" s="7"/>
      <c r="GH35" s="2" t="s">
        <v>150</v>
      </c>
      <c r="GI35" s="2" t="s">
        <v>141</v>
      </c>
      <c r="GJ35" s="2" t="s">
        <v>377</v>
      </c>
      <c r="GK35" s="2" t="s">
        <v>144</v>
      </c>
      <c r="GL35" s="2" t="s">
        <v>152</v>
      </c>
      <c r="GM35" s="2" t="s">
        <v>152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150</v>
      </c>
      <c r="JV35" s="2" t="s">
        <v>141</v>
      </c>
      <c r="JW35" s="2" t="s">
        <v>196</v>
      </c>
      <c r="JX35" s="2" t="s">
        <v>144</v>
      </c>
      <c r="JY35" s="2" t="s">
        <v>152</v>
      </c>
      <c r="JZ35" s="2" t="s">
        <v>152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144</v>
      </c>
      <c r="KV35" s="2" t="s">
        <v>144</v>
      </c>
      <c r="KW35" s="2" t="s">
        <v>144</v>
      </c>
      <c r="KX35" s="2" t="s">
        <v>144</v>
      </c>
      <c r="KY35" s="2" t="s">
        <v>144</v>
      </c>
      <c r="KZ35" s="2" t="s">
        <v>144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130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417</v>
      </c>
      <c r="B36" s="2" t="s">
        <v>133</v>
      </c>
      <c r="C36" s="2" t="s">
        <v>134</v>
      </c>
      <c r="D36" s="2" t="s">
        <v>360</v>
      </c>
      <c r="E36" s="2" t="s">
        <v>361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410</v>
      </c>
      <c r="K36" s="2" t="s">
        <v>388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280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365</v>
      </c>
      <c r="V36" s="2" t="s">
        <v>246</v>
      </c>
      <c r="W36" s="2" t="s">
        <v>147</v>
      </c>
      <c r="X36" s="2" t="s">
        <v>144</v>
      </c>
      <c r="Y36" s="2" t="s">
        <v>173</v>
      </c>
      <c r="Z36" s="4">
        <v>151</v>
      </c>
      <c r="AA36" s="4">
        <f>=ROUNDDOWN(50.3333333333333,0)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8</v>
      </c>
      <c r="AQ36" s="8">
        <v>401.53</v>
      </c>
      <c r="AR36" s="4">
        <v>11</v>
      </c>
      <c r="AS36" s="8">
        <v>389.68</v>
      </c>
      <c r="AT36" s="7">
        <v>-0.2727</v>
      </c>
      <c r="AU36" s="7">
        <v>0.0304</v>
      </c>
      <c r="AV36" s="4">
        <v>8</v>
      </c>
      <c r="AW36" s="8">
        <v>401.53</v>
      </c>
      <c r="AX36" s="4">
        <v>11</v>
      </c>
      <c r="AY36" s="8">
        <v>389.68</v>
      </c>
      <c r="AZ36" s="7">
        <v>-0.2727</v>
      </c>
      <c r="BA36" s="7">
        <v>0.0304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0.303</v>
      </c>
      <c r="BJ36" s="4">
        <v>8</v>
      </c>
      <c r="BK36" s="8">
        <v>401.53</v>
      </c>
      <c r="BL36" s="2" t="s">
        <v>418</v>
      </c>
      <c r="BM36" s="7">
        <v>1</v>
      </c>
      <c r="BN36" s="7">
        <v>1</v>
      </c>
      <c r="BO36" s="4">
        <v>5</v>
      </c>
      <c r="BP36" s="8">
        <v>277.75</v>
      </c>
      <c r="BQ36" s="4"/>
      <c r="BR36" s="8"/>
      <c r="BS36" s="7"/>
      <c r="BT36" s="7"/>
      <c r="BU36" s="2" t="s">
        <v>150</v>
      </c>
      <c r="BV36" s="2" t="s">
        <v>141</v>
      </c>
      <c r="BW36" s="2" t="s">
        <v>199</v>
      </c>
      <c r="BX36" s="2" t="s">
        <v>390</v>
      </c>
      <c r="BY36" s="2" t="s">
        <v>152</v>
      </c>
      <c r="BZ36" s="2" t="s">
        <v>152</v>
      </c>
      <c r="CA36" s="2" t="s">
        <v>144</v>
      </c>
      <c r="CB36" s="4"/>
      <c r="CC36" s="8"/>
      <c r="CD36" s="4">
        <v>1</v>
      </c>
      <c r="CE36" s="8">
        <v>35.1</v>
      </c>
      <c r="CF36" s="7">
        <v>-1</v>
      </c>
      <c r="CG36" s="7">
        <v>-1</v>
      </c>
      <c r="CH36" s="2" t="s">
        <v>150</v>
      </c>
      <c r="CI36" s="2" t="s">
        <v>239</v>
      </c>
      <c r="CJ36" s="2" t="s">
        <v>369</v>
      </c>
      <c r="CK36" s="2" t="s">
        <v>419</v>
      </c>
      <c r="CL36" s="2" t="s">
        <v>152</v>
      </c>
      <c r="CM36" s="2" t="s">
        <v>152</v>
      </c>
      <c r="CN36" s="2" t="s">
        <v>144</v>
      </c>
      <c r="CO36" s="4">
        <v>3</v>
      </c>
      <c r="CP36" s="8">
        <v>123.78</v>
      </c>
      <c r="CQ36" s="4">
        <v>2</v>
      </c>
      <c r="CR36" s="8">
        <v>72.8</v>
      </c>
      <c r="CS36" s="7">
        <v>0.5</v>
      </c>
      <c r="CT36" s="7">
        <v>0.7003</v>
      </c>
      <c r="CU36" s="2" t="s">
        <v>150</v>
      </c>
      <c r="CV36" s="2" t="s">
        <v>141</v>
      </c>
      <c r="CW36" s="2" t="s">
        <v>155</v>
      </c>
      <c r="CX36" s="2" t="s">
        <v>420</v>
      </c>
      <c r="CY36" s="2" t="s">
        <v>152</v>
      </c>
      <c r="CZ36" s="2" t="s">
        <v>152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141</v>
      </c>
      <c r="DJ36" s="2" t="s">
        <v>167</v>
      </c>
      <c r="DK36" s="2" t="s">
        <v>421</v>
      </c>
      <c r="DL36" s="2" t="s">
        <v>152</v>
      </c>
      <c r="DM36" s="2" t="s">
        <v>152</v>
      </c>
      <c r="DN36" s="2" t="s">
        <v>144</v>
      </c>
      <c r="DO36" s="4"/>
      <c r="DP36" s="8"/>
      <c r="DQ36" s="4">
        <v>6</v>
      </c>
      <c r="DR36" s="8">
        <v>213.54</v>
      </c>
      <c r="DS36" s="7">
        <v>-1</v>
      </c>
      <c r="DT36" s="7">
        <v>-1</v>
      </c>
      <c r="DU36" s="2" t="s">
        <v>150</v>
      </c>
      <c r="DV36" s="2" t="s">
        <v>141</v>
      </c>
      <c r="DW36" s="2" t="s">
        <v>144</v>
      </c>
      <c r="DX36" s="2" t="s">
        <v>422</v>
      </c>
      <c r="DY36" s="2" t="s">
        <v>152</v>
      </c>
      <c r="DZ36" s="2" t="s">
        <v>152</v>
      </c>
      <c r="EA36" s="2" t="s">
        <v>144</v>
      </c>
      <c r="EB36" s="4"/>
      <c r="EC36" s="8"/>
      <c r="ED36" s="4">
        <v>2</v>
      </c>
      <c r="EE36" s="8">
        <v>68.24</v>
      </c>
      <c r="EF36" s="7">
        <v>-1</v>
      </c>
      <c r="EG36" s="7">
        <v>-1</v>
      </c>
      <c r="EH36" s="2" t="s">
        <v>150</v>
      </c>
      <c r="EI36" s="2" t="s">
        <v>141</v>
      </c>
      <c r="EJ36" s="2" t="s">
        <v>374</v>
      </c>
      <c r="EK36" s="2" t="s">
        <v>321</v>
      </c>
      <c r="EL36" s="2" t="s">
        <v>152</v>
      </c>
      <c r="EM36" s="2" t="s">
        <v>152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141</v>
      </c>
      <c r="EW36" s="2" t="s">
        <v>199</v>
      </c>
      <c r="EX36" s="2" t="s">
        <v>423</v>
      </c>
      <c r="EY36" s="2" t="s">
        <v>152</v>
      </c>
      <c r="EZ36" s="2" t="s">
        <v>152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375</v>
      </c>
      <c r="FK36" s="2" t="s">
        <v>144</v>
      </c>
      <c r="FL36" s="2" t="s">
        <v>152</v>
      </c>
      <c r="FM36" s="2" t="s">
        <v>152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424</v>
      </c>
      <c r="FY36" s="2" t="s">
        <v>152</v>
      </c>
      <c r="FZ36" s="2" t="s">
        <v>152</v>
      </c>
      <c r="GA36" s="2" t="s">
        <v>144</v>
      </c>
      <c r="GB36" s="4"/>
      <c r="GC36" s="8"/>
      <c r="GD36" s="4"/>
      <c r="GE36" s="8"/>
      <c r="GF36" s="7"/>
      <c r="GG36" s="7"/>
      <c r="GH36" s="2" t="s">
        <v>150</v>
      </c>
      <c r="GI36" s="2" t="s">
        <v>141</v>
      </c>
      <c r="GJ36" s="2" t="s">
        <v>377</v>
      </c>
      <c r="GK36" s="2" t="s">
        <v>386</v>
      </c>
      <c r="GL36" s="2" t="s">
        <v>152</v>
      </c>
      <c r="GM36" s="2" t="s">
        <v>152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150</v>
      </c>
      <c r="JV36" s="2" t="s">
        <v>141</v>
      </c>
      <c r="JW36" s="2" t="s">
        <v>196</v>
      </c>
      <c r="JX36" s="2" t="s">
        <v>144</v>
      </c>
      <c r="JY36" s="2" t="s">
        <v>152</v>
      </c>
      <c r="JZ36" s="2" t="s">
        <v>152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144</v>
      </c>
      <c r="KV36" s="2" t="s">
        <v>144</v>
      </c>
      <c r="KW36" s="2" t="s">
        <v>144</v>
      </c>
      <c r="KX36" s="2" t="s">
        <v>144</v>
      </c>
      <c r="KY36" s="2" t="s">
        <v>144</v>
      </c>
      <c r="KZ36" s="2" t="s">
        <v>144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151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425</v>
      </c>
      <c r="B37" s="2" t="s">
        <v>133</v>
      </c>
      <c r="C37" s="2" t="s">
        <v>134</v>
      </c>
      <c r="D37" s="2" t="s">
        <v>360</v>
      </c>
      <c r="E37" s="2" t="s">
        <v>361</v>
      </c>
      <c r="F37" s="2" t="s">
        <v>408</v>
      </c>
      <c r="G37" s="2" t="s">
        <v>408</v>
      </c>
      <c r="H37" s="2" t="s">
        <v>408</v>
      </c>
      <c r="I37" s="2" t="s">
        <v>409</v>
      </c>
      <c r="J37" s="2" t="s">
        <v>410</v>
      </c>
      <c r="K37" s="2" t="s">
        <v>380</v>
      </c>
      <c r="L37" s="3">
        <v>34.73</v>
      </c>
      <c r="M37" s="3">
        <v>36.47</v>
      </c>
      <c r="N37" s="3">
        <v>114.99</v>
      </c>
      <c r="O37" s="2" t="s">
        <v>141</v>
      </c>
      <c r="P37" s="2" t="s">
        <v>280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365</v>
      </c>
      <c r="V37" s="2" t="s">
        <v>246</v>
      </c>
      <c r="W37" s="2" t="s">
        <v>147</v>
      </c>
      <c r="X37" s="2" t="s">
        <v>144</v>
      </c>
      <c r="Y37" s="2" t="s">
        <v>173</v>
      </c>
      <c r="Z37" s="4">
        <v>138</v>
      </c>
      <c r="AA37" s="4">
        <f>=ROUNDDOWN(138,0)</f>
      </c>
      <c r="AB37" s="5">
        <v>1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230.56</v>
      </c>
      <c r="AR37" s="4">
        <v>9</v>
      </c>
      <c r="AS37" s="8">
        <v>364.49</v>
      </c>
      <c r="AT37" s="7">
        <v>-0.4444</v>
      </c>
      <c r="AU37" s="7">
        <v>-0.3674</v>
      </c>
      <c r="AV37" s="4">
        <v>5</v>
      </c>
      <c r="AW37" s="8">
        <v>230.56</v>
      </c>
      <c r="AX37" s="4">
        <v>9</v>
      </c>
      <c r="AY37" s="8">
        <v>364.49</v>
      </c>
      <c r="AZ37" s="7">
        <v>-0.4444</v>
      </c>
      <c r="BA37" s="7">
        <v>-0.3674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0.174</v>
      </c>
      <c r="BJ37" s="4">
        <v>5</v>
      </c>
      <c r="BK37" s="8">
        <v>230.56</v>
      </c>
      <c r="BL37" s="2" t="s">
        <v>426</v>
      </c>
      <c r="BM37" s="7">
        <v>1</v>
      </c>
      <c r="BN37" s="7">
        <v>1</v>
      </c>
      <c r="BO37" s="4">
        <v>2</v>
      </c>
      <c r="BP37" s="8">
        <v>106.78</v>
      </c>
      <c r="BQ37" s="4">
        <v>1</v>
      </c>
      <c r="BR37" s="8">
        <v>84.99</v>
      </c>
      <c r="BS37" s="7">
        <v>1</v>
      </c>
      <c r="BT37" s="7">
        <v>0.2564</v>
      </c>
      <c r="BU37" s="2" t="s">
        <v>150</v>
      </c>
      <c r="BV37" s="2" t="s">
        <v>141</v>
      </c>
      <c r="BW37" s="2" t="s">
        <v>199</v>
      </c>
      <c r="BX37" s="2" t="s">
        <v>427</v>
      </c>
      <c r="BY37" s="2" t="s">
        <v>152</v>
      </c>
      <c r="BZ37" s="2" t="s">
        <v>152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239</v>
      </c>
      <c r="CJ37" s="2" t="s">
        <v>369</v>
      </c>
      <c r="CK37" s="2" t="s">
        <v>428</v>
      </c>
      <c r="CL37" s="2" t="s">
        <v>152</v>
      </c>
      <c r="CM37" s="2" t="s">
        <v>152</v>
      </c>
      <c r="CN37" s="2" t="s">
        <v>144</v>
      </c>
      <c r="CO37" s="4">
        <v>3</v>
      </c>
      <c r="CP37" s="8">
        <v>123.78</v>
      </c>
      <c r="CQ37" s="4">
        <v>1</v>
      </c>
      <c r="CR37" s="8">
        <v>36.4</v>
      </c>
      <c r="CS37" s="7">
        <v>2</v>
      </c>
      <c r="CT37" s="7">
        <v>2.4005</v>
      </c>
      <c r="CU37" s="2" t="s">
        <v>150</v>
      </c>
      <c r="CV37" s="2" t="s">
        <v>141</v>
      </c>
      <c r="CW37" s="2" t="s">
        <v>155</v>
      </c>
      <c r="CX37" s="2" t="s">
        <v>284</v>
      </c>
      <c r="CY37" s="2" t="s">
        <v>152</v>
      </c>
      <c r="CZ37" s="2" t="s">
        <v>152</v>
      </c>
      <c r="DA37" s="2" t="s">
        <v>144</v>
      </c>
      <c r="DB37" s="4"/>
      <c r="DC37" s="8"/>
      <c r="DD37" s="4">
        <v>1</v>
      </c>
      <c r="DE37" s="8">
        <v>32.5</v>
      </c>
      <c r="DF37" s="7">
        <v>-1</v>
      </c>
      <c r="DG37" s="7">
        <v>-1</v>
      </c>
      <c r="DH37" s="2" t="s">
        <v>150</v>
      </c>
      <c r="DI37" s="2" t="s">
        <v>141</v>
      </c>
      <c r="DJ37" s="2" t="s">
        <v>167</v>
      </c>
      <c r="DK37" s="2" t="s">
        <v>326</v>
      </c>
      <c r="DL37" s="2" t="s">
        <v>152</v>
      </c>
      <c r="DM37" s="2" t="s">
        <v>152</v>
      </c>
      <c r="DN37" s="2" t="s">
        <v>144</v>
      </c>
      <c r="DO37" s="4"/>
      <c r="DP37" s="8"/>
      <c r="DQ37" s="4">
        <v>4</v>
      </c>
      <c r="DR37" s="8">
        <v>142.36</v>
      </c>
      <c r="DS37" s="7">
        <v>-1</v>
      </c>
      <c r="DT37" s="7">
        <v>-1</v>
      </c>
      <c r="DU37" s="2" t="s">
        <v>150</v>
      </c>
      <c r="DV37" s="2" t="s">
        <v>141</v>
      </c>
      <c r="DW37" s="2" t="s">
        <v>144</v>
      </c>
      <c r="DX37" s="2" t="s">
        <v>210</v>
      </c>
      <c r="DY37" s="2" t="s">
        <v>152</v>
      </c>
      <c r="DZ37" s="2" t="s">
        <v>152</v>
      </c>
      <c r="EA37" s="2" t="s">
        <v>144</v>
      </c>
      <c r="EB37" s="4"/>
      <c r="EC37" s="8"/>
      <c r="ED37" s="4">
        <v>2</v>
      </c>
      <c r="EE37" s="8">
        <v>68.24</v>
      </c>
      <c r="EF37" s="7">
        <v>-1</v>
      </c>
      <c r="EG37" s="7">
        <v>-1</v>
      </c>
      <c r="EH37" s="2" t="s">
        <v>150</v>
      </c>
      <c r="EI37" s="2" t="s">
        <v>141</v>
      </c>
      <c r="EJ37" s="2" t="s">
        <v>374</v>
      </c>
      <c r="EK37" s="2" t="s">
        <v>273</v>
      </c>
      <c r="EL37" s="2" t="s">
        <v>152</v>
      </c>
      <c r="EM37" s="2" t="s">
        <v>152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141</v>
      </c>
      <c r="EW37" s="2" t="s">
        <v>199</v>
      </c>
      <c r="EX37" s="2" t="s">
        <v>429</v>
      </c>
      <c r="EY37" s="2" t="s">
        <v>152</v>
      </c>
      <c r="EZ37" s="2" t="s">
        <v>152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141</v>
      </c>
      <c r="FJ37" s="2" t="s">
        <v>375</v>
      </c>
      <c r="FK37" s="2" t="s">
        <v>430</v>
      </c>
      <c r="FL37" s="2" t="s">
        <v>152</v>
      </c>
      <c r="FM37" s="2" t="s">
        <v>152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141</v>
      </c>
      <c r="FW37" s="2" t="s">
        <v>223</v>
      </c>
      <c r="FX37" s="2" t="s">
        <v>431</v>
      </c>
      <c r="FY37" s="2" t="s">
        <v>152</v>
      </c>
      <c r="FZ37" s="2" t="s">
        <v>152</v>
      </c>
      <c r="GA37" s="2" t="s">
        <v>144</v>
      </c>
      <c r="GB37" s="4"/>
      <c r="GC37" s="8"/>
      <c r="GD37" s="4"/>
      <c r="GE37" s="8"/>
      <c r="GF37" s="7"/>
      <c r="GG37" s="7"/>
      <c r="GH37" s="2" t="s">
        <v>150</v>
      </c>
      <c r="GI37" s="2" t="s">
        <v>141</v>
      </c>
      <c r="GJ37" s="2" t="s">
        <v>377</v>
      </c>
      <c r="GK37" s="2" t="s">
        <v>386</v>
      </c>
      <c r="GL37" s="2" t="s">
        <v>152</v>
      </c>
      <c r="GM37" s="2" t="s">
        <v>152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150</v>
      </c>
      <c r="JV37" s="2" t="s">
        <v>141</v>
      </c>
      <c r="JW37" s="2" t="s">
        <v>196</v>
      </c>
      <c r="JX37" s="2" t="s">
        <v>144</v>
      </c>
      <c r="JY37" s="2" t="s">
        <v>152</v>
      </c>
      <c r="JZ37" s="2" t="s">
        <v>152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144</v>
      </c>
      <c r="KV37" s="2" t="s">
        <v>144</v>
      </c>
      <c r="KW37" s="2" t="s">
        <v>144</v>
      </c>
      <c r="KX37" s="2" t="s">
        <v>144</v>
      </c>
      <c r="KY37" s="2" t="s">
        <v>144</v>
      </c>
      <c r="KZ37" s="2" t="s">
        <v>144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138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432</v>
      </c>
      <c r="B38" s="2" t="s">
        <v>133</v>
      </c>
      <c r="C38" s="2" t="s">
        <v>134</v>
      </c>
      <c r="D38" s="2" t="s">
        <v>360</v>
      </c>
      <c r="E38" s="2" t="s">
        <v>361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410</v>
      </c>
      <c r="K38" s="2" t="s">
        <v>198</v>
      </c>
      <c r="L38" s="3">
        <v>30.95</v>
      </c>
      <c r="M38" s="3">
        <v>32.5</v>
      </c>
      <c r="N38" s="3">
        <v>99.99</v>
      </c>
      <c r="O38" s="2" t="s">
        <v>313</v>
      </c>
      <c r="P38" s="2" t="s">
        <v>314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365</v>
      </c>
      <c r="V38" s="2" t="s">
        <v>246</v>
      </c>
      <c r="W38" s="2" t="s">
        <v>147</v>
      </c>
      <c r="X38" s="2" t="s">
        <v>144</v>
      </c>
      <c r="Y38" s="2" t="s">
        <v>180</v>
      </c>
      <c r="Z38" s="4"/>
      <c r="AA38" s="4">
        <f>=ROUNDDOWN({0},0)</f>
      </c>
      <c r="AB38" s="5">
        <v>2</v>
      </c>
      <c r="AC38" s="2" t="s">
        <v>144</v>
      </c>
      <c r="AD38" s="4"/>
      <c r="AE38" s="4"/>
      <c r="AF38" s="6">
        <v>65</v>
      </c>
      <c r="AG38" s="6"/>
      <c r="AH38" s="7">
        <v>0.1935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76.24</v>
      </c>
      <c r="AR38" s="4">
        <v>4</v>
      </c>
      <c r="AS38" s="8">
        <v>190.78</v>
      </c>
      <c r="AT38" s="7">
        <v>-0.5</v>
      </c>
      <c r="AU38" s="7">
        <v>-0.6004</v>
      </c>
      <c r="AV38" s="4">
        <v>2</v>
      </c>
      <c r="AW38" s="8">
        <v>76.24</v>
      </c>
      <c r="AX38" s="4">
        <v>4</v>
      </c>
      <c r="AY38" s="8">
        <v>190.78</v>
      </c>
      <c r="AZ38" s="7">
        <v>-0.5</v>
      </c>
      <c r="BA38" s="7">
        <v>-0.6004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0.0575</v>
      </c>
      <c r="BJ38" s="4">
        <v>2</v>
      </c>
      <c r="BK38" s="8">
        <v>76.24</v>
      </c>
      <c r="BL38" s="2" t="s">
        <v>433</v>
      </c>
      <c r="BM38" s="7">
        <v>1</v>
      </c>
      <c r="BN38" s="7">
        <v>1</v>
      </c>
      <c r="BO38" s="4">
        <v>1</v>
      </c>
      <c r="BP38" s="8">
        <v>59.99</v>
      </c>
      <c r="BQ38" s="4">
        <v>1</v>
      </c>
      <c r="BR38" s="8">
        <v>84.99</v>
      </c>
      <c r="BS38" s="7"/>
      <c r="BT38" s="7">
        <v>-0.2942</v>
      </c>
      <c r="BU38" s="2" t="s">
        <v>150</v>
      </c>
      <c r="BV38" s="2" t="s">
        <v>316</v>
      </c>
      <c r="BW38" s="2" t="s">
        <v>199</v>
      </c>
      <c r="BX38" s="2" t="s">
        <v>201</v>
      </c>
      <c r="BY38" s="2" t="s">
        <v>152</v>
      </c>
      <c r="BZ38" s="2" t="s">
        <v>152</v>
      </c>
      <c r="CA38" s="2" t="s">
        <v>144</v>
      </c>
      <c r="CB38" s="4"/>
      <c r="CC38" s="8"/>
      <c r="CD38" s="4">
        <v>2</v>
      </c>
      <c r="CE38" s="8">
        <v>70.2</v>
      </c>
      <c r="CF38" s="7">
        <v>-1</v>
      </c>
      <c r="CG38" s="7">
        <v>-1</v>
      </c>
      <c r="CH38" s="2" t="s">
        <v>150</v>
      </c>
      <c r="CI38" s="2" t="s">
        <v>316</v>
      </c>
      <c r="CJ38" s="2" t="s">
        <v>369</v>
      </c>
      <c r="CK38" s="2" t="s">
        <v>252</v>
      </c>
      <c r="CL38" s="2" t="s">
        <v>152</v>
      </c>
      <c r="CM38" s="2" t="s">
        <v>152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316</v>
      </c>
      <c r="CW38" s="2" t="s">
        <v>155</v>
      </c>
      <c r="CX38" s="2" t="s">
        <v>434</v>
      </c>
      <c r="CY38" s="2" t="s">
        <v>152</v>
      </c>
      <c r="CZ38" s="2" t="s">
        <v>152</v>
      </c>
      <c r="DA38" s="2" t="s">
        <v>144</v>
      </c>
      <c r="DB38" s="4">
        <v>1</v>
      </c>
      <c r="DC38" s="8">
        <v>16.25</v>
      </c>
      <c r="DD38" s="4"/>
      <c r="DE38" s="8"/>
      <c r="DF38" s="7"/>
      <c r="DG38" s="7"/>
      <c r="DH38" s="2" t="s">
        <v>150</v>
      </c>
      <c r="DI38" s="2" t="s">
        <v>316</v>
      </c>
      <c r="DJ38" s="2" t="s">
        <v>167</v>
      </c>
      <c r="DK38" s="2" t="s">
        <v>435</v>
      </c>
      <c r="DL38" s="2" t="s">
        <v>152</v>
      </c>
      <c r="DM38" s="2" t="s">
        <v>152</v>
      </c>
      <c r="DN38" s="2" t="s">
        <v>144</v>
      </c>
      <c r="DO38" s="4"/>
      <c r="DP38" s="8"/>
      <c r="DQ38" s="4">
        <v>1</v>
      </c>
      <c r="DR38" s="8">
        <v>35.59</v>
      </c>
      <c r="DS38" s="7">
        <v>-1</v>
      </c>
      <c r="DT38" s="7">
        <v>-1</v>
      </c>
      <c r="DU38" s="2" t="s">
        <v>150</v>
      </c>
      <c r="DV38" s="2" t="s">
        <v>316</v>
      </c>
      <c r="DW38" s="2" t="s">
        <v>144</v>
      </c>
      <c r="DX38" s="2" t="s">
        <v>267</v>
      </c>
      <c r="DY38" s="2" t="s">
        <v>152</v>
      </c>
      <c r="DZ38" s="2" t="s">
        <v>152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316</v>
      </c>
      <c r="EJ38" s="2" t="s">
        <v>374</v>
      </c>
      <c r="EK38" s="2" t="s">
        <v>287</v>
      </c>
      <c r="EL38" s="2" t="s">
        <v>152</v>
      </c>
      <c r="EM38" s="2" t="s">
        <v>152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316</v>
      </c>
      <c r="EW38" s="2" t="s">
        <v>199</v>
      </c>
      <c r="EX38" s="2" t="s">
        <v>225</v>
      </c>
      <c r="EY38" s="2" t="s">
        <v>152</v>
      </c>
      <c r="EZ38" s="2" t="s">
        <v>152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316</v>
      </c>
      <c r="FJ38" s="2" t="s">
        <v>375</v>
      </c>
      <c r="FK38" s="2" t="s">
        <v>144</v>
      </c>
      <c r="FL38" s="2" t="s">
        <v>152</v>
      </c>
      <c r="FM38" s="2" t="s">
        <v>152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316</v>
      </c>
      <c r="FW38" s="2" t="s">
        <v>223</v>
      </c>
      <c r="FX38" s="2" t="s">
        <v>401</v>
      </c>
      <c r="FY38" s="2" t="s">
        <v>152</v>
      </c>
      <c r="FZ38" s="2" t="s">
        <v>152</v>
      </c>
      <c r="GA38" s="2" t="s">
        <v>144</v>
      </c>
      <c r="GB38" s="4"/>
      <c r="GC38" s="8"/>
      <c r="GD38" s="4"/>
      <c r="GE38" s="8"/>
      <c r="GF38" s="7"/>
      <c r="GG38" s="7"/>
      <c r="GH38" s="2" t="s">
        <v>150</v>
      </c>
      <c r="GI38" s="2" t="s">
        <v>316</v>
      </c>
      <c r="GJ38" s="2" t="s">
        <v>377</v>
      </c>
      <c r="GK38" s="2" t="s">
        <v>144</v>
      </c>
      <c r="GL38" s="2" t="s">
        <v>152</v>
      </c>
      <c r="GM38" s="2" t="s">
        <v>152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150</v>
      </c>
      <c r="JV38" s="2" t="s">
        <v>316</v>
      </c>
      <c r="JW38" s="2" t="s">
        <v>196</v>
      </c>
      <c r="JX38" s="2" t="s">
        <v>144</v>
      </c>
      <c r="JY38" s="2" t="s">
        <v>152</v>
      </c>
      <c r="JZ38" s="2" t="s">
        <v>152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144</v>
      </c>
      <c r="KV38" s="2" t="s">
        <v>144</v>
      </c>
      <c r="KW38" s="2" t="s">
        <v>144</v>
      </c>
      <c r="KX38" s="2" t="s">
        <v>144</v>
      </c>
      <c r="KY38" s="2" t="s">
        <v>144</v>
      </c>
      <c r="KZ38" s="2" t="s">
        <v>144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436</v>
      </c>
      <c r="B39" s="2" t="s">
        <v>133</v>
      </c>
      <c r="C39" s="2" t="s">
        <v>134</v>
      </c>
      <c r="D39" s="2" t="s">
        <v>360</v>
      </c>
      <c r="E39" s="2" t="s">
        <v>361</v>
      </c>
      <c r="F39" s="2" t="s">
        <v>408</v>
      </c>
      <c r="G39" s="2" t="s">
        <v>408</v>
      </c>
      <c r="H39" s="2" t="s">
        <v>408</v>
      </c>
      <c r="I39" s="2" t="s">
        <v>409</v>
      </c>
      <c r="J39" s="2" t="s">
        <v>410</v>
      </c>
      <c r="K39" s="2" t="s">
        <v>279</v>
      </c>
      <c r="L39" s="3">
        <v>30.95</v>
      </c>
      <c r="M39" s="3">
        <v>32.5</v>
      </c>
      <c r="N39" s="3">
        <v>99.99</v>
      </c>
      <c r="O39" s="2" t="s">
        <v>437</v>
      </c>
      <c r="P39" s="2" t="s">
        <v>314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365</v>
      </c>
      <c r="V39" s="2" t="s">
        <v>246</v>
      </c>
      <c r="W39" s="2" t="s">
        <v>147</v>
      </c>
      <c r="X39" s="2" t="s">
        <v>144</v>
      </c>
      <c r="Y39" s="2" t="s">
        <v>173</v>
      </c>
      <c r="Z39" s="4"/>
      <c r="AA39" s="4">
        <f>=ROUNDDOWN({0},0)</f>
      </c>
      <c r="AB39" s="5">
        <v>0.5</v>
      </c>
      <c r="AC39" s="2" t="s">
        <v>144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6</v>
      </c>
      <c r="AS39" s="8">
        <v>194.98</v>
      </c>
      <c r="AT39" s="7">
        <v>-1</v>
      </c>
      <c r="AU39" s="7">
        <v>-1</v>
      </c>
      <c r="AV39" s="4"/>
      <c r="AW39" s="8"/>
      <c r="AX39" s="4">
        <v>6</v>
      </c>
      <c r="AY39" s="8">
        <v>194.98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438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316</v>
      </c>
      <c r="BW39" s="2" t="s">
        <v>199</v>
      </c>
      <c r="BX39" s="2" t="s">
        <v>427</v>
      </c>
      <c r="BY39" s="2" t="s">
        <v>152</v>
      </c>
      <c r="BZ39" s="2" t="s">
        <v>152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316</v>
      </c>
      <c r="CJ39" s="2" t="s">
        <v>369</v>
      </c>
      <c r="CK39" s="2" t="s">
        <v>250</v>
      </c>
      <c r="CL39" s="2" t="s">
        <v>152</v>
      </c>
      <c r="CM39" s="2" t="s">
        <v>152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316</v>
      </c>
      <c r="CW39" s="2" t="s">
        <v>155</v>
      </c>
      <c r="CX39" s="2" t="s">
        <v>371</v>
      </c>
      <c r="CY39" s="2" t="s">
        <v>152</v>
      </c>
      <c r="CZ39" s="2" t="s">
        <v>152</v>
      </c>
      <c r="DA39" s="2" t="s">
        <v>144</v>
      </c>
      <c r="DB39" s="4"/>
      <c r="DC39" s="8"/>
      <c r="DD39" s="4">
        <v>1</v>
      </c>
      <c r="DE39" s="8">
        <v>24.38</v>
      </c>
      <c r="DF39" s="7">
        <v>-1</v>
      </c>
      <c r="DG39" s="7">
        <v>-1</v>
      </c>
      <c r="DH39" s="2" t="s">
        <v>150</v>
      </c>
      <c r="DI39" s="2" t="s">
        <v>316</v>
      </c>
      <c r="DJ39" s="2" t="s">
        <v>167</v>
      </c>
      <c r="DK39" s="2" t="s">
        <v>439</v>
      </c>
      <c r="DL39" s="2" t="s">
        <v>152</v>
      </c>
      <c r="DM39" s="2" t="s">
        <v>152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316</v>
      </c>
      <c r="DW39" s="2" t="s">
        <v>144</v>
      </c>
      <c r="DX39" s="2" t="s">
        <v>440</v>
      </c>
      <c r="DY39" s="2" t="s">
        <v>152</v>
      </c>
      <c r="DZ39" s="2" t="s">
        <v>152</v>
      </c>
      <c r="EA39" s="2" t="s">
        <v>144</v>
      </c>
      <c r="EB39" s="4"/>
      <c r="EC39" s="8"/>
      <c r="ED39" s="4">
        <v>5</v>
      </c>
      <c r="EE39" s="8">
        <v>170.6</v>
      </c>
      <c r="EF39" s="7">
        <v>-1</v>
      </c>
      <c r="EG39" s="7">
        <v>-1</v>
      </c>
      <c r="EH39" s="2" t="s">
        <v>150</v>
      </c>
      <c r="EI39" s="2" t="s">
        <v>316</v>
      </c>
      <c r="EJ39" s="2" t="s">
        <v>374</v>
      </c>
      <c r="EK39" s="2" t="s">
        <v>398</v>
      </c>
      <c r="EL39" s="2" t="s">
        <v>152</v>
      </c>
      <c r="EM39" s="2" t="s">
        <v>152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316</v>
      </c>
      <c r="EW39" s="2" t="s">
        <v>199</v>
      </c>
      <c r="EX39" s="2" t="s">
        <v>180</v>
      </c>
      <c r="EY39" s="2" t="s">
        <v>152</v>
      </c>
      <c r="EZ39" s="2" t="s">
        <v>152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316</v>
      </c>
      <c r="FJ39" s="2" t="s">
        <v>375</v>
      </c>
      <c r="FK39" s="2" t="s">
        <v>144</v>
      </c>
      <c r="FL39" s="2" t="s">
        <v>152</v>
      </c>
      <c r="FM39" s="2" t="s">
        <v>152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316</v>
      </c>
      <c r="FW39" s="2" t="s">
        <v>223</v>
      </c>
      <c r="FX39" s="2" t="s">
        <v>422</v>
      </c>
      <c r="FY39" s="2" t="s">
        <v>152</v>
      </c>
      <c r="FZ39" s="2" t="s">
        <v>152</v>
      </c>
      <c r="GA39" s="2" t="s">
        <v>144</v>
      </c>
      <c r="GB39" s="4"/>
      <c r="GC39" s="8"/>
      <c r="GD39" s="4"/>
      <c r="GE39" s="8"/>
      <c r="GF39" s="7"/>
      <c r="GG39" s="7"/>
      <c r="GH39" s="2" t="s">
        <v>150</v>
      </c>
      <c r="GI39" s="2" t="s">
        <v>316</v>
      </c>
      <c r="GJ39" s="2" t="s">
        <v>377</v>
      </c>
      <c r="GK39" s="2" t="s">
        <v>144</v>
      </c>
      <c r="GL39" s="2" t="s">
        <v>152</v>
      </c>
      <c r="GM39" s="2" t="s">
        <v>152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150</v>
      </c>
      <c r="JV39" s="2" t="s">
        <v>316</v>
      </c>
      <c r="JW39" s="2" t="s">
        <v>196</v>
      </c>
      <c r="JX39" s="2" t="s">
        <v>144</v>
      </c>
      <c r="JY39" s="2" t="s">
        <v>152</v>
      </c>
      <c r="JZ39" s="2" t="s">
        <v>152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144</v>
      </c>
      <c r="KV39" s="2" t="s">
        <v>144</v>
      </c>
      <c r="KW39" s="2" t="s">
        <v>144</v>
      </c>
      <c r="KX39" s="2" t="s">
        <v>144</v>
      </c>
      <c r="KY39" s="2" t="s">
        <v>144</v>
      </c>
      <c r="KZ39" s="2" t="s">
        <v>144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441</v>
      </c>
      <c r="B40" s="2" t="s">
        <v>133</v>
      </c>
      <c r="C40" s="2" t="s">
        <v>134</v>
      </c>
      <c r="D40" s="2" t="s">
        <v>360</v>
      </c>
      <c r="E40" s="2" t="s">
        <v>361</v>
      </c>
      <c r="F40" s="2" t="s">
        <v>442</v>
      </c>
      <c r="G40" s="2" t="s">
        <v>442</v>
      </c>
      <c r="H40" s="2" t="s">
        <v>442</v>
      </c>
      <c r="I40" s="2" t="s">
        <v>363</v>
      </c>
      <c r="J40" s="2" t="s">
        <v>443</v>
      </c>
      <c r="K40" s="2" t="s">
        <v>388</v>
      </c>
      <c r="L40" s="3">
        <v>27.69</v>
      </c>
      <c r="M40" s="3">
        <v>29.07</v>
      </c>
      <c r="N40" s="3">
        <v>84.99</v>
      </c>
      <c r="O40" s="2" t="s">
        <v>141</v>
      </c>
      <c r="P40" s="2" t="s">
        <v>280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365</v>
      </c>
      <c r="V40" s="2" t="s">
        <v>246</v>
      </c>
      <c r="W40" s="2" t="s">
        <v>147</v>
      </c>
      <c r="X40" s="2" t="s">
        <v>144</v>
      </c>
      <c r="Y40" s="2" t="s">
        <v>180</v>
      </c>
      <c r="Z40" s="4">
        <v>202</v>
      </c>
      <c r="AA40" s="4">
        <f>=ROUNDDOWN(50.5,0)</f>
      </c>
      <c r="AB40" s="5">
        <v>4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18</v>
      </c>
      <c r="AQ40" s="8">
        <v>751.31</v>
      </c>
      <c r="AR40" s="4">
        <v>12</v>
      </c>
      <c r="AS40" s="8">
        <v>377</v>
      </c>
      <c r="AT40" s="7">
        <v>0.5</v>
      </c>
      <c r="AU40" s="7">
        <v>0.9929</v>
      </c>
      <c r="AV40" s="4">
        <v>18</v>
      </c>
      <c r="AW40" s="8">
        <v>751.31</v>
      </c>
      <c r="AX40" s="4">
        <v>12</v>
      </c>
      <c r="AY40" s="8">
        <v>377</v>
      </c>
      <c r="AZ40" s="7">
        <v>0.5</v>
      </c>
      <c r="BA40" s="7">
        <v>0.9929</v>
      </c>
      <c r="BB40" s="7">
        <v>1</v>
      </c>
      <c r="BC40" s="4">
        <v>30</v>
      </c>
      <c r="BD40" s="8">
        <v>1155.46</v>
      </c>
      <c r="BE40" s="4">
        <v>34</v>
      </c>
      <c r="BF40" s="8">
        <v>1067.69</v>
      </c>
      <c r="BG40" s="7">
        <v>-0.1176</v>
      </c>
      <c r="BH40" s="7">
        <v>0.0822</v>
      </c>
      <c r="BI40" s="7">
        <v>0.6502</v>
      </c>
      <c r="BJ40" s="4">
        <v>18</v>
      </c>
      <c r="BK40" s="8">
        <v>751.31</v>
      </c>
      <c r="BL40" s="2" t="s">
        <v>444</v>
      </c>
      <c r="BM40" s="7">
        <v>1</v>
      </c>
      <c r="BN40" s="7">
        <v>1</v>
      </c>
      <c r="BO40" s="4">
        <v>10</v>
      </c>
      <c r="BP40" s="8">
        <v>501.66</v>
      </c>
      <c r="BQ40" s="4">
        <v>1</v>
      </c>
      <c r="BR40" s="8">
        <v>67.99</v>
      </c>
      <c r="BS40" s="7">
        <v>9</v>
      </c>
      <c r="BT40" s="7">
        <v>6.3784</v>
      </c>
      <c r="BU40" s="2" t="s">
        <v>150</v>
      </c>
      <c r="BV40" s="2" t="s">
        <v>141</v>
      </c>
      <c r="BW40" s="2" t="s">
        <v>199</v>
      </c>
      <c r="BX40" s="2" t="s">
        <v>282</v>
      </c>
      <c r="BY40" s="2" t="s">
        <v>152</v>
      </c>
      <c r="BZ40" s="2" t="s">
        <v>152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239</v>
      </c>
      <c r="CJ40" s="2" t="s">
        <v>369</v>
      </c>
      <c r="CK40" s="2" t="s">
        <v>445</v>
      </c>
      <c r="CL40" s="2" t="s">
        <v>152</v>
      </c>
      <c r="CM40" s="2" t="s">
        <v>152</v>
      </c>
      <c r="CN40" s="2" t="s">
        <v>144</v>
      </c>
      <c r="CO40" s="4">
        <v>5</v>
      </c>
      <c r="CP40" s="8">
        <v>164.45</v>
      </c>
      <c r="CQ40" s="4">
        <v>2</v>
      </c>
      <c r="CR40" s="8">
        <v>58.24</v>
      </c>
      <c r="CS40" s="7">
        <v>1.5</v>
      </c>
      <c r="CT40" s="7">
        <v>1.8237</v>
      </c>
      <c r="CU40" s="2" t="s">
        <v>150</v>
      </c>
      <c r="CV40" s="2" t="s">
        <v>141</v>
      </c>
      <c r="CW40" s="2" t="s">
        <v>155</v>
      </c>
      <c r="CX40" s="2" t="s">
        <v>284</v>
      </c>
      <c r="CY40" s="2" t="s">
        <v>152</v>
      </c>
      <c r="CZ40" s="2" t="s">
        <v>152</v>
      </c>
      <c r="DA40" s="2" t="s">
        <v>144</v>
      </c>
      <c r="DB40" s="4">
        <v>1</v>
      </c>
      <c r="DC40" s="8">
        <v>29.7</v>
      </c>
      <c r="DD40" s="4"/>
      <c r="DE40" s="8"/>
      <c r="DF40" s="7"/>
      <c r="DG40" s="7"/>
      <c r="DH40" s="2" t="s">
        <v>150</v>
      </c>
      <c r="DI40" s="2" t="s">
        <v>141</v>
      </c>
      <c r="DJ40" s="2" t="s">
        <v>157</v>
      </c>
      <c r="DK40" s="2" t="s">
        <v>289</v>
      </c>
      <c r="DL40" s="2" t="s">
        <v>152</v>
      </c>
      <c r="DM40" s="2" t="s">
        <v>152</v>
      </c>
      <c r="DN40" s="2" t="s">
        <v>144</v>
      </c>
      <c r="DO40" s="4"/>
      <c r="DP40" s="8"/>
      <c r="DQ40" s="4">
        <v>3</v>
      </c>
      <c r="DR40" s="8">
        <v>85.41</v>
      </c>
      <c r="DS40" s="7">
        <v>-1</v>
      </c>
      <c r="DT40" s="7">
        <v>-1</v>
      </c>
      <c r="DU40" s="2" t="s">
        <v>150</v>
      </c>
      <c r="DV40" s="2" t="s">
        <v>141</v>
      </c>
      <c r="DW40" s="2" t="s">
        <v>144</v>
      </c>
      <c r="DX40" s="2" t="s">
        <v>227</v>
      </c>
      <c r="DY40" s="2" t="s">
        <v>152</v>
      </c>
      <c r="DZ40" s="2" t="s">
        <v>152</v>
      </c>
      <c r="EA40" s="2" t="s">
        <v>144</v>
      </c>
      <c r="EB40" s="4"/>
      <c r="EC40" s="8"/>
      <c r="ED40" s="4">
        <v>4</v>
      </c>
      <c r="EE40" s="8">
        <v>109.2</v>
      </c>
      <c r="EF40" s="7">
        <v>-1</v>
      </c>
      <c r="EG40" s="7">
        <v>-1</v>
      </c>
      <c r="EH40" s="2" t="s">
        <v>150</v>
      </c>
      <c r="EI40" s="2" t="s">
        <v>141</v>
      </c>
      <c r="EJ40" s="2" t="s">
        <v>374</v>
      </c>
      <c r="EK40" s="2" t="s">
        <v>446</v>
      </c>
      <c r="EL40" s="2" t="s">
        <v>152</v>
      </c>
      <c r="EM40" s="2" t="s">
        <v>152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199</v>
      </c>
      <c r="EX40" s="2" t="s">
        <v>447</v>
      </c>
      <c r="EY40" s="2" t="s">
        <v>152</v>
      </c>
      <c r="EZ40" s="2" t="s">
        <v>152</v>
      </c>
      <c r="FA40" s="2" t="s">
        <v>144</v>
      </c>
      <c r="FB40" s="4">
        <v>1</v>
      </c>
      <c r="FC40" s="8">
        <v>27.42</v>
      </c>
      <c r="FD40" s="4"/>
      <c r="FE40" s="8"/>
      <c r="FF40" s="7"/>
      <c r="FG40" s="7"/>
      <c r="FH40" s="2" t="s">
        <v>150</v>
      </c>
      <c r="FI40" s="2" t="s">
        <v>141</v>
      </c>
      <c r="FJ40" s="2" t="s">
        <v>375</v>
      </c>
      <c r="FK40" s="2" t="s">
        <v>448</v>
      </c>
      <c r="FL40" s="2" t="s">
        <v>152</v>
      </c>
      <c r="FM40" s="2" t="s">
        <v>152</v>
      </c>
      <c r="FN40" s="2" t="s">
        <v>144</v>
      </c>
      <c r="FO40" s="4"/>
      <c r="FP40" s="8"/>
      <c r="FQ40" s="4">
        <v>2</v>
      </c>
      <c r="FR40" s="8">
        <v>56.16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223</v>
      </c>
      <c r="FX40" s="2" t="s">
        <v>449</v>
      </c>
      <c r="FY40" s="2" t="s">
        <v>152</v>
      </c>
      <c r="FZ40" s="2" t="s">
        <v>152</v>
      </c>
      <c r="GA40" s="2" t="s">
        <v>144</v>
      </c>
      <c r="GB40" s="4">
        <v>1</v>
      </c>
      <c r="GC40" s="8">
        <v>28.08</v>
      </c>
      <c r="GD40" s="4"/>
      <c r="GE40" s="8"/>
      <c r="GF40" s="7"/>
      <c r="GG40" s="7"/>
      <c r="GH40" s="2" t="s">
        <v>150</v>
      </c>
      <c r="GI40" s="2" t="s">
        <v>141</v>
      </c>
      <c r="GJ40" s="2" t="s">
        <v>377</v>
      </c>
      <c r="GK40" s="2" t="s">
        <v>386</v>
      </c>
      <c r="GL40" s="2" t="s">
        <v>152</v>
      </c>
      <c r="GM40" s="2" t="s">
        <v>152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150</v>
      </c>
      <c r="JV40" s="2" t="s">
        <v>141</v>
      </c>
      <c r="JW40" s="2" t="s">
        <v>196</v>
      </c>
      <c r="JX40" s="2" t="s">
        <v>450</v>
      </c>
      <c r="JY40" s="2" t="s">
        <v>152</v>
      </c>
      <c r="JZ40" s="2" t="s">
        <v>152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144</v>
      </c>
      <c r="KV40" s="2" t="s">
        <v>144</v>
      </c>
      <c r="KW40" s="2" t="s">
        <v>144</v>
      </c>
      <c r="KX40" s="2" t="s">
        <v>144</v>
      </c>
      <c r="KY40" s="2" t="s">
        <v>144</v>
      </c>
      <c r="KZ40" s="2" t="s">
        <v>144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202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451</v>
      </c>
      <c r="B41" s="2" t="s">
        <v>133</v>
      </c>
      <c r="C41" s="2" t="s">
        <v>134</v>
      </c>
      <c r="D41" s="2" t="s">
        <v>360</v>
      </c>
      <c r="E41" s="2" t="s">
        <v>361</v>
      </c>
      <c r="F41" s="2" t="s">
        <v>442</v>
      </c>
      <c r="G41" s="2" t="s">
        <v>442</v>
      </c>
      <c r="H41" s="2" t="s">
        <v>442</v>
      </c>
      <c r="I41" s="2" t="s">
        <v>363</v>
      </c>
      <c r="J41" s="2" t="s">
        <v>443</v>
      </c>
      <c r="K41" s="2" t="s">
        <v>380</v>
      </c>
      <c r="L41" s="3">
        <v>27.69</v>
      </c>
      <c r="M41" s="3">
        <v>29.07</v>
      </c>
      <c r="N41" s="3">
        <v>84.99</v>
      </c>
      <c r="O41" s="2" t="s">
        <v>141</v>
      </c>
      <c r="P41" s="2" t="s">
        <v>280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365</v>
      </c>
      <c r="V41" s="2" t="s">
        <v>246</v>
      </c>
      <c r="W41" s="2" t="s">
        <v>147</v>
      </c>
      <c r="X41" s="2" t="s">
        <v>144</v>
      </c>
      <c r="Y41" s="2" t="s">
        <v>180</v>
      </c>
      <c r="Z41" s="4">
        <v>90</v>
      </c>
      <c r="AA41" s="4">
        <f>=ROUNDDOWN(60,0)</f>
      </c>
      <c r="AB41" s="5">
        <v>1.5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12</v>
      </c>
      <c r="AQ41" s="8">
        <v>404.15</v>
      </c>
      <c r="AR41" s="4">
        <v>10</v>
      </c>
      <c r="AS41" s="8">
        <v>358.93</v>
      </c>
      <c r="AT41" s="7">
        <v>0.2</v>
      </c>
      <c r="AU41" s="7">
        <v>0.126</v>
      </c>
      <c r="AV41" s="4">
        <v>12</v>
      </c>
      <c r="AW41" s="8">
        <v>404.15</v>
      </c>
      <c r="AX41" s="4">
        <v>10</v>
      </c>
      <c r="AY41" s="8">
        <v>358.93</v>
      </c>
      <c r="AZ41" s="7">
        <v>0.2</v>
      </c>
      <c r="BA41" s="7">
        <v>0.126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0.3498</v>
      </c>
      <c r="BJ41" s="4">
        <v>12</v>
      </c>
      <c r="BK41" s="8">
        <v>404.15</v>
      </c>
      <c r="BL41" s="2" t="s">
        <v>452</v>
      </c>
      <c r="BM41" s="7">
        <v>1</v>
      </c>
      <c r="BN41" s="7">
        <v>1</v>
      </c>
      <c r="BO41" s="4">
        <v>2</v>
      </c>
      <c r="BP41" s="8">
        <v>99.66</v>
      </c>
      <c r="BQ41" s="4">
        <v>2</v>
      </c>
      <c r="BR41" s="8">
        <v>135.98</v>
      </c>
      <c r="BS41" s="7"/>
      <c r="BT41" s="7">
        <v>-0.2671</v>
      </c>
      <c r="BU41" s="2" t="s">
        <v>150</v>
      </c>
      <c r="BV41" s="2" t="s">
        <v>141</v>
      </c>
      <c r="BW41" s="2" t="s">
        <v>199</v>
      </c>
      <c r="BX41" s="2" t="s">
        <v>427</v>
      </c>
      <c r="BY41" s="2" t="s">
        <v>152</v>
      </c>
      <c r="BZ41" s="2" t="s">
        <v>152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239</v>
      </c>
      <c r="CJ41" s="2" t="s">
        <v>369</v>
      </c>
      <c r="CK41" s="2" t="s">
        <v>453</v>
      </c>
      <c r="CL41" s="2" t="s">
        <v>152</v>
      </c>
      <c r="CM41" s="2" t="s">
        <v>152</v>
      </c>
      <c r="CN41" s="2" t="s">
        <v>144</v>
      </c>
      <c r="CO41" s="4">
        <v>7</v>
      </c>
      <c r="CP41" s="8">
        <v>230.23</v>
      </c>
      <c r="CQ41" s="4">
        <v>2</v>
      </c>
      <c r="CR41" s="8">
        <v>58.24</v>
      </c>
      <c r="CS41" s="7">
        <v>2.5</v>
      </c>
      <c r="CT41" s="7">
        <v>2.9531</v>
      </c>
      <c r="CU41" s="2" t="s">
        <v>150</v>
      </c>
      <c r="CV41" s="2" t="s">
        <v>141</v>
      </c>
      <c r="CW41" s="2" t="s">
        <v>155</v>
      </c>
      <c r="CX41" s="2" t="s">
        <v>454</v>
      </c>
      <c r="CY41" s="2" t="s">
        <v>152</v>
      </c>
      <c r="CZ41" s="2" t="s">
        <v>152</v>
      </c>
      <c r="DA41" s="2" t="s">
        <v>144</v>
      </c>
      <c r="DB41" s="4">
        <v>3</v>
      </c>
      <c r="DC41" s="8">
        <v>74.26</v>
      </c>
      <c r="DD41" s="4"/>
      <c r="DE41" s="8"/>
      <c r="DF41" s="7"/>
      <c r="DG41" s="7"/>
      <c r="DH41" s="2" t="s">
        <v>150</v>
      </c>
      <c r="DI41" s="2" t="s">
        <v>141</v>
      </c>
      <c r="DJ41" s="2" t="s">
        <v>157</v>
      </c>
      <c r="DK41" s="2" t="s">
        <v>285</v>
      </c>
      <c r="DL41" s="2" t="s">
        <v>152</v>
      </c>
      <c r="DM41" s="2" t="s">
        <v>152</v>
      </c>
      <c r="DN41" s="2" t="s">
        <v>144</v>
      </c>
      <c r="DO41" s="4"/>
      <c r="DP41" s="8"/>
      <c r="DQ41" s="4">
        <v>3</v>
      </c>
      <c r="DR41" s="8">
        <v>85.41</v>
      </c>
      <c r="DS41" s="7">
        <v>-1</v>
      </c>
      <c r="DT41" s="7">
        <v>-1</v>
      </c>
      <c r="DU41" s="2" t="s">
        <v>150</v>
      </c>
      <c r="DV41" s="2" t="s">
        <v>141</v>
      </c>
      <c r="DW41" s="2" t="s">
        <v>144</v>
      </c>
      <c r="DX41" s="2" t="s">
        <v>227</v>
      </c>
      <c r="DY41" s="2" t="s">
        <v>152</v>
      </c>
      <c r="DZ41" s="2" t="s">
        <v>152</v>
      </c>
      <c r="EA41" s="2" t="s">
        <v>144</v>
      </c>
      <c r="EB41" s="4"/>
      <c r="EC41" s="8"/>
      <c r="ED41" s="4">
        <v>1</v>
      </c>
      <c r="EE41" s="8">
        <v>27.3</v>
      </c>
      <c r="EF41" s="7">
        <v>-1</v>
      </c>
      <c r="EG41" s="7">
        <v>-1</v>
      </c>
      <c r="EH41" s="2" t="s">
        <v>150</v>
      </c>
      <c r="EI41" s="2" t="s">
        <v>141</v>
      </c>
      <c r="EJ41" s="2" t="s">
        <v>374</v>
      </c>
      <c r="EK41" s="2" t="s">
        <v>266</v>
      </c>
      <c r="EL41" s="2" t="s">
        <v>152</v>
      </c>
      <c r="EM41" s="2" t="s">
        <v>152</v>
      </c>
      <c r="EN41" s="2" t="s">
        <v>144</v>
      </c>
      <c r="EO41" s="4"/>
      <c r="EP41" s="8"/>
      <c r="EQ41" s="4">
        <v>2</v>
      </c>
      <c r="ER41" s="8">
        <v>52</v>
      </c>
      <c r="ES41" s="7">
        <v>-1</v>
      </c>
      <c r="ET41" s="7">
        <v>-1</v>
      </c>
      <c r="EU41" s="2" t="s">
        <v>150</v>
      </c>
      <c r="EV41" s="2" t="s">
        <v>141</v>
      </c>
      <c r="EW41" s="2" t="s">
        <v>199</v>
      </c>
      <c r="EX41" s="2" t="s">
        <v>327</v>
      </c>
      <c r="EY41" s="2" t="s">
        <v>152</v>
      </c>
      <c r="EZ41" s="2" t="s">
        <v>152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375</v>
      </c>
      <c r="FK41" s="2" t="s">
        <v>144</v>
      </c>
      <c r="FL41" s="2" t="s">
        <v>152</v>
      </c>
      <c r="FM41" s="2" t="s">
        <v>152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223</v>
      </c>
      <c r="FX41" s="2" t="s">
        <v>455</v>
      </c>
      <c r="FY41" s="2" t="s">
        <v>152</v>
      </c>
      <c r="FZ41" s="2" t="s">
        <v>152</v>
      </c>
      <c r="GA41" s="2" t="s">
        <v>144</v>
      </c>
      <c r="GB41" s="4"/>
      <c r="GC41" s="8"/>
      <c r="GD41" s="4"/>
      <c r="GE41" s="8"/>
      <c r="GF41" s="7"/>
      <c r="GG41" s="7"/>
      <c r="GH41" s="2" t="s">
        <v>150</v>
      </c>
      <c r="GI41" s="2" t="s">
        <v>141</v>
      </c>
      <c r="GJ41" s="2" t="s">
        <v>377</v>
      </c>
      <c r="GK41" s="2" t="s">
        <v>386</v>
      </c>
      <c r="GL41" s="2" t="s">
        <v>152</v>
      </c>
      <c r="GM41" s="2" t="s">
        <v>152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150</v>
      </c>
      <c r="JV41" s="2" t="s">
        <v>141</v>
      </c>
      <c r="JW41" s="2" t="s">
        <v>196</v>
      </c>
      <c r="JX41" s="2" t="s">
        <v>144</v>
      </c>
      <c r="JY41" s="2" t="s">
        <v>152</v>
      </c>
      <c r="JZ41" s="2" t="s">
        <v>152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144</v>
      </c>
      <c r="KV41" s="2" t="s">
        <v>144</v>
      </c>
      <c r="KW41" s="2" t="s">
        <v>144</v>
      </c>
      <c r="KX41" s="2" t="s">
        <v>144</v>
      </c>
      <c r="KY41" s="2" t="s">
        <v>144</v>
      </c>
      <c r="KZ41" s="2" t="s">
        <v>144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90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456</v>
      </c>
      <c r="B42" s="2" t="s">
        <v>133</v>
      </c>
      <c r="C42" s="2" t="s">
        <v>134</v>
      </c>
      <c r="D42" s="2" t="s">
        <v>360</v>
      </c>
      <c r="E42" s="2" t="s">
        <v>361</v>
      </c>
      <c r="F42" s="2" t="s">
        <v>442</v>
      </c>
      <c r="G42" s="2" t="s">
        <v>442</v>
      </c>
      <c r="H42" s="2" t="s">
        <v>442</v>
      </c>
      <c r="I42" s="2" t="s">
        <v>363</v>
      </c>
      <c r="J42" s="2" t="s">
        <v>443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437</v>
      </c>
      <c r="P42" s="2" t="s">
        <v>314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365</v>
      </c>
      <c r="V42" s="2" t="s">
        <v>246</v>
      </c>
      <c r="W42" s="2" t="s">
        <v>147</v>
      </c>
      <c r="X42" s="2" t="s">
        <v>144</v>
      </c>
      <c r="Y42" s="2" t="s">
        <v>180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7</v>
      </c>
      <c r="AS42" s="8">
        <v>192.92</v>
      </c>
      <c r="AT42" s="7">
        <v>-1</v>
      </c>
      <c r="AU42" s="7">
        <v>-1</v>
      </c>
      <c r="AV42" s="4"/>
      <c r="AW42" s="8"/>
      <c r="AX42" s="4">
        <v>7</v>
      </c>
      <c r="AY42" s="8">
        <v>192.92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457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316</v>
      </c>
      <c r="BW42" s="2" t="s">
        <v>199</v>
      </c>
      <c r="BX42" s="2" t="s">
        <v>201</v>
      </c>
      <c r="BY42" s="2" t="s">
        <v>152</v>
      </c>
      <c r="BZ42" s="2" t="s">
        <v>152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316</v>
      </c>
      <c r="CJ42" s="2" t="s">
        <v>369</v>
      </c>
      <c r="CK42" s="2" t="s">
        <v>252</v>
      </c>
      <c r="CL42" s="2" t="s">
        <v>152</v>
      </c>
      <c r="CM42" s="2" t="s">
        <v>152</v>
      </c>
      <c r="CN42" s="2" t="s">
        <v>144</v>
      </c>
      <c r="CO42" s="4"/>
      <c r="CP42" s="8"/>
      <c r="CQ42" s="4">
        <v>1</v>
      </c>
      <c r="CR42" s="8">
        <v>29.12</v>
      </c>
      <c r="CS42" s="7">
        <v>-1</v>
      </c>
      <c r="CT42" s="7">
        <v>-1</v>
      </c>
      <c r="CU42" s="2" t="s">
        <v>150</v>
      </c>
      <c r="CV42" s="2" t="s">
        <v>316</v>
      </c>
      <c r="CW42" s="2" t="s">
        <v>155</v>
      </c>
      <c r="CX42" s="2" t="s">
        <v>284</v>
      </c>
      <c r="CY42" s="2" t="s">
        <v>152</v>
      </c>
      <c r="CZ42" s="2" t="s">
        <v>152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316</v>
      </c>
      <c r="DJ42" s="2" t="s">
        <v>157</v>
      </c>
      <c r="DK42" s="2" t="s">
        <v>155</v>
      </c>
      <c r="DL42" s="2" t="s">
        <v>152</v>
      </c>
      <c r="DM42" s="2" t="s">
        <v>152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316</v>
      </c>
      <c r="DW42" s="2" t="s">
        <v>144</v>
      </c>
      <c r="DX42" s="2" t="s">
        <v>458</v>
      </c>
      <c r="DY42" s="2" t="s">
        <v>152</v>
      </c>
      <c r="DZ42" s="2" t="s">
        <v>152</v>
      </c>
      <c r="EA42" s="2" t="s">
        <v>144</v>
      </c>
      <c r="EB42" s="4"/>
      <c r="EC42" s="8"/>
      <c r="ED42" s="4">
        <v>6</v>
      </c>
      <c r="EE42" s="8">
        <v>163.8</v>
      </c>
      <c r="EF42" s="7">
        <v>-1</v>
      </c>
      <c r="EG42" s="7">
        <v>-1</v>
      </c>
      <c r="EH42" s="2" t="s">
        <v>150</v>
      </c>
      <c r="EI42" s="2" t="s">
        <v>316</v>
      </c>
      <c r="EJ42" s="2" t="s">
        <v>374</v>
      </c>
      <c r="EK42" s="2" t="s">
        <v>459</v>
      </c>
      <c r="EL42" s="2" t="s">
        <v>152</v>
      </c>
      <c r="EM42" s="2" t="s">
        <v>152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316</v>
      </c>
      <c r="EW42" s="2" t="s">
        <v>199</v>
      </c>
      <c r="EX42" s="2" t="s">
        <v>225</v>
      </c>
      <c r="EY42" s="2" t="s">
        <v>152</v>
      </c>
      <c r="EZ42" s="2" t="s">
        <v>152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316</v>
      </c>
      <c r="FJ42" s="2" t="s">
        <v>375</v>
      </c>
      <c r="FK42" s="2" t="s">
        <v>144</v>
      </c>
      <c r="FL42" s="2" t="s">
        <v>152</v>
      </c>
      <c r="FM42" s="2" t="s">
        <v>152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316</v>
      </c>
      <c r="FW42" s="2" t="s">
        <v>223</v>
      </c>
      <c r="FX42" s="2" t="s">
        <v>460</v>
      </c>
      <c r="FY42" s="2" t="s">
        <v>152</v>
      </c>
      <c r="FZ42" s="2" t="s">
        <v>152</v>
      </c>
      <c r="GA42" s="2" t="s">
        <v>144</v>
      </c>
      <c r="GB42" s="4"/>
      <c r="GC42" s="8"/>
      <c r="GD42" s="4"/>
      <c r="GE42" s="8"/>
      <c r="GF42" s="7"/>
      <c r="GG42" s="7"/>
      <c r="GH42" s="2" t="s">
        <v>150</v>
      </c>
      <c r="GI42" s="2" t="s">
        <v>316</v>
      </c>
      <c r="GJ42" s="2" t="s">
        <v>377</v>
      </c>
      <c r="GK42" s="2" t="s">
        <v>144</v>
      </c>
      <c r="GL42" s="2" t="s">
        <v>152</v>
      </c>
      <c r="GM42" s="2" t="s">
        <v>152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150</v>
      </c>
      <c r="JV42" s="2" t="s">
        <v>316</v>
      </c>
      <c r="JW42" s="2" t="s">
        <v>196</v>
      </c>
      <c r="JX42" s="2" t="s">
        <v>144</v>
      </c>
      <c r="JY42" s="2" t="s">
        <v>152</v>
      </c>
      <c r="JZ42" s="2" t="s">
        <v>152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144</v>
      </c>
      <c r="KV42" s="2" t="s">
        <v>144</v>
      </c>
      <c r="KW42" s="2" t="s">
        <v>144</v>
      </c>
      <c r="KX42" s="2" t="s">
        <v>144</v>
      </c>
      <c r="KY42" s="2" t="s">
        <v>144</v>
      </c>
      <c r="KZ42" s="2" t="s">
        <v>144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461</v>
      </c>
      <c r="B43" s="2" t="s">
        <v>133</v>
      </c>
      <c r="C43" s="2" t="s">
        <v>134</v>
      </c>
      <c r="D43" s="2" t="s">
        <v>360</v>
      </c>
      <c r="E43" s="2" t="s">
        <v>361</v>
      </c>
      <c r="F43" s="2" t="s">
        <v>442</v>
      </c>
      <c r="G43" s="2" t="s">
        <v>442</v>
      </c>
      <c r="H43" s="2" t="s">
        <v>442</v>
      </c>
      <c r="I43" s="2" t="s">
        <v>363</v>
      </c>
      <c r="J43" s="2" t="s">
        <v>443</v>
      </c>
      <c r="K43" s="2" t="s">
        <v>279</v>
      </c>
      <c r="L43" s="3">
        <v>24.76</v>
      </c>
      <c r="M43" s="3">
        <v>26</v>
      </c>
      <c r="N43" s="3">
        <v>79.99</v>
      </c>
      <c r="O43" s="2" t="s">
        <v>313</v>
      </c>
      <c r="P43" s="2" t="s">
        <v>314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365</v>
      </c>
      <c r="V43" s="2" t="s">
        <v>246</v>
      </c>
      <c r="W43" s="2" t="s">
        <v>147</v>
      </c>
      <c r="X43" s="2" t="s">
        <v>144</v>
      </c>
      <c r="Y43" s="2" t="s">
        <v>180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5</v>
      </c>
      <c r="AS43" s="8">
        <v>138.84</v>
      </c>
      <c r="AT43" s="7">
        <v>-1</v>
      </c>
      <c r="AU43" s="7">
        <v>-1</v>
      </c>
      <c r="AV43" s="4"/>
      <c r="AW43" s="8"/>
      <c r="AX43" s="4">
        <v>5</v>
      </c>
      <c r="AY43" s="8">
        <v>138.84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462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316</v>
      </c>
      <c r="BW43" s="2" t="s">
        <v>199</v>
      </c>
      <c r="BX43" s="2" t="s">
        <v>151</v>
      </c>
      <c r="BY43" s="2" t="s">
        <v>152</v>
      </c>
      <c r="BZ43" s="2" t="s">
        <v>152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316</v>
      </c>
      <c r="CJ43" s="2" t="s">
        <v>369</v>
      </c>
      <c r="CK43" s="2" t="s">
        <v>463</v>
      </c>
      <c r="CL43" s="2" t="s">
        <v>152</v>
      </c>
      <c r="CM43" s="2" t="s">
        <v>152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316</v>
      </c>
      <c r="CW43" s="2" t="s">
        <v>155</v>
      </c>
      <c r="CX43" s="2" t="s">
        <v>371</v>
      </c>
      <c r="CY43" s="2" t="s">
        <v>152</v>
      </c>
      <c r="CZ43" s="2" t="s">
        <v>152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316</v>
      </c>
      <c r="DJ43" s="2" t="s">
        <v>157</v>
      </c>
      <c r="DK43" s="2" t="s">
        <v>464</v>
      </c>
      <c r="DL43" s="2" t="s">
        <v>152</v>
      </c>
      <c r="DM43" s="2" t="s">
        <v>152</v>
      </c>
      <c r="DN43" s="2" t="s">
        <v>144</v>
      </c>
      <c r="DO43" s="4"/>
      <c r="DP43" s="8"/>
      <c r="DQ43" s="4">
        <v>2</v>
      </c>
      <c r="DR43" s="8">
        <v>56.94</v>
      </c>
      <c r="DS43" s="7">
        <v>-1</v>
      </c>
      <c r="DT43" s="7">
        <v>-1</v>
      </c>
      <c r="DU43" s="2" t="s">
        <v>150</v>
      </c>
      <c r="DV43" s="2" t="s">
        <v>316</v>
      </c>
      <c r="DW43" s="2" t="s">
        <v>144</v>
      </c>
      <c r="DX43" s="2" t="s">
        <v>391</v>
      </c>
      <c r="DY43" s="2" t="s">
        <v>152</v>
      </c>
      <c r="DZ43" s="2" t="s">
        <v>152</v>
      </c>
      <c r="EA43" s="2" t="s">
        <v>144</v>
      </c>
      <c r="EB43" s="4"/>
      <c r="EC43" s="8"/>
      <c r="ED43" s="4">
        <v>3</v>
      </c>
      <c r="EE43" s="8">
        <v>81.9</v>
      </c>
      <c r="EF43" s="7">
        <v>-1</v>
      </c>
      <c r="EG43" s="7">
        <v>-1</v>
      </c>
      <c r="EH43" s="2" t="s">
        <v>150</v>
      </c>
      <c r="EI43" s="2" t="s">
        <v>316</v>
      </c>
      <c r="EJ43" s="2" t="s">
        <v>374</v>
      </c>
      <c r="EK43" s="2" t="s">
        <v>202</v>
      </c>
      <c r="EL43" s="2" t="s">
        <v>152</v>
      </c>
      <c r="EM43" s="2" t="s">
        <v>152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316</v>
      </c>
      <c r="EW43" s="2" t="s">
        <v>199</v>
      </c>
      <c r="EX43" s="2" t="s">
        <v>180</v>
      </c>
      <c r="EY43" s="2" t="s">
        <v>152</v>
      </c>
      <c r="EZ43" s="2" t="s">
        <v>152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316</v>
      </c>
      <c r="FJ43" s="2" t="s">
        <v>375</v>
      </c>
      <c r="FK43" s="2" t="s">
        <v>144</v>
      </c>
      <c r="FL43" s="2" t="s">
        <v>152</v>
      </c>
      <c r="FM43" s="2" t="s">
        <v>152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316</v>
      </c>
      <c r="FW43" s="2" t="s">
        <v>223</v>
      </c>
      <c r="FX43" s="2" t="s">
        <v>465</v>
      </c>
      <c r="FY43" s="2" t="s">
        <v>152</v>
      </c>
      <c r="FZ43" s="2" t="s">
        <v>152</v>
      </c>
      <c r="GA43" s="2" t="s">
        <v>144</v>
      </c>
      <c r="GB43" s="4"/>
      <c r="GC43" s="8"/>
      <c r="GD43" s="4"/>
      <c r="GE43" s="8"/>
      <c r="GF43" s="7"/>
      <c r="GG43" s="7"/>
      <c r="GH43" s="2" t="s">
        <v>150</v>
      </c>
      <c r="GI43" s="2" t="s">
        <v>316</v>
      </c>
      <c r="GJ43" s="2" t="s">
        <v>377</v>
      </c>
      <c r="GK43" s="2" t="s">
        <v>144</v>
      </c>
      <c r="GL43" s="2" t="s">
        <v>152</v>
      </c>
      <c r="GM43" s="2" t="s">
        <v>152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150</v>
      </c>
      <c r="JV43" s="2" t="s">
        <v>316</v>
      </c>
      <c r="JW43" s="2" t="s">
        <v>196</v>
      </c>
      <c r="JX43" s="2" t="s">
        <v>144</v>
      </c>
      <c r="JY43" s="2" t="s">
        <v>152</v>
      </c>
      <c r="JZ43" s="2" t="s">
        <v>152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144</v>
      </c>
      <c r="KV43" s="2" t="s">
        <v>144</v>
      </c>
      <c r="KW43" s="2" t="s">
        <v>144</v>
      </c>
      <c r="KX43" s="2" t="s">
        <v>144</v>
      </c>
      <c r="KY43" s="2" t="s">
        <v>144</v>
      </c>
      <c r="KZ43" s="2" t="s">
        <v>144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466</v>
      </c>
      <c r="B44" s="2" t="s">
        <v>133</v>
      </c>
      <c r="C44" s="2" t="s">
        <v>134</v>
      </c>
      <c r="D44" s="2" t="s">
        <v>467</v>
      </c>
      <c r="E44" s="2" t="s">
        <v>468</v>
      </c>
      <c r="F44" s="2" t="s">
        <v>469</v>
      </c>
      <c r="G44" s="2" t="s">
        <v>469</v>
      </c>
      <c r="H44" s="2" t="s">
        <v>469</v>
      </c>
      <c r="I44" s="2" t="s">
        <v>470</v>
      </c>
      <c r="J44" s="2" t="s">
        <v>139</v>
      </c>
      <c r="K44" s="2" t="s">
        <v>471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314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472</v>
      </c>
      <c r="V44" s="2" t="s">
        <v>366</v>
      </c>
      <c r="W44" s="2" t="s">
        <v>147</v>
      </c>
      <c r="X44" s="2" t="s">
        <v>144</v>
      </c>
      <c r="Y44" s="2" t="s">
        <v>199</v>
      </c>
      <c r="Z44" s="4">
        <v>15</v>
      </c>
      <c r="AA44" s="4">
        <f>=ROUNDDOWN(15,0)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14</v>
      </c>
      <c r="AQ44" s="8">
        <v>1206.75</v>
      </c>
      <c r="AR44" s="4">
        <v>3</v>
      </c>
      <c r="AS44" s="8">
        <v>260.98</v>
      </c>
      <c r="AT44" s="7">
        <v>3.6667</v>
      </c>
      <c r="AU44" s="7">
        <v>3.6239</v>
      </c>
      <c r="AV44" s="4">
        <v>24</v>
      </c>
      <c r="AW44" s="8">
        <v>2246.07</v>
      </c>
      <c r="AX44" s="4">
        <v>11</v>
      </c>
      <c r="AY44" s="8">
        <v>1365.75</v>
      </c>
      <c r="AZ44" s="7">
        <v>1.1818</v>
      </c>
      <c r="BA44" s="7">
        <v>0.6446</v>
      </c>
      <c r="BB44" s="7">
        <v>0.5373</v>
      </c>
      <c r="BC44" s="4">
        <v>42</v>
      </c>
      <c r="BD44" s="8">
        <v>4004.5</v>
      </c>
      <c r="BE44" s="4">
        <v>22</v>
      </c>
      <c r="BF44" s="8">
        <v>2785.48</v>
      </c>
      <c r="BG44" s="7">
        <v>0.9091</v>
      </c>
      <c r="BH44" s="7">
        <v>0.4376</v>
      </c>
      <c r="BI44" s="7">
        <v>0.5609</v>
      </c>
      <c r="BJ44" s="4">
        <v>14</v>
      </c>
      <c r="BK44" s="8">
        <v>1206.75</v>
      </c>
      <c r="BL44" s="2" t="s">
        <v>473</v>
      </c>
      <c r="BM44" s="7">
        <v>1</v>
      </c>
      <c r="BN44" s="7">
        <v>1</v>
      </c>
      <c r="BO44" s="4">
        <v>8</v>
      </c>
      <c r="BP44" s="8">
        <v>809.92</v>
      </c>
      <c r="BQ44" s="4"/>
      <c r="BR44" s="8"/>
      <c r="BS44" s="7"/>
      <c r="BT44" s="7"/>
      <c r="BU44" s="2" t="s">
        <v>150</v>
      </c>
      <c r="BV44" s="2" t="s">
        <v>141</v>
      </c>
      <c r="BW44" s="2" t="s">
        <v>180</v>
      </c>
      <c r="BX44" s="2" t="s">
        <v>474</v>
      </c>
      <c r="BY44" s="2" t="s">
        <v>152</v>
      </c>
      <c r="BZ44" s="2" t="s">
        <v>152</v>
      </c>
      <c r="CA44" s="2" t="s">
        <v>144</v>
      </c>
      <c r="CB44" s="4">
        <v>1</v>
      </c>
      <c r="CC44" s="8">
        <v>96.53</v>
      </c>
      <c r="CD44" s="4"/>
      <c r="CE44" s="8"/>
      <c r="CF44" s="7"/>
      <c r="CG44" s="7"/>
      <c r="CH44" s="2" t="s">
        <v>150</v>
      </c>
      <c r="CI44" s="2" t="s">
        <v>141</v>
      </c>
      <c r="CJ44" s="2" t="s">
        <v>475</v>
      </c>
      <c r="CK44" s="2" t="s">
        <v>270</v>
      </c>
      <c r="CL44" s="2" t="s">
        <v>152</v>
      </c>
      <c r="CM44" s="2" t="s">
        <v>152</v>
      </c>
      <c r="CN44" s="2" t="s">
        <v>144</v>
      </c>
      <c r="CO44" s="4">
        <v>5</v>
      </c>
      <c r="CP44" s="8">
        <v>300.3</v>
      </c>
      <c r="CQ44" s="4">
        <v>1</v>
      </c>
      <c r="CR44" s="8">
        <v>100.1</v>
      </c>
      <c r="CS44" s="7">
        <v>4</v>
      </c>
      <c r="CT44" s="7">
        <v>2</v>
      </c>
      <c r="CU44" s="2" t="s">
        <v>150</v>
      </c>
      <c r="CV44" s="2" t="s">
        <v>141</v>
      </c>
      <c r="CW44" s="2" t="s">
        <v>155</v>
      </c>
      <c r="CX44" s="2" t="s">
        <v>371</v>
      </c>
      <c r="CY44" s="2" t="s">
        <v>152</v>
      </c>
      <c r="CZ44" s="2" t="s">
        <v>152</v>
      </c>
      <c r="DA44" s="2" t="s">
        <v>144</v>
      </c>
      <c r="DB44" s="4"/>
      <c r="DC44" s="8"/>
      <c r="DD44" s="4">
        <v>1</v>
      </c>
      <c r="DE44" s="8">
        <v>67.04</v>
      </c>
      <c r="DF44" s="7">
        <v>-1</v>
      </c>
      <c r="DG44" s="7">
        <v>-1</v>
      </c>
      <c r="DH44" s="2" t="s">
        <v>150</v>
      </c>
      <c r="DI44" s="2" t="s">
        <v>141</v>
      </c>
      <c r="DJ44" s="2" t="s">
        <v>157</v>
      </c>
      <c r="DK44" s="2" t="s">
        <v>285</v>
      </c>
      <c r="DL44" s="2" t="s">
        <v>152</v>
      </c>
      <c r="DM44" s="2" t="s">
        <v>152</v>
      </c>
      <c r="DN44" s="2" t="s">
        <v>144</v>
      </c>
      <c r="DO44" s="4"/>
      <c r="DP44" s="8"/>
      <c r="DQ44" s="4"/>
      <c r="DR44" s="8"/>
      <c r="DS44" s="7"/>
      <c r="DT44" s="7"/>
      <c r="DU44" s="2" t="s">
        <v>236</v>
      </c>
      <c r="DV44" s="2" t="s">
        <v>141</v>
      </c>
      <c r="DW44" s="2" t="s">
        <v>144</v>
      </c>
      <c r="DX44" s="2" t="s">
        <v>144</v>
      </c>
      <c r="DY44" s="2" t="s">
        <v>152</v>
      </c>
      <c r="DZ44" s="2" t="s">
        <v>152</v>
      </c>
      <c r="EA44" s="2" t="s">
        <v>144</v>
      </c>
      <c r="EB44" s="4"/>
      <c r="EC44" s="8"/>
      <c r="ED44" s="4">
        <v>1</v>
      </c>
      <c r="EE44" s="8">
        <v>93.84</v>
      </c>
      <c r="EF44" s="7">
        <v>-1</v>
      </c>
      <c r="EG44" s="7">
        <v>-1</v>
      </c>
      <c r="EH44" s="2" t="s">
        <v>150</v>
      </c>
      <c r="EI44" s="2" t="s">
        <v>141</v>
      </c>
      <c r="EJ44" s="2" t="s">
        <v>160</v>
      </c>
      <c r="EK44" s="2" t="s">
        <v>249</v>
      </c>
      <c r="EL44" s="2" t="s">
        <v>152</v>
      </c>
      <c r="EM44" s="2" t="s">
        <v>152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199</v>
      </c>
      <c r="EX44" s="2" t="s">
        <v>476</v>
      </c>
      <c r="EY44" s="2" t="s">
        <v>152</v>
      </c>
      <c r="EZ44" s="2" t="s">
        <v>152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163</v>
      </c>
      <c r="FK44" s="2" t="s">
        <v>270</v>
      </c>
      <c r="FL44" s="2" t="s">
        <v>152</v>
      </c>
      <c r="FM44" s="2" t="s">
        <v>152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477</v>
      </c>
      <c r="FX44" s="2" t="s">
        <v>343</v>
      </c>
      <c r="FY44" s="2" t="s">
        <v>152</v>
      </c>
      <c r="FZ44" s="2" t="s">
        <v>152</v>
      </c>
      <c r="GA44" s="2" t="s">
        <v>144</v>
      </c>
      <c r="GB44" s="4"/>
      <c r="GC44" s="8"/>
      <c r="GD44" s="4"/>
      <c r="GE44" s="8"/>
      <c r="GF44" s="7"/>
      <c r="GG44" s="7"/>
      <c r="GH44" s="2" t="s">
        <v>150</v>
      </c>
      <c r="GI44" s="2" t="s">
        <v>141</v>
      </c>
      <c r="GJ44" s="2" t="s">
        <v>167</v>
      </c>
      <c r="GK44" s="2" t="s">
        <v>478</v>
      </c>
      <c r="GL44" s="2" t="s">
        <v>152</v>
      </c>
      <c r="GM44" s="2" t="s">
        <v>152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150</v>
      </c>
      <c r="JV44" s="2" t="s">
        <v>141</v>
      </c>
      <c r="JW44" s="2" t="s">
        <v>169</v>
      </c>
      <c r="JX44" s="2" t="s">
        <v>144</v>
      </c>
      <c r="JY44" s="2" t="s">
        <v>152</v>
      </c>
      <c r="JZ44" s="2" t="s">
        <v>152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144</v>
      </c>
      <c r="KV44" s="2" t="s">
        <v>144</v>
      </c>
      <c r="KW44" s="2" t="s">
        <v>144</v>
      </c>
      <c r="KX44" s="2" t="s">
        <v>144</v>
      </c>
      <c r="KY44" s="2" t="s">
        <v>144</v>
      </c>
      <c r="KZ44" s="2" t="s">
        <v>144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479</v>
      </c>
      <c r="B45" s="2" t="s">
        <v>133</v>
      </c>
      <c r="C45" s="2" t="s">
        <v>134</v>
      </c>
      <c r="D45" s="2" t="s">
        <v>467</v>
      </c>
      <c r="E45" s="2" t="s">
        <v>468</v>
      </c>
      <c r="F45" s="2" t="s">
        <v>469</v>
      </c>
      <c r="G45" s="2" t="s">
        <v>469</v>
      </c>
      <c r="H45" s="2" t="s">
        <v>469</v>
      </c>
      <c r="I45" s="2" t="s">
        <v>470</v>
      </c>
      <c r="J45" s="2" t="s">
        <v>172</v>
      </c>
      <c r="K45" s="2" t="s">
        <v>471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314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472</v>
      </c>
      <c r="V45" s="2" t="s">
        <v>366</v>
      </c>
      <c r="W45" s="2" t="s">
        <v>147</v>
      </c>
      <c r="X45" s="2" t="s">
        <v>144</v>
      </c>
      <c r="Y45" s="2" t="s">
        <v>199</v>
      </c>
      <c r="Z45" s="4">
        <v>71</v>
      </c>
      <c r="AA45" s="4">
        <f>=ROUNDDOWN(27.3076923076923,0)</f>
      </c>
      <c r="AB45" s="5">
        <v>2.6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10</v>
      </c>
      <c r="AQ45" s="8">
        <v>1039.32</v>
      </c>
      <c r="AR45" s="4">
        <v>8</v>
      </c>
      <c r="AS45" s="8">
        <v>1104.77</v>
      </c>
      <c r="AT45" s="7">
        <v>0.25</v>
      </c>
      <c r="AU45" s="7">
        <v>-0.0592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>
        <v>0.4627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>
        <v>10</v>
      </c>
      <c r="BK45" s="8">
        <v>1039.32</v>
      </c>
      <c r="BL45" s="2" t="s">
        <v>480</v>
      </c>
      <c r="BM45" s="7">
        <v>1</v>
      </c>
      <c r="BN45" s="7">
        <v>1</v>
      </c>
      <c r="BO45" s="4">
        <v>7</v>
      </c>
      <c r="BP45" s="8">
        <v>823.11</v>
      </c>
      <c r="BQ45" s="4">
        <v>1</v>
      </c>
      <c r="BR45" s="8">
        <v>331.5</v>
      </c>
      <c r="BS45" s="7">
        <v>6</v>
      </c>
      <c r="BT45" s="7">
        <v>1.483</v>
      </c>
      <c r="BU45" s="2" t="s">
        <v>150</v>
      </c>
      <c r="BV45" s="2" t="s">
        <v>141</v>
      </c>
      <c r="BW45" s="2" t="s">
        <v>180</v>
      </c>
      <c r="BX45" s="2" t="s">
        <v>481</v>
      </c>
      <c r="BY45" s="2" t="s">
        <v>152</v>
      </c>
      <c r="BZ45" s="2" t="s">
        <v>152</v>
      </c>
      <c r="CA45" s="2" t="s">
        <v>144</v>
      </c>
      <c r="CB45" s="4"/>
      <c r="CC45" s="8"/>
      <c r="CD45" s="4">
        <v>3</v>
      </c>
      <c r="CE45" s="8">
        <v>347.49</v>
      </c>
      <c r="CF45" s="7">
        <v>-1</v>
      </c>
      <c r="CG45" s="7">
        <v>-1</v>
      </c>
      <c r="CH45" s="2" t="s">
        <v>150</v>
      </c>
      <c r="CI45" s="2" t="s">
        <v>141</v>
      </c>
      <c r="CJ45" s="2" t="s">
        <v>475</v>
      </c>
      <c r="CK45" s="2" t="s">
        <v>283</v>
      </c>
      <c r="CL45" s="2" t="s">
        <v>152</v>
      </c>
      <c r="CM45" s="2" t="s">
        <v>152</v>
      </c>
      <c r="CN45" s="2" t="s">
        <v>144</v>
      </c>
      <c r="CO45" s="4">
        <v>3</v>
      </c>
      <c r="CP45" s="8">
        <v>216.21</v>
      </c>
      <c r="CQ45" s="4">
        <v>1</v>
      </c>
      <c r="CR45" s="8">
        <v>120.12</v>
      </c>
      <c r="CS45" s="7">
        <v>2</v>
      </c>
      <c r="CT45" s="7">
        <v>0.8</v>
      </c>
      <c r="CU45" s="2" t="s">
        <v>150</v>
      </c>
      <c r="CV45" s="2" t="s">
        <v>141</v>
      </c>
      <c r="CW45" s="2" t="s">
        <v>155</v>
      </c>
      <c r="CX45" s="2" t="s">
        <v>284</v>
      </c>
      <c r="CY45" s="2" t="s">
        <v>152</v>
      </c>
      <c r="CZ45" s="2" t="s">
        <v>152</v>
      </c>
      <c r="DA45" s="2" t="s">
        <v>144</v>
      </c>
      <c r="DB45" s="4"/>
      <c r="DC45" s="8"/>
      <c r="DD45" s="4">
        <v>1</v>
      </c>
      <c r="DE45" s="8">
        <v>80.44</v>
      </c>
      <c r="DF45" s="7">
        <v>-1</v>
      </c>
      <c r="DG45" s="7">
        <v>-1</v>
      </c>
      <c r="DH45" s="2" t="s">
        <v>150</v>
      </c>
      <c r="DI45" s="2" t="s">
        <v>141</v>
      </c>
      <c r="DJ45" s="2" t="s">
        <v>157</v>
      </c>
      <c r="DK45" s="2" t="s">
        <v>482</v>
      </c>
      <c r="DL45" s="2" t="s">
        <v>152</v>
      </c>
      <c r="DM45" s="2" t="s">
        <v>152</v>
      </c>
      <c r="DN45" s="2" t="s">
        <v>144</v>
      </c>
      <c r="DO45" s="4"/>
      <c r="DP45" s="8"/>
      <c r="DQ45" s="4"/>
      <c r="DR45" s="8"/>
      <c r="DS45" s="7"/>
      <c r="DT45" s="7"/>
      <c r="DU45" s="2" t="s">
        <v>236</v>
      </c>
      <c r="DV45" s="2" t="s">
        <v>141</v>
      </c>
      <c r="DW45" s="2" t="s">
        <v>144</v>
      </c>
      <c r="DX45" s="2" t="s">
        <v>144</v>
      </c>
      <c r="DY45" s="2" t="s">
        <v>152</v>
      </c>
      <c r="DZ45" s="2" t="s">
        <v>152</v>
      </c>
      <c r="EA45" s="2" t="s">
        <v>144</v>
      </c>
      <c r="EB45" s="4"/>
      <c r="EC45" s="8"/>
      <c r="ED45" s="4">
        <v>1</v>
      </c>
      <c r="EE45" s="8">
        <v>112.61</v>
      </c>
      <c r="EF45" s="7">
        <v>-1</v>
      </c>
      <c r="EG45" s="7">
        <v>-1</v>
      </c>
      <c r="EH45" s="2" t="s">
        <v>150</v>
      </c>
      <c r="EI45" s="2" t="s">
        <v>141</v>
      </c>
      <c r="EJ45" s="2" t="s">
        <v>160</v>
      </c>
      <c r="EK45" s="2" t="s">
        <v>483</v>
      </c>
      <c r="EL45" s="2" t="s">
        <v>152</v>
      </c>
      <c r="EM45" s="2" t="s">
        <v>152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199</v>
      </c>
      <c r="EX45" s="2" t="s">
        <v>180</v>
      </c>
      <c r="EY45" s="2" t="s">
        <v>152</v>
      </c>
      <c r="EZ45" s="2" t="s">
        <v>152</v>
      </c>
      <c r="FA45" s="2" t="s">
        <v>144</v>
      </c>
      <c r="FB45" s="4"/>
      <c r="FC45" s="8"/>
      <c r="FD45" s="4">
        <v>1</v>
      </c>
      <c r="FE45" s="8">
        <v>112.61</v>
      </c>
      <c r="FF45" s="7">
        <v>-1</v>
      </c>
      <c r="FG45" s="7">
        <v>-1</v>
      </c>
      <c r="FH45" s="2" t="s">
        <v>150</v>
      </c>
      <c r="FI45" s="2" t="s">
        <v>141</v>
      </c>
      <c r="FJ45" s="2" t="s">
        <v>163</v>
      </c>
      <c r="FK45" s="2" t="s">
        <v>484</v>
      </c>
      <c r="FL45" s="2" t="s">
        <v>152</v>
      </c>
      <c r="FM45" s="2" t="s">
        <v>152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477</v>
      </c>
      <c r="FX45" s="2" t="s">
        <v>182</v>
      </c>
      <c r="FY45" s="2" t="s">
        <v>152</v>
      </c>
      <c r="FZ45" s="2" t="s">
        <v>152</v>
      </c>
      <c r="GA45" s="2" t="s">
        <v>144</v>
      </c>
      <c r="GB45" s="4"/>
      <c r="GC45" s="8"/>
      <c r="GD45" s="4"/>
      <c r="GE45" s="8"/>
      <c r="GF45" s="7"/>
      <c r="GG45" s="7"/>
      <c r="GH45" s="2" t="s">
        <v>150</v>
      </c>
      <c r="GI45" s="2" t="s">
        <v>141</v>
      </c>
      <c r="GJ45" s="2" t="s">
        <v>167</v>
      </c>
      <c r="GK45" s="2" t="s">
        <v>386</v>
      </c>
      <c r="GL45" s="2" t="s">
        <v>152</v>
      </c>
      <c r="GM45" s="2" t="s">
        <v>152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150</v>
      </c>
      <c r="JV45" s="2" t="s">
        <v>141</v>
      </c>
      <c r="JW45" s="2" t="s">
        <v>169</v>
      </c>
      <c r="JX45" s="2" t="s">
        <v>144</v>
      </c>
      <c r="JY45" s="2" t="s">
        <v>152</v>
      </c>
      <c r="JZ45" s="2" t="s">
        <v>152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144</v>
      </c>
      <c r="KV45" s="2" t="s">
        <v>144</v>
      </c>
      <c r="KW45" s="2" t="s">
        <v>144</v>
      </c>
      <c r="KX45" s="2" t="s">
        <v>144</v>
      </c>
      <c r="KY45" s="2" t="s">
        <v>144</v>
      </c>
      <c r="KZ45" s="2" t="s">
        <v>144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71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485</v>
      </c>
      <c r="B46" s="2" t="s">
        <v>133</v>
      </c>
      <c r="C46" s="2" t="s">
        <v>134</v>
      </c>
      <c r="D46" s="2" t="s">
        <v>467</v>
      </c>
      <c r="E46" s="2" t="s">
        <v>468</v>
      </c>
      <c r="F46" s="2" t="s">
        <v>469</v>
      </c>
      <c r="G46" s="2" t="s">
        <v>469</v>
      </c>
      <c r="H46" s="2" t="s">
        <v>469</v>
      </c>
      <c r="I46" s="2" t="s">
        <v>470</v>
      </c>
      <c r="J46" s="2" t="s">
        <v>139</v>
      </c>
      <c r="K46" s="2" t="s">
        <v>486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314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472</v>
      </c>
      <c r="V46" s="2" t="s">
        <v>366</v>
      </c>
      <c r="W46" s="2" t="s">
        <v>147</v>
      </c>
      <c r="X46" s="2" t="s">
        <v>144</v>
      </c>
      <c r="Y46" s="2" t="s">
        <v>199</v>
      </c>
      <c r="Z46" s="4">
        <v>127</v>
      </c>
      <c r="AA46" s="4">
        <f>=ROUNDDOWN(105.833333333333,0)</f>
      </c>
      <c r="AB46" s="5">
        <v>1.2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>
        <v>7</v>
      </c>
      <c r="AQ46" s="8">
        <v>642.32</v>
      </c>
      <c r="AR46" s="4">
        <v>4</v>
      </c>
      <c r="AS46" s="8">
        <v>476.16</v>
      </c>
      <c r="AT46" s="7">
        <v>0.75</v>
      </c>
      <c r="AU46" s="7">
        <v>0.349</v>
      </c>
      <c r="AV46" s="4">
        <v>18</v>
      </c>
      <c r="AW46" s="8">
        <v>1758.43</v>
      </c>
      <c r="AX46" s="4">
        <v>11</v>
      </c>
      <c r="AY46" s="8">
        <v>1419.73</v>
      </c>
      <c r="AZ46" s="7">
        <v>0.6364</v>
      </c>
      <c r="BA46" s="7">
        <v>0.2386</v>
      </c>
      <c r="BB46" s="7">
        <v>0.3653</v>
      </c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>
        <v>0.4391</v>
      </c>
      <c r="BJ46" s="4">
        <v>7</v>
      </c>
      <c r="BK46" s="8">
        <v>642.32</v>
      </c>
      <c r="BL46" s="2" t="s">
        <v>487</v>
      </c>
      <c r="BM46" s="7">
        <v>1</v>
      </c>
      <c r="BN46" s="7">
        <v>1</v>
      </c>
      <c r="BO46" s="4">
        <v>3</v>
      </c>
      <c r="BP46" s="8">
        <v>307.18</v>
      </c>
      <c r="BQ46" s="4">
        <v>1</v>
      </c>
      <c r="BR46" s="8">
        <v>212.49</v>
      </c>
      <c r="BS46" s="7">
        <v>2</v>
      </c>
      <c r="BT46" s="7">
        <v>0.4456</v>
      </c>
      <c r="BU46" s="2" t="s">
        <v>150</v>
      </c>
      <c r="BV46" s="2" t="s">
        <v>141</v>
      </c>
      <c r="BW46" s="2" t="s">
        <v>180</v>
      </c>
      <c r="BX46" s="2" t="s">
        <v>317</v>
      </c>
      <c r="BY46" s="2" t="s">
        <v>152</v>
      </c>
      <c r="BZ46" s="2" t="s">
        <v>152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475</v>
      </c>
      <c r="CK46" s="2" t="s">
        <v>296</v>
      </c>
      <c r="CL46" s="2" t="s">
        <v>152</v>
      </c>
      <c r="CM46" s="2" t="s">
        <v>152</v>
      </c>
      <c r="CN46" s="2" t="s">
        <v>144</v>
      </c>
      <c r="CO46" s="4"/>
      <c r="CP46" s="8"/>
      <c r="CQ46" s="4">
        <v>1</v>
      </c>
      <c r="CR46" s="8">
        <v>100.1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155</v>
      </c>
      <c r="CX46" s="2" t="s">
        <v>434</v>
      </c>
      <c r="CY46" s="2" t="s">
        <v>152</v>
      </c>
      <c r="CZ46" s="2" t="s">
        <v>152</v>
      </c>
      <c r="DA46" s="2" t="s">
        <v>144</v>
      </c>
      <c r="DB46" s="4">
        <v>1</v>
      </c>
      <c r="DC46" s="8">
        <v>53.62</v>
      </c>
      <c r="DD46" s="4">
        <v>1</v>
      </c>
      <c r="DE46" s="8">
        <v>67.04</v>
      </c>
      <c r="DF46" s="7"/>
      <c r="DG46" s="7">
        <v>-0.2002</v>
      </c>
      <c r="DH46" s="2" t="s">
        <v>150</v>
      </c>
      <c r="DI46" s="2" t="s">
        <v>141</v>
      </c>
      <c r="DJ46" s="2" t="s">
        <v>157</v>
      </c>
      <c r="DK46" s="2" t="s">
        <v>488</v>
      </c>
      <c r="DL46" s="2" t="s">
        <v>152</v>
      </c>
      <c r="DM46" s="2" t="s">
        <v>152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144</v>
      </c>
      <c r="DX46" s="2" t="s">
        <v>489</v>
      </c>
      <c r="DY46" s="2" t="s">
        <v>152</v>
      </c>
      <c r="DZ46" s="2" t="s">
        <v>152</v>
      </c>
      <c r="EA46" s="2" t="s">
        <v>144</v>
      </c>
      <c r="EB46" s="4">
        <v>3</v>
      </c>
      <c r="EC46" s="8">
        <v>281.52</v>
      </c>
      <c r="ED46" s="4"/>
      <c r="EE46" s="8"/>
      <c r="EF46" s="7"/>
      <c r="EG46" s="7"/>
      <c r="EH46" s="2" t="s">
        <v>150</v>
      </c>
      <c r="EI46" s="2" t="s">
        <v>141</v>
      </c>
      <c r="EJ46" s="2" t="s">
        <v>160</v>
      </c>
      <c r="EK46" s="2" t="s">
        <v>490</v>
      </c>
      <c r="EL46" s="2" t="s">
        <v>152</v>
      </c>
      <c r="EM46" s="2" t="s">
        <v>152</v>
      </c>
      <c r="EN46" s="2" t="s">
        <v>144</v>
      </c>
      <c r="EO46" s="4"/>
      <c r="EP46" s="8"/>
      <c r="EQ46" s="4"/>
      <c r="ER46" s="8"/>
      <c r="ES46" s="7"/>
      <c r="ET46" s="7"/>
      <c r="EU46" s="2" t="s">
        <v>150</v>
      </c>
      <c r="EV46" s="2" t="s">
        <v>141</v>
      </c>
      <c r="EW46" s="2" t="s">
        <v>199</v>
      </c>
      <c r="EX46" s="2" t="s">
        <v>429</v>
      </c>
      <c r="EY46" s="2" t="s">
        <v>152</v>
      </c>
      <c r="EZ46" s="2" t="s">
        <v>152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163</v>
      </c>
      <c r="FK46" s="2" t="s">
        <v>491</v>
      </c>
      <c r="FL46" s="2" t="s">
        <v>152</v>
      </c>
      <c r="FM46" s="2" t="s">
        <v>152</v>
      </c>
      <c r="FN46" s="2" t="s">
        <v>144</v>
      </c>
      <c r="FO46" s="4"/>
      <c r="FP46" s="8"/>
      <c r="FQ46" s="4">
        <v>1</v>
      </c>
      <c r="FR46" s="8">
        <v>96.53</v>
      </c>
      <c r="FS46" s="7">
        <v>-1</v>
      </c>
      <c r="FT46" s="7">
        <v>-1</v>
      </c>
      <c r="FU46" s="2" t="s">
        <v>150</v>
      </c>
      <c r="FV46" s="2" t="s">
        <v>141</v>
      </c>
      <c r="FW46" s="2" t="s">
        <v>477</v>
      </c>
      <c r="FX46" s="2" t="s">
        <v>492</v>
      </c>
      <c r="FY46" s="2" t="s">
        <v>152</v>
      </c>
      <c r="FZ46" s="2" t="s">
        <v>152</v>
      </c>
      <c r="GA46" s="2" t="s">
        <v>144</v>
      </c>
      <c r="GB46" s="4"/>
      <c r="GC46" s="8"/>
      <c r="GD46" s="4"/>
      <c r="GE46" s="8"/>
      <c r="GF46" s="7"/>
      <c r="GG46" s="7"/>
      <c r="GH46" s="2" t="s">
        <v>150</v>
      </c>
      <c r="GI46" s="2" t="s">
        <v>141</v>
      </c>
      <c r="GJ46" s="2" t="s">
        <v>167</v>
      </c>
      <c r="GK46" s="2" t="s">
        <v>144</v>
      </c>
      <c r="GL46" s="2" t="s">
        <v>152</v>
      </c>
      <c r="GM46" s="2" t="s">
        <v>152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150</v>
      </c>
      <c r="JV46" s="2" t="s">
        <v>141</v>
      </c>
      <c r="JW46" s="2" t="s">
        <v>196</v>
      </c>
      <c r="JX46" s="2" t="s">
        <v>144</v>
      </c>
      <c r="JY46" s="2" t="s">
        <v>152</v>
      </c>
      <c r="JZ46" s="2" t="s">
        <v>152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>
        <v>127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493</v>
      </c>
      <c r="B47" s="2" t="s">
        <v>133</v>
      </c>
      <c r="C47" s="2" t="s">
        <v>134</v>
      </c>
      <c r="D47" s="2" t="s">
        <v>467</v>
      </c>
      <c r="E47" s="2" t="s">
        <v>468</v>
      </c>
      <c r="F47" s="2" t="s">
        <v>469</v>
      </c>
      <c r="G47" s="2" t="s">
        <v>469</v>
      </c>
      <c r="H47" s="2" t="s">
        <v>469</v>
      </c>
      <c r="I47" s="2" t="s">
        <v>470</v>
      </c>
      <c r="J47" s="2" t="s">
        <v>172</v>
      </c>
      <c r="K47" s="2" t="s">
        <v>486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314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472</v>
      </c>
      <c r="V47" s="2" t="s">
        <v>366</v>
      </c>
      <c r="W47" s="2" t="s">
        <v>147</v>
      </c>
      <c r="X47" s="2" t="s">
        <v>144</v>
      </c>
      <c r="Y47" s="2" t="s">
        <v>199</v>
      </c>
      <c r="Z47" s="4">
        <v>120</v>
      </c>
      <c r="AA47" s="4">
        <f>=ROUNDDOWN(54.5454545454545,0)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11</v>
      </c>
      <c r="AQ47" s="8">
        <v>1116.11</v>
      </c>
      <c r="AR47" s="4">
        <v>7</v>
      </c>
      <c r="AS47" s="8">
        <v>943.57</v>
      </c>
      <c r="AT47" s="7">
        <v>0.5714</v>
      </c>
      <c r="AU47" s="7">
        <v>0.1829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>
        <v>0.6347</v>
      </c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>
        <v>11</v>
      </c>
      <c r="BK47" s="8">
        <v>1116.11</v>
      </c>
      <c r="BL47" s="2" t="s">
        <v>220</v>
      </c>
      <c r="BM47" s="7">
        <v>1</v>
      </c>
      <c r="BN47" s="7">
        <v>1</v>
      </c>
      <c r="BO47" s="4">
        <v>4</v>
      </c>
      <c r="BP47" s="8">
        <v>477.36</v>
      </c>
      <c r="BQ47" s="4">
        <v>1</v>
      </c>
      <c r="BR47" s="8">
        <v>254.99</v>
      </c>
      <c r="BS47" s="7">
        <v>3</v>
      </c>
      <c r="BT47" s="7">
        <v>0.8721</v>
      </c>
      <c r="BU47" s="2" t="s">
        <v>150</v>
      </c>
      <c r="BV47" s="2" t="s">
        <v>141</v>
      </c>
      <c r="BW47" s="2" t="s">
        <v>180</v>
      </c>
      <c r="BX47" s="2" t="s">
        <v>494</v>
      </c>
      <c r="BY47" s="2" t="s">
        <v>152</v>
      </c>
      <c r="BZ47" s="2" t="s">
        <v>152</v>
      </c>
      <c r="CA47" s="2" t="s">
        <v>144</v>
      </c>
      <c r="CB47" s="4">
        <v>2</v>
      </c>
      <c r="CC47" s="8">
        <v>231.66</v>
      </c>
      <c r="CD47" s="4"/>
      <c r="CE47" s="8"/>
      <c r="CF47" s="7"/>
      <c r="CG47" s="7"/>
      <c r="CH47" s="2" t="s">
        <v>150</v>
      </c>
      <c r="CI47" s="2" t="s">
        <v>141</v>
      </c>
      <c r="CJ47" s="2" t="s">
        <v>475</v>
      </c>
      <c r="CK47" s="2" t="s">
        <v>328</v>
      </c>
      <c r="CL47" s="2" t="s">
        <v>152</v>
      </c>
      <c r="CM47" s="2" t="s">
        <v>152</v>
      </c>
      <c r="CN47" s="2" t="s">
        <v>144</v>
      </c>
      <c r="CO47" s="4">
        <v>2</v>
      </c>
      <c r="CP47" s="8">
        <v>144.14</v>
      </c>
      <c r="CQ47" s="4"/>
      <c r="CR47" s="8"/>
      <c r="CS47" s="7"/>
      <c r="CT47" s="7"/>
      <c r="CU47" s="2" t="s">
        <v>150</v>
      </c>
      <c r="CV47" s="2" t="s">
        <v>141</v>
      </c>
      <c r="CW47" s="2" t="s">
        <v>155</v>
      </c>
      <c r="CX47" s="2" t="s">
        <v>495</v>
      </c>
      <c r="CY47" s="2" t="s">
        <v>152</v>
      </c>
      <c r="CZ47" s="2" t="s">
        <v>152</v>
      </c>
      <c r="DA47" s="2" t="s">
        <v>144</v>
      </c>
      <c r="DB47" s="4">
        <v>2</v>
      </c>
      <c r="DC47" s="8">
        <v>128.7</v>
      </c>
      <c r="DD47" s="4"/>
      <c r="DE47" s="8"/>
      <c r="DF47" s="7"/>
      <c r="DG47" s="7"/>
      <c r="DH47" s="2" t="s">
        <v>150</v>
      </c>
      <c r="DI47" s="2" t="s">
        <v>141</v>
      </c>
      <c r="DJ47" s="2" t="s">
        <v>157</v>
      </c>
      <c r="DK47" s="2" t="s">
        <v>383</v>
      </c>
      <c r="DL47" s="2" t="s">
        <v>152</v>
      </c>
      <c r="DM47" s="2" t="s">
        <v>152</v>
      </c>
      <c r="DN47" s="2" t="s">
        <v>144</v>
      </c>
      <c r="DO47" s="4"/>
      <c r="DP47" s="8"/>
      <c r="DQ47" s="4">
        <v>2</v>
      </c>
      <c r="DR47" s="8">
        <v>234.92</v>
      </c>
      <c r="DS47" s="7">
        <v>-1</v>
      </c>
      <c r="DT47" s="7">
        <v>-1</v>
      </c>
      <c r="DU47" s="2" t="s">
        <v>150</v>
      </c>
      <c r="DV47" s="2" t="s">
        <v>141</v>
      </c>
      <c r="DW47" s="2" t="s">
        <v>144</v>
      </c>
      <c r="DX47" s="2" t="s">
        <v>496</v>
      </c>
      <c r="DY47" s="2" t="s">
        <v>152</v>
      </c>
      <c r="DZ47" s="2" t="s">
        <v>152</v>
      </c>
      <c r="EA47" s="2" t="s">
        <v>144</v>
      </c>
      <c r="EB47" s="4"/>
      <c r="EC47" s="8"/>
      <c r="ED47" s="4">
        <v>3</v>
      </c>
      <c r="EE47" s="8">
        <v>337.83</v>
      </c>
      <c r="EF47" s="7">
        <v>-1</v>
      </c>
      <c r="EG47" s="7">
        <v>-1</v>
      </c>
      <c r="EH47" s="2" t="s">
        <v>150</v>
      </c>
      <c r="EI47" s="2" t="s">
        <v>141</v>
      </c>
      <c r="EJ47" s="2" t="s">
        <v>160</v>
      </c>
      <c r="EK47" s="2" t="s">
        <v>273</v>
      </c>
      <c r="EL47" s="2" t="s">
        <v>152</v>
      </c>
      <c r="EM47" s="2" t="s">
        <v>152</v>
      </c>
      <c r="EN47" s="2" t="s">
        <v>144</v>
      </c>
      <c r="EO47" s="4">
        <v>1</v>
      </c>
      <c r="EP47" s="8">
        <v>134.25</v>
      </c>
      <c r="EQ47" s="4"/>
      <c r="ER47" s="8"/>
      <c r="ES47" s="7"/>
      <c r="ET47" s="7"/>
      <c r="EU47" s="2" t="s">
        <v>150</v>
      </c>
      <c r="EV47" s="2" t="s">
        <v>141</v>
      </c>
      <c r="EW47" s="2" t="s">
        <v>199</v>
      </c>
      <c r="EX47" s="2" t="s">
        <v>175</v>
      </c>
      <c r="EY47" s="2" t="s">
        <v>152</v>
      </c>
      <c r="EZ47" s="2" t="s">
        <v>152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163</v>
      </c>
      <c r="FK47" s="2" t="s">
        <v>484</v>
      </c>
      <c r="FL47" s="2" t="s">
        <v>152</v>
      </c>
      <c r="FM47" s="2" t="s">
        <v>152</v>
      </c>
      <c r="FN47" s="2" t="s">
        <v>144</v>
      </c>
      <c r="FO47" s="4"/>
      <c r="FP47" s="8"/>
      <c r="FQ47" s="4">
        <v>1</v>
      </c>
      <c r="FR47" s="8">
        <v>115.83</v>
      </c>
      <c r="FS47" s="7">
        <v>-1</v>
      </c>
      <c r="FT47" s="7">
        <v>-1</v>
      </c>
      <c r="FU47" s="2" t="s">
        <v>150</v>
      </c>
      <c r="FV47" s="2" t="s">
        <v>141</v>
      </c>
      <c r="FW47" s="2" t="s">
        <v>477</v>
      </c>
      <c r="FX47" s="2" t="s">
        <v>497</v>
      </c>
      <c r="FY47" s="2" t="s">
        <v>152</v>
      </c>
      <c r="FZ47" s="2" t="s">
        <v>152</v>
      </c>
      <c r="GA47" s="2" t="s">
        <v>144</v>
      </c>
      <c r="GB47" s="4"/>
      <c r="GC47" s="8"/>
      <c r="GD47" s="4"/>
      <c r="GE47" s="8"/>
      <c r="GF47" s="7"/>
      <c r="GG47" s="7"/>
      <c r="GH47" s="2" t="s">
        <v>150</v>
      </c>
      <c r="GI47" s="2" t="s">
        <v>141</v>
      </c>
      <c r="GJ47" s="2" t="s">
        <v>167</v>
      </c>
      <c r="GK47" s="2" t="s">
        <v>386</v>
      </c>
      <c r="GL47" s="2" t="s">
        <v>152</v>
      </c>
      <c r="GM47" s="2" t="s">
        <v>152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150</v>
      </c>
      <c r="JV47" s="2" t="s">
        <v>141</v>
      </c>
      <c r="JW47" s="2" t="s">
        <v>196</v>
      </c>
      <c r="JX47" s="2" t="s">
        <v>144</v>
      </c>
      <c r="JY47" s="2" t="s">
        <v>152</v>
      </c>
      <c r="JZ47" s="2" t="s">
        <v>152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144</v>
      </c>
      <c r="KV47" s="2" t="s">
        <v>144</v>
      </c>
      <c r="KW47" s="2" t="s">
        <v>144</v>
      </c>
      <c r="KX47" s="2" t="s">
        <v>144</v>
      </c>
      <c r="KY47" s="2" t="s">
        <v>144</v>
      </c>
      <c r="KZ47" s="2" t="s">
        <v>144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120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498</v>
      </c>
      <c r="B48" s="2" t="s">
        <v>133</v>
      </c>
      <c r="C48" s="2" t="s">
        <v>134</v>
      </c>
      <c r="D48" s="2" t="s">
        <v>499</v>
      </c>
      <c r="E48" s="2" t="s">
        <v>500</v>
      </c>
      <c r="F48" s="2" t="s">
        <v>501</v>
      </c>
      <c r="G48" s="2" t="s">
        <v>501</v>
      </c>
      <c r="H48" s="2" t="s">
        <v>501</v>
      </c>
      <c r="I48" s="2" t="s">
        <v>502</v>
      </c>
      <c r="J48" s="2" t="s">
        <v>503</v>
      </c>
      <c r="K48" s="2" t="s">
        <v>230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280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365</v>
      </c>
      <c r="V48" s="2" t="s">
        <v>504</v>
      </c>
      <c r="W48" s="2" t="s">
        <v>147</v>
      </c>
      <c r="X48" s="2" t="s">
        <v>144</v>
      </c>
      <c r="Y48" s="2" t="s">
        <v>173</v>
      </c>
      <c r="Z48" s="4">
        <v>167</v>
      </c>
      <c r="AA48" s="4">
        <f>=ROUNDDOWN(55.6666666666667,0)</f>
      </c>
      <c r="AB48" s="5">
        <v>3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10</v>
      </c>
      <c r="AQ48" s="8">
        <v>405.14</v>
      </c>
      <c r="AR48" s="4"/>
      <c r="AS48" s="8"/>
      <c r="AT48" s="7"/>
      <c r="AU48" s="7"/>
      <c r="AV48" s="4">
        <v>10</v>
      </c>
      <c r="AW48" s="8">
        <v>405.14</v>
      </c>
      <c r="AX48" s="4"/>
      <c r="AY48" s="8"/>
      <c r="AZ48" s="7"/>
      <c r="BA48" s="7"/>
      <c r="BB48" s="7">
        <v>1</v>
      </c>
      <c r="BC48" s="4">
        <v>21</v>
      </c>
      <c r="BD48" s="8">
        <v>853.42</v>
      </c>
      <c r="BE48" s="4">
        <v>27</v>
      </c>
      <c r="BF48" s="8">
        <v>833.3</v>
      </c>
      <c r="BG48" s="7">
        <v>-0.2222</v>
      </c>
      <c r="BH48" s="7">
        <v>0.0241</v>
      </c>
      <c r="BI48" s="7">
        <v>0.4747</v>
      </c>
      <c r="BJ48" s="4">
        <v>10</v>
      </c>
      <c r="BK48" s="8">
        <v>405.14</v>
      </c>
      <c r="BL48" s="2" t="s">
        <v>505</v>
      </c>
      <c r="BM48" s="7">
        <v>1</v>
      </c>
      <c r="BN48" s="7">
        <v>1</v>
      </c>
      <c r="BO48" s="4">
        <v>6</v>
      </c>
      <c r="BP48" s="8">
        <v>299.94</v>
      </c>
      <c r="BQ48" s="4"/>
      <c r="BR48" s="8"/>
      <c r="BS48" s="7"/>
      <c r="BT48" s="7"/>
      <c r="BU48" s="2" t="s">
        <v>150</v>
      </c>
      <c r="BV48" s="2" t="s">
        <v>141</v>
      </c>
      <c r="BW48" s="2" t="s">
        <v>199</v>
      </c>
      <c r="BX48" s="2" t="s">
        <v>335</v>
      </c>
      <c r="BY48" s="2" t="s">
        <v>152</v>
      </c>
      <c r="BZ48" s="2" t="s">
        <v>152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369</v>
      </c>
      <c r="CK48" s="2" t="s">
        <v>341</v>
      </c>
      <c r="CL48" s="2" t="s">
        <v>152</v>
      </c>
      <c r="CM48" s="2" t="s">
        <v>152</v>
      </c>
      <c r="CN48" s="2" t="s">
        <v>144</v>
      </c>
      <c r="CO48" s="4"/>
      <c r="CP48" s="8"/>
      <c r="CQ48" s="4"/>
      <c r="CR48" s="8"/>
      <c r="CS48" s="7"/>
      <c r="CT48" s="7"/>
      <c r="CU48" s="2" t="s">
        <v>150</v>
      </c>
      <c r="CV48" s="2" t="s">
        <v>316</v>
      </c>
      <c r="CW48" s="2" t="s">
        <v>155</v>
      </c>
      <c r="CX48" s="2" t="s">
        <v>506</v>
      </c>
      <c r="CY48" s="2" t="s">
        <v>152</v>
      </c>
      <c r="CZ48" s="2" t="s">
        <v>152</v>
      </c>
      <c r="DA48" s="2" t="s">
        <v>144</v>
      </c>
      <c r="DB48" s="4">
        <v>4</v>
      </c>
      <c r="DC48" s="8">
        <v>105.2</v>
      </c>
      <c r="DD48" s="4"/>
      <c r="DE48" s="8"/>
      <c r="DF48" s="7"/>
      <c r="DG48" s="7"/>
      <c r="DH48" s="2" t="s">
        <v>150</v>
      </c>
      <c r="DI48" s="2" t="s">
        <v>141</v>
      </c>
      <c r="DJ48" s="2" t="s">
        <v>157</v>
      </c>
      <c r="DK48" s="2" t="s">
        <v>507</v>
      </c>
      <c r="DL48" s="2" t="s">
        <v>152</v>
      </c>
      <c r="DM48" s="2" t="s">
        <v>152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144</v>
      </c>
      <c r="DX48" s="2" t="s">
        <v>144</v>
      </c>
      <c r="DY48" s="2" t="s">
        <v>152</v>
      </c>
      <c r="DZ48" s="2" t="s">
        <v>152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399</v>
      </c>
      <c r="EL48" s="2" t="s">
        <v>152</v>
      </c>
      <c r="EM48" s="2" t="s">
        <v>152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173</v>
      </c>
      <c r="EX48" s="2" t="s">
        <v>447</v>
      </c>
      <c r="EY48" s="2" t="s">
        <v>152</v>
      </c>
      <c r="EZ48" s="2" t="s">
        <v>152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375</v>
      </c>
      <c r="FK48" s="2" t="s">
        <v>508</v>
      </c>
      <c r="FL48" s="2" t="s">
        <v>152</v>
      </c>
      <c r="FM48" s="2" t="s">
        <v>152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509</v>
      </c>
      <c r="FY48" s="2" t="s">
        <v>152</v>
      </c>
      <c r="FZ48" s="2" t="s">
        <v>152</v>
      </c>
      <c r="GA48" s="2" t="s">
        <v>144</v>
      </c>
      <c r="GB48" s="4"/>
      <c r="GC48" s="8"/>
      <c r="GD48" s="4"/>
      <c r="GE48" s="8"/>
      <c r="GF48" s="7"/>
      <c r="GG48" s="7"/>
      <c r="GH48" s="2" t="s">
        <v>150</v>
      </c>
      <c r="GI48" s="2" t="s">
        <v>141</v>
      </c>
      <c r="GJ48" s="2" t="s">
        <v>377</v>
      </c>
      <c r="GK48" s="2" t="s">
        <v>144</v>
      </c>
      <c r="GL48" s="2" t="s">
        <v>152</v>
      </c>
      <c r="GM48" s="2" t="s">
        <v>152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150</v>
      </c>
      <c r="JV48" s="2" t="s">
        <v>141</v>
      </c>
      <c r="JW48" s="2" t="s">
        <v>196</v>
      </c>
      <c r="JX48" s="2" t="s">
        <v>144</v>
      </c>
      <c r="JY48" s="2" t="s">
        <v>152</v>
      </c>
      <c r="JZ48" s="2" t="s">
        <v>152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144</v>
      </c>
      <c r="KV48" s="2" t="s">
        <v>144</v>
      </c>
      <c r="KW48" s="2" t="s">
        <v>144</v>
      </c>
      <c r="KX48" s="2" t="s">
        <v>144</v>
      </c>
      <c r="KY48" s="2" t="s">
        <v>144</v>
      </c>
      <c r="KZ48" s="2" t="s">
        <v>144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167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510</v>
      </c>
      <c r="B49" s="2" t="s">
        <v>133</v>
      </c>
      <c r="C49" s="2" t="s">
        <v>134</v>
      </c>
      <c r="D49" s="2" t="s">
        <v>499</v>
      </c>
      <c r="E49" s="2" t="s">
        <v>500</v>
      </c>
      <c r="F49" s="2" t="s">
        <v>501</v>
      </c>
      <c r="G49" s="2" t="s">
        <v>501</v>
      </c>
      <c r="H49" s="2" t="s">
        <v>501</v>
      </c>
      <c r="I49" s="2" t="s">
        <v>502</v>
      </c>
      <c r="J49" s="2" t="s">
        <v>503</v>
      </c>
      <c r="K49" s="2" t="s">
        <v>388</v>
      </c>
      <c r="L49" s="3">
        <v>26.68</v>
      </c>
      <c r="M49" s="3">
        <v>28.01</v>
      </c>
      <c r="N49" s="3">
        <v>89.99</v>
      </c>
      <c r="O49" s="2" t="s">
        <v>141</v>
      </c>
      <c r="P49" s="2" t="s">
        <v>280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365</v>
      </c>
      <c r="V49" s="2" t="s">
        <v>504</v>
      </c>
      <c r="W49" s="2" t="s">
        <v>147</v>
      </c>
      <c r="X49" s="2" t="s">
        <v>144</v>
      </c>
      <c r="Y49" s="2" t="s">
        <v>173</v>
      </c>
      <c r="Z49" s="4">
        <v>225</v>
      </c>
      <c r="AA49" s="4">
        <f>=ROUNDDOWN(45,0)</f>
      </c>
      <c r="AB49" s="5">
        <v>5</v>
      </c>
      <c r="AC49" s="2" t="s">
        <v>144</v>
      </c>
      <c r="AD49" s="4"/>
      <c r="AE49" s="4"/>
      <c r="AF49" s="6">
        <v>65</v>
      </c>
      <c r="AG49" s="6"/>
      <c r="AH49" s="7">
        <v>0.0968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5</v>
      </c>
      <c r="AQ49" s="8">
        <v>254.96</v>
      </c>
      <c r="AR49" s="4">
        <v>22</v>
      </c>
      <c r="AS49" s="8">
        <v>696.02</v>
      </c>
      <c r="AT49" s="7">
        <v>-0.7727</v>
      </c>
      <c r="AU49" s="7">
        <v>-0.6337</v>
      </c>
      <c r="AV49" s="4">
        <v>5</v>
      </c>
      <c r="AW49" s="8">
        <v>254.96</v>
      </c>
      <c r="AX49" s="4">
        <v>22</v>
      </c>
      <c r="AY49" s="8">
        <v>696.02</v>
      </c>
      <c r="AZ49" s="7">
        <v>-0.7727</v>
      </c>
      <c r="BA49" s="7">
        <v>-0.6337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0.2988</v>
      </c>
      <c r="BJ49" s="4">
        <v>5</v>
      </c>
      <c r="BK49" s="8">
        <v>254.96</v>
      </c>
      <c r="BL49" s="2" t="s">
        <v>511</v>
      </c>
      <c r="BM49" s="7">
        <v>1</v>
      </c>
      <c r="BN49" s="7">
        <v>1</v>
      </c>
      <c r="BO49" s="4">
        <v>5</v>
      </c>
      <c r="BP49" s="8">
        <v>254.96</v>
      </c>
      <c r="BQ49" s="4">
        <v>2</v>
      </c>
      <c r="BR49" s="8">
        <v>135.98</v>
      </c>
      <c r="BS49" s="7">
        <v>1.5</v>
      </c>
      <c r="BT49" s="7">
        <v>0.875</v>
      </c>
      <c r="BU49" s="2" t="s">
        <v>150</v>
      </c>
      <c r="BV49" s="2" t="s">
        <v>141</v>
      </c>
      <c r="BW49" s="2" t="s">
        <v>199</v>
      </c>
      <c r="BX49" s="2" t="s">
        <v>282</v>
      </c>
      <c r="BY49" s="2" t="s">
        <v>152</v>
      </c>
      <c r="BZ49" s="2" t="s">
        <v>152</v>
      </c>
      <c r="CA49" s="2" t="s">
        <v>144</v>
      </c>
      <c r="CB49" s="4"/>
      <c r="CC49" s="8"/>
      <c r="CD49" s="4">
        <v>1</v>
      </c>
      <c r="CE49" s="8">
        <v>28.08</v>
      </c>
      <c r="CF49" s="7">
        <v>-1</v>
      </c>
      <c r="CG49" s="7">
        <v>-1</v>
      </c>
      <c r="CH49" s="2" t="s">
        <v>150</v>
      </c>
      <c r="CI49" s="2" t="s">
        <v>141</v>
      </c>
      <c r="CJ49" s="2" t="s">
        <v>369</v>
      </c>
      <c r="CK49" s="2" t="s">
        <v>445</v>
      </c>
      <c r="CL49" s="2" t="s">
        <v>152</v>
      </c>
      <c r="CM49" s="2" t="s">
        <v>152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316</v>
      </c>
      <c r="CW49" s="2" t="s">
        <v>155</v>
      </c>
      <c r="CX49" s="2" t="s">
        <v>398</v>
      </c>
      <c r="CY49" s="2" t="s">
        <v>152</v>
      </c>
      <c r="CZ49" s="2" t="s">
        <v>152</v>
      </c>
      <c r="DA49" s="2" t="s">
        <v>144</v>
      </c>
      <c r="DB49" s="4"/>
      <c r="DC49" s="8"/>
      <c r="DD49" s="4"/>
      <c r="DE49" s="8"/>
      <c r="DF49" s="7"/>
      <c r="DG49" s="7"/>
      <c r="DH49" s="2" t="s">
        <v>150</v>
      </c>
      <c r="DI49" s="2" t="s">
        <v>141</v>
      </c>
      <c r="DJ49" s="2" t="s">
        <v>157</v>
      </c>
      <c r="DK49" s="2" t="s">
        <v>435</v>
      </c>
      <c r="DL49" s="2" t="s">
        <v>152</v>
      </c>
      <c r="DM49" s="2" t="s">
        <v>152</v>
      </c>
      <c r="DN49" s="2" t="s">
        <v>144</v>
      </c>
      <c r="DO49" s="4"/>
      <c r="DP49" s="8"/>
      <c r="DQ49" s="4">
        <v>8</v>
      </c>
      <c r="DR49" s="8">
        <v>227.76</v>
      </c>
      <c r="DS49" s="7">
        <v>-1</v>
      </c>
      <c r="DT49" s="7">
        <v>-1</v>
      </c>
      <c r="DU49" s="2" t="s">
        <v>150</v>
      </c>
      <c r="DV49" s="2" t="s">
        <v>141</v>
      </c>
      <c r="DW49" s="2" t="s">
        <v>144</v>
      </c>
      <c r="DX49" s="2" t="s">
        <v>210</v>
      </c>
      <c r="DY49" s="2" t="s">
        <v>152</v>
      </c>
      <c r="DZ49" s="2" t="s">
        <v>152</v>
      </c>
      <c r="EA49" s="2" t="s">
        <v>144</v>
      </c>
      <c r="EB49" s="4"/>
      <c r="EC49" s="8"/>
      <c r="ED49" s="4">
        <v>6</v>
      </c>
      <c r="EE49" s="8">
        <v>163.8</v>
      </c>
      <c r="EF49" s="7">
        <v>-1</v>
      </c>
      <c r="EG49" s="7">
        <v>-1</v>
      </c>
      <c r="EH49" s="2" t="s">
        <v>150</v>
      </c>
      <c r="EI49" s="2" t="s">
        <v>141</v>
      </c>
      <c r="EJ49" s="2" t="s">
        <v>160</v>
      </c>
      <c r="EK49" s="2" t="s">
        <v>202</v>
      </c>
      <c r="EL49" s="2" t="s">
        <v>152</v>
      </c>
      <c r="EM49" s="2" t="s">
        <v>152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173</v>
      </c>
      <c r="EX49" s="2" t="s">
        <v>512</v>
      </c>
      <c r="EY49" s="2" t="s">
        <v>152</v>
      </c>
      <c r="EZ49" s="2" t="s">
        <v>152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375</v>
      </c>
      <c r="FK49" s="2" t="s">
        <v>513</v>
      </c>
      <c r="FL49" s="2" t="s">
        <v>152</v>
      </c>
      <c r="FM49" s="2" t="s">
        <v>152</v>
      </c>
      <c r="FN49" s="2" t="s">
        <v>144</v>
      </c>
      <c r="FO49" s="4"/>
      <c r="FP49" s="8"/>
      <c r="FQ49" s="4">
        <v>5</v>
      </c>
      <c r="FR49" s="8">
        <v>140.4</v>
      </c>
      <c r="FS49" s="7">
        <v>-1</v>
      </c>
      <c r="FT49" s="7">
        <v>-1</v>
      </c>
      <c r="FU49" s="2" t="s">
        <v>150</v>
      </c>
      <c r="FV49" s="2" t="s">
        <v>141</v>
      </c>
      <c r="FW49" s="2" t="s">
        <v>165</v>
      </c>
      <c r="FX49" s="2" t="s">
        <v>267</v>
      </c>
      <c r="FY49" s="2" t="s">
        <v>152</v>
      </c>
      <c r="FZ49" s="2" t="s">
        <v>152</v>
      </c>
      <c r="GA49" s="2" t="s">
        <v>144</v>
      </c>
      <c r="GB49" s="4"/>
      <c r="GC49" s="8"/>
      <c r="GD49" s="4"/>
      <c r="GE49" s="8"/>
      <c r="GF49" s="7"/>
      <c r="GG49" s="7"/>
      <c r="GH49" s="2" t="s">
        <v>150</v>
      </c>
      <c r="GI49" s="2" t="s">
        <v>141</v>
      </c>
      <c r="GJ49" s="2" t="s">
        <v>377</v>
      </c>
      <c r="GK49" s="2" t="s">
        <v>514</v>
      </c>
      <c r="GL49" s="2" t="s">
        <v>152</v>
      </c>
      <c r="GM49" s="2" t="s">
        <v>152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150</v>
      </c>
      <c r="JV49" s="2" t="s">
        <v>141</v>
      </c>
      <c r="JW49" s="2" t="s">
        <v>196</v>
      </c>
      <c r="JX49" s="2" t="s">
        <v>144</v>
      </c>
      <c r="JY49" s="2" t="s">
        <v>152</v>
      </c>
      <c r="JZ49" s="2" t="s">
        <v>152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225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515</v>
      </c>
      <c r="B50" s="2" t="s">
        <v>133</v>
      </c>
      <c r="C50" s="2" t="s">
        <v>134</v>
      </c>
      <c r="D50" s="2" t="s">
        <v>499</v>
      </c>
      <c r="E50" s="2" t="s">
        <v>500</v>
      </c>
      <c r="F50" s="2" t="s">
        <v>501</v>
      </c>
      <c r="G50" s="2" t="s">
        <v>501</v>
      </c>
      <c r="H50" s="2" t="s">
        <v>501</v>
      </c>
      <c r="I50" s="2" t="s">
        <v>502</v>
      </c>
      <c r="J50" s="2" t="s">
        <v>503</v>
      </c>
      <c r="K50" s="2" t="s">
        <v>198</v>
      </c>
      <c r="L50" s="3">
        <v>24.76</v>
      </c>
      <c r="M50" s="3">
        <v>26</v>
      </c>
      <c r="N50" s="3">
        <v>79.99</v>
      </c>
      <c r="O50" s="2" t="s">
        <v>394</v>
      </c>
      <c r="P50" s="2" t="s">
        <v>314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365</v>
      </c>
      <c r="V50" s="2" t="s">
        <v>504</v>
      </c>
      <c r="W50" s="2" t="s">
        <v>147</v>
      </c>
      <c r="X50" s="2" t="s">
        <v>144</v>
      </c>
      <c r="Y50" s="2" t="s">
        <v>173</v>
      </c>
      <c r="Z50" s="4">
        <v>104</v>
      </c>
      <c r="AA50" s="4">
        <f>=ROUNDDOWN(208,0)</f>
      </c>
      <c r="AB50" s="5">
        <v>0.5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99.98</v>
      </c>
      <c r="AR50" s="4">
        <v>5</v>
      </c>
      <c r="AS50" s="8">
        <v>137.28</v>
      </c>
      <c r="AT50" s="7">
        <v>-0.6</v>
      </c>
      <c r="AU50" s="7">
        <v>-0.2717</v>
      </c>
      <c r="AV50" s="4">
        <v>2</v>
      </c>
      <c r="AW50" s="8">
        <v>99.98</v>
      </c>
      <c r="AX50" s="4">
        <v>5</v>
      </c>
      <c r="AY50" s="8">
        <v>137.28</v>
      </c>
      <c r="AZ50" s="7">
        <v>-0.6</v>
      </c>
      <c r="BA50" s="7">
        <v>-0.2717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0.1172</v>
      </c>
      <c r="BJ50" s="4">
        <v>2</v>
      </c>
      <c r="BK50" s="8">
        <v>99.98</v>
      </c>
      <c r="BL50" s="2" t="s">
        <v>516</v>
      </c>
      <c r="BM50" s="7">
        <v>1</v>
      </c>
      <c r="BN50" s="7">
        <v>1</v>
      </c>
      <c r="BO50" s="4">
        <v>2</v>
      </c>
      <c r="BP50" s="8">
        <v>99.98</v>
      </c>
      <c r="BQ50" s="4"/>
      <c r="BR50" s="8"/>
      <c r="BS50" s="7"/>
      <c r="BT50" s="7"/>
      <c r="BU50" s="2" t="s">
        <v>150</v>
      </c>
      <c r="BV50" s="2" t="s">
        <v>141</v>
      </c>
      <c r="BW50" s="2" t="s">
        <v>173</v>
      </c>
      <c r="BX50" s="2" t="s">
        <v>201</v>
      </c>
      <c r="BY50" s="2" t="s">
        <v>152</v>
      </c>
      <c r="BZ50" s="2" t="s">
        <v>152</v>
      </c>
      <c r="CA50" s="2" t="s">
        <v>144</v>
      </c>
      <c r="CB50" s="4"/>
      <c r="CC50" s="8"/>
      <c r="CD50" s="4">
        <v>1</v>
      </c>
      <c r="CE50" s="8">
        <v>28.08</v>
      </c>
      <c r="CF50" s="7">
        <v>-1</v>
      </c>
      <c r="CG50" s="7">
        <v>-1</v>
      </c>
      <c r="CH50" s="2" t="s">
        <v>150</v>
      </c>
      <c r="CI50" s="2" t="s">
        <v>141</v>
      </c>
      <c r="CJ50" s="2" t="s">
        <v>369</v>
      </c>
      <c r="CK50" s="2" t="s">
        <v>398</v>
      </c>
      <c r="CL50" s="2" t="s">
        <v>152</v>
      </c>
      <c r="CM50" s="2" t="s">
        <v>152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316</v>
      </c>
      <c r="CW50" s="2" t="s">
        <v>155</v>
      </c>
      <c r="CX50" s="2" t="s">
        <v>517</v>
      </c>
      <c r="CY50" s="2" t="s">
        <v>152</v>
      </c>
      <c r="CZ50" s="2" t="s">
        <v>152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157</v>
      </c>
      <c r="DK50" s="2" t="s">
        <v>518</v>
      </c>
      <c r="DL50" s="2" t="s">
        <v>152</v>
      </c>
      <c r="DM50" s="2" t="s">
        <v>152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144</v>
      </c>
      <c r="DX50" s="2" t="s">
        <v>519</v>
      </c>
      <c r="DY50" s="2" t="s">
        <v>152</v>
      </c>
      <c r="DZ50" s="2" t="s">
        <v>152</v>
      </c>
      <c r="EA50" s="2" t="s">
        <v>144</v>
      </c>
      <c r="EB50" s="4"/>
      <c r="EC50" s="8"/>
      <c r="ED50" s="4">
        <v>4</v>
      </c>
      <c r="EE50" s="8">
        <v>109.2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352</v>
      </c>
      <c r="EL50" s="2" t="s">
        <v>152</v>
      </c>
      <c r="EM50" s="2" t="s">
        <v>152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173</v>
      </c>
      <c r="EX50" s="2" t="s">
        <v>225</v>
      </c>
      <c r="EY50" s="2" t="s">
        <v>152</v>
      </c>
      <c r="EZ50" s="2" t="s">
        <v>152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375</v>
      </c>
      <c r="FK50" s="2" t="s">
        <v>144</v>
      </c>
      <c r="FL50" s="2" t="s">
        <v>152</v>
      </c>
      <c r="FM50" s="2" t="s">
        <v>152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165</v>
      </c>
      <c r="FX50" s="2" t="s">
        <v>291</v>
      </c>
      <c r="FY50" s="2" t="s">
        <v>152</v>
      </c>
      <c r="FZ50" s="2" t="s">
        <v>152</v>
      </c>
      <c r="GA50" s="2" t="s">
        <v>144</v>
      </c>
      <c r="GB50" s="4"/>
      <c r="GC50" s="8"/>
      <c r="GD50" s="4"/>
      <c r="GE50" s="8"/>
      <c r="GF50" s="7"/>
      <c r="GG50" s="7"/>
      <c r="GH50" s="2" t="s">
        <v>150</v>
      </c>
      <c r="GI50" s="2" t="s">
        <v>141</v>
      </c>
      <c r="GJ50" s="2" t="s">
        <v>377</v>
      </c>
      <c r="GK50" s="2" t="s">
        <v>144</v>
      </c>
      <c r="GL50" s="2" t="s">
        <v>152</v>
      </c>
      <c r="GM50" s="2" t="s">
        <v>152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150</v>
      </c>
      <c r="JV50" s="2" t="s">
        <v>141</v>
      </c>
      <c r="JW50" s="2" t="s">
        <v>196</v>
      </c>
      <c r="JX50" s="2" t="s">
        <v>144</v>
      </c>
      <c r="JY50" s="2" t="s">
        <v>152</v>
      </c>
      <c r="JZ50" s="2" t="s">
        <v>152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144</v>
      </c>
      <c r="KV50" s="2" t="s">
        <v>144</v>
      </c>
      <c r="KW50" s="2" t="s">
        <v>144</v>
      </c>
      <c r="KX50" s="2" t="s">
        <v>144</v>
      </c>
      <c r="KY50" s="2" t="s">
        <v>144</v>
      </c>
      <c r="KZ50" s="2" t="s">
        <v>144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104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520</v>
      </c>
      <c r="B51" s="2" t="s">
        <v>133</v>
      </c>
      <c r="C51" s="2" t="s">
        <v>134</v>
      </c>
      <c r="D51" s="2" t="s">
        <v>499</v>
      </c>
      <c r="E51" s="2" t="s">
        <v>500</v>
      </c>
      <c r="F51" s="2" t="s">
        <v>501</v>
      </c>
      <c r="G51" s="2" t="s">
        <v>501</v>
      </c>
      <c r="H51" s="2" t="s">
        <v>501</v>
      </c>
      <c r="I51" s="2" t="s">
        <v>502</v>
      </c>
      <c r="J51" s="2" t="s">
        <v>503</v>
      </c>
      <c r="K51" s="2" t="s">
        <v>279</v>
      </c>
      <c r="L51" s="3">
        <v>24.76</v>
      </c>
      <c r="M51" s="3">
        <v>26</v>
      </c>
      <c r="N51" s="3">
        <v>79.99</v>
      </c>
      <c r="O51" s="2" t="s">
        <v>394</v>
      </c>
      <c r="P51" s="2" t="s">
        <v>314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365</v>
      </c>
      <c r="V51" s="2" t="s">
        <v>504</v>
      </c>
      <c r="W51" s="2" t="s">
        <v>147</v>
      </c>
      <c r="X51" s="2" t="s">
        <v>144</v>
      </c>
      <c r="Y51" s="2" t="s">
        <v>173</v>
      </c>
      <c r="Z51" s="4">
        <v>54</v>
      </c>
      <c r="AA51" s="4">
        <f>=ROUNDDOWN(45,0)</f>
      </c>
      <c r="AB51" s="5">
        <v>1.2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4</v>
      </c>
      <c r="AQ51" s="8">
        <v>93.34</v>
      </c>
      <c r="AR51" s="4"/>
      <c r="AS51" s="8"/>
      <c r="AT51" s="7"/>
      <c r="AU51" s="7"/>
      <c r="AV51" s="4">
        <v>4</v>
      </c>
      <c r="AW51" s="8">
        <v>93.34</v>
      </c>
      <c r="AX51" s="4"/>
      <c r="AY51" s="8"/>
      <c r="AZ51" s="7"/>
      <c r="BA51" s="7"/>
      <c r="BB51" s="7">
        <v>1</v>
      </c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>
        <v>0.1094</v>
      </c>
      <c r="BJ51" s="4">
        <v>4</v>
      </c>
      <c r="BK51" s="8">
        <v>93.34</v>
      </c>
      <c r="BL51" s="2" t="s">
        <v>521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150</v>
      </c>
      <c r="BV51" s="2" t="s">
        <v>141</v>
      </c>
      <c r="BW51" s="2" t="s">
        <v>199</v>
      </c>
      <c r="BX51" s="2" t="s">
        <v>175</v>
      </c>
      <c r="BY51" s="2" t="s">
        <v>152</v>
      </c>
      <c r="BZ51" s="2" t="s">
        <v>152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369</v>
      </c>
      <c r="CK51" s="2" t="s">
        <v>522</v>
      </c>
      <c r="CL51" s="2" t="s">
        <v>152</v>
      </c>
      <c r="CM51" s="2" t="s">
        <v>152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316</v>
      </c>
      <c r="CW51" s="2" t="s">
        <v>155</v>
      </c>
      <c r="CX51" s="2" t="s">
        <v>398</v>
      </c>
      <c r="CY51" s="2" t="s">
        <v>152</v>
      </c>
      <c r="CZ51" s="2" t="s">
        <v>152</v>
      </c>
      <c r="DA51" s="2" t="s">
        <v>144</v>
      </c>
      <c r="DB51" s="4">
        <v>2</v>
      </c>
      <c r="DC51" s="8">
        <v>36.4</v>
      </c>
      <c r="DD51" s="4"/>
      <c r="DE51" s="8"/>
      <c r="DF51" s="7"/>
      <c r="DG51" s="7"/>
      <c r="DH51" s="2" t="s">
        <v>150</v>
      </c>
      <c r="DI51" s="2" t="s">
        <v>141</v>
      </c>
      <c r="DJ51" s="2" t="s">
        <v>157</v>
      </c>
      <c r="DK51" s="2" t="s">
        <v>399</v>
      </c>
      <c r="DL51" s="2" t="s">
        <v>152</v>
      </c>
      <c r="DM51" s="2" t="s">
        <v>152</v>
      </c>
      <c r="DN51" s="2" t="s">
        <v>144</v>
      </c>
      <c r="DO51" s="4">
        <v>2</v>
      </c>
      <c r="DP51" s="8">
        <v>56.94</v>
      </c>
      <c r="DQ51" s="4"/>
      <c r="DR51" s="8"/>
      <c r="DS51" s="7"/>
      <c r="DT51" s="7"/>
      <c r="DU51" s="2" t="s">
        <v>150</v>
      </c>
      <c r="DV51" s="2" t="s">
        <v>141</v>
      </c>
      <c r="DW51" s="2" t="s">
        <v>144</v>
      </c>
      <c r="DX51" s="2" t="s">
        <v>144</v>
      </c>
      <c r="DY51" s="2" t="s">
        <v>152</v>
      </c>
      <c r="DZ51" s="2" t="s">
        <v>152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160</v>
      </c>
      <c r="EK51" s="2" t="s">
        <v>399</v>
      </c>
      <c r="EL51" s="2" t="s">
        <v>152</v>
      </c>
      <c r="EM51" s="2" t="s">
        <v>152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173</v>
      </c>
      <c r="EX51" s="2" t="s">
        <v>180</v>
      </c>
      <c r="EY51" s="2" t="s">
        <v>152</v>
      </c>
      <c r="EZ51" s="2" t="s">
        <v>152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375</v>
      </c>
      <c r="FK51" s="2" t="s">
        <v>144</v>
      </c>
      <c r="FL51" s="2" t="s">
        <v>152</v>
      </c>
      <c r="FM51" s="2" t="s">
        <v>152</v>
      </c>
      <c r="FN51" s="2" t="s">
        <v>144</v>
      </c>
      <c r="FO51" s="4"/>
      <c r="FP51" s="8"/>
      <c r="FQ51" s="4"/>
      <c r="FR51" s="8"/>
      <c r="FS51" s="7"/>
      <c r="FT51" s="7"/>
      <c r="FU51" s="2" t="s">
        <v>150</v>
      </c>
      <c r="FV51" s="2" t="s">
        <v>141</v>
      </c>
      <c r="FW51" s="2" t="s">
        <v>165</v>
      </c>
      <c r="FX51" s="2" t="s">
        <v>144</v>
      </c>
      <c r="FY51" s="2" t="s">
        <v>152</v>
      </c>
      <c r="FZ51" s="2" t="s">
        <v>152</v>
      </c>
      <c r="GA51" s="2" t="s">
        <v>144</v>
      </c>
      <c r="GB51" s="4"/>
      <c r="GC51" s="8"/>
      <c r="GD51" s="4"/>
      <c r="GE51" s="8"/>
      <c r="GF51" s="7"/>
      <c r="GG51" s="7"/>
      <c r="GH51" s="2" t="s">
        <v>150</v>
      </c>
      <c r="GI51" s="2" t="s">
        <v>141</v>
      </c>
      <c r="GJ51" s="2" t="s">
        <v>377</v>
      </c>
      <c r="GK51" s="2" t="s">
        <v>144</v>
      </c>
      <c r="GL51" s="2" t="s">
        <v>152</v>
      </c>
      <c r="GM51" s="2" t="s">
        <v>152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150</v>
      </c>
      <c r="JV51" s="2" t="s">
        <v>141</v>
      </c>
      <c r="JW51" s="2" t="s">
        <v>196</v>
      </c>
      <c r="JX51" s="2" t="s">
        <v>144</v>
      </c>
      <c r="JY51" s="2" t="s">
        <v>152</v>
      </c>
      <c r="JZ51" s="2" t="s">
        <v>152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144</v>
      </c>
      <c r="KV51" s="2" t="s">
        <v>144</v>
      </c>
      <c r="KW51" s="2" t="s">
        <v>144</v>
      </c>
      <c r="KX51" s="2" t="s">
        <v>144</v>
      </c>
      <c r="KY51" s="2" t="s">
        <v>144</v>
      </c>
      <c r="KZ51" s="2" t="s">
        <v>144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54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523</v>
      </c>
      <c r="B52" s="2" t="s">
        <v>133</v>
      </c>
      <c r="C52" s="2" t="s">
        <v>134</v>
      </c>
      <c r="D52" s="2" t="s">
        <v>499</v>
      </c>
      <c r="E52" s="2" t="s">
        <v>500</v>
      </c>
      <c r="F52" s="2" t="s">
        <v>524</v>
      </c>
      <c r="G52" s="2" t="s">
        <v>524</v>
      </c>
      <c r="H52" s="2" t="s">
        <v>524</v>
      </c>
      <c r="I52" s="2" t="s">
        <v>502</v>
      </c>
      <c r="J52" s="2" t="s">
        <v>503</v>
      </c>
      <c r="K52" s="2" t="s">
        <v>380</v>
      </c>
      <c r="L52" s="3">
        <v>24.76</v>
      </c>
      <c r="M52" s="3">
        <v>26</v>
      </c>
      <c r="N52" s="3">
        <v>79.99</v>
      </c>
      <c r="O52" s="2" t="s">
        <v>394</v>
      </c>
      <c r="P52" s="2" t="s">
        <v>314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365</v>
      </c>
      <c r="V52" s="2" t="s">
        <v>246</v>
      </c>
      <c r="W52" s="2" t="s">
        <v>147</v>
      </c>
      <c r="X52" s="2" t="s">
        <v>144</v>
      </c>
      <c r="Y52" s="2" t="s">
        <v>173</v>
      </c>
      <c r="Z52" s="4">
        <v>39</v>
      </c>
      <c r="AA52" s="4">
        <f>=ROUNDDOWN(17.7272727272727,0)</f>
      </c>
      <c r="AB52" s="5">
        <v>2.2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8</v>
      </c>
      <c r="AQ52" s="8">
        <v>422.73</v>
      </c>
      <c r="AR52" s="4">
        <v>19</v>
      </c>
      <c r="AS52" s="8">
        <v>676.52</v>
      </c>
      <c r="AT52" s="7">
        <v>-0.5789</v>
      </c>
      <c r="AU52" s="7">
        <v>-0.3751</v>
      </c>
      <c r="AV52" s="4">
        <v>8</v>
      </c>
      <c r="AW52" s="8">
        <v>422.73</v>
      </c>
      <c r="AX52" s="4">
        <v>19</v>
      </c>
      <c r="AY52" s="8">
        <v>676.52</v>
      </c>
      <c r="AZ52" s="7">
        <v>-0.5789</v>
      </c>
      <c r="BA52" s="7">
        <v>-0.3751</v>
      </c>
      <c r="BB52" s="7">
        <v>1</v>
      </c>
      <c r="BC52" s="4">
        <v>8</v>
      </c>
      <c r="BD52" s="8">
        <v>422.73</v>
      </c>
      <c r="BE52" s="4">
        <v>40</v>
      </c>
      <c r="BF52" s="8">
        <v>1264.64</v>
      </c>
      <c r="BG52" s="7">
        <v>-0.8</v>
      </c>
      <c r="BH52" s="7">
        <v>-0.6657</v>
      </c>
      <c r="BI52" s="7">
        <v>1</v>
      </c>
      <c r="BJ52" s="4">
        <v>8</v>
      </c>
      <c r="BK52" s="8">
        <v>422.73</v>
      </c>
      <c r="BL52" s="2" t="s">
        <v>525</v>
      </c>
      <c r="BM52" s="7">
        <v>1</v>
      </c>
      <c r="BN52" s="7">
        <v>1</v>
      </c>
      <c r="BO52" s="4">
        <v>8</v>
      </c>
      <c r="BP52" s="8">
        <v>422.73</v>
      </c>
      <c r="BQ52" s="4">
        <v>4</v>
      </c>
      <c r="BR52" s="8">
        <v>271.96</v>
      </c>
      <c r="BS52" s="7">
        <v>1</v>
      </c>
      <c r="BT52" s="7">
        <v>0.5544</v>
      </c>
      <c r="BU52" s="2" t="s">
        <v>150</v>
      </c>
      <c r="BV52" s="2" t="s">
        <v>141</v>
      </c>
      <c r="BW52" s="2" t="s">
        <v>173</v>
      </c>
      <c r="BX52" s="2" t="s">
        <v>390</v>
      </c>
      <c r="BY52" s="2" t="s">
        <v>152</v>
      </c>
      <c r="BZ52" s="2" t="s">
        <v>152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369</v>
      </c>
      <c r="CK52" s="2" t="s">
        <v>144</v>
      </c>
      <c r="CL52" s="2" t="s">
        <v>152</v>
      </c>
      <c r="CM52" s="2" t="s">
        <v>152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155</v>
      </c>
      <c r="CX52" s="2" t="s">
        <v>506</v>
      </c>
      <c r="CY52" s="2" t="s">
        <v>152</v>
      </c>
      <c r="CZ52" s="2" t="s">
        <v>152</v>
      </c>
      <c r="DA52" s="2" t="s">
        <v>144</v>
      </c>
      <c r="DB52" s="4"/>
      <c r="DC52" s="8"/>
      <c r="DD52" s="4">
        <v>2</v>
      </c>
      <c r="DE52" s="8">
        <v>52</v>
      </c>
      <c r="DF52" s="7">
        <v>-1</v>
      </c>
      <c r="DG52" s="7">
        <v>-1</v>
      </c>
      <c r="DH52" s="2" t="s">
        <v>150</v>
      </c>
      <c r="DI52" s="2" t="s">
        <v>141</v>
      </c>
      <c r="DJ52" s="2" t="s">
        <v>157</v>
      </c>
      <c r="DK52" s="2" t="s">
        <v>326</v>
      </c>
      <c r="DL52" s="2" t="s">
        <v>152</v>
      </c>
      <c r="DM52" s="2" t="s">
        <v>152</v>
      </c>
      <c r="DN52" s="2" t="s">
        <v>144</v>
      </c>
      <c r="DO52" s="4"/>
      <c r="DP52" s="8"/>
      <c r="DQ52" s="4">
        <v>8</v>
      </c>
      <c r="DR52" s="8">
        <v>227.76</v>
      </c>
      <c r="DS52" s="7">
        <v>-1</v>
      </c>
      <c r="DT52" s="7">
        <v>-1</v>
      </c>
      <c r="DU52" s="2" t="s">
        <v>150</v>
      </c>
      <c r="DV52" s="2" t="s">
        <v>141</v>
      </c>
      <c r="DW52" s="2" t="s">
        <v>144</v>
      </c>
      <c r="DX52" s="2" t="s">
        <v>526</v>
      </c>
      <c r="DY52" s="2" t="s">
        <v>152</v>
      </c>
      <c r="DZ52" s="2" t="s">
        <v>152</v>
      </c>
      <c r="EA52" s="2" t="s">
        <v>144</v>
      </c>
      <c r="EB52" s="4"/>
      <c r="EC52" s="8"/>
      <c r="ED52" s="4">
        <v>2</v>
      </c>
      <c r="EE52" s="8">
        <v>54.6</v>
      </c>
      <c r="EF52" s="7">
        <v>-1</v>
      </c>
      <c r="EG52" s="7">
        <v>-1</v>
      </c>
      <c r="EH52" s="2" t="s">
        <v>150</v>
      </c>
      <c r="EI52" s="2" t="s">
        <v>141</v>
      </c>
      <c r="EJ52" s="2" t="s">
        <v>160</v>
      </c>
      <c r="EK52" s="2" t="s">
        <v>527</v>
      </c>
      <c r="EL52" s="2" t="s">
        <v>152</v>
      </c>
      <c r="EM52" s="2" t="s">
        <v>152</v>
      </c>
      <c r="EN52" s="2" t="s">
        <v>144</v>
      </c>
      <c r="EO52" s="4"/>
      <c r="EP52" s="8"/>
      <c r="EQ52" s="4">
        <v>3</v>
      </c>
      <c r="ER52" s="8">
        <v>70.2</v>
      </c>
      <c r="ES52" s="7">
        <v>-1</v>
      </c>
      <c r="ET52" s="7">
        <v>-1</v>
      </c>
      <c r="EU52" s="2" t="s">
        <v>150</v>
      </c>
      <c r="EV52" s="2" t="s">
        <v>141</v>
      </c>
      <c r="EW52" s="2" t="s">
        <v>173</v>
      </c>
      <c r="EX52" s="2" t="s">
        <v>175</v>
      </c>
      <c r="EY52" s="2" t="s">
        <v>152</v>
      </c>
      <c r="EZ52" s="2" t="s">
        <v>152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375</v>
      </c>
      <c r="FK52" s="2" t="s">
        <v>528</v>
      </c>
      <c r="FL52" s="2" t="s">
        <v>152</v>
      </c>
      <c r="FM52" s="2" t="s">
        <v>152</v>
      </c>
      <c r="FN52" s="2" t="s">
        <v>144</v>
      </c>
      <c r="FO52" s="4"/>
      <c r="FP52" s="8"/>
      <c r="FQ52" s="4"/>
      <c r="FR52" s="8"/>
      <c r="FS52" s="7"/>
      <c r="FT52" s="7"/>
      <c r="FU52" s="2" t="s">
        <v>150</v>
      </c>
      <c r="FV52" s="2" t="s">
        <v>141</v>
      </c>
      <c r="FW52" s="2" t="s">
        <v>165</v>
      </c>
      <c r="FX52" s="2" t="s">
        <v>529</v>
      </c>
      <c r="FY52" s="2" t="s">
        <v>152</v>
      </c>
      <c r="FZ52" s="2" t="s">
        <v>152</v>
      </c>
      <c r="GA52" s="2" t="s">
        <v>144</v>
      </c>
      <c r="GB52" s="4"/>
      <c r="GC52" s="8"/>
      <c r="GD52" s="4"/>
      <c r="GE52" s="8"/>
      <c r="GF52" s="7"/>
      <c r="GG52" s="7"/>
      <c r="GH52" s="2" t="s">
        <v>150</v>
      </c>
      <c r="GI52" s="2" t="s">
        <v>141</v>
      </c>
      <c r="GJ52" s="2" t="s">
        <v>377</v>
      </c>
      <c r="GK52" s="2" t="s">
        <v>144</v>
      </c>
      <c r="GL52" s="2" t="s">
        <v>152</v>
      </c>
      <c r="GM52" s="2" t="s">
        <v>152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150</v>
      </c>
      <c r="JV52" s="2" t="s">
        <v>141</v>
      </c>
      <c r="JW52" s="2" t="s">
        <v>196</v>
      </c>
      <c r="JX52" s="2" t="s">
        <v>144</v>
      </c>
      <c r="JY52" s="2" t="s">
        <v>152</v>
      </c>
      <c r="JZ52" s="2" t="s">
        <v>152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144</v>
      </c>
      <c r="KV52" s="2" t="s">
        <v>144</v>
      </c>
      <c r="KW52" s="2" t="s">
        <v>144</v>
      </c>
      <c r="KX52" s="2" t="s">
        <v>144</v>
      </c>
      <c r="KY52" s="2" t="s">
        <v>144</v>
      </c>
      <c r="KZ52" s="2" t="s">
        <v>144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39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530</v>
      </c>
      <c r="B53" s="2" t="s">
        <v>133</v>
      </c>
      <c r="C53" s="2" t="s">
        <v>134</v>
      </c>
      <c r="D53" s="2" t="s">
        <v>499</v>
      </c>
      <c r="E53" s="2" t="s">
        <v>500</v>
      </c>
      <c r="F53" s="2" t="s">
        <v>524</v>
      </c>
      <c r="G53" s="2" t="s">
        <v>524</v>
      </c>
      <c r="H53" s="2" t="s">
        <v>524</v>
      </c>
      <c r="I53" s="2" t="s">
        <v>502</v>
      </c>
      <c r="J53" s="2" t="s">
        <v>503</v>
      </c>
      <c r="K53" s="2" t="s">
        <v>471</v>
      </c>
      <c r="L53" s="3">
        <v>24.76</v>
      </c>
      <c r="M53" s="3">
        <v>26</v>
      </c>
      <c r="N53" s="3">
        <v>79.99</v>
      </c>
      <c r="O53" s="2" t="s">
        <v>313</v>
      </c>
      <c r="P53" s="2" t="s">
        <v>314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365</v>
      </c>
      <c r="V53" s="2" t="s">
        <v>246</v>
      </c>
      <c r="W53" s="2" t="s">
        <v>147</v>
      </c>
      <c r="X53" s="2" t="s">
        <v>144</v>
      </c>
      <c r="Y53" s="2" t="s">
        <v>173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21</v>
      </c>
      <c r="AS53" s="8">
        <v>588.12</v>
      </c>
      <c r="AT53" s="7">
        <v>-1</v>
      </c>
      <c r="AU53" s="7">
        <v>-1</v>
      </c>
      <c r="AV53" s="4"/>
      <c r="AW53" s="8"/>
      <c r="AX53" s="4">
        <v>21</v>
      </c>
      <c r="AY53" s="8">
        <v>588.12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531</v>
      </c>
      <c r="BM53" s="7"/>
      <c r="BN53" s="7"/>
      <c r="BO53" s="4"/>
      <c r="BP53" s="8"/>
      <c r="BQ53" s="4"/>
      <c r="BR53" s="8"/>
      <c r="BS53" s="7"/>
      <c r="BT53" s="7"/>
      <c r="BU53" s="2" t="s">
        <v>150</v>
      </c>
      <c r="BV53" s="2" t="s">
        <v>316</v>
      </c>
      <c r="BW53" s="2" t="s">
        <v>173</v>
      </c>
      <c r="BX53" s="2" t="s">
        <v>317</v>
      </c>
      <c r="BY53" s="2" t="s">
        <v>152</v>
      </c>
      <c r="BZ53" s="2" t="s">
        <v>152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316</v>
      </c>
      <c r="CJ53" s="2" t="s">
        <v>369</v>
      </c>
      <c r="CK53" s="2" t="s">
        <v>144</v>
      </c>
      <c r="CL53" s="2" t="s">
        <v>152</v>
      </c>
      <c r="CM53" s="2" t="s">
        <v>152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316</v>
      </c>
      <c r="CW53" s="2" t="s">
        <v>155</v>
      </c>
      <c r="CX53" s="2" t="s">
        <v>325</v>
      </c>
      <c r="CY53" s="2" t="s">
        <v>152</v>
      </c>
      <c r="CZ53" s="2" t="s">
        <v>152</v>
      </c>
      <c r="DA53" s="2" t="s">
        <v>144</v>
      </c>
      <c r="DB53" s="4"/>
      <c r="DC53" s="8"/>
      <c r="DD53" s="4">
        <v>3</v>
      </c>
      <c r="DE53" s="8">
        <v>78</v>
      </c>
      <c r="DF53" s="7">
        <v>-1</v>
      </c>
      <c r="DG53" s="7">
        <v>-1</v>
      </c>
      <c r="DH53" s="2" t="s">
        <v>150</v>
      </c>
      <c r="DI53" s="2" t="s">
        <v>316</v>
      </c>
      <c r="DJ53" s="2" t="s">
        <v>157</v>
      </c>
      <c r="DK53" s="2" t="s">
        <v>342</v>
      </c>
      <c r="DL53" s="2" t="s">
        <v>152</v>
      </c>
      <c r="DM53" s="2" t="s">
        <v>152</v>
      </c>
      <c r="DN53" s="2" t="s">
        <v>144</v>
      </c>
      <c r="DO53" s="4"/>
      <c r="DP53" s="8"/>
      <c r="DQ53" s="4">
        <v>16</v>
      </c>
      <c r="DR53" s="8">
        <v>455.52</v>
      </c>
      <c r="DS53" s="7">
        <v>-1</v>
      </c>
      <c r="DT53" s="7">
        <v>-1</v>
      </c>
      <c r="DU53" s="2" t="s">
        <v>150</v>
      </c>
      <c r="DV53" s="2" t="s">
        <v>316</v>
      </c>
      <c r="DW53" s="2" t="s">
        <v>144</v>
      </c>
      <c r="DX53" s="2" t="s">
        <v>532</v>
      </c>
      <c r="DY53" s="2" t="s">
        <v>152</v>
      </c>
      <c r="DZ53" s="2" t="s">
        <v>152</v>
      </c>
      <c r="EA53" s="2" t="s">
        <v>144</v>
      </c>
      <c r="EB53" s="4"/>
      <c r="EC53" s="8"/>
      <c r="ED53" s="4">
        <v>2</v>
      </c>
      <c r="EE53" s="8">
        <v>54.6</v>
      </c>
      <c r="EF53" s="7">
        <v>-1</v>
      </c>
      <c r="EG53" s="7">
        <v>-1</v>
      </c>
      <c r="EH53" s="2" t="s">
        <v>150</v>
      </c>
      <c r="EI53" s="2" t="s">
        <v>316</v>
      </c>
      <c r="EJ53" s="2" t="s">
        <v>160</v>
      </c>
      <c r="EK53" s="2" t="s">
        <v>258</v>
      </c>
      <c r="EL53" s="2" t="s">
        <v>152</v>
      </c>
      <c r="EM53" s="2" t="s">
        <v>152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316</v>
      </c>
      <c r="EW53" s="2" t="s">
        <v>173</v>
      </c>
      <c r="EX53" s="2" t="s">
        <v>180</v>
      </c>
      <c r="EY53" s="2" t="s">
        <v>152</v>
      </c>
      <c r="EZ53" s="2" t="s">
        <v>152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316</v>
      </c>
      <c r="FJ53" s="2" t="s">
        <v>375</v>
      </c>
      <c r="FK53" s="2" t="s">
        <v>144</v>
      </c>
      <c r="FL53" s="2" t="s">
        <v>152</v>
      </c>
      <c r="FM53" s="2" t="s">
        <v>152</v>
      </c>
      <c r="FN53" s="2" t="s">
        <v>144</v>
      </c>
      <c r="FO53" s="4"/>
      <c r="FP53" s="8"/>
      <c r="FQ53" s="4"/>
      <c r="FR53" s="8"/>
      <c r="FS53" s="7"/>
      <c r="FT53" s="7"/>
      <c r="FU53" s="2" t="s">
        <v>150</v>
      </c>
      <c r="FV53" s="2" t="s">
        <v>316</v>
      </c>
      <c r="FW53" s="2" t="s">
        <v>165</v>
      </c>
      <c r="FX53" s="2" t="s">
        <v>508</v>
      </c>
      <c r="FY53" s="2" t="s">
        <v>152</v>
      </c>
      <c r="FZ53" s="2" t="s">
        <v>152</v>
      </c>
      <c r="GA53" s="2" t="s">
        <v>144</v>
      </c>
      <c r="GB53" s="4"/>
      <c r="GC53" s="8"/>
      <c r="GD53" s="4"/>
      <c r="GE53" s="8"/>
      <c r="GF53" s="7"/>
      <c r="GG53" s="7"/>
      <c r="GH53" s="2" t="s">
        <v>150</v>
      </c>
      <c r="GI53" s="2" t="s">
        <v>316</v>
      </c>
      <c r="GJ53" s="2" t="s">
        <v>377</v>
      </c>
      <c r="GK53" s="2" t="s">
        <v>533</v>
      </c>
      <c r="GL53" s="2" t="s">
        <v>152</v>
      </c>
      <c r="GM53" s="2" t="s">
        <v>152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150</v>
      </c>
      <c r="JV53" s="2" t="s">
        <v>316</v>
      </c>
      <c r="JW53" s="2" t="s">
        <v>196</v>
      </c>
      <c r="JX53" s="2" t="s">
        <v>144</v>
      </c>
      <c r="JY53" s="2" t="s">
        <v>152</v>
      </c>
      <c r="JZ53" s="2" t="s">
        <v>152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144</v>
      </c>
      <c r="KV53" s="2" t="s">
        <v>144</v>
      </c>
      <c r="KW53" s="2" t="s">
        <v>144</v>
      </c>
      <c r="KX53" s="2" t="s">
        <v>144</v>
      </c>
      <c r="KY53" s="2" t="s">
        <v>144</v>
      </c>
      <c r="KZ53" s="2" t="s">
        <v>144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534</v>
      </c>
      <c r="B54" s="2" t="s">
        <v>133</v>
      </c>
      <c r="C54" s="2" t="s">
        <v>134</v>
      </c>
      <c r="D54" s="2" t="s">
        <v>499</v>
      </c>
      <c r="E54" s="2" t="s">
        <v>500</v>
      </c>
      <c r="F54" s="2" t="s">
        <v>137</v>
      </c>
      <c r="G54" s="2" t="s">
        <v>144</v>
      </c>
      <c r="H54" s="2" t="s">
        <v>144</v>
      </c>
      <c r="I54" s="2" t="s">
        <v>535</v>
      </c>
      <c r="J54" s="2" t="s">
        <v>503</v>
      </c>
      <c r="K54" s="2" t="s">
        <v>230</v>
      </c>
      <c r="L54" s="3">
        <v>30.86</v>
      </c>
      <c r="M54" s="3">
        <v>32.4</v>
      </c>
      <c r="N54" s="3">
        <v>89.99</v>
      </c>
      <c r="O54" s="2" t="s">
        <v>141</v>
      </c>
      <c r="P54" s="2" t="s">
        <v>231</v>
      </c>
      <c r="Q54" s="2" t="s">
        <v>143</v>
      </c>
      <c r="R54" s="2" t="s">
        <v>144</v>
      </c>
      <c r="S54" s="2" t="s">
        <v>144</v>
      </c>
      <c r="T54" s="2" t="s">
        <v>232</v>
      </c>
      <c r="U54" s="2" t="s">
        <v>365</v>
      </c>
      <c r="V54" s="2" t="s">
        <v>233</v>
      </c>
      <c r="W54" s="2" t="s">
        <v>144</v>
      </c>
      <c r="X54" s="2" t="s">
        <v>144</v>
      </c>
      <c r="Y54" s="2" t="s">
        <v>536</v>
      </c>
      <c r="Z54" s="4"/>
      <c r="AA54" s="4">
        <f>=ROUNDDOWN({0},0)</f>
      </c>
      <c r="AB54" s="5">
        <v>5</v>
      </c>
      <c r="AC54" s="2" t="s">
        <v>367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144</v>
      </c>
      <c r="BX54" s="2" t="s">
        <v>144</v>
      </c>
      <c r="BY54" s="2" t="s">
        <v>152</v>
      </c>
      <c r="BZ54" s="2" t="s">
        <v>152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144</v>
      </c>
      <c r="DV54" s="2" t="s">
        <v>144</v>
      </c>
      <c r="DW54" s="2" t="s">
        <v>144</v>
      </c>
      <c r="DX54" s="2" t="s">
        <v>144</v>
      </c>
      <c r="DY54" s="2" t="s">
        <v>144</v>
      </c>
      <c r="DZ54" s="2" t="s">
        <v>144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144</v>
      </c>
      <c r="EX54" s="2" t="s">
        <v>144</v>
      </c>
      <c r="EY54" s="2" t="s">
        <v>152</v>
      </c>
      <c r="EZ54" s="2" t="s">
        <v>152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150</v>
      </c>
      <c r="JV54" s="2" t="s">
        <v>141</v>
      </c>
      <c r="JW54" s="2" t="s">
        <v>144</v>
      </c>
      <c r="JX54" s="2" t="s">
        <v>144</v>
      </c>
      <c r="JY54" s="2" t="s">
        <v>152</v>
      </c>
      <c r="JZ54" s="2" t="s">
        <v>152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>
        <v>208</v>
      </c>
    </row>
    <row r="55">
      <c r="A55" s="16" t="s">
        <v>537</v>
      </c>
      <c r="B55" s="9" t="s">
        <v>144</v>
      </c>
      <c r="C55" s="9" t="s">
        <v>144</v>
      </c>
      <c r="D55" s="9" t="s">
        <v>144</v>
      </c>
      <c r="E55" s="9" t="s">
        <v>144</v>
      </c>
      <c r="F55" s="9" t="s">
        <v>144</v>
      </c>
      <c r="G55" s="9" t="s">
        <v>144</v>
      </c>
      <c r="H55" s="9" t="s">
        <v>144</v>
      </c>
      <c r="I55" s="9" t="s">
        <v>144</v>
      </c>
      <c r="J55" s="9" t="s">
        <v>144</v>
      </c>
      <c r="K55" s="9" t="s">
        <v>144</v>
      </c>
      <c r="L55" s="10"/>
      <c r="M55" s="10"/>
      <c r="N55" s="10"/>
      <c r="O55" s="9" t="s">
        <v>144</v>
      </c>
      <c r="P55" s="9" t="s">
        <v>144</v>
      </c>
      <c r="Q55" s="9" t="s">
        <v>144</v>
      </c>
      <c r="R55" s="9" t="s">
        <v>144</v>
      </c>
      <c r="S55" s="9" t="s">
        <v>144</v>
      </c>
      <c r="T55" s="9" t="s">
        <v>144</v>
      </c>
      <c r="U55" s="9" t="s">
        <v>144</v>
      </c>
      <c r="V55" s="9" t="s">
        <v>144</v>
      </c>
      <c r="W55" s="9" t="s">
        <v>144</v>
      </c>
      <c r="X55" s="9" t="s">
        <v>144</v>
      </c>
      <c r="Y55" s="9" t="s">
        <v>144</v>
      </c>
      <c r="Z55" s="11">
        <v>6764</v>
      </c>
      <c r="AA55" s="11">
        <f>=ROUNDDOWN({0},0)</f>
      </c>
      <c r="AB55" s="12">
        <v>224.5</v>
      </c>
      <c r="AC55" s="9" t="s">
        <v>144</v>
      </c>
      <c r="AD55" s="11"/>
      <c r="AE55" s="11">
        <v>333</v>
      </c>
      <c r="AF55" s="13"/>
      <c r="AG55" s="13"/>
      <c r="AH55" s="14"/>
      <c r="AI55" s="11"/>
      <c r="AJ55" s="11">
        <f>=ROUNDDOWN({0},0)</f>
      </c>
      <c r="AK55" s="12"/>
      <c r="AL55" s="9" t="s">
        <v>144</v>
      </c>
      <c r="AM55" s="11"/>
      <c r="AN55" s="11"/>
      <c r="AO55" s="14"/>
      <c r="AP55" s="11">
        <v>556</v>
      </c>
      <c r="AQ55" s="15">
        <v>78406.84</v>
      </c>
      <c r="AR55" s="11">
        <v>495</v>
      </c>
      <c r="AS55" s="15">
        <v>69588.87</v>
      </c>
      <c r="AT55" s="14">
        <v>0.1232</v>
      </c>
      <c r="AU55" s="14">
        <v>0.1267</v>
      </c>
      <c r="AV55" s="11">
        <v>556</v>
      </c>
      <c r="AW55" s="15">
        <v>78406.84</v>
      </c>
      <c r="AX55" s="11">
        <v>495</v>
      </c>
      <c r="AY55" s="15">
        <v>69588.87</v>
      </c>
      <c r="AZ55" s="14">
        <v>0.1232</v>
      </c>
      <c r="BA55" s="14">
        <v>0.1267</v>
      </c>
      <c r="BB55" s="14"/>
      <c r="BC55" s="11">
        <v>556</v>
      </c>
      <c r="BD55" s="15">
        <v>78406.84</v>
      </c>
      <c r="BE55" s="11">
        <v>495</v>
      </c>
      <c r="BF55" s="15">
        <v>69588.87</v>
      </c>
      <c r="BG55" s="14">
        <v>0.1232</v>
      </c>
      <c r="BH55" s="14">
        <v>0.1267</v>
      </c>
      <c r="BI55" s="14"/>
      <c r="BJ55" s="11"/>
      <c r="BK55" s="15"/>
      <c r="BL55" s="9" t="s">
        <v>144</v>
      </c>
      <c r="BM55" s="14"/>
      <c r="BN55" s="14"/>
      <c r="BO55" s="11">
        <v>139</v>
      </c>
      <c r="BP55" s="15">
        <v>21487.36</v>
      </c>
      <c r="BQ55" s="11">
        <v>20</v>
      </c>
      <c r="BR55" s="15">
        <v>3807.81</v>
      </c>
      <c r="BS55" s="14">
        <v>5.95</v>
      </c>
      <c r="BT55" s="14">
        <v>4.643</v>
      </c>
      <c r="BU55" s="9" t="s">
        <v>144</v>
      </c>
      <c r="BV55" s="9" t="s">
        <v>144</v>
      </c>
      <c r="BW55" s="9" t="s">
        <v>144</v>
      </c>
      <c r="BX55" s="9" t="s">
        <v>144</v>
      </c>
      <c r="BY55" s="9" t="s">
        <v>144</v>
      </c>
      <c r="BZ55" s="9" t="s">
        <v>144</v>
      </c>
      <c r="CA55" s="9" t="s">
        <v>144</v>
      </c>
      <c r="CB55" s="11">
        <v>123</v>
      </c>
      <c r="CC55" s="15">
        <v>20248.72</v>
      </c>
      <c r="CD55" s="11">
        <v>77</v>
      </c>
      <c r="CE55" s="15">
        <v>15639.88</v>
      </c>
      <c r="CF55" s="14">
        <v>0.5974</v>
      </c>
      <c r="CG55" s="14">
        <v>0.2947</v>
      </c>
      <c r="CH55" s="9" t="s">
        <v>144</v>
      </c>
      <c r="CI55" s="9" t="s">
        <v>144</v>
      </c>
      <c r="CJ55" s="9" t="s">
        <v>144</v>
      </c>
      <c r="CK55" s="9" t="s">
        <v>144</v>
      </c>
      <c r="CL55" s="9" t="s">
        <v>144</v>
      </c>
      <c r="CM55" s="9" t="s">
        <v>144</v>
      </c>
      <c r="CN55" s="9" t="s">
        <v>144</v>
      </c>
      <c r="CO55" s="11">
        <v>117</v>
      </c>
      <c r="CP55" s="15">
        <v>12918.46</v>
      </c>
      <c r="CQ55" s="11">
        <v>42</v>
      </c>
      <c r="CR55" s="15">
        <v>4575.18</v>
      </c>
      <c r="CS55" s="14">
        <v>1.7857</v>
      </c>
      <c r="CT55" s="14">
        <v>1.8236</v>
      </c>
      <c r="CU55" s="9" t="s">
        <v>144</v>
      </c>
      <c r="CV55" s="9" t="s">
        <v>144</v>
      </c>
      <c r="CW55" s="9" t="s">
        <v>144</v>
      </c>
      <c r="CX55" s="9" t="s">
        <v>144</v>
      </c>
      <c r="CY55" s="9" t="s">
        <v>144</v>
      </c>
      <c r="CZ55" s="9" t="s">
        <v>144</v>
      </c>
      <c r="DA55" s="9" t="s">
        <v>144</v>
      </c>
      <c r="DB55" s="11">
        <v>96</v>
      </c>
      <c r="DC55" s="15">
        <v>11069.59</v>
      </c>
      <c r="DD55" s="11">
        <v>83</v>
      </c>
      <c r="DE55" s="15">
        <v>10805.81</v>
      </c>
      <c r="DF55" s="14">
        <v>0.1566</v>
      </c>
      <c r="DG55" s="14">
        <v>0.0244</v>
      </c>
      <c r="DH55" s="9" t="s">
        <v>144</v>
      </c>
      <c r="DI55" s="9" t="s">
        <v>144</v>
      </c>
      <c r="DJ55" s="9" t="s">
        <v>144</v>
      </c>
      <c r="DK55" s="9" t="s">
        <v>144</v>
      </c>
      <c r="DL55" s="9" t="s">
        <v>144</v>
      </c>
      <c r="DM55" s="9" t="s">
        <v>144</v>
      </c>
      <c r="DN55" s="9" t="s">
        <v>144</v>
      </c>
      <c r="DO55" s="11">
        <v>52</v>
      </c>
      <c r="DP55" s="15">
        <v>8504.68</v>
      </c>
      <c r="DQ55" s="11">
        <v>138</v>
      </c>
      <c r="DR55" s="15">
        <v>19227.35</v>
      </c>
      <c r="DS55" s="14">
        <v>-0.6232</v>
      </c>
      <c r="DT55" s="14">
        <v>-0.5577</v>
      </c>
      <c r="DU55" s="9" t="s">
        <v>144</v>
      </c>
      <c r="DV55" s="9" t="s">
        <v>144</v>
      </c>
      <c r="DW55" s="9" t="s">
        <v>144</v>
      </c>
      <c r="DX55" s="9" t="s">
        <v>144</v>
      </c>
      <c r="DY55" s="9" t="s">
        <v>144</v>
      </c>
      <c r="DZ55" s="9" t="s">
        <v>144</v>
      </c>
      <c r="EA55" s="9" t="s">
        <v>144</v>
      </c>
      <c r="EB55" s="11">
        <v>12</v>
      </c>
      <c r="EC55" s="15">
        <v>1979.48</v>
      </c>
      <c r="ED55" s="11">
        <v>90</v>
      </c>
      <c r="EE55" s="15">
        <v>8897.72</v>
      </c>
      <c r="EF55" s="14">
        <v>-0.8667</v>
      </c>
      <c r="EG55" s="14">
        <v>-0.7775</v>
      </c>
      <c r="EH55" s="9" t="s">
        <v>144</v>
      </c>
      <c r="EI55" s="9" t="s">
        <v>144</v>
      </c>
      <c r="EJ55" s="9" t="s">
        <v>144</v>
      </c>
      <c r="EK55" s="9" t="s">
        <v>144</v>
      </c>
      <c r="EL55" s="9" t="s">
        <v>144</v>
      </c>
      <c r="EM55" s="9" t="s">
        <v>144</v>
      </c>
      <c r="EN55" s="9" t="s">
        <v>144</v>
      </c>
      <c r="EO55" s="11">
        <v>8</v>
      </c>
      <c r="EP55" s="15">
        <v>1124.07</v>
      </c>
      <c r="EQ55" s="11">
        <v>20</v>
      </c>
      <c r="ER55" s="15">
        <v>3102.16</v>
      </c>
      <c r="ES55" s="14">
        <v>-0.6</v>
      </c>
      <c r="ET55" s="14">
        <v>-0.6376</v>
      </c>
      <c r="EU55" s="9" t="s">
        <v>144</v>
      </c>
      <c r="EV55" s="9" t="s">
        <v>144</v>
      </c>
      <c r="EW55" s="9" t="s">
        <v>144</v>
      </c>
      <c r="EX55" s="9" t="s">
        <v>144</v>
      </c>
      <c r="EY55" s="9" t="s">
        <v>144</v>
      </c>
      <c r="EZ55" s="9" t="s">
        <v>144</v>
      </c>
      <c r="FA55" s="9" t="s">
        <v>144</v>
      </c>
      <c r="FB55" s="11">
        <v>6</v>
      </c>
      <c r="FC55" s="15">
        <v>660.32</v>
      </c>
      <c r="FD55" s="11">
        <v>1</v>
      </c>
      <c r="FE55" s="15">
        <v>112.61</v>
      </c>
      <c r="FF55" s="14">
        <v>5</v>
      </c>
      <c r="FG55" s="14">
        <v>4.8638</v>
      </c>
      <c r="FH55" s="9" t="s">
        <v>144</v>
      </c>
      <c r="FI55" s="9" t="s">
        <v>144</v>
      </c>
      <c r="FJ55" s="9" t="s">
        <v>144</v>
      </c>
      <c r="FK55" s="9" t="s">
        <v>144</v>
      </c>
      <c r="FL55" s="9" t="s">
        <v>144</v>
      </c>
      <c r="FM55" s="9" t="s">
        <v>144</v>
      </c>
      <c r="FN55" s="9" t="s">
        <v>144</v>
      </c>
      <c r="FO55" s="11">
        <v>2</v>
      </c>
      <c r="FP55" s="15">
        <v>386.08</v>
      </c>
      <c r="FQ55" s="11">
        <v>23</v>
      </c>
      <c r="FR55" s="15">
        <v>3227.31</v>
      </c>
      <c r="FS55" s="14">
        <v>-0.913</v>
      </c>
      <c r="FT55" s="14">
        <v>-0.8804</v>
      </c>
      <c r="FU55" s="9" t="s">
        <v>144</v>
      </c>
      <c r="FV55" s="9" t="s">
        <v>144</v>
      </c>
      <c r="FW55" s="9" t="s">
        <v>144</v>
      </c>
      <c r="FX55" s="9" t="s">
        <v>144</v>
      </c>
      <c r="FY55" s="9" t="s">
        <v>144</v>
      </c>
      <c r="FZ55" s="9" t="s">
        <v>144</v>
      </c>
      <c r="GA55" s="9" t="s">
        <v>144</v>
      </c>
      <c r="GB55" s="11">
        <v>1</v>
      </c>
      <c r="GC55" s="15">
        <v>28.08</v>
      </c>
      <c r="GD55" s="11">
        <v>1</v>
      </c>
      <c r="GE55" s="15">
        <v>193.04</v>
      </c>
      <c r="GF55" s="14"/>
      <c r="GG55" s="14">
        <v>-0.8545</v>
      </c>
      <c r="GH55" s="9" t="s">
        <v>144</v>
      </c>
      <c r="GI55" s="9" t="s">
        <v>144</v>
      </c>
      <c r="GJ55" s="9" t="s">
        <v>144</v>
      </c>
      <c r="GK55" s="9" t="s">
        <v>144</v>
      </c>
      <c r="GL55" s="9" t="s">
        <v>144</v>
      </c>
      <c r="GM55" s="9" t="s">
        <v>144</v>
      </c>
      <c r="GN55" s="9" t="s">
        <v>144</v>
      </c>
      <c r="GO55" s="11"/>
      <c r="GP55" s="15"/>
      <c r="GQ55" s="11"/>
      <c r="GR55" s="15"/>
      <c r="GS55" s="14"/>
      <c r="GT55" s="14"/>
      <c r="GU55" s="9" t="s">
        <v>144</v>
      </c>
      <c r="GV55" s="9" t="s">
        <v>144</v>
      </c>
      <c r="GW55" s="9" t="s">
        <v>144</v>
      </c>
      <c r="GX55" s="9" t="s">
        <v>144</v>
      </c>
      <c r="GY55" s="9" t="s">
        <v>144</v>
      </c>
      <c r="GZ55" s="9" t="s">
        <v>144</v>
      </c>
      <c r="HA55" s="9" t="s">
        <v>144</v>
      </c>
      <c r="HB55" s="11"/>
      <c r="HC55" s="15"/>
      <c r="HD55" s="11"/>
      <c r="HE55" s="15"/>
      <c r="HF55" s="14"/>
      <c r="HG55" s="14"/>
      <c r="HH55" s="9" t="s">
        <v>144</v>
      </c>
      <c r="HI55" s="9" t="s">
        <v>144</v>
      </c>
      <c r="HJ55" s="9" t="s">
        <v>144</v>
      </c>
      <c r="HK55" s="9" t="s">
        <v>144</v>
      </c>
      <c r="HL55" s="9" t="s">
        <v>144</v>
      </c>
      <c r="HM55" s="9" t="s">
        <v>144</v>
      </c>
      <c r="HN55" s="9" t="s">
        <v>144</v>
      </c>
      <c r="HO55" s="11"/>
      <c r="HP55" s="15"/>
      <c r="HQ55" s="11"/>
      <c r="HR55" s="15"/>
      <c r="HS55" s="14"/>
      <c r="HT55" s="14"/>
      <c r="HU55" s="9" t="s">
        <v>144</v>
      </c>
      <c r="HV55" s="9" t="s">
        <v>144</v>
      </c>
      <c r="HW55" s="9" t="s">
        <v>144</v>
      </c>
      <c r="HX55" s="9" t="s">
        <v>144</v>
      </c>
      <c r="HY55" s="9" t="s">
        <v>144</v>
      </c>
      <c r="HZ55" s="9" t="s">
        <v>144</v>
      </c>
      <c r="IA55" s="9" t="s">
        <v>144</v>
      </c>
      <c r="IB55" s="11"/>
      <c r="IC55" s="15"/>
      <c r="ID55" s="11"/>
      <c r="IE55" s="15"/>
      <c r="IF55" s="14"/>
      <c r="IG55" s="14"/>
      <c r="IH55" s="9" t="s">
        <v>144</v>
      </c>
      <c r="II55" s="9" t="s">
        <v>144</v>
      </c>
      <c r="IJ55" s="9" t="s">
        <v>144</v>
      </c>
      <c r="IK55" s="9" t="s">
        <v>144</v>
      </c>
      <c r="IL55" s="9" t="s">
        <v>144</v>
      </c>
      <c r="IM55" s="9" t="s">
        <v>144</v>
      </c>
      <c r="IN55" s="9" t="s">
        <v>144</v>
      </c>
      <c r="IO55" s="11"/>
      <c r="IP55" s="15"/>
      <c r="IQ55" s="11"/>
      <c r="IR55" s="15"/>
      <c r="IS55" s="14"/>
      <c r="IT55" s="14"/>
      <c r="IU55" s="9" t="s">
        <v>144</v>
      </c>
      <c r="IV55" s="9" t="s">
        <v>144</v>
      </c>
      <c r="IW55" s="9" t="s">
        <v>144</v>
      </c>
      <c r="IX55" s="9" t="s">
        <v>144</v>
      </c>
      <c r="IY55" s="9" t="s">
        <v>144</v>
      </c>
      <c r="IZ55" s="9" t="s">
        <v>144</v>
      </c>
      <c r="JA55" s="9" t="s">
        <v>144</v>
      </c>
      <c r="JB55" s="11"/>
      <c r="JC55" s="15"/>
      <c r="JD55" s="11"/>
      <c r="JE55" s="15"/>
      <c r="JF55" s="14"/>
      <c r="JG55" s="14"/>
      <c r="JH55" s="9" t="s">
        <v>144</v>
      </c>
      <c r="JI55" s="9" t="s">
        <v>144</v>
      </c>
      <c r="JJ55" s="9" t="s">
        <v>144</v>
      </c>
      <c r="JK55" s="9" t="s">
        <v>144</v>
      </c>
      <c r="JL55" s="9" t="s">
        <v>144</v>
      </c>
      <c r="JM55" s="9" t="s">
        <v>144</v>
      </c>
      <c r="JN55" s="9" t="s">
        <v>144</v>
      </c>
      <c r="JO55" s="11"/>
      <c r="JP55" s="15"/>
      <c r="JQ55" s="11"/>
      <c r="JR55" s="15"/>
      <c r="JS55" s="14"/>
      <c r="JT55" s="14"/>
      <c r="JU55" s="9" t="s">
        <v>144</v>
      </c>
      <c r="JV55" s="9" t="s">
        <v>144</v>
      </c>
      <c r="JW55" s="9" t="s">
        <v>144</v>
      </c>
      <c r="JX55" s="9" t="s">
        <v>144</v>
      </c>
      <c r="JY55" s="9" t="s">
        <v>144</v>
      </c>
      <c r="JZ55" s="9" t="s">
        <v>144</v>
      </c>
      <c r="KA55" s="9" t="s">
        <v>144</v>
      </c>
      <c r="KB55" s="11"/>
      <c r="KC55" s="15"/>
      <c r="KD55" s="11"/>
      <c r="KE55" s="15"/>
      <c r="KF55" s="14"/>
      <c r="KG55" s="14"/>
      <c r="KH55" s="9" t="s">
        <v>144</v>
      </c>
      <c r="KI55" s="9" t="s">
        <v>144</v>
      </c>
      <c r="KJ55" s="9" t="s">
        <v>144</v>
      </c>
      <c r="KK55" s="9" t="s">
        <v>144</v>
      </c>
      <c r="KL55" s="9" t="s">
        <v>144</v>
      </c>
      <c r="KM55" s="9" t="s">
        <v>144</v>
      </c>
      <c r="KN55" s="9" t="s">
        <v>144</v>
      </c>
      <c r="KO55" s="11"/>
      <c r="KP55" s="15"/>
      <c r="KQ55" s="11"/>
      <c r="KR55" s="15"/>
      <c r="KS55" s="14"/>
      <c r="KT55" s="14"/>
      <c r="KU55" s="9" t="s">
        <v>144</v>
      </c>
      <c r="KV55" s="9" t="s">
        <v>144</v>
      </c>
      <c r="KW55" s="9" t="s">
        <v>144</v>
      </c>
      <c r="KX55" s="9" t="s">
        <v>144</v>
      </c>
      <c r="KY55" s="9" t="s">
        <v>144</v>
      </c>
      <c r="KZ55" s="9" t="s">
        <v>144</v>
      </c>
      <c r="LA55" s="9" t="s">
        <v>144</v>
      </c>
      <c r="LB55" s="11"/>
      <c r="LC55" s="15"/>
      <c r="LD55" s="11"/>
      <c r="LE55" s="15"/>
      <c r="LF55" s="14"/>
      <c r="LG55" s="14"/>
      <c r="LH55" s="9" t="s">
        <v>144</v>
      </c>
      <c r="LI55" s="9" t="s">
        <v>144</v>
      </c>
      <c r="LJ55" s="9" t="s">
        <v>144</v>
      </c>
      <c r="LK55" s="9" t="s">
        <v>144</v>
      </c>
      <c r="LL55" s="9" t="s">
        <v>144</v>
      </c>
      <c r="LM55" s="9" t="s">
        <v>144</v>
      </c>
      <c r="LN55" s="9" t="s">
        <v>144</v>
      </c>
      <c r="LO55" s="11"/>
      <c r="LP55" s="15"/>
      <c r="LQ55" s="11"/>
      <c r="LR55" s="15"/>
      <c r="LS55" s="14"/>
      <c r="LT55" s="14"/>
      <c r="LU55" s="9" t="s">
        <v>144</v>
      </c>
      <c r="LV55" s="9" t="s">
        <v>144</v>
      </c>
      <c r="LW55" s="9" t="s">
        <v>144</v>
      </c>
      <c r="LX55" s="9" t="s">
        <v>144</v>
      </c>
      <c r="LY55" s="9" t="s">
        <v>144</v>
      </c>
      <c r="LZ55" s="9" t="s">
        <v>144</v>
      </c>
      <c r="MA55" s="9" t="s">
        <v>144</v>
      </c>
      <c r="MB55" s="11"/>
      <c r="MC55" s="15"/>
      <c r="MD55" s="11"/>
      <c r="ME55" s="15"/>
      <c r="MF55" s="14"/>
      <c r="MG55" s="14"/>
      <c r="MH55" s="9" t="s">
        <v>144</v>
      </c>
      <c r="MI55" s="9" t="s">
        <v>144</v>
      </c>
      <c r="MJ55" s="9" t="s">
        <v>144</v>
      </c>
      <c r="MK55" s="9" t="s">
        <v>144</v>
      </c>
      <c r="ML55" s="9" t="s">
        <v>144</v>
      </c>
      <c r="MM55" s="9" t="s">
        <v>144</v>
      </c>
      <c r="MN55" s="9" t="s">
        <v>144</v>
      </c>
      <c r="MO55" s="11"/>
      <c r="MP55" s="15"/>
      <c r="MQ55" s="11"/>
      <c r="MR55" s="15"/>
      <c r="MS55" s="14"/>
      <c r="MT55" s="14"/>
      <c r="MU55" s="9" t="s">
        <v>144</v>
      </c>
      <c r="MV55" s="9" t="s">
        <v>144</v>
      </c>
      <c r="MW55" s="9" t="s">
        <v>144</v>
      </c>
      <c r="MX55" s="9" t="s">
        <v>144</v>
      </c>
      <c r="MY55" s="9" t="s">
        <v>144</v>
      </c>
      <c r="MZ55" s="9" t="s">
        <v>144</v>
      </c>
      <c r="NA55" s="9" t="s">
        <v>144</v>
      </c>
      <c r="NB55" s="11"/>
      <c r="NC55" s="15"/>
      <c r="ND55" s="11"/>
      <c r="NE55" s="15"/>
      <c r="NF55" s="14"/>
      <c r="NG55" s="14"/>
      <c r="NH55" s="9" t="s">
        <v>144</v>
      </c>
      <c r="NI55" s="9" t="s">
        <v>144</v>
      </c>
      <c r="NJ55" s="9" t="s">
        <v>144</v>
      </c>
      <c r="NK55" s="9" t="s">
        <v>144</v>
      </c>
      <c r="NL55" s="9" t="s">
        <v>144</v>
      </c>
      <c r="NM55" s="9" t="s">
        <v>144</v>
      </c>
      <c r="NN55" s="9" t="s">
        <v>144</v>
      </c>
      <c r="NO55" s="11"/>
      <c r="NP55" s="15"/>
      <c r="NQ55" s="11"/>
      <c r="NR55" s="15"/>
      <c r="NS55" s="14"/>
      <c r="NT55" s="14"/>
      <c r="NU55" s="9" t="s">
        <v>144</v>
      </c>
      <c r="NV55" s="9" t="s">
        <v>144</v>
      </c>
      <c r="NW55" s="9" t="s">
        <v>144</v>
      </c>
      <c r="NX55" s="9" t="s">
        <v>144</v>
      </c>
      <c r="NY55" s="9" t="s">
        <v>144</v>
      </c>
      <c r="NZ55" s="9" t="s">
        <v>144</v>
      </c>
      <c r="OA55" s="9" t="s">
        <v>144</v>
      </c>
      <c r="OB55" s="11"/>
      <c r="OC55" s="15"/>
      <c r="OD55" s="11"/>
      <c r="OE55" s="15"/>
      <c r="OF55" s="14"/>
      <c r="OG55" s="14"/>
      <c r="OH55" s="9" t="s">
        <v>144</v>
      </c>
      <c r="OI55" s="9" t="s">
        <v>144</v>
      </c>
      <c r="OJ55" s="9" t="s">
        <v>144</v>
      </c>
      <c r="OK55" s="9" t="s">
        <v>144</v>
      </c>
      <c r="OL55" s="9" t="s">
        <v>144</v>
      </c>
      <c r="OM55" s="9" t="s">
        <v>144</v>
      </c>
      <c r="ON55" s="9" t="s">
        <v>144</v>
      </c>
      <c r="OO55" s="11"/>
      <c r="OP55" s="15"/>
      <c r="OQ55" s="11"/>
      <c r="OR55" s="15"/>
      <c r="OS55" s="14"/>
      <c r="OT55" s="14"/>
      <c r="OU55" s="9" t="s">
        <v>144</v>
      </c>
      <c r="OV55" s="9" t="s">
        <v>144</v>
      </c>
      <c r="OW55" s="9" t="s">
        <v>144</v>
      </c>
      <c r="OX55" s="9" t="s">
        <v>144</v>
      </c>
      <c r="OY55" s="9" t="s">
        <v>144</v>
      </c>
      <c r="OZ55" s="9" t="s">
        <v>144</v>
      </c>
      <c r="PA55" s="9" t="s">
        <v>144</v>
      </c>
      <c r="PB55" s="11">
        <v>6594</v>
      </c>
      <c r="PC55" s="11"/>
      <c r="PD55" s="11"/>
      <c r="PE55" s="11">
        <v>170</v>
      </c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541</v>
      </c>
      <c r="J4" s="1" t="s">
        <v>542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543</v>
      </c>
      <c r="P4" s="1" t="s">
        <v>544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370</v>
      </c>
      <c r="F6" s="8">
        <v>67901.07</v>
      </c>
      <c r="G6" s="4">
        <v>281</v>
      </c>
      <c r="H6" s="8">
        <v>60151</v>
      </c>
      <c r="I6" s="7">
        <v>0.3167</v>
      </c>
      <c r="J6" s="7">
        <v>0.1288</v>
      </c>
      <c r="K6" s="4">
        <v>370</v>
      </c>
      <c r="L6" s="8">
        <v>67901.07</v>
      </c>
      <c r="M6" s="4">
        <v>281</v>
      </c>
      <c r="N6" s="8">
        <v>60151</v>
      </c>
      <c r="O6" s="7">
        <v>0.3167</v>
      </c>
      <c r="P6" s="7">
        <v>0.1288</v>
      </c>
    </row>
    <row r="7">
      <c r="A7" s="2" t="s">
        <v>133</v>
      </c>
      <c r="B7" s="2" t="s">
        <v>134</v>
      </c>
      <c r="C7" s="2" t="s">
        <v>360</v>
      </c>
      <c r="D7" s="2" t="s">
        <v>361</v>
      </c>
      <c r="E7" s="4">
        <v>115</v>
      </c>
      <c r="F7" s="8">
        <v>5225.12</v>
      </c>
      <c r="G7" s="4">
        <v>125</v>
      </c>
      <c r="H7" s="8">
        <v>4554.45</v>
      </c>
      <c r="I7" s="7">
        <v>-0.08</v>
      </c>
      <c r="J7" s="7">
        <v>0.1473</v>
      </c>
      <c r="K7" s="4">
        <v>115</v>
      </c>
      <c r="L7" s="8">
        <v>5225.12</v>
      </c>
      <c r="M7" s="4">
        <v>125</v>
      </c>
      <c r="N7" s="8">
        <v>4554.45</v>
      </c>
      <c r="O7" s="7">
        <v>-0.08</v>
      </c>
      <c r="P7" s="7">
        <v>0.1473</v>
      </c>
    </row>
    <row r="8">
      <c r="A8" s="2" t="s">
        <v>133</v>
      </c>
      <c r="B8" s="2" t="s">
        <v>134</v>
      </c>
      <c r="C8" s="2" t="s">
        <v>467</v>
      </c>
      <c r="D8" s="2" t="s">
        <v>468</v>
      </c>
      <c r="E8" s="4">
        <v>42</v>
      </c>
      <c r="F8" s="8">
        <v>4004.5</v>
      </c>
      <c r="G8" s="4">
        <v>22</v>
      </c>
      <c r="H8" s="8">
        <v>2785.48</v>
      </c>
      <c r="I8" s="7">
        <v>0.9091</v>
      </c>
      <c r="J8" s="7">
        <v>0.4376</v>
      </c>
      <c r="K8" s="4">
        <v>42</v>
      </c>
      <c r="L8" s="8">
        <v>4004.5</v>
      </c>
      <c r="M8" s="4">
        <v>22</v>
      </c>
      <c r="N8" s="8">
        <v>2785.48</v>
      </c>
      <c r="O8" s="7">
        <v>0.9091</v>
      </c>
      <c r="P8" s="7">
        <v>0.4376</v>
      </c>
    </row>
    <row r="9">
      <c r="A9" s="2" t="s">
        <v>133</v>
      </c>
      <c r="B9" s="2" t="s">
        <v>134</v>
      </c>
      <c r="C9" s="2" t="s">
        <v>499</v>
      </c>
      <c r="D9" s="2" t="s">
        <v>500</v>
      </c>
      <c r="E9" s="4">
        <v>29</v>
      </c>
      <c r="F9" s="8">
        <v>1276.15</v>
      </c>
      <c r="G9" s="4">
        <v>67</v>
      </c>
      <c r="H9" s="8">
        <v>2097.94</v>
      </c>
      <c r="I9" s="7">
        <v>-0.5672</v>
      </c>
      <c r="J9" s="7">
        <v>-0.3917</v>
      </c>
      <c r="K9" s="4">
        <v>29</v>
      </c>
      <c r="L9" s="8">
        <v>1276.15</v>
      </c>
      <c r="M9" s="4">
        <v>67</v>
      </c>
      <c r="N9" s="8">
        <v>2097.94</v>
      </c>
      <c r="O9" s="7">
        <v>-0.5672</v>
      </c>
      <c r="P9" s="7">
        <v>-0.3917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541</v>
      </c>
      <c r="I4" s="1" t="s">
        <v>542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543</v>
      </c>
      <c r="O4" s="1" t="s">
        <v>544</v>
      </c>
    </row>
    <row r="5">
      <c r="A5" s="1" t="s">
        <v>81</v>
      </c>
      <c r="B5" s="1" t="s">
        <v>83</v>
      </c>
      <c r="C5" s="1" t="s">
        <v>84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133</v>
      </c>
      <c r="B6" s="2" t="s">
        <v>135</v>
      </c>
      <c r="C6" s="2" t="s">
        <v>136</v>
      </c>
      <c r="D6" s="4">
        <v>370</v>
      </c>
      <c r="E6" s="8">
        <v>67901.07</v>
      </c>
      <c r="F6" s="4">
        <v>281</v>
      </c>
      <c r="G6" s="8">
        <v>60151</v>
      </c>
      <c r="H6" s="7">
        <v>0.3167</v>
      </c>
      <c r="I6" s="7">
        <v>0.1288</v>
      </c>
      <c r="J6" s="4">
        <v>370</v>
      </c>
      <c r="K6" s="8">
        <v>67901.07</v>
      </c>
      <c r="L6" s="4">
        <v>281</v>
      </c>
      <c r="M6" s="8">
        <v>60151</v>
      </c>
      <c r="N6" s="7">
        <v>0.3167</v>
      </c>
      <c r="O6" s="7">
        <v>0.1288</v>
      </c>
    </row>
    <row r="7">
      <c r="A7" s="2" t="s">
        <v>133</v>
      </c>
      <c r="B7" s="2" t="s">
        <v>360</v>
      </c>
      <c r="C7" s="2" t="s">
        <v>361</v>
      </c>
      <c r="D7" s="4">
        <v>115</v>
      </c>
      <c r="E7" s="8">
        <v>5225.12</v>
      </c>
      <c r="F7" s="4">
        <v>125</v>
      </c>
      <c r="G7" s="8">
        <v>4554.45</v>
      </c>
      <c r="H7" s="7">
        <v>-0.08</v>
      </c>
      <c r="I7" s="7">
        <v>0.1473</v>
      </c>
      <c r="J7" s="4">
        <v>115</v>
      </c>
      <c r="K7" s="8">
        <v>5225.12</v>
      </c>
      <c r="L7" s="4">
        <v>125</v>
      </c>
      <c r="M7" s="8">
        <v>4554.45</v>
      </c>
      <c r="N7" s="7">
        <v>-0.08</v>
      </c>
      <c r="O7" s="7">
        <v>0.1473</v>
      </c>
    </row>
    <row r="8">
      <c r="A8" s="2" t="s">
        <v>133</v>
      </c>
      <c r="B8" s="2" t="s">
        <v>467</v>
      </c>
      <c r="C8" s="2" t="s">
        <v>468</v>
      </c>
      <c r="D8" s="4">
        <v>42</v>
      </c>
      <c r="E8" s="8">
        <v>4004.5</v>
      </c>
      <c r="F8" s="4">
        <v>22</v>
      </c>
      <c r="G8" s="8">
        <v>2785.48</v>
      </c>
      <c r="H8" s="7">
        <v>0.9091</v>
      </c>
      <c r="I8" s="7">
        <v>0.4376</v>
      </c>
      <c r="J8" s="4">
        <v>42</v>
      </c>
      <c r="K8" s="8">
        <v>4004.5</v>
      </c>
      <c r="L8" s="4">
        <v>22</v>
      </c>
      <c r="M8" s="8">
        <v>2785.48</v>
      </c>
      <c r="N8" s="7">
        <v>0.9091</v>
      </c>
      <c r="O8" s="7">
        <v>0.4376</v>
      </c>
    </row>
    <row r="9">
      <c r="A9" s="2" t="s">
        <v>133</v>
      </c>
      <c r="B9" s="2" t="s">
        <v>499</v>
      </c>
      <c r="C9" s="2" t="s">
        <v>500</v>
      </c>
      <c r="D9" s="4">
        <v>29</v>
      </c>
      <c r="E9" s="8">
        <v>1276.15</v>
      </c>
      <c r="F9" s="4">
        <v>67</v>
      </c>
      <c r="G9" s="8">
        <v>2097.94</v>
      </c>
      <c r="H9" s="7">
        <v>-0.5672</v>
      </c>
      <c r="I9" s="7">
        <v>-0.3917</v>
      </c>
      <c r="J9" s="4">
        <v>29</v>
      </c>
      <c r="K9" s="8">
        <v>1276.15</v>
      </c>
      <c r="L9" s="4">
        <v>67</v>
      </c>
      <c r="M9" s="8">
        <v>2097.94</v>
      </c>
      <c r="N9" s="7">
        <v>-0.5672</v>
      </c>
      <c r="O9" s="7">
        <v>-0.3917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