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92.168.20.8\涉外组\China PM Team\Fannie gu\ROSS\China Office\20250624 ROSS Serta Comfy Sleep MF Nov\PO\"/>
    </mc:Choice>
  </mc:AlternateContent>
  <xr:revisionPtr revIDLastSave="0" documentId="13_ncr:1_{7C973817-437E-4568-93F5-68DDDF95E6D9}" xr6:coauthVersionLast="47" xr6:coauthVersionMax="47" xr10:uidLastSave="{00000000-0000-0000-0000-000000000000}"/>
  <bookViews>
    <workbookView xWindow="-120" yWindow="-120" windowWidth="29040" windowHeight="17640" xr2:uid="{00000000-000D-0000-FFFF-FFFF00000000}"/>
  </bookViews>
  <sheets>
    <sheet name="Internal Commitment" sheetId="6" r:id="rId1"/>
    <sheet name="NOV" sheetId="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I4" i="7" s="1"/>
  <c r="L4" i="7"/>
  <c r="E5" i="7"/>
  <c r="I5" i="7"/>
  <c r="L5" i="7"/>
  <c r="E6" i="7"/>
  <c r="I6" i="7"/>
  <c r="L6" i="7"/>
  <c r="E7" i="7"/>
  <c r="I7" i="7"/>
  <c r="L7" i="7"/>
  <c r="E8" i="7"/>
  <c r="I8" i="7" s="1"/>
  <c r="L8" i="7"/>
  <c r="E9" i="7"/>
  <c r="I9" i="7"/>
  <c r="L9" i="7"/>
  <c r="E10" i="7"/>
  <c r="I10" i="7"/>
  <c r="L10" i="7"/>
  <c r="D11" i="7"/>
  <c r="E13" i="7"/>
  <c r="I13" i="7" s="1"/>
  <c r="I20" i="7" s="1"/>
  <c r="L13" i="7"/>
  <c r="E14" i="7"/>
  <c r="I14" i="7"/>
  <c r="L14" i="7"/>
  <c r="E15" i="7"/>
  <c r="I15" i="7"/>
  <c r="L15" i="7"/>
  <c r="E16" i="7"/>
  <c r="I16" i="7"/>
  <c r="L16" i="7"/>
  <c r="E17" i="7"/>
  <c r="I17" i="7" s="1"/>
  <c r="L17" i="7"/>
  <c r="E18" i="7"/>
  <c r="I18" i="7"/>
  <c r="L18" i="7"/>
  <c r="E19" i="7"/>
  <c r="I19" i="7"/>
  <c r="L19" i="7"/>
  <c r="D20" i="7"/>
  <c r="E22" i="7"/>
  <c r="I22" i="7"/>
  <c r="L22" i="7"/>
  <c r="E23" i="7"/>
  <c r="I23" i="7" s="1"/>
  <c r="L23" i="7"/>
  <c r="E24" i="7"/>
  <c r="I24" i="7"/>
  <c r="L24" i="7"/>
  <c r="E25" i="7"/>
  <c r="I25" i="7"/>
  <c r="L25" i="7"/>
  <c r="E26" i="7"/>
  <c r="I26" i="7"/>
  <c r="L26" i="7"/>
  <c r="E27" i="7"/>
  <c r="I27" i="7" s="1"/>
  <c r="L27" i="7"/>
  <c r="E28" i="7"/>
  <c r="I28" i="7"/>
  <c r="L28" i="7"/>
  <c r="D29" i="7"/>
  <c r="L30" i="7"/>
  <c r="X30" i="7"/>
  <c r="E31" i="7"/>
  <c r="I31" i="7" s="1"/>
  <c r="L31" i="7"/>
  <c r="E32" i="7"/>
  <c r="I32" i="7"/>
  <c r="L32" i="7"/>
  <c r="E33" i="7"/>
  <c r="I33" i="7"/>
  <c r="L33" i="7"/>
  <c r="E34" i="7"/>
  <c r="I34" i="7"/>
  <c r="L34" i="7"/>
  <c r="E35" i="7"/>
  <c r="I35" i="7" s="1"/>
  <c r="L35" i="7"/>
  <c r="E36" i="7"/>
  <c r="I36" i="7"/>
  <c r="L36" i="7"/>
  <c r="E37" i="7"/>
  <c r="I37" i="7"/>
  <c r="X38" i="7"/>
  <c r="E39" i="7"/>
  <c r="I39" i="7"/>
  <c r="L39" i="7"/>
  <c r="E40" i="7"/>
  <c r="I40" i="7" s="1"/>
  <c r="L40" i="7"/>
  <c r="E41" i="7"/>
  <c r="I41" i="7"/>
  <c r="L41" i="7"/>
  <c r="E42" i="7"/>
  <c r="I42" i="7"/>
  <c r="L42" i="7"/>
  <c r="E43" i="7"/>
  <c r="I43" i="7"/>
  <c r="L43" i="7"/>
  <c r="D44" i="7"/>
  <c r="E45" i="7"/>
  <c r="I45" i="7" s="1"/>
  <c r="I47" i="7" s="1"/>
  <c r="L45" i="7"/>
  <c r="E46" i="7"/>
  <c r="I46" i="7"/>
  <c r="L46" i="7"/>
  <c r="D47" i="7"/>
  <c r="D3" i="6"/>
  <c r="A13" i="6"/>
  <c r="O13" i="6"/>
  <c r="O14" i="6"/>
  <c r="O20" i="6" s="1"/>
  <c r="O15" i="6"/>
  <c r="O16" i="6"/>
  <c r="O17" i="6"/>
  <c r="O18" i="6"/>
  <c r="O19" i="6"/>
  <c r="N20" i="6"/>
  <c r="A24" i="6"/>
  <c r="O24" i="6"/>
  <c r="O25" i="6"/>
  <c r="O26" i="6"/>
  <c r="O27" i="6"/>
  <c r="O28" i="6"/>
  <c r="O29" i="6"/>
  <c r="O30" i="6"/>
  <c r="N31" i="6"/>
  <c r="O31" i="6"/>
  <c r="A35" i="6"/>
  <c r="O35" i="6"/>
  <c r="O36" i="6"/>
  <c r="O37" i="6"/>
  <c r="O38" i="6"/>
  <c r="O39" i="6"/>
  <c r="O40" i="6"/>
  <c r="O41" i="6"/>
  <c r="N42" i="6"/>
  <c r="A46" i="6"/>
  <c r="O46" i="6"/>
  <c r="O47" i="6"/>
  <c r="O48" i="6"/>
  <c r="O49" i="6"/>
  <c r="O50" i="6"/>
  <c r="O51" i="6"/>
  <c r="O52" i="6"/>
  <c r="N53" i="6"/>
  <c r="A57" i="6"/>
  <c r="O57" i="6"/>
  <c r="O58" i="6"/>
  <c r="O59" i="6"/>
  <c r="O60" i="6"/>
  <c r="O61" i="6"/>
  <c r="N62" i="6"/>
  <c r="A66" i="6"/>
  <c r="O66" i="6"/>
  <c r="O67" i="6"/>
  <c r="O68" i="6"/>
  <c r="O69" i="6"/>
  <c r="O70" i="6"/>
  <c r="O71" i="6"/>
  <c r="O72" i="6"/>
  <c r="O73" i="6"/>
  <c r="O74" i="6"/>
  <c r="O75" i="6"/>
  <c r="O76" i="6"/>
  <c r="O77" i="6"/>
  <c r="O78" i="6"/>
  <c r="O79" i="6"/>
  <c r="N80" i="6"/>
  <c r="O53" i="6" l="1"/>
  <c r="O42" i="6"/>
  <c r="O62" i="6"/>
  <c r="I29" i="7"/>
  <c r="I11" i="7"/>
  <c r="O80" i="6"/>
  <c r="O82" i="6"/>
  <c r="O83" i="6" l="1"/>
  <c r="D5" i="6" s="1"/>
</calcChain>
</file>

<file path=xl/sharedStrings.xml><?xml version="1.0" encoding="utf-8"?>
<sst xmlns="http://schemas.openxmlformats.org/spreadsheetml/2006/main" count="641" uniqueCount="399">
  <si>
    <t>Yes</t>
  </si>
  <si>
    <t>No</t>
  </si>
  <si>
    <t>Domestic: Warehouse</t>
  </si>
  <si>
    <t>Brand</t>
  </si>
  <si>
    <t>Customer</t>
  </si>
  <si>
    <t>Division</t>
  </si>
  <si>
    <t>Licensor</t>
  </si>
  <si>
    <t>Program Name</t>
  </si>
  <si>
    <t>Order Type</t>
  </si>
  <si>
    <t>PDPM</t>
  </si>
  <si>
    <t>Order Process</t>
  </si>
  <si>
    <t>UCCPM</t>
  </si>
  <si>
    <t>Non-Replenishment</t>
  </si>
  <si>
    <t>Rollout/Replenishment</t>
  </si>
  <si>
    <t>Ship To Location</t>
  </si>
  <si>
    <t>Responsible Party</t>
  </si>
  <si>
    <t>Country of Origin</t>
  </si>
  <si>
    <t>Factory Control</t>
  </si>
  <si>
    <t>Direct Import</t>
  </si>
  <si>
    <t>Domestic: Port</t>
  </si>
  <si>
    <t>Overseas Production Team</t>
  </si>
  <si>
    <t>Vendor Name</t>
  </si>
  <si>
    <t>Consolidator</t>
  </si>
  <si>
    <t>Customer DC</t>
  </si>
  <si>
    <t>Pick Up At Port</t>
  </si>
  <si>
    <t>WOD</t>
  </si>
  <si>
    <t>Tech Code</t>
  </si>
  <si>
    <t>Est. Total Sales</t>
  </si>
  <si>
    <t>Est. Program Size</t>
  </si>
  <si>
    <t>Program Commit Date</t>
  </si>
  <si>
    <t>Customer Exclusive</t>
  </si>
  <si>
    <t>AVN</t>
  </si>
  <si>
    <t>SWV</t>
  </si>
  <si>
    <t>China</t>
  </si>
  <si>
    <t>India</t>
  </si>
  <si>
    <t>Pakistan</t>
  </si>
  <si>
    <t>PM</t>
  </si>
  <si>
    <t>Planner</t>
  </si>
  <si>
    <t>Natori</t>
  </si>
  <si>
    <t>Artology</t>
  </si>
  <si>
    <t>Beautyrest</t>
  </si>
  <si>
    <t>Beautyrest Black</t>
  </si>
  <si>
    <t>Croscill</t>
  </si>
  <si>
    <t>Harbor House</t>
  </si>
  <si>
    <t>Martha Stewart</t>
  </si>
  <si>
    <t>N Natori</t>
  </si>
  <si>
    <t>Serta</t>
  </si>
  <si>
    <t>Tao</t>
  </si>
  <si>
    <t>Woolrich</t>
  </si>
  <si>
    <t>Art In Motion</t>
  </si>
  <si>
    <t>SV2</t>
  </si>
  <si>
    <t>SV3</t>
  </si>
  <si>
    <t>WOD/SV2</t>
  </si>
  <si>
    <t>WOD/SV3</t>
  </si>
  <si>
    <t>India Office</t>
  </si>
  <si>
    <t>Pakistan Office</t>
  </si>
  <si>
    <t>Joseph Sadony</t>
  </si>
  <si>
    <t>SHET</t>
  </si>
  <si>
    <t>Patrick Li</t>
  </si>
  <si>
    <t>Sarah Chen</t>
  </si>
  <si>
    <t>Basic-1</t>
  </si>
  <si>
    <t>Basic-2</t>
  </si>
  <si>
    <t>Basic-5</t>
  </si>
  <si>
    <t>STAR-项目组</t>
  </si>
  <si>
    <t>渠道部-项目一组</t>
  </si>
  <si>
    <t>USA</t>
  </si>
  <si>
    <t>Item Description</t>
  </si>
  <si>
    <t>Color</t>
  </si>
  <si>
    <t>Total Sales</t>
  </si>
  <si>
    <t>White</t>
  </si>
  <si>
    <t>100% polyester</t>
  </si>
  <si>
    <t>TWIN: 66X96"/21x30"(2)/39X75"+13"</t>
  </si>
  <si>
    <t xml:space="preserve">White </t>
  </si>
  <si>
    <t>FULL: 81X96"/21x30"(4)/54X75"+13"</t>
  </si>
  <si>
    <t>QUEEN: 90x102"/21x30"(4)/60x80"+16"</t>
  </si>
  <si>
    <t>Stonewash</t>
  </si>
  <si>
    <t>Jadeite</t>
  </si>
  <si>
    <t>KING: 108x102"/21x40"(4)/78x80"+16"</t>
  </si>
  <si>
    <t>C-KING: 108x102"/21x40"(4)/72x84"+16"</t>
  </si>
  <si>
    <t xml:space="preserve">Black </t>
  </si>
  <si>
    <t>Pageant Blue</t>
  </si>
  <si>
    <t>Atmosphere</t>
  </si>
  <si>
    <t xml:space="preserve">High Rise </t>
  </si>
  <si>
    <t>Moonbeam</t>
  </si>
  <si>
    <t>Slate</t>
  </si>
  <si>
    <t>Magnet</t>
  </si>
  <si>
    <t>Vapor Blue</t>
  </si>
  <si>
    <t>SPC: 21x30"(2)</t>
  </si>
  <si>
    <t>High Rise</t>
  </si>
  <si>
    <t>KPC: 21x40"(2)</t>
  </si>
  <si>
    <t>Vintage Indigo</t>
  </si>
  <si>
    <t>Total Units</t>
  </si>
  <si>
    <t>Magnet</t>
    <phoneticPr fontId="16" type="noConversion"/>
  </si>
  <si>
    <t>KPC: 21x40"(2)</t>
    <phoneticPr fontId="16" type="noConversion"/>
  </si>
  <si>
    <t>Moonbeam</t>
    <phoneticPr fontId="16" type="noConversion"/>
  </si>
  <si>
    <t xml:space="preserve">Black </t>
    <phoneticPr fontId="16" type="noConversion"/>
  </si>
  <si>
    <t>High Rise</t>
    <phoneticPr fontId="16" type="noConversion"/>
  </si>
  <si>
    <t>100% polyester</t>
    <phoneticPr fontId="16" type="noConversion"/>
  </si>
  <si>
    <t>2pc -- Serta Brand 85gsm Microfiber Pillowcases -- Comfy Sleep</t>
    <phoneticPr fontId="16" type="noConversion"/>
  </si>
  <si>
    <t>100% polyester sheets, VZB packaging, Z hem, 1" elastic</t>
  </si>
  <si>
    <t>6 piece set -- Serta Brand 85gsm Microfiber Sheets -- Comfy Sleep</t>
    <phoneticPr fontId="16" type="noConversion"/>
  </si>
  <si>
    <t xml:space="preserve"> H (cm)</t>
  </si>
  <si>
    <t>W (cm)</t>
  </si>
  <si>
    <t>L (cm)</t>
  </si>
  <si>
    <t>weight (KG)</t>
    <phoneticPr fontId="16" type="noConversion"/>
  </si>
  <si>
    <t>Total Units per Carton</t>
  </si>
  <si>
    <t xml:space="preserve">Carton size </t>
  </si>
  <si>
    <t>Units</t>
    <phoneticPr fontId="16" type="noConversion"/>
  </si>
  <si>
    <t>JLA POE Price</t>
  </si>
  <si>
    <t xml:space="preserve">Freight </t>
  </si>
  <si>
    <t>UPC</t>
    <phoneticPr fontId="16" type="noConversion"/>
  </si>
  <si>
    <t>ITEM</t>
    <phoneticPr fontId="16" type="noConversion"/>
  </si>
  <si>
    <t>Size / Spec.</t>
  </si>
  <si>
    <t xml:space="preserve">Fabrication </t>
  </si>
  <si>
    <t>Sample #</t>
  </si>
  <si>
    <t>Small: &lt; $100K</t>
  </si>
  <si>
    <t>Small: &lt; $50K</t>
  </si>
  <si>
    <t>Small: &lt; $150K</t>
  </si>
  <si>
    <t>Bang-1</t>
    <phoneticPr fontId="16"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</si>
  <si>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</si>
  <si>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</si>
  <si>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</si>
  <si>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</si>
  <si>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</si>
  <si>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</si>
  <si>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</si>
  <si>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</si>
  <si>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</si>
  <si>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</si>
  <si>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</si>
  <si>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</si>
  <si>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</si>
  <si>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</si>
  <si>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</si>
  <si>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</si>
  <si>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</si>
  <si>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</si>
  <si>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</si>
  <si>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</si>
  <si>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</si>
  <si>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</si>
  <si>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</si>
  <si>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</si>
  <si>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</si>
  <si>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</si>
  <si>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</si>
  <si>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</si>
  <si>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</si>
  <si>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</si>
  <si>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</si>
  <si>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</si>
  <si>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</si>
  <si>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</si>
  <si>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</si>
  <si>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Super Big: ≥ $500K</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</si>
  <si>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</si>
  <si>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</si>
  <si>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</si>
  <si>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</si>
  <si>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</si>
  <si>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</si>
  <si>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</si>
  <si>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</si>
  <si>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</si>
  <si>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</si>
  <si>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</si>
  <si>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</si>
  <si>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</si>
  <si>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</si>
  <si>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</si>
  <si>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</si>
  <si>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</si>
  <si>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</si>
  <si>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</si>
  <si>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</si>
  <si>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</si>
  <si>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</si>
  <si>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</si>
  <si>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</si>
  <si>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</si>
  <si>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</si>
  <si>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</si>
  <si>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</si>
  <si>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</si>
  <si>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</si>
  <si>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</si>
  <si>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</si>
  <si>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</si>
  <si>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</si>
  <si>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</si>
  <si>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</si>
  <si>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</si>
  <si>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</si>
  <si>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</si>
  <si>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</si>
  <si>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</si>
  <si>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</si>
  <si>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A.I.M.</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</si>
  <si>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</si>
  <si>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</si>
  <si>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</si>
  <si>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</si>
  <si>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</si>
  <si>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</si>
  <si>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</si>
  <si>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</si>
  <si>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</si>
  <si>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</si>
  <si>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</si>
  <si>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</si>
  <si>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</si>
  <si>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</si>
  <si>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</si>
  <si>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</si>
  <si>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</si>
  <si>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</si>
  <si>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</si>
  <si>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</si>
  <si>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</si>
  <si>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</si>
  <si>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</si>
  <si>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</si>
  <si>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</si>
  <si>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</si>
  <si>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</si>
  <si>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</si>
  <si>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</si>
  <si>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</si>
  <si>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</si>
  <si>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</si>
  <si>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</si>
  <si>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</si>
  <si>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</si>
  <si>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</si>
  <si>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</si>
  <si>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</si>
  <si>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</si>
  <si>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</si>
  <si>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</si>
  <si>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</si>
  <si>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</si>
  <si>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</si>
  <si>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</si>
  <si>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</si>
  <si>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</si>
  <si>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</si>
  <si>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</si>
  <si>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</si>
  <si>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</si>
  <si>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</si>
  <si>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</si>
  <si>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</si>
  <si>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</si>
  <si>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</si>
  <si>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</si>
  <si>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</si>
  <si>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</si>
  <si>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</si>
  <si>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</si>
  <si>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</si>
  <si>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</si>
  <si>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</si>
  <si>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</si>
  <si>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KPC</t>
    <phoneticPr fontId="24" type="noConversion"/>
  </si>
  <si>
    <t>85gsm 2pc Microfiber Pillowcases  Comfy Sleep</t>
    <phoneticPr fontId="24" type="noConversion"/>
  </si>
  <si>
    <t>SEE BREAKDOWN</t>
  </si>
  <si>
    <t>SPC</t>
    <phoneticPr fontId="24" type="noConversion"/>
  </si>
  <si>
    <t>60659-KING</t>
  </si>
  <si>
    <t>85G 6PC SERTA COMFY SLEEP KING</t>
  </si>
  <si>
    <t>60654-QUEEN</t>
  </si>
  <si>
    <t>85G 6PC SERTA COMFY SLEEP QUEEN</t>
  </si>
  <si>
    <t xml:space="preserve">CONTAINER  #5 </t>
  </si>
  <si>
    <t>85G 4PC SERTA COMFY SLEEP QUEEN</t>
  </si>
  <si>
    <t>60640-FULL</t>
  </si>
  <si>
    <t>85G 4PC SERTA COMFY SLEEP FULL</t>
  </si>
  <si>
    <t>60625-TWIN</t>
  </si>
  <si>
    <t>85G 4PC SERTA COMFY SLEEP TWIN</t>
  </si>
  <si>
    <t>60660-CA KING</t>
  </si>
  <si>
    <t>85G 4PC SERTA COMFY SLEEP CALI KING</t>
  </si>
  <si>
    <t>Magnet</t>
    <phoneticPr fontId="6" type="noConversion"/>
  </si>
  <si>
    <t>85G 4PC SERTA COMFY SLEEP KING</t>
  </si>
  <si>
    <t>King PC</t>
  </si>
  <si>
    <t>CONTAINER  #4</t>
  </si>
  <si>
    <t xml:space="preserve">White </t>
    <phoneticPr fontId="6" type="noConversion"/>
  </si>
  <si>
    <t>Moonbeam</t>
    <phoneticPr fontId="6" type="noConversion"/>
  </si>
  <si>
    <t xml:space="preserve">Black </t>
    <phoneticPr fontId="6" type="noConversion"/>
  </si>
  <si>
    <t>High Rise</t>
    <phoneticPr fontId="6" type="noConversion"/>
  </si>
  <si>
    <t>Standard PC</t>
  </si>
  <si>
    <t>Pillowcase Color Breakdown container #1</t>
  </si>
  <si>
    <t>Container #3</t>
  </si>
  <si>
    <t>Container 2#</t>
    <phoneticPr fontId="24" type="noConversion"/>
  </si>
  <si>
    <t>Container 1#</t>
    <phoneticPr fontId="24" type="noConversion"/>
  </si>
  <si>
    <t>EXT RTL</t>
  </si>
  <si>
    <t>RTL</t>
  </si>
  <si>
    <t>Container Fill</t>
    <phoneticPr fontId="24" type="noConversion"/>
  </si>
  <si>
    <t>H</t>
    <phoneticPr fontId="24" type="noConversion"/>
  </si>
  <si>
    <t>W</t>
    <phoneticPr fontId="24" type="noConversion"/>
  </si>
  <si>
    <t>L</t>
    <phoneticPr fontId="24" type="noConversion"/>
  </si>
  <si>
    <t>CTN QTY</t>
    <phoneticPr fontId="24" type="noConversion"/>
  </si>
  <si>
    <t>ORDER QTY</t>
  </si>
  <si>
    <t>SIZE</t>
  </si>
  <si>
    <t>DESCRIPTION</t>
  </si>
  <si>
    <t>COLORS</t>
  </si>
  <si>
    <t xml:space="preserve">ROSS November SERTA NOVEMBER PROJECTIONS  </t>
  </si>
  <si>
    <t>海聆梦</t>
    <phoneticPr fontId="13" type="noConversion"/>
  </si>
  <si>
    <t>SH20-0247</t>
    <phoneticPr fontId="13" type="noConversion"/>
  </si>
  <si>
    <t>022164633832</t>
    <phoneticPr fontId="13" type="noConversion"/>
  </si>
  <si>
    <t>SH20-0248</t>
  </si>
  <si>
    <t>022164633849</t>
  </si>
  <si>
    <t>ST20-4439</t>
  </si>
  <si>
    <t>022164584585</t>
  </si>
  <si>
    <t>SH20-0249</t>
    <phoneticPr fontId="13" type="noConversion"/>
  </si>
  <si>
    <t>022164633856</t>
    <phoneticPr fontId="13" type="noConversion"/>
  </si>
  <si>
    <t>SH20-0250</t>
  </si>
  <si>
    <t>022164633863</t>
  </si>
  <si>
    <t>ST20-4442</t>
  </si>
  <si>
    <t>022164584615</t>
  </si>
  <si>
    <t>ST20-4425</t>
  </si>
  <si>
    <t>022164584448</t>
  </si>
  <si>
    <t>ST20-4431</t>
  </si>
  <si>
    <t>022164584509</t>
  </si>
  <si>
    <t>ST20-4432</t>
  </si>
  <si>
    <t>022164584516</t>
  </si>
  <si>
    <t>ST20-4423</t>
  </si>
  <si>
    <t>022164584424</t>
  </si>
  <si>
    <t>SH20-0251</t>
    <phoneticPr fontId="13" type="noConversion"/>
  </si>
  <si>
    <t>022164633870</t>
    <phoneticPr fontId="13" type="noConversion"/>
  </si>
  <si>
    <t>ST20-4441</t>
  </si>
  <si>
    <t>022164584608</t>
  </si>
  <si>
    <t>SH20-0252</t>
    <phoneticPr fontId="13" type="noConversion"/>
  </si>
  <si>
    <t>022164633887</t>
    <phoneticPr fontId="13" type="noConversion"/>
  </si>
  <si>
    <t>SH20-0253</t>
    <phoneticPr fontId="13" type="noConversion"/>
  </si>
  <si>
    <t>022164633894</t>
    <phoneticPr fontId="13" type="noConversion"/>
  </si>
  <si>
    <t>SH20-0254</t>
  </si>
  <si>
    <t>022164633900</t>
  </si>
  <si>
    <t>ST20-4428</t>
  </si>
  <si>
    <t>022164584479</t>
  </si>
  <si>
    <t>ST20-4402</t>
  </si>
  <si>
    <t>022164584219</t>
  </si>
  <si>
    <t>SH20-0255</t>
    <phoneticPr fontId="13" type="noConversion"/>
  </si>
  <si>
    <t>022164633917</t>
    <phoneticPr fontId="13" type="noConversion"/>
  </si>
  <si>
    <t>SH20-0256</t>
  </si>
  <si>
    <t>022164633924</t>
  </si>
  <si>
    <t>SH20-0257</t>
    <phoneticPr fontId="13" type="noConversion"/>
  </si>
  <si>
    <t>022164633931</t>
    <phoneticPr fontId="13" type="noConversion"/>
  </si>
  <si>
    <t>SH20-0258</t>
  </si>
  <si>
    <t>022164633948</t>
  </si>
  <si>
    <t>ST20-4403</t>
  </si>
  <si>
    <t>022164584226</t>
  </si>
  <si>
    <t>SH20-0259</t>
    <phoneticPr fontId="13" type="noConversion"/>
  </si>
  <si>
    <t>022164633955</t>
    <phoneticPr fontId="13" type="noConversion"/>
  </si>
  <si>
    <t>SH20-0260</t>
    <phoneticPr fontId="13" type="noConversion"/>
  </si>
  <si>
    <t>022164633962</t>
    <phoneticPr fontId="13" type="noConversion"/>
  </si>
  <si>
    <t>SH21-0261</t>
    <phoneticPr fontId="13" type="noConversion"/>
  </si>
  <si>
    <t>022164633979</t>
    <phoneticPr fontId="13" type="noConversion"/>
  </si>
  <si>
    <t>SH21-0262</t>
  </si>
  <si>
    <t>022164633986</t>
  </si>
  <si>
    <t>SH21-0263</t>
  </si>
  <si>
    <t>022164633993</t>
  </si>
  <si>
    <t>SH21-0264</t>
  </si>
  <si>
    <t>022164634006</t>
  </si>
  <si>
    <t>SH21-0265</t>
  </si>
  <si>
    <t>022164634013</t>
  </si>
  <si>
    <t>SH21-0266</t>
  </si>
  <si>
    <t>022164634020</t>
  </si>
  <si>
    <t>ST21-4374</t>
  </si>
  <si>
    <t>022164544725</t>
  </si>
  <si>
    <t>ST21-4375</t>
  </si>
  <si>
    <t>022164544732</t>
  </si>
  <si>
    <t>SH21-0267</t>
    <phoneticPr fontId="13" type="noConversion"/>
  </si>
  <si>
    <t>022164634037</t>
    <phoneticPr fontId="13" type="noConversion"/>
  </si>
  <si>
    <t>ST21-4380</t>
  </si>
  <si>
    <t>022164544787</t>
  </si>
  <si>
    <t>SH21-0268</t>
    <phoneticPr fontId="13" type="noConversion"/>
  </si>
  <si>
    <t>022164634044</t>
    <phoneticPr fontId="13" type="noConversion"/>
  </si>
  <si>
    <t>SH21-0269</t>
  </si>
  <si>
    <t>022164634051</t>
  </si>
  <si>
    <t>SH21-0270</t>
  </si>
  <si>
    <t>022164634068</t>
  </si>
  <si>
    <t>SH21-0271</t>
  </si>
  <si>
    <t>022164634075</t>
  </si>
  <si>
    <t xml:space="preserve">Bright White </t>
  </si>
  <si>
    <t xml:space="preserve">Bright White </t>
    <phoneticPr fontId="13" type="noConversion"/>
  </si>
  <si>
    <t xml:space="preserve"> SH20-0311 </t>
  </si>
  <si>
    <t xml:space="preserve"> SH20-0312 </t>
  </si>
  <si>
    <t xml:space="preserve"> SH20-0313 </t>
  </si>
  <si>
    <t>022164637410</t>
    <phoneticPr fontId="13" type="noConversion"/>
  </si>
  <si>
    <t>022164637427</t>
    <phoneticPr fontId="13" type="noConversion"/>
  </si>
  <si>
    <t>022164637434</t>
    <phoneticPr fontId="13" type="noConversion"/>
  </si>
  <si>
    <r>
      <t xml:space="preserve">100% polyester 85gsm microfiber, VZB packaging, </t>
    </r>
    <r>
      <rPr>
        <sz val="10"/>
        <color rgb="FFFF0000"/>
        <rFont val="Arial"/>
        <family val="2"/>
      </rPr>
      <t>single needle hem</t>
    </r>
    <phoneticPr fontId="16" type="noConversion"/>
  </si>
  <si>
    <t>Nov POE 11/7-11/11, To LA port</t>
    <phoneticPr fontId="13" type="noConversion"/>
  </si>
  <si>
    <t>Container 5#  -  EEC PO#:RS-250631 , Customer PO#  11392280, Ship date: 10/10/25, Orde type: POE, Load: 5.5%, Note: Nov SW 11/7-11/11</t>
    <phoneticPr fontId="16" type="noConversion"/>
  </si>
  <si>
    <t>Ship date 10/10/25</t>
    <phoneticPr fontId="13" type="noConversion"/>
  </si>
  <si>
    <t>Price in RS PO</t>
    <phoneticPr fontId="13" type="noConversion"/>
  </si>
  <si>
    <t>Container 1#  -  EEC PO#:RS-250626 , Customer PO# 11395090, Ship date: 10/10/25, Orde type: POE, Load: 5.5%, Note: Nov SW 11/7-11/11</t>
    <phoneticPr fontId="16" type="noConversion"/>
  </si>
  <si>
    <t>Container 2#  -  EEC PO#:RS-250627 , Customer PO# 11395188, Ship date: 10/10/25, Orde type: POE, Load: 5.5%, Note: Nov SW 11/7-11/11</t>
    <phoneticPr fontId="16" type="noConversion"/>
  </si>
  <si>
    <t>Container 3#  -  EEC PO#:RS-250628 , Customer PO# 11395228, Ship date: 10/10/25, Orde type: POE, Load: 5.5%, Note: Nov SW 11/7-11/11</t>
    <phoneticPr fontId="16" type="noConversion"/>
  </si>
  <si>
    <t>Container 4#  -  EEC PO#:RS-250629 , Customer PO# 11395255, Ship date: 10/10/25, Orde type: POE, Load: 5.5%, Note: Nov SW 11/7-11/11</t>
    <phoneticPr fontId="16" type="noConversion"/>
  </si>
  <si>
    <t>Container 5#  -  EEC PO#:RS-250630 , Customer PO# 11395315, Ship date: 10/10/25, Orde type: POE, Load: 5.5%, Note: Nov SW 11/7-11/11</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</si>
</sst>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0.00_ ;_ &quot;¥&quot;* \-#,##0.00_ ;_ &quot;¥&quot;* &quot;-&quot;??_ ;_ @_ "/>
    <numFmt numFmtId="26" formatCode="\$#,##0.00_);[Red]\(\$#,##0.00\)"/>
    <numFmt numFmtId="176" formatCode="_(&quot;$&quot;* #,##0.00_);_(&quot;$&quot;* \(#,##0.00\);_(&quot;$&quot;* &quot;-&quot;??_);_(@_)"/>
    <numFmt numFmtId="177" formatCode="&quot;$&quot;#,##0.00"/>
    <numFmt numFmtId="178" formatCode="[$$-409]#,##0.00;\-[$$-409]#,##0.00"/>
    <numFmt numFmtId="179" formatCode="[$-409]dd/mmm/yy;@"/>
    <numFmt numFmtId="180" formatCode="0.0%"/>
    <numFmt numFmtId="184" formatCode="_([$$-409]* #,##0.00_);_([$$-409]* \(#,##0.00\);_([$$-409]* &quot;-&quot;??_);_(@_)"/>
    <numFmt numFmtId="186" formatCode="&quot;$&quot;#,##0"/>
    <numFmt numFmtId="187" formatCode="0.00_ "/>
  </numFmts>
  <fonts count="32">
    <font>
      <sz val="11"/>
      <name val="Calibri"/>
    </font>
    <font>
      <sz val="11"/>
      <color theme="1"/>
      <name val="等线"/>
      <family val="2"/>
      <scheme val="minor"/>
    </font>
    <font>
      <sz val="11"/>
      <name val="Calibri"/>
      <family val="2"/>
    </font>
    <font>
      <sz val="10"/>
      <name val="Arial"/>
      <family val="2"/>
    </font>
    <font>
      <b/>
      <sz val="11"/>
      <color theme="1"/>
      <name val="等线"/>
      <family val="2"/>
      <scheme val="minor"/>
    </font>
    <font>
      <b/>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b/>
      <sz val="10"/>
      <name val="Arial"/>
      <family val="2"/>
    </font>
    <font>
      <b/>
      <sz val="10"/>
      <color indexed="12"/>
      <name val="Arial"/>
      <family val="2"/>
    </font>
    <font>
      <sz val="9"/>
      <name val="宋体"/>
      <family val="3"/>
      <charset val="134"/>
    </font>
    <font>
      <b/>
      <sz val="10"/>
      <color indexed="10"/>
      <name val="Arial"/>
      <family val="2"/>
    </font>
    <font>
      <sz val="12"/>
      <name val="宋体"/>
      <family val="3"/>
      <charset val="134"/>
    </font>
    <font>
      <sz val="8"/>
      <name val="Arial"/>
      <family val="2"/>
    </font>
    <font>
      <b/>
      <sz val="10"/>
      <color rgb="FFFF0000"/>
      <name val="Arial"/>
      <family val="2"/>
    </font>
    <font>
      <b/>
      <sz val="12"/>
      <color theme="1"/>
      <name val="Arial"/>
      <family val="2"/>
    </font>
    <font>
      <b/>
      <sz val="10"/>
      <color theme="1"/>
      <name val="Arial"/>
      <family val="2"/>
    </font>
    <font>
      <sz val="10"/>
      <name val="Calibri"/>
      <family val="2"/>
    </font>
    <font>
      <sz val="10"/>
      <color rgb="FF0000FF"/>
      <name val="Calibri"/>
      <family val="2"/>
    </font>
    <font>
      <sz val="11"/>
      <color rgb="FF0000FF"/>
      <name val="Calibri"/>
      <family val="2"/>
    </font>
    <font>
      <sz val="11"/>
      <color rgb="FF000000"/>
      <name val="Calibri"/>
      <family val="2"/>
    </font>
    <font>
      <sz val="9"/>
      <name val="等线"/>
      <family val="3"/>
      <charset val="134"/>
      <scheme val="minor"/>
    </font>
    <font>
      <b/>
      <u/>
      <sz val="11"/>
      <color theme="1"/>
      <name val="等线"/>
      <family val="2"/>
      <scheme val="minor"/>
    </font>
    <font>
      <b/>
      <sz val="11"/>
      <color rgb="FF000000"/>
      <name val="Calibri"/>
      <family val="2"/>
    </font>
    <font>
      <b/>
      <sz val="11"/>
      <color rgb="FF0000FF"/>
      <name val="等线"/>
      <family val="3"/>
      <charset val="134"/>
      <scheme val="minor"/>
    </font>
    <font>
      <sz val="16"/>
      <color theme="1"/>
      <name val="等线"/>
      <family val="2"/>
      <scheme val="minor"/>
    </font>
    <font>
      <b/>
      <sz val="16"/>
      <color theme="1"/>
      <name val="等线"/>
      <family val="2"/>
      <scheme val="minor"/>
    </font>
    <font>
      <sz val="11"/>
      <color theme="1"/>
      <name val="等线"/>
      <family val="3"/>
      <charset val="134"/>
      <scheme val="minor"/>
    </font>
    <font>
      <sz val="10"/>
      <name val="宋体"/>
      <family val="2"/>
      <charset val="134"/>
    </font>
  </fonts>
  <fills count="1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theme="3" tint="0.89999084444715716"/>
        <bgColor indexed="64"/>
      </patternFill>
    </fill>
    <fill>
      <patternFill patternType="solid">
        <fgColor indexed="43"/>
        <bgColor indexed="64"/>
      </patternFill>
    </fill>
    <fill>
      <patternFill patternType="solid">
        <fgColor indexed="1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6"/>
        <bgColor indexed="64"/>
      </patternFill>
    </fill>
    <fill>
      <patternFill patternType="solid">
        <fgColor theme="0"/>
        <bgColor indexed="64"/>
      </patternFill>
    </fill>
    <fill>
      <patternFill patternType="solid">
        <fgColor rgb="FFD9D9D9"/>
        <bgColor indexed="64"/>
      </patternFill>
    </fill>
    <fill>
      <patternFill patternType="solid">
        <fgColor rgb="FFB4C6E7"/>
        <bgColor indexed="64"/>
      </patternFill>
    </fill>
    <fill>
      <patternFill patternType="solid">
        <fgColor theme="6" tint="0.7999816888943144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000000"/>
      </left>
      <right style="medium">
        <color rgb="FF000000"/>
      </right>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5">
    <xf numFmtId="0" fontId="0"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179" fontId="3" fillId="0" borderId="0"/>
    <xf numFmtId="9" fontId="3" fillId="0" borderId="0" applyFont="0" applyFill="0" applyBorder="0" applyAlignment="0" applyProtection="0"/>
    <xf numFmtId="176" fontId="3" fillId="0" borderId="0" applyFont="0" applyFill="0" applyBorder="0" applyAlignment="0" applyProtection="0"/>
    <xf numFmtId="179" fontId="3" fillId="0" borderId="0"/>
    <xf numFmtId="0" fontId="3" fillId="0" borderId="0"/>
    <xf numFmtId="176"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76" fontId="3" fillId="0" borderId="0" applyFont="0" applyFill="0" applyBorder="0" applyAlignment="0" applyProtection="0"/>
    <xf numFmtId="44" fontId="15" fillId="0" borderId="0" applyFont="0" applyFill="0" applyBorder="0" applyAlignment="0" applyProtection="0">
      <alignment vertical="center"/>
    </xf>
    <xf numFmtId="0" fontId="3" fillId="0" borderId="0"/>
    <xf numFmtId="0" fontId="3" fillId="0" borderId="0"/>
    <xf numFmtId="0" fontId="1" fillId="0" borderId="0"/>
    <xf numFmtId="9" fontId="3" fillId="0" borderId="0" applyFont="0" applyFill="0" applyBorder="0" applyAlignment="0" applyProtection="0"/>
    <xf numFmtId="0" fontId="1" fillId="0" borderId="0"/>
    <xf numFmtId="176" fontId="1" fillId="0" borderId="0" applyFont="0" applyFill="0" applyBorder="0" applyAlignment="0" applyProtection="0"/>
    <xf numFmtId="0" fontId="30" fillId="0" borderId="0"/>
  </cellStyleXfs>
  <cellXfs count="184">
    <xf numFmtId="0" fontId="0" fillId="0" borderId="0" xfId="0"/>
    <xf numFmtId="0" fontId="5" fillId="0" borderId="0" xfId="2" applyFont="1" applyProtection="1">
      <protection locked="0"/>
    </xf>
    <xf numFmtId="0" fontId="10" fillId="0" borderId="1" xfId="2" applyFont="1" applyBorder="1" applyAlignment="1" applyProtection="1">
      <alignment horizontal="left"/>
      <protection locked="0"/>
    </xf>
    <xf numFmtId="0" fontId="9" fillId="0" borderId="1" xfId="2" applyFont="1" applyBorder="1" applyAlignment="1" applyProtection="1">
      <alignment horizontal="left"/>
      <protection locked="0"/>
    </xf>
    <xf numFmtId="0" fontId="3" fillId="0" borderId="0" xfId="10"/>
    <xf numFmtId="0" fontId="8" fillId="0" borderId="0" xfId="10" applyFont="1"/>
    <xf numFmtId="184" fontId="8" fillId="0" borderId="0" xfId="11" applyNumberFormat="1" applyFont="1"/>
    <xf numFmtId="0" fontId="3" fillId="0" borderId="0" xfId="10" applyAlignment="1">
      <alignment wrapText="1"/>
    </xf>
    <xf numFmtId="10" fontId="8" fillId="0" borderId="0" xfId="12" applyNumberFormat="1" applyFont="1"/>
    <xf numFmtId="0" fontId="8" fillId="0" borderId="0" xfId="12" applyFont="1"/>
    <xf numFmtId="26" fontId="8" fillId="0" borderId="0" xfId="12" applyNumberFormat="1" applyFont="1"/>
    <xf numFmtId="1" fontId="8" fillId="0" borderId="0" xfId="12" applyNumberFormat="1" applyFont="1"/>
    <xf numFmtId="180" fontId="7" fillId="0" borderId="0" xfId="13" applyNumberFormat="1" applyFont="1"/>
    <xf numFmtId="177" fontId="8" fillId="0" borderId="0" xfId="8" applyNumberFormat="1" applyFont="1" applyBorder="1"/>
    <xf numFmtId="1" fontId="8" fillId="0" borderId="0" xfId="10" applyNumberFormat="1" applyFont="1"/>
    <xf numFmtId="184" fontId="8" fillId="0" borderId="0" xfId="8" applyNumberFormat="1" applyFont="1" applyBorder="1"/>
    <xf numFmtId="0" fontId="3" fillId="3" borderId="0" xfId="10" applyFill="1"/>
    <xf numFmtId="0" fontId="3" fillId="3" borderId="0" xfId="10" applyFill="1" applyAlignment="1">
      <alignment wrapText="1"/>
    </xf>
    <xf numFmtId="0" fontId="11" fillId="3" borderId="0" xfId="10" applyFont="1" applyFill="1"/>
    <xf numFmtId="0" fontId="3" fillId="0" borderId="0" xfId="14" applyAlignment="1">
      <alignment wrapText="1"/>
    </xf>
    <xf numFmtId="177" fontId="8" fillId="0" borderId="1" xfId="15" applyNumberFormat="1" applyFont="1" applyBorder="1"/>
    <xf numFmtId="1" fontId="8" fillId="0" borderId="1" xfId="15" applyNumberFormat="1" applyFont="1" applyBorder="1" applyAlignment="1">
      <alignment horizontal="center"/>
    </xf>
    <xf numFmtId="184" fontId="14" fillId="2" borderId="1" xfId="8" applyNumberFormat="1" applyFont="1" applyFill="1" applyBorder="1" applyAlignment="1"/>
    <xf numFmtId="0" fontId="3" fillId="8" borderId="1" xfId="15" applyFill="1" applyBorder="1" applyAlignment="1">
      <alignment wrapText="1"/>
    </xf>
    <xf numFmtId="1" fontId="3" fillId="8" borderId="1" xfId="15" applyNumberFormat="1" applyFill="1" applyBorder="1" applyAlignment="1">
      <alignment wrapText="1"/>
    </xf>
    <xf numFmtId="0" fontId="3" fillId="0" borderId="1" xfId="15" applyBorder="1" applyAlignment="1">
      <alignment wrapText="1"/>
    </xf>
    <xf numFmtId="0" fontId="3" fillId="8" borderId="6" xfId="15" applyFill="1" applyBorder="1" applyAlignment="1">
      <alignment horizontal="center" vertical="center" wrapText="1"/>
    </xf>
    <xf numFmtId="0" fontId="3" fillId="8" borderId="1" xfId="15" applyFill="1" applyBorder="1" applyAlignment="1">
      <alignment horizontal="center" vertical="center" wrapText="1"/>
    </xf>
    <xf numFmtId="0" fontId="3" fillId="8" borderId="3" xfId="15" applyFill="1" applyBorder="1" applyAlignment="1">
      <alignment horizontal="center" vertical="center" wrapText="1"/>
    </xf>
    <xf numFmtId="0" fontId="3" fillId="0" borderId="0" xfId="15" applyAlignment="1">
      <alignment wrapText="1"/>
    </xf>
    <xf numFmtId="177" fontId="7" fillId="6" borderId="1" xfId="15" applyNumberFormat="1" applyFont="1" applyFill="1" applyBorder="1"/>
    <xf numFmtId="184" fontId="17" fillId="6" borderId="1" xfId="8" applyNumberFormat="1" applyFont="1" applyFill="1" applyBorder="1" applyAlignment="1">
      <alignment horizontal="center" vertical="center"/>
    </xf>
    <xf numFmtId="0" fontId="7" fillId="6" borderId="1" xfId="15" applyFont="1" applyFill="1" applyBorder="1" applyAlignment="1">
      <alignment wrapText="1"/>
    </xf>
    <xf numFmtId="0" fontId="7" fillId="6" borderId="1" xfId="15" applyFont="1" applyFill="1" applyBorder="1" applyAlignment="1">
      <alignment vertical="center" wrapText="1"/>
    </xf>
    <xf numFmtId="0" fontId="17" fillId="6" borderId="7" xfId="10" applyFont="1" applyFill="1" applyBorder="1"/>
    <xf numFmtId="0" fontId="17" fillId="6" borderId="9" xfId="10" applyFont="1" applyFill="1" applyBorder="1"/>
    <xf numFmtId="0" fontId="17" fillId="6" borderId="2" xfId="10" applyFont="1" applyFill="1" applyBorder="1"/>
    <xf numFmtId="0" fontId="4" fillId="9" borderId="8" xfId="20" applyFont="1" applyFill="1" applyBorder="1"/>
    <xf numFmtId="0" fontId="18" fillId="9" borderId="0" xfId="20" applyFont="1" applyFill="1"/>
    <xf numFmtId="0" fontId="4" fillId="9" borderId="0" xfId="20" applyFont="1" applyFill="1"/>
    <xf numFmtId="0" fontId="19" fillId="9" borderId="0" xfId="20" applyFont="1" applyFill="1"/>
    <xf numFmtId="180" fontId="7" fillId="0" borderId="0" xfId="21" applyNumberFormat="1" applyFont="1"/>
    <xf numFmtId="176" fontId="8" fillId="0" borderId="0" xfId="11" applyFont="1" applyBorder="1"/>
    <xf numFmtId="184" fontId="8" fillId="0" borderId="0" xfId="11" applyNumberFormat="1" applyFont="1" applyBorder="1"/>
    <xf numFmtId="184" fontId="14" fillId="10" borderId="1" xfId="11" applyNumberFormat="1" applyFont="1" applyFill="1" applyBorder="1" applyAlignment="1"/>
    <xf numFmtId="184" fontId="17" fillId="6" borderId="1" xfId="11" applyNumberFormat="1" applyFont="1" applyFill="1" applyBorder="1" applyAlignment="1">
      <alignment horizontal="center" vertical="center"/>
    </xf>
    <xf numFmtId="176" fontId="8" fillId="0" borderId="0" xfId="11" applyFont="1"/>
    <xf numFmtId="0" fontId="3" fillId="0" borderId="0" xfId="10" applyAlignment="1">
      <alignment vertical="center" wrapText="1"/>
    </xf>
    <xf numFmtId="0" fontId="11" fillId="0" borderId="1" xfId="10" applyFont="1" applyBorder="1" applyAlignment="1">
      <alignment horizontal="left" vertical="center" wrapText="1"/>
    </xf>
    <xf numFmtId="0" fontId="3" fillId="0" borderId="0" xfId="10" applyAlignment="1">
      <alignment vertical="center"/>
    </xf>
    <xf numFmtId="0" fontId="3" fillId="0" borderId="0" xfId="2" applyAlignment="1" applyProtection="1">
      <alignment horizontal="left"/>
      <protection locked="0"/>
    </xf>
    <xf numFmtId="0" fontId="3" fillId="0" borderId="0" xfId="2" applyAlignment="1">
      <alignment horizontal="left"/>
    </xf>
    <xf numFmtId="0" fontId="3" fillId="0" borderId="0" xfId="2" applyAlignment="1" applyProtection="1">
      <alignment horizontal="center"/>
      <protection locked="0"/>
    </xf>
    <xf numFmtId="9" fontId="3" fillId="0" borderId="0" xfId="2" applyNumberFormat="1" applyAlignment="1">
      <alignment horizontal="center" wrapText="1"/>
    </xf>
    <xf numFmtId="9" fontId="3" fillId="0" borderId="0" xfId="2" applyNumberFormat="1" applyAlignment="1" applyProtection="1">
      <alignment horizontal="center" wrapText="1"/>
      <protection locked="0"/>
    </xf>
    <xf numFmtId="0" fontId="9" fillId="0" borderId="12" xfId="2" applyFont="1" applyBorder="1" applyAlignment="1" applyProtection="1">
      <alignment horizontal="left"/>
      <protection locked="0"/>
    </xf>
    <xf numFmtId="0" fontId="10" fillId="0" borderId="12" xfId="2" applyFont="1" applyBorder="1" applyAlignment="1" applyProtection="1">
      <alignment horizontal="left"/>
      <protection locked="0"/>
    </xf>
    <xf numFmtId="14" fontId="10" fillId="0" borderId="12" xfId="2" applyNumberFormat="1" applyFont="1" applyBorder="1" applyAlignment="1" applyProtection="1">
      <alignment horizontal="left"/>
      <protection locked="0"/>
    </xf>
    <xf numFmtId="0" fontId="9" fillId="0" borderId="15" xfId="2" applyFont="1" applyBorder="1" applyAlignment="1" applyProtection="1">
      <alignment horizontal="left"/>
      <protection locked="0"/>
    </xf>
    <xf numFmtId="177" fontId="3" fillId="0" borderId="0" xfId="2" applyNumberFormat="1" applyAlignment="1">
      <alignment horizontal="left"/>
    </xf>
    <xf numFmtId="0" fontId="3" fillId="0" borderId="0" xfId="2"/>
    <xf numFmtId="14" fontId="3" fillId="0" borderId="0" xfId="2" applyNumberFormat="1"/>
    <xf numFmtId="9" fontId="3" fillId="0" borderId="0" xfId="2" applyNumberFormat="1" applyAlignment="1" applyProtection="1">
      <alignment horizontal="center" vertical="center" wrapText="1"/>
      <protection locked="0"/>
    </xf>
    <xf numFmtId="186" fontId="10" fillId="0" borderId="1" xfId="2" applyNumberFormat="1" applyFont="1" applyBorder="1" applyAlignment="1" applyProtection="1">
      <alignment horizontal="left"/>
      <protection locked="0"/>
    </xf>
    <xf numFmtId="0" fontId="9" fillId="0" borderId="17" xfId="2" applyFont="1" applyBorder="1" applyAlignment="1" applyProtection="1">
      <alignment horizontal="left"/>
      <protection locked="0"/>
    </xf>
    <xf numFmtId="0" fontId="10" fillId="0" borderId="0" xfId="12" applyFont="1"/>
    <xf numFmtId="0" fontId="20" fillId="0" borderId="0" xfId="18" applyFont="1"/>
    <xf numFmtId="0" fontId="9" fillId="0" borderId="19" xfId="2" applyFont="1" applyBorder="1" applyAlignment="1" applyProtection="1">
      <alignment horizontal="left"/>
      <protection locked="0"/>
    </xf>
    <xf numFmtId="0" fontId="10" fillId="0" borderId="19" xfId="2" applyFont="1" applyBorder="1" applyAlignment="1" applyProtection="1">
      <alignment horizontal="left"/>
      <protection locked="0"/>
    </xf>
    <xf numFmtId="0" fontId="9" fillId="0" borderId="22" xfId="2" applyFont="1" applyBorder="1" applyAlignment="1" applyProtection="1">
      <alignment horizontal="left"/>
      <protection locked="0"/>
    </xf>
    <xf numFmtId="177" fontId="3" fillId="0" borderId="0" xfId="2" applyNumberFormat="1" applyAlignment="1" applyProtection="1">
      <alignment horizontal="left"/>
      <protection locked="0"/>
    </xf>
    <xf numFmtId="177" fontId="11" fillId="0" borderId="0" xfId="2" applyNumberFormat="1" applyFont="1" applyAlignment="1" applyProtection="1">
      <alignment horizontal="left"/>
      <protection locked="0"/>
    </xf>
    <xf numFmtId="0" fontId="1" fillId="0" borderId="0" xfId="22"/>
    <xf numFmtId="0" fontId="1" fillId="0" borderId="0" xfId="22" applyAlignment="1">
      <alignment horizontal="center"/>
    </xf>
    <xf numFmtId="0" fontId="4" fillId="0" borderId="0" xfId="22" applyFont="1"/>
    <xf numFmtId="0" fontId="4" fillId="0" borderId="4" xfId="22" applyFont="1" applyBorder="1" applyAlignment="1">
      <alignment horizontal="center" vertical="center"/>
    </xf>
    <xf numFmtId="187" fontId="21" fillId="12" borderId="1" xfId="22" applyNumberFormat="1" applyFont="1" applyFill="1" applyBorder="1" applyAlignment="1">
      <alignment horizontal="center" vertical="center"/>
    </xf>
    <xf numFmtId="3" fontId="22" fillId="0" borderId="23" xfId="22" applyNumberFormat="1" applyFont="1" applyBorder="1" applyAlignment="1">
      <alignment horizontal="center" vertical="center"/>
    </xf>
    <xf numFmtId="0" fontId="1" fillId="5" borderId="1" xfId="22" applyFill="1" applyBorder="1" applyAlignment="1">
      <alignment horizontal="center"/>
    </xf>
    <xf numFmtId="176" fontId="0" fillId="0" borderId="0" xfId="23" applyFont="1"/>
    <xf numFmtId="176" fontId="20" fillId="12" borderId="24" xfId="23" applyFont="1" applyFill="1" applyBorder="1" applyAlignment="1">
      <alignment horizontal="center" vertical="center"/>
    </xf>
    <xf numFmtId="187" fontId="20" fillId="12" borderId="1" xfId="22" applyNumberFormat="1" applyFont="1" applyFill="1" applyBorder="1" applyAlignment="1">
      <alignment horizontal="center" vertical="center"/>
    </xf>
    <xf numFmtId="3" fontId="23" fillId="0" borderId="25" xfId="22" applyNumberFormat="1" applyFont="1" applyBorder="1" applyAlignment="1">
      <alignment horizontal="center" vertical="center"/>
    </xf>
    <xf numFmtId="0" fontId="23" fillId="0" borderId="25" xfId="22" applyFont="1" applyBorder="1" applyAlignment="1">
      <alignment horizontal="left" vertical="center"/>
    </xf>
    <xf numFmtId="0" fontId="23" fillId="0" borderId="26" xfId="22" applyFont="1" applyBorder="1" applyAlignment="1">
      <alignment horizontal="left" vertical="center"/>
    </xf>
    <xf numFmtId="3" fontId="23" fillId="0" borderId="26" xfId="22" applyNumberFormat="1" applyFont="1" applyBorder="1" applyAlignment="1">
      <alignment horizontal="center" vertical="center"/>
    </xf>
    <xf numFmtId="3" fontId="22" fillId="0" borderId="25" xfId="22" applyNumberFormat="1" applyFont="1" applyBorder="1" applyAlignment="1">
      <alignment horizontal="center" vertical="center"/>
    </xf>
    <xf numFmtId="0" fontId="23" fillId="0" borderId="25" xfId="22" applyFont="1" applyBorder="1" applyAlignment="1">
      <alignment horizontal="center" vertical="center"/>
    </xf>
    <xf numFmtId="176" fontId="20" fillId="12" borderId="0" xfId="23" applyFont="1" applyFill="1" applyBorder="1" applyAlignment="1">
      <alignment horizontal="center" vertical="center"/>
    </xf>
    <xf numFmtId="0" fontId="1" fillId="0" borderId="1" xfId="22" applyBorder="1" applyAlignment="1">
      <alignment horizontal="center"/>
    </xf>
    <xf numFmtId="0" fontId="1" fillId="7" borderId="11" xfId="22" applyFill="1" applyBorder="1" applyAlignment="1">
      <alignment horizontal="center"/>
    </xf>
    <xf numFmtId="0" fontId="1" fillId="7" borderId="12" xfId="22" applyFill="1" applyBorder="1" applyAlignment="1">
      <alignment horizontal="center"/>
    </xf>
    <xf numFmtId="0" fontId="1" fillId="7" borderId="15" xfId="22" applyFill="1" applyBorder="1" applyAlignment="1">
      <alignment horizontal="center"/>
    </xf>
    <xf numFmtId="0" fontId="4" fillId="0" borderId="6" xfId="22" applyFont="1" applyBorder="1" applyAlignment="1">
      <alignment horizontal="center" vertical="center"/>
    </xf>
    <xf numFmtId="0" fontId="1" fillId="7" borderId="16" xfId="22" applyFill="1" applyBorder="1" applyAlignment="1">
      <alignment horizontal="center"/>
    </xf>
    <xf numFmtId="0" fontId="1" fillId="7" borderId="1" xfId="22" applyFill="1" applyBorder="1" applyAlignment="1">
      <alignment horizontal="center"/>
    </xf>
    <xf numFmtId="0" fontId="1" fillId="13" borderId="1" xfId="22" applyFill="1" applyBorder="1" applyAlignment="1">
      <alignment horizontal="center"/>
    </xf>
    <xf numFmtId="0" fontId="1" fillId="6" borderId="1" xfId="22" applyFill="1" applyBorder="1" applyAlignment="1">
      <alignment horizontal="center"/>
    </xf>
    <xf numFmtId="0" fontId="1" fillId="14" borderId="1" xfId="22" applyFill="1" applyBorder="1" applyAlignment="1">
      <alignment horizontal="center"/>
    </xf>
    <xf numFmtId="0" fontId="1" fillId="7" borderId="17" xfId="22" applyFill="1" applyBorder="1" applyAlignment="1">
      <alignment horizontal="center"/>
    </xf>
    <xf numFmtId="0" fontId="1" fillId="7" borderId="27" xfId="22" applyFill="1" applyBorder="1" applyAlignment="1">
      <alignment horizontal="center"/>
    </xf>
    <xf numFmtId="0" fontId="1" fillId="7" borderId="6" xfId="22" applyFill="1" applyBorder="1" applyAlignment="1">
      <alignment horizontal="center"/>
    </xf>
    <xf numFmtId="0" fontId="4" fillId="7" borderId="5" xfId="22" applyFont="1" applyFill="1" applyBorder="1" applyAlignment="1">
      <alignment horizontal="center"/>
    </xf>
    <xf numFmtId="0" fontId="1" fillId="7" borderId="28" xfId="22" applyFill="1" applyBorder="1" applyAlignment="1">
      <alignment horizontal="center"/>
    </xf>
    <xf numFmtId="0" fontId="1" fillId="7" borderId="29" xfId="22" applyFill="1" applyBorder="1" applyAlignment="1">
      <alignment horizontal="center"/>
    </xf>
    <xf numFmtId="0" fontId="1" fillId="7" borderId="30" xfId="22" applyFill="1" applyBorder="1" applyAlignment="1">
      <alignment horizontal="center"/>
    </xf>
    <xf numFmtId="0" fontId="1" fillId="13" borderId="16" xfId="22" applyFill="1" applyBorder="1" applyAlignment="1">
      <alignment horizontal="center"/>
    </xf>
    <xf numFmtId="0" fontId="1" fillId="6" borderId="17" xfId="22" applyFill="1" applyBorder="1" applyAlignment="1">
      <alignment horizontal="center"/>
    </xf>
    <xf numFmtId="0" fontId="1" fillId="7" borderId="31" xfId="22" applyFill="1" applyBorder="1" applyAlignment="1">
      <alignment horizontal="center"/>
    </xf>
    <xf numFmtId="0" fontId="1" fillId="7" borderId="0" xfId="22" applyFill="1" applyAlignment="1">
      <alignment horizontal="center"/>
    </xf>
    <xf numFmtId="0" fontId="4" fillId="7" borderId="32" xfId="22" applyFont="1" applyFill="1" applyBorder="1" applyAlignment="1">
      <alignment horizontal="center"/>
    </xf>
    <xf numFmtId="0" fontId="1" fillId="7" borderId="33" xfId="22" applyFill="1" applyBorder="1" applyAlignment="1">
      <alignment horizontal="center"/>
    </xf>
    <xf numFmtId="0" fontId="1" fillId="7" borderId="34" xfId="22" applyFill="1" applyBorder="1" applyAlignment="1">
      <alignment horizontal="center"/>
    </xf>
    <xf numFmtId="0" fontId="25" fillId="7" borderId="35" xfId="22" applyFont="1" applyFill="1" applyBorder="1" applyAlignment="1">
      <alignment horizontal="center"/>
    </xf>
    <xf numFmtId="0" fontId="23" fillId="0" borderId="36" xfId="22" applyFont="1" applyBorder="1" applyAlignment="1">
      <alignment horizontal="left" vertical="center"/>
    </xf>
    <xf numFmtId="0" fontId="4" fillId="0" borderId="1" xfId="22" applyFont="1" applyBorder="1" applyAlignment="1">
      <alignment vertical="center"/>
    </xf>
    <xf numFmtId="0" fontId="1" fillId="15" borderId="0" xfId="22" applyFill="1"/>
    <xf numFmtId="0" fontId="1" fillId="15" borderId="0" xfId="22" applyFill="1" applyAlignment="1">
      <alignment horizontal="center"/>
    </xf>
    <xf numFmtId="187" fontId="21" fillId="15" borderId="1" xfId="22" applyNumberFormat="1" applyFont="1" applyFill="1" applyBorder="1" applyAlignment="1">
      <alignment horizontal="center" vertical="center"/>
    </xf>
    <xf numFmtId="187" fontId="20" fillId="15" borderId="1" xfId="22" applyNumberFormat="1" applyFont="1" applyFill="1" applyBorder="1" applyAlignment="1">
      <alignment horizontal="center" vertical="center"/>
    </xf>
    <xf numFmtId="3" fontId="22" fillId="15" borderId="25" xfId="22" applyNumberFormat="1" applyFont="1" applyFill="1" applyBorder="1" applyAlignment="1">
      <alignment horizontal="center" vertical="center"/>
    </xf>
    <xf numFmtId="0" fontId="23" fillId="15" borderId="25" xfId="22" applyFont="1" applyFill="1" applyBorder="1" applyAlignment="1">
      <alignment horizontal="left" vertical="center"/>
    </xf>
    <xf numFmtId="0" fontId="1" fillId="15" borderId="1" xfId="22" applyFill="1" applyBorder="1" applyAlignment="1">
      <alignment horizontal="center"/>
    </xf>
    <xf numFmtId="0" fontId="26" fillId="16" borderId="31" xfId="22" applyFont="1" applyFill="1" applyBorder="1" applyAlignment="1">
      <alignment horizontal="center" vertical="center" wrapText="1"/>
    </xf>
    <xf numFmtId="0" fontId="26" fillId="16" borderId="33" xfId="22" applyFont="1" applyFill="1" applyBorder="1" applyAlignment="1">
      <alignment horizontal="center" vertical="center" wrapText="1"/>
    </xf>
    <xf numFmtId="0" fontId="26" fillId="17" borderId="26" xfId="22" applyFont="1" applyFill="1" applyBorder="1" applyAlignment="1">
      <alignment horizontal="center" vertical="center" wrapText="1"/>
    </xf>
    <xf numFmtId="0" fontId="26" fillId="16" borderId="26" xfId="22" applyFont="1" applyFill="1" applyBorder="1" applyAlignment="1">
      <alignment horizontal="center" vertical="center" wrapText="1"/>
    </xf>
    <xf numFmtId="0" fontId="26" fillId="5" borderId="1" xfId="22" applyFont="1" applyFill="1" applyBorder="1" applyAlignment="1">
      <alignment horizontal="center" vertical="center" wrapText="1"/>
    </xf>
    <xf numFmtId="0" fontId="27" fillId="0" borderId="0" xfId="22" applyFont="1"/>
    <xf numFmtId="0" fontId="28" fillId="0" borderId="0" xfId="22" applyFont="1"/>
    <xf numFmtId="0" fontId="28" fillId="0" borderId="0" xfId="22" applyFont="1" applyAlignment="1">
      <alignment horizontal="center"/>
    </xf>
    <xf numFmtId="0" fontId="28" fillId="15" borderId="0" xfId="22" applyFont="1" applyFill="1"/>
    <xf numFmtId="0" fontId="29" fillId="0" borderId="0" xfId="22" applyFont="1"/>
    <xf numFmtId="0" fontId="28" fillId="4" borderId="37" xfId="22" applyFont="1" applyFill="1" applyBorder="1"/>
    <xf numFmtId="0" fontId="29" fillId="4" borderId="38" xfId="22" applyFont="1" applyFill="1" applyBorder="1"/>
    <xf numFmtId="0" fontId="31" fillId="6" borderId="0" xfId="10" applyFont="1" applyFill="1"/>
    <xf numFmtId="0" fontId="3" fillId="6" borderId="0" xfId="10" applyFill="1"/>
    <xf numFmtId="0" fontId="3" fillId="6" borderId="1" xfId="18" applyFill="1" applyBorder="1" applyAlignment="1">
      <alignment wrapText="1"/>
    </xf>
    <xf numFmtId="0" fontId="3" fillId="0" borderId="1" xfId="0" applyFont="1" applyBorder="1" applyAlignment="1">
      <alignment wrapText="1"/>
    </xf>
    <xf numFmtId="0" fontId="7" fillId="8" borderId="1" xfId="15" applyFont="1" applyFill="1" applyBorder="1" applyAlignment="1">
      <alignment horizontal="center" vertical="center" wrapText="1"/>
    </xf>
    <xf numFmtId="0" fontId="3" fillId="18" borderId="1" xfId="0" applyFont="1" applyFill="1" applyBorder="1" applyAlignment="1">
      <alignment horizontal="left" wrapText="1"/>
    </xf>
    <xf numFmtId="49" fontId="3" fillId="18" borderId="1" xfId="0" applyNumberFormat="1" applyFont="1" applyFill="1" applyBorder="1" applyAlignment="1">
      <alignment horizontal="left" wrapText="1"/>
    </xf>
    <xf numFmtId="0" fontId="3" fillId="8" borderId="3" xfId="15" applyFill="1" applyBorder="1" applyAlignment="1">
      <alignment horizontal="center" vertical="center" wrapText="1"/>
    </xf>
    <xf numFmtId="0" fontId="3" fillId="8" borderId="6" xfId="15" applyFill="1" applyBorder="1" applyAlignment="1">
      <alignment horizontal="center" vertical="center" wrapText="1"/>
    </xf>
    <xf numFmtId="0" fontId="7" fillId="8" borderId="3" xfId="15" applyFont="1" applyFill="1" applyBorder="1" applyAlignment="1">
      <alignment horizontal="center" vertical="center" wrapText="1"/>
    </xf>
    <xf numFmtId="0" fontId="7" fillId="8" borderId="6" xfId="15" applyFont="1" applyFill="1" applyBorder="1" applyAlignment="1">
      <alignment horizontal="center" vertical="center" wrapText="1"/>
    </xf>
    <xf numFmtId="0" fontId="3" fillId="0" borderId="1" xfId="19" applyBorder="1" applyAlignment="1">
      <alignment horizontal="center" vertical="center" wrapText="1"/>
    </xf>
    <xf numFmtId="0" fontId="3" fillId="0" borderId="1" xfId="10" applyBorder="1" applyAlignment="1">
      <alignment horizontal="center" vertical="center" wrapText="1"/>
    </xf>
    <xf numFmtId="0" fontId="3" fillId="0" borderId="3" xfId="10" applyBorder="1" applyAlignment="1">
      <alignment horizontal="center" vertical="center" wrapText="1"/>
    </xf>
    <xf numFmtId="0" fontId="3" fillId="0" borderId="4" xfId="10" applyBorder="1" applyAlignment="1">
      <alignment horizontal="center" vertical="center" wrapText="1"/>
    </xf>
    <xf numFmtId="0" fontId="3" fillId="0" borderId="6" xfId="10" applyBorder="1" applyAlignment="1">
      <alignment horizontal="center" vertical="center" wrapText="1"/>
    </xf>
    <xf numFmtId="0" fontId="3" fillId="0" borderId="3" xfId="19" applyBorder="1" applyAlignment="1">
      <alignment horizontal="center" vertical="center" wrapText="1"/>
    </xf>
    <xf numFmtId="0" fontId="3" fillId="0" borderId="4" xfId="19" applyBorder="1" applyAlignment="1">
      <alignment horizontal="center" vertical="center" wrapText="1"/>
    </xf>
    <xf numFmtId="0" fontId="3" fillId="0" borderId="6" xfId="19" applyBorder="1" applyAlignment="1">
      <alignment horizontal="center" vertical="center" wrapText="1"/>
    </xf>
    <xf numFmtId="0" fontId="11" fillId="0" borderId="1" xfId="10" applyFont="1" applyBorder="1" applyAlignment="1">
      <alignment horizontal="center" vertical="center" wrapText="1"/>
    </xf>
    <xf numFmtId="0" fontId="11" fillId="0" borderId="10" xfId="10" applyFont="1" applyBorder="1" applyAlignment="1">
      <alignment horizontal="center" vertical="center" wrapText="1"/>
    </xf>
    <xf numFmtId="0" fontId="11" fillId="0" borderId="4" xfId="10" applyFont="1" applyBorder="1" applyAlignment="1">
      <alignment horizontal="center" vertical="center" wrapText="1"/>
    </xf>
    <xf numFmtId="0" fontId="11" fillId="0" borderId="6" xfId="10" applyFont="1" applyBorder="1" applyAlignment="1">
      <alignment horizontal="center" vertical="center" wrapText="1"/>
    </xf>
    <xf numFmtId="0" fontId="11" fillId="0" borderId="1" xfId="10" applyFont="1" applyBorder="1" applyAlignment="1">
      <alignment horizontal="left" vertical="center" wrapText="1"/>
    </xf>
    <xf numFmtId="0" fontId="9" fillId="0" borderId="12" xfId="2" applyFont="1" applyBorder="1" applyAlignment="1" applyProtection="1">
      <alignment horizontal="left"/>
      <protection locked="0"/>
    </xf>
    <xf numFmtId="0" fontId="12" fillId="0" borderId="3" xfId="10" applyFont="1" applyBorder="1" applyAlignment="1">
      <alignment horizontal="center" vertical="center" wrapText="1"/>
    </xf>
    <xf numFmtId="0" fontId="12" fillId="0" borderId="4" xfId="10" applyFont="1" applyBorder="1" applyAlignment="1">
      <alignment horizontal="center" vertical="center" wrapText="1"/>
    </xf>
    <xf numFmtId="0" fontId="12" fillId="0" borderId="6" xfId="10" applyFont="1" applyBorder="1" applyAlignment="1">
      <alignment horizontal="center" vertical="center" wrapText="1"/>
    </xf>
    <xf numFmtId="0" fontId="9" fillId="0" borderId="14" xfId="2" applyFont="1" applyBorder="1" applyAlignment="1" applyProtection="1">
      <alignment horizontal="left"/>
      <protection locked="0"/>
    </xf>
    <xf numFmtId="0" fontId="9" fillId="0" borderId="13" xfId="2" applyFont="1" applyBorder="1" applyAlignment="1" applyProtection="1">
      <alignment horizontal="left"/>
      <protection locked="0"/>
    </xf>
    <xf numFmtId="177" fontId="10" fillId="0" borderId="12" xfId="2" applyNumberFormat="1" applyFont="1" applyBorder="1" applyAlignment="1" applyProtection="1">
      <alignment horizontal="left"/>
      <protection locked="0"/>
    </xf>
    <xf numFmtId="177" fontId="10" fillId="0" borderId="11" xfId="2" applyNumberFormat="1" applyFont="1" applyBorder="1" applyAlignment="1" applyProtection="1">
      <alignment horizontal="left"/>
      <protection locked="0"/>
    </xf>
    <xf numFmtId="0" fontId="11" fillId="0" borderId="1" xfId="10" applyFont="1" applyBorder="1" applyAlignment="1">
      <alignment horizontal="center" vertical="center"/>
    </xf>
    <xf numFmtId="184" fontId="14" fillId="11" borderId="1" xfId="11" applyNumberFormat="1" applyFont="1" applyFill="1" applyBorder="1" applyAlignment="1">
      <alignment horizontal="center" vertical="center" wrapText="1"/>
    </xf>
    <xf numFmtId="0" fontId="9" fillId="0" borderId="1" xfId="2" applyFont="1" applyBorder="1" applyAlignment="1" applyProtection="1">
      <alignment horizontal="left"/>
      <protection locked="0"/>
    </xf>
    <xf numFmtId="177" fontId="10" fillId="0" borderId="1" xfId="2" applyNumberFormat="1" applyFont="1" applyBorder="1" applyAlignment="1" applyProtection="1">
      <alignment horizontal="left"/>
      <protection locked="0"/>
    </xf>
    <xf numFmtId="177" fontId="10" fillId="0" borderId="16" xfId="2" applyNumberFormat="1" applyFont="1" applyBorder="1" applyAlignment="1" applyProtection="1">
      <alignment horizontal="left"/>
      <protection locked="0"/>
    </xf>
    <xf numFmtId="0" fontId="9" fillId="0" borderId="21" xfId="2" applyFont="1" applyBorder="1" applyAlignment="1" applyProtection="1">
      <alignment horizontal="left"/>
      <protection locked="0"/>
    </xf>
    <xf numFmtId="0" fontId="9" fillId="0" borderId="20" xfId="2" applyFont="1" applyBorder="1" applyAlignment="1" applyProtection="1">
      <alignment horizontal="left"/>
      <protection locked="0"/>
    </xf>
    <xf numFmtId="0" fontId="9" fillId="0" borderId="2" xfId="2" applyFont="1" applyBorder="1" applyAlignment="1" applyProtection="1">
      <alignment horizontal="left"/>
      <protection locked="0"/>
    </xf>
    <xf numFmtId="0" fontId="9" fillId="0" borderId="9" xfId="2" applyFont="1" applyBorder="1" applyAlignment="1" applyProtection="1">
      <alignment horizontal="left"/>
      <protection locked="0"/>
    </xf>
    <xf numFmtId="0" fontId="10" fillId="0" borderId="1" xfId="2" applyFont="1" applyBorder="1" applyAlignment="1" applyProtection="1">
      <alignment horizontal="left"/>
      <protection locked="0"/>
    </xf>
    <xf numFmtId="0" fontId="10" fillId="0" borderId="16" xfId="2" applyFont="1" applyBorder="1" applyAlignment="1" applyProtection="1">
      <alignment horizontal="left"/>
      <protection locked="0"/>
    </xf>
    <xf numFmtId="0" fontId="9" fillId="0" borderId="19" xfId="2" applyFont="1" applyBorder="1" applyAlignment="1" applyProtection="1">
      <alignment horizontal="left"/>
      <protection locked="0"/>
    </xf>
    <xf numFmtId="177" fontId="10" fillId="0" borderId="19" xfId="2" applyNumberFormat="1" applyFont="1" applyBorder="1" applyAlignment="1" applyProtection="1">
      <alignment horizontal="left"/>
      <protection locked="0"/>
    </xf>
    <xf numFmtId="177" fontId="10" fillId="0" borderId="18" xfId="2" applyNumberFormat="1" applyFont="1" applyBorder="1" applyAlignment="1" applyProtection="1">
      <alignment horizontal="left"/>
      <protection locked="0"/>
    </xf>
    <xf numFmtId="0" fontId="4" fillId="0" borderId="3" xfId="22" applyFont="1" applyBorder="1" applyAlignment="1">
      <alignment horizontal="center" vertical="center"/>
    </xf>
    <xf numFmtId="0" fontId="4" fillId="0" borderId="4" xfId="22" applyFont="1" applyBorder="1" applyAlignment="1">
      <alignment horizontal="center" vertical="center"/>
    </xf>
    <xf numFmtId="0" fontId="4" fillId="0" borderId="6" xfId="22" applyFont="1" applyBorder="1" applyAlignment="1">
      <alignment horizontal="center" vertical="center"/>
    </xf>
  </cellXfs>
  <cellStyles count="25">
    <cellStyle name="Currency 2" xfId="17" xr:uid="{1EC6EA2E-A327-43E3-8E5E-E0F48CF9A5B3}"/>
    <cellStyle name="Currency 2 2 2" xfId="8" xr:uid="{C2EF2C26-C451-44C1-B6BC-05E871A7681D}"/>
    <cellStyle name="Currency_JCP soft spun and fleece 092310" xfId="16" xr:uid="{7BD8F200-2D0D-4431-9A06-20CF98B12C0F}"/>
    <cellStyle name="Normal 2" xfId="4" xr:uid="{A726E472-5091-4176-87EE-43E00D126BFD}"/>
    <cellStyle name="Normal 2 18 2" xfId="1" xr:uid="{1BA08453-9F65-454B-A4A0-7177E70831F2}"/>
    <cellStyle name="Normal 35" xfId="6" xr:uid="{0C70E6D3-78F0-4522-8A03-1830168E43CB}"/>
    <cellStyle name="Normal_2010 NY-showroom sheet set for JCP 0330" xfId="15" xr:uid="{C0378742-DCAA-40E9-8636-D0AA0CD12CEF}"/>
    <cellStyle name="Normal_jcp duet sheet and reversible sheet 09-27-2010 2" xfId="12" xr:uid="{64632640-3F82-41D4-8BA2-AAA41AE63F11}"/>
    <cellStyle name="Normal_March 2011 Macys market quote" xfId="10" xr:uid="{721218FD-33BD-4781-A5B1-B607628641D7}"/>
    <cellStyle name="Normal_Quote sheet of  E-Commerce   sheet updated 11-30-2010" xfId="14" xr:uid="{BF85C3AF-2E7B-4DCC-A437-381E14E918D0}"/>
    <cellStyle name="Normal_Sheet1" xfId="19" xr:uid="{34F54F66-F29E-4243-9475-7D3B05092612}"/>
    <cellStyle name="Percent 10" xfId="13" xr:uid="{9A1505A4-A947-4878-8690-189DD59A8F14}"/>
    <cellStyle name="Percent 2" xfId="5" xr:uid="{832D11BF-67D6-4668-B213-728A38DC2251}"/>
    <cellStyle name="Percent 2 2 2" xfId="7" xr:uid="{440AF2CE-86DB-4897-867E-BEC824EF2DDA}"/>
    <cellStyle name="Style 1" xfId="3" xr:uid="{F4609D05-B161-47A5-8040-F8D4BA086F06}"/>
    <cellStyle name="百分比 2" xfId="21" xr:uid="{6A3D713F-B572-4763-9BE7-55D27E96F097}"/>
    <cellStyle name="常规" xfId="0" builtinId="0"/>
    <cellStyle name="常规 16" xfId="20" xr:uid="{20A2FF7A-035D-49EC-B889-C5A37B69F098}"/>
    <cellStyle name="常规 2" xfId="18" xr:uid="{F56B508A-55B9-4248-8508-04B74A52DE66}"/>
    <cellStyle name="常规 26" xfId="22" xr:uid="{00B86346-5B00-4F49-ABBB-A40997F2EDAB}"/>
    <cellStyle name="常规 3 5" xfId="24" xr:uid="{23BDAA67-E073-409F-9E36-60DD9ED6FF47}"/>
    <cellStyle name="货币 11" xfId="23" xr:uid="{605322C4-327F-4034-9366-0254E5F3AB70}"/>
    <cellStyle name="货币 2" xfId="11" xr:uid="{65B69CFF-7596-4DC1-96C8-A3BA56DE5371}"/>
    <cellStyle name="样式 1 2" xfId="2" xr:uid="{DC9B73B6-A1E9-48DB-83A0-64D6E1D16DDF}"/>
    <cellStyle name="样式 1 5" xfId="9" xr:uid="{DDB5C0FA-A73B-4D02-BAA7-9CEB24CD27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13</xdr:col>
      <xdr:colOff>544285</xdr:colOff>
      <xdr:row>2</xdr:row>
      <xdr:rowOff>370794</xdr:rowOff>
    </xdr:from>
    <xdr:ext cx="898870" cy="1234795"/>
    <xdr:pic>
      <xdr:nvPicPr>
        <xdr:cNvPr id="2" name="Picture 1">
          <a:extLst>
            <a:ext uri="{FF2B5EF4-FFF2-40B4-BE49-F238E27FC236}">
              <a16:creationId xmlns:a16="http://schemas.microsoft.com/office/drawing/2014/main" id="{46F68DC3-20FE-4472-8F34-9666FF0C20E6}"/>
            </a:ext>
          </a:extLst>
        </xdr:cNvPr>
        <xdr:cNvPicPr>
          <a:picLocks noChangeAspect="1"/>
        </xdr:cNvPicPr>
      </xdr:nvPicPr>
      <xdr:blipFill>
        <a:blip xmlns:r="http://schemas.openxmlformats.org/officeDocument/2006/relationships" r:embed="rId1"/>
        <a:stretch>
          <a:fillRect/>
        </a:stretch>
      </xdr:blipFill>
      <xdr:spPr>
        <a:xfrm>
          <a:off x="8469085" y="554944"/>
          <a:ext cx="898870" cy="1234795"/>
        </a:xfrm>
        <a:prstGeom prst="rect">
          <a:avLst/>
        </a:prstGeom>
      </xdr:spPr>
    </xdr:pic>
    <xdr:clientData/>
  </xdr:oneCellAnchor>
  <xdr:oneCellAnchor>
    <xdr:from>
      <xdr:col>12</xdr:col>
      <xdr:colOff>106590</xdr:colOff>
      <xdr:row>20</xdr:row>
      <xdr:rowOff>6804</xdr:rowOff>
    </xdr:from>
    <xdr:ext cx="898870" cy="1181265"/>
    <xdr:pic>
      <xdr:nvPicPr>
        <xdr:cNvPr id="3" name="Picture 2">
          <a:extLst>
            <a:ext uri="{FF2B5EF4-FFF2-40B4-BE49-F238E27FC236}">
              <a16:creationId xmlns:a16="http://schemas.microsoft.com/office/drawing/2014/main" id="{609477A5-F753-4FA1-A560-F321B7FAF0BE}"/>
            </a:ext>
          </a:extLst>
        </xdr:cNvPr>
        <xdr:cNvPicPr>
          <a:picLocks noChangeAspect="1"/>
        </xdr:cNvPicPr>
      </xdr:nvPicPr>
      <xdr:blipFill>
        <a:blip xmlns:r="http://schemas.openxmlformats.org/officeDocument/2006/relationships" r:embed="rId2"/>
        <a:stretch>
          <a:fillRect/>
        </a:stretch>
      </xdr:blipFill>
      <xdr:spPr>
        <a:xfrm>
          <a:off x="7421790" y="3689804"/>
          <a:ext cx="898870" cy="1181265"/>
        </a:xfrm>
        <a:prstGeom prst="rect">
          <a:avLst/>
        </a:prstGeom>
      </xdr:spPr>
    </xdr:pic>
    <xdr:clientData/>
  </xdr:oneCellAnchor>
  <xdr:oneCellAnchor>
    <xdr:from>
      <xdr:col>12</xdr:col>
      <xdr:colOff>112260</xdr:colOff>
      <xdr:row>3</xdr:row>
      <xdr:rowOff>14744</xdr:rowOff>
    </xdr:from>
    <xdr:ext cx="921324" cy="1181265"/>
    <xdr:pic>
      <xdr:nvPicPr>
        <xdr:cNvPr id="4" name="Picture 3">
          <a:extLst>
            <a:ext uri="{FF2B5EF4-FFF2-40B4-BE49-F238E27FC236}">
              <a16:creationId xmlns:a16="http://schemas.microsoft.com/office/drawing/2014/main" id="{D914C1B1-E038-4037-B190-5AC8F282FF18}"/>
            </a:ext>
          </a:extLst>
        </xdr:cNvPr>
        <xdr:cNvPicPr>
          <a:picLocks noChangeAspect="1"/>
        </xdr:cNvPicPr>
      </xdr:nvPicPr>
      <xdr:blipFill>
        <a:blip xmlns:r="http://schemas.openxmlformats.org/officeDocument/2006/relationships" r:embed="rId3"/>
        <a:stretch>
          <a:fillRect/>
        </a:stretch>
      </xdr:blipFill>
      <xdr:spPr>
        <a:xfrm>
          <a:off x="7427460" y="567194"/>
          <a:ext cx="921324" cy="1181265"/>
        </a:xfrm>
        <a:prstGeom prst="rect">
          <a:avLst/>
        </a:prstGeom>
      </xdr:spPr>
    </xdr:pic>
    <xdr:clientData/>
  </xdr:oneCellAnchor>
  <xdr:oneCellAnchor>
    <xdr:from>
      <xdr:col>12</xdr:col>
      <xdr:colOff>29482</xdr:colOff>
      <xdr:row>12</xdr:row>
      <xdr:rowOff>29482</xdr:rowOff>
    </xdr:from>
    <xdr:ext cx="908397" cy="1183533"/>
    <xdr:pic>
      <xdr:nvPicPr>
        <xdr:cNvPr id="5" name="Picture 8">
          <a:extLst>
            <a:ext uri="{FF2B5EF4-FFF2-40B4-BE49-F238E27FC236}">
              <a16:creationId xmlns:a16="http://schemas.microsoft.com/office/drawing/2014/main" id="{C7CC08E5-2CA8-4E77-9D5E-D9E7BD23CF41}"/>
            </a:ext>
          </a:extLst>
        </xdr:cNvPr>
        <xdr:cNvPicPr>
          <a:picLocks noChangeAspect="1"/>
        </xdr:cNvPicPr>
      </xdr:nvPicPr>
      <xdr:blipFill>
        <a:blip xmlns:r="http://schemas.openxmlformats.org/officeDocument/2006/relationships" r:embed="rId4"/>
        <a:stretch>
          <a:fillRect/>
        </a:stretch>
      </xdr:blipFill>
      <xdr:spPr>
        <a:xfrm>
          <a:off x="7344682" y="2239282"/>
          <a:ext cx="908397" cy="1183533"/>
        </a:xfrm>
        <a:prstGeom prst="rect">
          <a:avLst/>
        </a:prstGeom>
      </xdr:spPr>
    </xdr:pic>
    <xdr:clientData/>
  </xdr:oneCellAnchor>
  <xdr:oneCellAnchor>
    <xdr:from>
      <xdr:col>12</xdr:col>
      <xdr:colOff>79374</xdr:colOff>
      <xdr:row>28</xdr:row>
      <xdr:rowOff>166688</xdr:rowOff>
    </xdr:from>
    <xdr:ext cx="832186" cy="1203265"/>
    <xdr:pic>
      <xdr:nvPicPr>
        <xdr:cNvPr id="6" name="Picture 9">
          <a:extLst>
            <a:ext uri="{FF2B5EF4-FFF2-40B4-BE49-F238E27FC236}">
              <a16:creationId xmlns:a16="http://schemas.microsoft.com/office/drawing/2014/main" id="{88343D63-1FEF-4019-B0BC-9864A91E19A6}"/>
            </a:ext>
          </a:extLst>
        </xdr:cNvPr>
        <xdr:cNvPicPr>
          <a:picLocks noChangeAspect="1"/>
        </xdr:cNvPicPr>
      </xdr:nvPicPr>
      <xdr:blipFill>
        <a:blip xmlns:r="http://schemas.openxmlformats.org/officeDocument/2006/relationships" r:embed="rId5"/>
        <a:stretch>
          <a:fillRect/>
        </a:stretch>
      </xdr:blipFill>
      <xdr:spPr>
        <a:xfrm>
          <a:off x="7394574" y="5322888"/>
          <a:ext cx="832186" cy="120326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0004-0CD5-43E2-B1D0-EBAC1AB15F57}">
  <sheetPr>
    <tabColor theme="4" tint="0.79998168889431442"/>
  </sheetPr>
  <dimension ref="A1:GV85"/>
  <sheetViews>
    <sheetView tabSelected="1" zoomScaleNormal="100" workbookViewId="0">
      <selection activeCell="Q14" sqref="Q14"/>
    </sheetView>
  </sheetViews>
  <sheetFormatPr defaultColWidth="9.140625" defaultRowHeight="12.75" outlineLevelCol="2"/>
  <cols>
    <col min="1" max="1" width="22.42578125" style="4" customWidth="1"/>
    <col min="2" max="2" width="27.5703125" style="4" customWidth="1"/>
    <col min="3" max="3" width="18.5703125" style="7" customWidth="1"/>
    <col min="4" max="4" width="36.7109375" style="4" customWidth="1"/>
    <col min="5" max="5" width="20.28515625" style="4" customWidth="1"/>
    <col min="6" max="6" width="15.7109375" style="4" customWidth="1"/>
    <col min="7" max="7" width="18.5703125" style="4" customWidth="1"/>
    <col min="8" max="8" width="7.7109375" style="5" customWidth="1" outlineLevel="1" collapsed="1"/>
    <col min="9" max="9" width="6.7109375" style="4" customWidth="1" outlineLevel="2"/>
    <col min="10" max="10" width="8" style="4" customWidth="1" outlineLevel="2"/>
    <col min="11" max="12" width="7.7109375" style="4" customWidth="1" outlineLevel="2"/>
    <col min="13" max="13" width="8.28515625" style="6" customWidth="1" outlineLevel="1"/>
    <col min="14" max="14" width="9.140625" style="5" customWidth="1" outlineLevel="1"/>
    <col min="15" max="15" width="14.5703125" style="5" customWidth="1" outlineLevel="1"/>
    <col min="16" max="177" width="9.140625" style="4"/>
    <col min="178" max="178" width="26.42578125" style="4" customWidth="1"/>
    <col min="179" max="179" width="32.140625" style="4" customWidth="1"/>
    <col min="180" max="180" width="30.140625" style="4" customWidth="1"/>
    <col min="181" max="181" width="36.5703125" style="4" customWidth="1"/>
    <col min="182" max="182" width="9.140625" style="4"/>
    <col min="183" max="183" width="7.7109375" style="4" customWidth="1"/>
    <col min="184" max="184" width="6.7109375" style="4" customWidth="1"/>
    <col min="185" max="185" width="8" style="4" customWidth="1"/>
    <col min="186" max="187" width="7.7109375" style="4" customWidth="1"/>
    <col min="188" max="188" width="7.5703125" style="4" customWidth="1"/>
    <col min="189" max="189" width="11" style="4" customWidth="1"/>
    <col min="190" max="190" width="10.140625" style="4" customWidth="1"/>
    <col min="191" max="191" width="9.140625" style="4"/>
    <col min="192" max="192" width="13" style="4" customWidth="1"/>
    <col min="193" max="193" width="8.5703125" style="4" customWidth="1"/>
    <col min="194" max="194" width="14.5703125" style="4" customWidth="1"/>
    <col min="195" max="195" width="9.140625" style="4"/>
    <col min="196" max="197" width="12" style="4" customWidth="1"/>
    <col min="198" max="199" width="9.85546875" style="4" customWidth="1"/>
    <col min="200" max="200" width="11.7109375" style="4" customWidth="1"/>
    <col min="201" max="201" width="12.5703125" style="4" customWidth="1"/>
    <col min="202" max="202" width="10.85546875" style="4" customWidth="1"/>
    <col min="203" max="203" width="9.140625" style="4"/>
    <col min="204" max="204" width="10.85546875" style="4" customWidth="1"/>
    <col min="205" max="205" width="11.7109375" style="4" customWidth="1"/>
    <col min="206" max="206" width="10.85546875" style="4" customWidth="1"/>
    <col min="207" max="207" width="11.7109375" style="4" customWidth="1"/>
    <col min="208" max="208" width="12.7109375" style="4" customWidth="1"/>
    <col min="209" max="209" width="15.5703125" style="4" customWidth="1"/>
    <col min="210" max="210" width="14.28515625" style="4" customWidth="1"/>
    <col min="211" max="211" width="13.85546875" style="4" customWidth="1"/>
    <col min="212" max="213" width="11.85546875" style="4" customWidth="1"/>
    <col min="214" max="214" width="13.85546875" style="4" customWidth="1"/>
    <col min="215" max="217" width="9.140625" style="4"/>
    <col min="218" max="218" width="3.140625" style="4" customWidth="1"/>
    <col min="219" max="219" width="12" style="4" bestFit="1" customWidth="1"/>
    <col min="220" max="220" width="2" style="4" customWidth="1"/>
    <col min="221" max="222" width="9.140625" style="4"/>
    <col min="223" max="223" width="11.7109375" style="4" customWidth="1"/>
    <col min="224" max="433" width="9.140625" style="4"/>
    <col min="434" max="434" width="26.42578125" style="4" customWidth="1"/>
    <col min="435" max="435" width="32.140625" style="4" customWidth="1"/>
    <col min="436" max="436" width="30.140625" style="4" customWidth="1"/>
    <col min="437" max="437" width="36.5703125" style="4" customWidth="1"/>
    <col min="438" max="438" width="9.140625" style="4"/>
    <col min="439" max="439" width="7.7109375" style="4" customWidth="1"/>
    <col min="440" max="440" width="6.7109375" style="4" customWidth="1"/>
    <col min="441" max="441" width="8" style="4" customWidth="1"/>
    <col min="442" max="443" width="7.7109375" style="4" customWidth="1"/>
    <col min="444" max="444" width="7.5703125" style="4" customWidth="1"/>
    <col min="445" max="445" width="11" style="4" customWidth="1"/>
    <col min="446" max="446" width="10.140625" style="4" customWidth="1"/>
    <col min="447" max="447" width="9.140625" style="4"/>
    <col min="448" max="448" width="13" style="4" customWidth="1"/>
    <col min="449" max="449" width="8.5703125" style="4" customWidth="1"/>
    <col min="450" max="450" width="14.5703125" style="4" customWidth="1"/>
    <col min="451" max="451" width="9.140625" style="4"/>
    <col min="452" max="453" width="12" style="4" customWidth="1"/>
    <col min="454" max="455" width="9.85546875" style="4" customWidth="1"/>
    <col min="456" max="456" width="11.7109375" style="4" customWidth="1"/>
    <col min="457" max="457" width="12.5703125" style="4" customWidth="1"/>
    <col min="458" max="458" width="10.85546875" style="4" customWidth="1"/>
    <col min="459" max="459" width="9.140625" style="4"/>
    <col min="460" max="460" width="10.85546875" style="4" customWidth="1"/>
    <col min="461" max="461" width="11.7109375" style="4" customWidth="1"/>
    <col min="462" max="462" width="10.85546875" style="4" customWidth="1"/>
    <col min="463" max="463" width="11.7109375" style="4" customWidth="1"/>
    <col min="464" max="464" width="12.7109375" style="4" customWidth="1"/>
    <col min="465" max="465" width="15.5703125" style="4" customWidth="1"/>
    <col min="466" max="466" width="14.28515625" style="4" customWidth="1"/>
    <col min="467" max="467" width="13.85546875" style="4" customWidth="1"/>
    <col min="468" max="469" width="11.85546875" style="4" customWidth="1"/>
    <col min="470" max="470" width="13.85546875" style="4" customWidth="1"/>
    <col min="471" max="473" width="9.140625" style="4"/>
    <col min="474" max="474" width="3.140625" style="4" customWidth="1"/>
    <col min="475" max="475" width="12" style="4" bestFit="1" customWidth="1"/>
    <col min="476" max="476" width="2" style="4" customWidth="1"/>
    <col min="477" max="478" width="9.140625" style="4"/>
    <col min="479" max="479" width="11.7109375" style="4" customWidth="1"/>
    <col min="480" max="689" width="9.140625" style="4"/>
    <col min="690" max="690" width="26.42578125" style="4" customWidth="1"/>
    <col min="691" max="691" width="32.140625" style="4" customWidth="1"/>
    <col min="692" max="692" width="30.140625" style="4" customWidth="1"/>
    <col min="693" max="693" width="36.5703125" style="4" customWidth="1"/>
    <col min="694" max="694" width="9.140625" style="4"/>
    <col min="695" max="695" width="7.7109375" style="4" customWidth="1"/>
    <col min="696" max="696" width="6.7109375" style="4" customWidth="1"/>
    <col min="697" max="697" width="8" style="4" customWidth="1"/>
    <col min="698" max="699" width="7.7109375" style="4" customWidth="1"/>
    <col min="700" max="700" width="7.5703125" style="4" customWidth="1"/>
    <col min="701" max="701" width="11" style="4" customWidth="1"/>
    <col min="702" max="702" width="10.140625" style="4" customWidth="1"/>
    <col min="703" max="703" width="9.140625" style="4"/>
    <col min="704" max="704" width="13" style="4" customWidth="1"/>
    <col min="705" max="705" width="8.5703125" style="4" customWidth="1"/>
    <col min="706" max="706" width="14.5703125" style="4" customWidth="1"/>
    <col min="707" max="707" width="9.140625" style="4"/>
    <col min="708" max="709" width="12" style="4" customWidth="1"/>
    <col min="710" max="711" width="9.85546875" style="4" customWidth="1"/>
    <col min="712" max="712" width="11.7109375" style="4" customWidth="1"/>
    <col min="713" max="713" width="12.5703125" style="4" customWidth="1"/>
    <col min="714" max="714" width="10.85546875" style="4" customWidth="1"/>
    <col min="715" max="715" width="9.140625" style="4"/>
    <col min="716" max="716" width="10.85546875" style="4" customWidth="1"/>
    <col min="717" max="717" width="11.7109375" style="4" customWidth="1"/>
    <col min="718" max="718" width="10.85546875" style="4" customWidth="1"/>
    <col min="719" max="719" width="11.7109375" style="4" customWidth="1"/>
    <col min="720" max="720" width="12.7109375" style="4" customWidth="1"/>
    <col min="721" max="721" width="15.5703125" style="4" customWidth="1"/>
    <col min="722" max="722" width="14.28515625" style="4" customWidth="1"/>
    <col min="723" max="723" width="13.85546875" style="4" customWidth="1"/>
    <col min="724" max="725" width="11.85546875" style="4" customWidth="1"/>
    <col min="726" max="726" width="13.85546875" style="4" customWidth="1"/>
    <col min="727" max="729" width="9.140625" style="4"/>
    <col min="730" max="730" width="3.140625" style="4" customWidth="1"/>
    <col min="731" max="731" width="12" style="4" bestFit="1" customWidth="1"/>
    <col min="732" max="732" width="2" style="4" customWidth="1"/>
    <col min="733" max="734" width="9.140625" style="4"/>
    <col min="735" max="735" width="11.7109375" style="4" customWidth="1"/>
    <col min="736" max="945" width="9.140625" style="4"/>
    <col min="946" max="946" width="26.42578125" style="4" customWidth="1"/>
    <col min="947" max="947" width="32.140625" style="4" customWidth="1"/>
    <col min="948" max="948" width="30.140625" style="4" customWidth="1"/>
    <col min="949" max="949" width="36.5703125" style="4" customWidth="1"/>
    <col min="950" max="950" width="9.140625" style="4"/>
    <col min="951" max="951" width="7.7109375" style="4" customWidth="1"/>
    <col min="952" max="952" width="6.7109375" style="4" customWidth="1"/>
    <col min="953" max="953" width="8" style="4" customWidth="1"/>
    <col min="954" max="955" width="7.7109375" style="4" customWidth="1"/>
    <col min="956" max="956" width="7.5703125" style="4" customWidth="1"/>
    <col min="957" max="957" width="11" style="4" customWidth="1"/>
    <col min="958" max="958" width="10.140625" style="4" customWidth="1"/>
    <col min="959" max="959" width="9.140625" style="4"/>
    <col min="960" max="960" width="13" style="4" customWidth="1"/>
    <col min="961" max="961" width="8.5703125" style="4" customWidth="1"/>
    <col min="962" max="962" width="14.5703125" style="4" customWidth="1"/>
    <col min="963" max="963" width="9.140625" style="4"/>
    <col min="964" max="965" width="12" style="4" customWidth="1"/>
    <col min="966" max="967" width="9.85546875" style="4" customWidth="1"/>
    <col min="968" max="968" width="11.7109375" style="4" customWidth="1"/>
    <col min="969" max="969" width="12.5703125" style="4" customWidth="1"/>
    <col min="970" max="970" width="10.85546875" style="4" customWidth="1"/>
    <col min="971" max="971" width="9.140625" style="4"/>
    <col min="972" max="972" width="10.85546875" style="4" customWidth="1"/>
    <col min="973" max="973" width="11.7109375" style="4" customWidth="1"/>
    <col min="974" max="974" width="10.85546875" style="4" customWidth="1"/>
    <col min="975" max="975" width="11.7109375" style="4" customWidth="1"/>
    <col min="976" max="976" width="12.7109375" style="4" customWidth="1"/>
    <col min="977" max="977" width="15.5703125" style="4" customWidth="1"/>
    <col min="978" max="978" width="14.28515625" style="4" customWidth="1"/>
    <col min="979" max="979" width="13.85546875" style="4" customWidth="1"/>
    <col min="980" max="981" width="11.85546875" style="4" customWidth="1"/>
    <col min="982" max="982" width="13.85546875" style="4" customWidth="1"/>
    <col min="983" max="985" width="9.140625" style="4"/>
    <col min="986" max="986" width="3.140625" style="4" customWidth="1"/>
    <col min="987" max="987" width="12" style="4" bestFit="1" customWidth="1"/>
    <col min="988" max="988" width="2" style="4" customWidth="1"/>
    <col min="989" max="990" width="9.140625" style="4"/>
    <col min="991" max="991" width="11.7109375" style="4" customWidth="1"/>
    <col min="992" max="1201" width="9.140625" style="4"/>
    <col min="1202" max="1202" width="26.42578125" style="4" customWidth="1"/>
    <col min="1203" max="1203" width="32.140625" style="4" customWidth="1"/>
    <col min="1204" max="1204" width="30.140625" style="4" customWidth="1"/>
    <col min="1205" max="1205" width="36.5703125" style="4" customWidth="1"/>
    <col min="1206" max="1206" width="9.140625" style="4"/>
    <col min="1207" max="1207" width="7.7109375" style="4" customWidth="1"/>
    <col min="1208" max="1208" width="6.7109375" style="4" customWidth="1"/>
    <col min="1209" max="1209" width="8" style="4" customWidth="1"/>
    <col min="1210" max="1211" width="7.7109375" style="4" customWidth="1"/>
    <col min="1212" max="1212" width="7.5703125" style="4" customWidth="1"/>
    <col min="1213" max="1213" width="11" style="4" customWidth="1"/>
    <col min="1214" max="1214" width="10.140625" style="4" customWidth="1"/>
    <col min="1215" max="1215" width="9.140625" style="4"/>
    <col min="1216" max="1216" width="13" style="4" customWidth="1"/>
    <col min="1217" max="1217" width="8.5703125" style="4" customWidth="1"/>
    <col min="1218" max="1218" width="14.5703125" style="4" customWidth="1"/>
    <col min="1219" max="1219" width="9.140625" style="4"/>
    <col min="1220" max="1221" width="12" style="4" customWidth="1"/>
    <col min="1222" max="1223" width="9.85546875" style="4" customWidth="1"/>
    <col min="1224" max="1224" width="11.7109375" style="4" customWidth="1"/>
    <col min="1225" max="1225" width="12.5703125" style="4" customWidth="1"/>
    <col min="1226" max="1226" width="10.85546875" style="4" customWidth="1"/>
    <col min="1227" max="1227" width="9.140625" style="4"/>
    <col min="1228" max="1228" width="10.85546875" style="4" customWidth="1"/>
    <col min="1229" max="1229" width="11.7109375" style="4" customWidth="1"/>
    <col min="1230" max="1230" width="10.85546875" style="4" customWidth="1"/>
    <col min="1231" max="1231" width="11.7109375" style="4" customWidth="1"/>
    <col min="1232" max="1232" width="12.7109375" style="4" customWidth="1"/>
    <col min="1233" max="1233" width="15.5703125" style="4" customWidth="1"/>
    <col min="1234" max="1234" width="14.28515625" style="4" customWidth="1"/>
    <col min="1235" max="1235" width="13.85546875" style="4" customWidth="1"/>
    <col min="1236" max="1237" width="11.85546875" style="4" customWidth="1"/>
    <col min="1238" max="1238" width="13.85546875" style="4" customWidth="1"/>
    <col min="1239" max="1241" width="9.140625" style="4"/>
    <col min="1242" max="1242" width="3.140625" style="4" customWidth="1"/>
    <col min="1243" max="1243" width="12" style="4" bestFit="1" customWidth="1"/>
    <col min="1244" max="1244" width="2" style="4" customWidth="1"/>
    <col min="1245" max="1246" width="9.140625" style="4"/>
    <col min="1247" max="1247" width="11.7109375" style="4" customWidth="1"/>
    <col min="1248" max="1457" width="9.140625" style="4"/>
    <col min="1458" max="1458" width="26.42578125" style="4" customWidth="1"/>
    <col min="1459" max="1459" width="32.140625" style="4" customWidth="1"/>
    <col min="1460" max="1460" width="30.140625" style="4" customWidth="1"/>
    <col min="1461" max="1461" width="36.5703125" style="4" customWidth="1"/>
    <col min="1462" max="1462" width="9.140625" style="4"/>
    <col min="1463" max="1463" width="7.7109375" style="4" customWidth="1"/>
    <col min="1464" max="1464" width="6.7109375" style="4" customWidth="1"/>
    <col min="1465" max="1465" width="8" style="4" customWidth="1"/>
    <col min="1466" max="1467" width="7.7109375" style="4" customWidth="1"/>
    <col min="1468" max="1468" width="7.5703125" style="4" customWidth="1"/>
    <col min="1469" max="1469" width="11" style="4" customWidth="1"/>
    <col min="1470" max="1470" width="10.140625" style="4" customWidth="1"/>
    <col min="1471" max="1471" width="9.140625" style="4"/>
    <col min="1472" max="1472" width="13" style="4" customWidth="1"/>
    <col min="1473" max="1473" width="8.5703125" style="4" customWidth="1"/>
    <col min="1474" max="1474" width="14.5703125" style="4" customWidth="1"/>
    <col min="1475" max="1475" width="9.140625" style="4"/>
    <col min="1476" max="1477" width="12" style="4" customWidth="1"/>
    <col min="1478" max="1479" width="9.85546875" style="4" customWidth="1"/>
    <col min="1480" max="1480" width="11.7109375" style="4" customWidth="1"/>
    <col min="1481" max="1481" width="12.5703125" style="4" customWidth="1"/>
    <col min="1482" max="1482" width="10.85546875" style="4" customWidth="1"/>
    <col min="1483" max="1483" width="9.140625" style="4"/>
    <col min="1484" max="1484" width="10.85546875" style="4" customWidth="1"/>
    <col min="1485" max="1485" width="11.7109375" style="4" customWidth="1"/>
    <col min="1486" max="1486" width="10.85546875" style="4" customWidth="1"/>
    <col min="1487" max="1487" width="11.7109375" style="4" customWidth="1"/>
    <col min="1488" max="1488" width="12.7109375" style="4" customWidth="1"/>
    <col min="1489" max="1489" width="15.5703125" style="4" customWidth="1"/>
    <col min="1490" max="1490" width="14.28515625" style="4" customWidth="1"/>
    <col min="1491" max="1491" width="13.85546875" style="4" customWidth="1"/>
    <col min="1492" max="1493" width="11.85546875" style="4" customWidth="1"/>
    <col min="1494" max="1494" width="13.85546875" style="4" customWidth="1"/>
    <col min="1495" max="1497" width="9.140625" style="4"/>
    <col min="1498" max="1498" width="3.140625" style="4" customWidth="1"/>
    <col min="1499" max="1499" width="12" style="4" bestFit="1" customWidth="1"/>
    <col min="1500" max="1500" width="2" style="4" customWidth="1"/>
    <col min="1501" max="1502" width="9.140625" style="4"/>
    <col min="1503" max="1503" width="11.7109375" style="4" customWidth="1"/>
    <col min="1504" max="1713" width="9.140625" style="4"/>
    <col min="1714" max="1714" width="26.42578125" style="4" customWidth="1"/>
    <col min="1715" max="1715" width="32.140625" style="4" customWidth="1"/>
    <col min="1716" max="1716" width="30.140625" style="4" customWidth="1"/>
    <col min="1717" max="1717" width="36.5703125" style="4" customWidth="1"/>
    <col min="1718" max="1718" width="9.140625" style="4"/>
    <col min="1719" max="1719" width="7.7109375" style="4" customWidth="1"/>
    <col min="1720" max="1720" width="6.7109375" style="4" customWidth="1"/>
    <col min="1721" max="1721" width="8" style="4" customWidth="1"/>
    <col min="1722" max="1723" width="7.7109375" style="4" customWidth="1"/>
    <col min="1724" max="1724" width="7.5703125" style="4" customWidth="1"/>
    <col min="1725" max="1725" width="11" style="4" customWidth="1"/>
    <col min="1726" max="1726" width="10.140625" style="4" customWidth="1"/>
    <col min="1727" max="1727" width="9.140625" style="4"/>
    <col min="1728" max="1728" width="13" style="4" customWidth="1"/>
    <col min="1729" max="1729" width="8.5703125" style="4" customWidth="1"/>
    <col min="1730" max="1730" width="14.5703125" style="4" customWidth="1"/>
    <col min="1731" max="1731" width="9.140625" style="4"/>
    <col min="1732" max="1733" width="12" style="4" customWidth="1"/>
    <col min="1734" max="1735" width="9.85546875" style="4" customWidth="1"/>
    <col min="1736" max="1736" width="11.7109375" style="4" customWidth="1"/>
    <col min="1737" max="1737" width="12.5703125" style="4" customWidth="1"/>
    <col min="1738" max="1738" width="10.85546875" style="4" customWidth="1"/>
    <col min="1739" max="1739" width="9.140625" style="4"/>
    <col min="1740" max="1740" width="10.85546875" style="4" customWidth="1"/>
    <col min="1741" max="1741" width="11.7109375" style="4" customWidth="1"/>
    <col min="1742" max="1742" width="10.85546875" style="4" customWidth="1"/>
    <col min="1743" max="1743" width="11.7109375" style="4" customWidth="1"/>
    <col min="1744" max="1744" width="12.7109375" style="4" customWidth="1"/>
    <col min="1745" max="1745" width="15.5703125" style="4" customWidth="1"/>
    <col min="1746" max="1746" width="14.28515625" style="4" customWidth="1"/>
    <col min="1747" max="1747" width="13.85546875" style="4" customWidth="1"/>
    <col min="1748" max="1749" width="11.85546875" style="4" customWidth="1"/>
    <col min="1750" max="1750" width="13.85546875" style="4" customWidth="1"/>
    <col min="1751" max="1753" width="9.140625" style="4"/>
    <col min="1754" max="1754" width="3.140625" style="4" customWidth="1"/>
    <col min="1755" max="1755" width="12" style="4" bestFit="1" customWidth="1"/>
    <col min="1756" max="1756" width="2" style="4" customWidth="1"/>
    <col min="1757" max="1758" width="9.140625" style="4"/>
    <col min="1759" max="1759" width="11.7109375" style="4" customWidth="1"/>
    <col min="1760" max="1969" width="9.140625" style="4"/>
    <col min="1970" max="1970" width="26.42578125" style="4" customWidth="1"/>
    <col min="1971" max="1971" width="32.140625" style="4" customWidth="1"/>
    <col min="1972" max="1972" width="30.140625" style="4" customWidth="1"/>
    <col min="1973" max="1973" width="36.5703125" style="4" customWidth="1"/>
    <col min="1974" max="1974" width="9.140625" style="4"/>
    <col min="1975" max="1975" width="7.7109375" style="4" customWidth="1"/>
    <col min="1976" max="1976" width="6.7109375" style="4" customWidth="1"/>
    <col min="1977" max="1977" width="8" style="4" customWidth="1"/>
    <col min="1978" max="1979" width="7.7109375" style="4" customWidth="1"/>
    <col min="1980" max="1980" width="7.5703125" style="4" customWidth="1"/>
    <col min="1981" max="1981" width="11" style="4" customWidth="1"/>
    <col min="1982" max="1982" width="10.140625" style="4" customWidth="1"/>
    <col min="1983" max="1983" width="9.140625" style="4"/>
    <col min="1984" max="1984" width="13" style="4" customWidth="1"/>
    <col min="1985" max="1985" width="8.5703125" style="4" customWidth="1"/>
    <col min="1986" max="1986" width="14.5703125" style="4" customWidth="1"/>
    <col min="1987" max="1987" width="9.140625" style="4"/>
    <col min="1988" max="1989" width="12" style="4" customWidth="1"/>
    <col min="1990" max="1991" width="9.85546875" style="4" customWidth="1"/>
    <col min="1992" max="1992" width="11.7109375" style="4" customWidth="1"/>
    <col min="1993" max="1993" width="12.5703125" style="4" customWidth="1"/>
    <col min="1994" max="1994" width="10.85546875" style="4" customWidth="1"/>
    <col min="1995" max="1995" width="9.140625" style="4"/>
    <col min="1996" max="1996" width="10.85546875" style="4" customWidth="1"/>
    <col min="1997" max="1997" width="11.7109375" style="4" customWidth="1"/>
    <col min="1998" max="1998" width="10.85546875" style="4" customWidth="1"/>
    <col min="1999" max="1999" width="11.7109375" style="4" customWidth="1"/>
    <col min="2000" max="2000" width="12.7109375" style="4" customWidth="1"/>
    <col min="2001" max="2001" width="15.5703125" style="4" customWidth="1"/>
    <col min="2002" max="2002" width="14.28515625" style="4" customWidth="1"/>
    <col min="2003" max="2003" width="13.85546875" style="4" customWidth="1"/>
    <col min="2004" max="2005" width="11.85546875" style="4" customWidth="1"/>
    <col min="2006" max="2006" width="13.85546875" style="4" customWidth="1"/>
    <col min="2007" max="2009" width="9.140625" style="4"/>
    <col min="2010" max="2010" width="3.140625" style="4" customWidth="1"/>
    <col min="2011" max="2011" width="12" style="4" bestFit="1" customWidth="1"/>
    <col min="2012" max="2012" width="2" style="4" customWidth="1"/>
    <col min="2013" max="2014" width="9.140625" style="4"/>
    <col min="2015" max="2015" width="11.7109375" style="4" customWidth="1"/>
    <col min="2016" max="2225" width="9.140625" style="4"/>
    <col min="2226" max="2226" width="26.42578125" style="4" customWidth="1"/>
    <col min="2227" max="2227" width="32.140625" style="4" customWidth="1"/>
    <col min="2228" max="2228" width="30.140625" style="4" customWidth="1"/>
    <col min="2229" max="2229" width="36.5703125" style="4" customWidth="1"/>
    <col min="2230" max="2230" width="9.140625" style="4"/>
    <col min="2231" max="2231" width="7.7109375" style="4" customWidth="1"/>
    <col min="2232" max="2232" width="6.7109375" style="4" customWidth="1"/>
    <col min="2233" max="2233" width="8" style="4" customWidth="1"/>
    <col min="2234" max="2235" width="7.7109375" style="4" customWidth="1"/>
    <col min="2236" max="2236" width="7.5703125" style="4" customWidth="1"/>
    <col min="2237" max="2237" width="11" style="4" customWidth="1"/>
    <col min="2238" max="2238" width="10.140625" style="4" customWidth="1"/>
    <col min="2239" max="2239" width="9.140625" style="4"/>
    <col min="2240" max="2240" width="13" style="4" customWidth="1"/>
    <col min="2241" max="2241" width="8.5703125" style="4" customWidth="1"/>
    <col min="2242" max="2242" width="14.5703125" style="4" customWidth="1"/>
    <col min="2243" max="2243" width="9.140625" style="4"/>
    <col min="2244" max="2245" width="12" style="4" customWidth="1"/>
    <col min="2246" max="2247" width="9.85546875" style="4" customWidth="1"/>
    <col min="2248" max="2248" width="11.7109375" style="4" customWidth="1"/>
    <col min="2249" max="2249" width="12.5703125" style="4" customWidth="1"/>
    <col min="2250" max="2250" width="10.85546875" style="4" customWidth="1"/>
    <col min="2251" max="2251" width="9.140625" style="4"/>
    <col min="2252" max="2252" width="10.85546875" style="4" customWidth="1"/>
    <col min="2253" max="2253" width="11.7109375" style="4" customWidth="1"/>
    <col min="2254" max="2254" width="10.85546875" style="4" customWidth="1"/>
    <col min="2255" max="2255" width="11.7109375" style="4" customWidth="1"/>
    <col min="2256" max="2256" width="12.7109375" style="4" customWidth="1"/>
    <col min="2257" max="2257" width="15.5703125" style="4" customWidth="1"/>
    <col min="2258" max="2258" width="14.28515625" style="4" customWidth="1"/>
    <col min="2259" max="2259" width="13.85546875" style="4" customWidth="1"/>
    <col min="2260" max="2261" width="11.85546875" style="4" customWidth="1"/>
    <col min="2262" max="2262" width="13.85546875" style="4" customWidth="1"/>
    <col min="2263" max="2265" width="9.140625" style="4"/>
    <col min="2266" max="2266" width="3.140625" style="4" customWidth="1"/>
    <col min="2267" max="2267" width="12" style="4" bestFit="1" customWidth="1"/>
    <col min="2268" max="2268" width="2" style="4" customWidth="1"/>
    <col min="2269" max="2270" width="9.140625" style="4"/>
    <col min="2271" max="2271" width="11.7109375" style="4" customWidth="1"/>
    <col min="2272" max="2481" width="9.140625" style="4"/>
    <col min="2482" max="2482" width="26.42578125" style="4" customWidth="1"/>
    <col min="2483" max="2483" width="32.140625" style="4" customWidth="1"/>
    <col min="2484" max="2484" width="30.140625" style="4" customWidth="1"/>
    <col min="2485" max="2485" width="36.5703125" style="4" customWidth="1"/>
    <col min="2486" max="2486" width="9.140625" style="4"/>
    <col min="2487" max="2487" width="7.7109375" style="4" customWidth="1"/>
    <col min="2488" max="2488" width="6.7109375" style="4" customWidth="1"/>
    <col min="2489" max="2489" width="8" style="4" customWidth="1"/>
    <col min="2490" max="2491" width="7.7109375" style="4" customWidth="1"/>
    <col min="2492" max="2492" width="7.5703125" style="4" customWidth="1"/>
    <col min="2493" max="2493" width="11" style="4" customWidth="1"/>
    <col min="2494" max="2494" width="10.140625" style="4" customWidth="1"/>
    <col min="2495" max="2495" width="9.140625" style="4"/>
    <col min="2496" max="2496" width="13" style="4" customWidth="1"/>
    <col min="2497" max="2497" width="8.5703125" style="4" customWidth="1"/>
    <col min="2498" max="2498" width="14.5703125" style="4" customWidth="1"/>
    <col min="2499" max="2499" width="9.140625" style="4"/>
    <col min="2500" max="2501" width="12" style="4" customWidth="1"/>
    <col min="2502" max="2503" width="9.85546875" style="4" customWidth="1"/>
    <col min="2504" max="2504" width="11.7109375" style="4" customWidth="1"/>
    <col min="2505" max="2505" width="12.5703125" style="4" customWidth="1"/>
    <col min="2506" max="2506" width="10.85546875" style="4" customWidth="1"/>
    <col min="2507" max="2507" width="9.140625" style="4"/>
    <col min="2508" max="2508" width="10.85546875" style="4" customWidth="1"/>
    <col min="2509" max="2509" width="11.7109375" style="4" customWidth="1"/>
    <col min="2510" max="2510" width="10.85546875" style="4" customWidth="1"/>
    <col min="2511" max="2511" width="11.7109375" style="4" customWidth="1"/>
    <col min="2512" max="2512" width="12.7109375" style="4" customWidth="1"/>
    <col min="2513" max="2513" width="15.5703125" style="4" customWidth="1"/>
    <col min="2514" max="2514" width="14.28515625" style="4" customWidth="1"/>
    <col min="2515" max="2515" width="13.85546875" style="4" customWidth="1"/>
    <col min="2516" max="2517" width="11.85546875" style="4" customWidth="1"/>
    <col min="2518" max="2518" width="13.85546875" style="4" customWidth="1"/>
    <col min="2519" max="2521" width="9.140625" style="4"/>
    <col min="2522" max="2522" width="3.140625" style="4" customWidth="1"/>
    <col min="2523" max="2523" width="12" style="4" bestFit="1" customWidth="1"/>
    <col min="2524" max="2524" width="2" style="4" customWidth="1"/>
    <col min="2525" max="2526" width="9.140625" style="4"/>
    <col min="2527" max="2527" width="11.7109375" style="4" customWidth="1"/>
    <col min="2528" max="2737" width="9.140625" style="4"/>
    <col min="2738" max="2738" width="26.42578125" style="4" customWidth="1"/>
    <col min="2739" max="2739" width="32.140625" style="4" customWidth="1"/>
    <col min="2740" max="2740" width="30.140625" style="4" customWidth="1"/>
    <col min="2741" max="2741" width="36.5703125" style="4" customWidth="1"/>
    <col min="2742" max="2742" width="9.140625" style="4"/>
    <col min="2743" max="2743" width="7.7109375" style="4" customWidth="1"/>
    <col min="2744" max="2744" width="6.7109375" style="4" customWidth="1"/>
    <col min="2745" max="2745" width="8" style="4" customWidth="1"/>
    <col min="2746" max="2747" width="7.7109375" style="4" customWidth="1"/>
    <col min="2748" max="2748" width="7.5703125" style="4" customWidth="1"/>
    <col min="2749" max="2749" width="11" style="4" customWidth="1"/>
    <col min="2750" max="2750" width="10.140625" style="4" customWidth="1"/>
    <col min="2751" max="2751" width="9.140625" style="4"/>
    <col min="2752" max="2752" width="13" style="4" customWidth="1"/>
    <col min="2753" max="2753" width="8.5703125" style="4" customWidth="1"/>
    <col min="2754" max="2754" width="14.5703125" style="4" customWidth="1"/>
    <col min="2755" max="2755" width="9.140625" style="4"/>
    <col min="2756" max="2757" width="12" style="4" customWidth="1"/>
    <col min="2758" max="2759" width="9.85546875" style="4" customWidth="1"/>
    <col min="2760" max="2760" width="11.7109375" style="4" customWidth="1"/>
    <col min="2761" max="2761" width="12.5703125" style="4" customWidth="1"/>
    <col min="2762" max="2762" width="10.85546875" style="4" customWidth="1"/>
    <col min="2763" max="2763" width="9.140625" style="4"/>
    <col min="2764" max="2764" width="10.85546875" style="4" customWidth="1"/>
    <col min="2765" max="2765" width="11.7109375" style="4" customWidth="1"/>
    <col min="2766" max="2766" width="10.85546875" style="4" customWidth="1"/>
    <col min="2767" max="2767" width="11.7109375" style="4" customWidth="1"/>
    <col min="2768" max="2768" width="12.7109375" style="4" customWidth="1"/>
    <col min="2769" max="2769" width="15.5703125" style="4" customWidth="1"/>
    <col min="2770" max="2770" width="14.28515625" style="4" customWidth="1"/>
    <col min="2771" max="2771" width="13.85546875" style="4" customWidth="1"/>
    <col min="2772" max="2773" width="11.85546875" style="4" customWidth="1"/>
    <col min="2774" max="2774" width="13.85546875" style="4" customWidth="1"/>
    <col min="2775" max="2777" width="9.140625" style="4"/>
    <col min="2778" max="2778" width="3.140625" style="4" customWidth="1"/>
    <col min="2779" max="2779" width="12" style="4" bestFit="1" customWidth="1"/>
    <col min="2780" max="2780" width="2" style="4" customWidth="1"/>
    <col min="2781" max="2782" width="9.140625" style="4"/>
    <col min="2783" max="2783" width="11.7109375" style="4" customWidth="1"/>
    <col min="2784" max="2993" width="9.140625" style="4"/>
    <col min="2994" max="2994" width="26.42578125" style="4" customWidth="1"/>
    <col min="2995" max="2995" width="32.140625" style="4" customWidth="1"/>
    <col min="2996" max="2996" width="30.140625" style="4" customWidth="1"/>
    <col min="2997" max="2997" width="36.5703125" style="4" customWidth="1"/>
    <col min="2998" max="2998" width="9.140625" style="4"/>
    <col min="2999" max="2999" width="7.7109375" style="4" customWidth="1"/>
    <col min="3000" max="3000" width="6.7109375" style="4" customWidth="1"/>
    <col min="3001" max="3001" width="8" style="4" customWidth="1"/>
    <col min="3002" max="3003" width="7.7109375" style="4" customWidth="1"/>
    <col min="3004" max="3004" width="7.5703125" style="4" customWidth="1"/>
    <col min="3005" max="3005" width="11" style="4" customWidth="1"/>
    <col min="3006" max="3006" width="10.140625" style="4" customWidth="1"/>
    <col min="3007" max="3007" width="9.140625" style="4"/>
    <col min="3008" max="3008" width="13" style="4" customWidth="1"/>
    <col min="3009" max="3009" width="8.5703125" style="4" customWidth="1"/>
    <col min="3010" max="3010" width="14.5703125" style="4" customWidth="1"/>
    <col min="3011" max="3011" width="9.140625" style="4"/>
    <col min="3012" max="3013" width="12" style="4" customWidth="1"/>
    <col min="3014" max="3015" width="9.85546875" style="4" customWidth="1"/>
    <col min="3016" max="3016" width="11.7109375" style="4" customWidth="1"/>
    <col min="3017" max="3017" width="12.5703125" style="4" customWidth="1"/>
    <col min="3018" max="3018" width="10.85546875" style="4" customWidth="1"/>
    <col min="3019" max="3019" width="9.140625" style="4"/>
    <col min="3020" max="3020" width="10.85546875" style="4" customWidth="1"/>
    <col min="3021" max="3021" width="11.7109375" style="4" customWidth="1"/>
    <col min="3022" max="3022" width="10.85546875" style="4" customWidth="1"/>
    <col min="3023" max="3023" width="11.7109375" style="4" customWidth="1"/>
    <col min="3024" max="3024" width="12.7109375" style="4" customWidth="1"/>
    <col min="3025" max="3025" width="15.5703125" style="4" customWidth="1"/>
    <col min="3026" max="3026" width="14.28515625" style="4" customWidth="1"/>
    <col min="3027" max="3027" width="13.85546875" style="4" customWidth="1"/>
    <col min="3028" max="3029" width="11.85546875" style="4" customWidth="1"/>
    <col min="3030" max="3030" width="13.85546875" style="4" customWidth="1"/>
    <col min="3031" max="3033" width="9.140625" style="4"/>
    <col min="3034" max="3034" width="3.140625" style="4" customWidth="1"/>
    <col min="3035" max="3035" width="12" style="4" bestFit="1" customWidth="1"/>
    <col min="3036" max="3036" width="2" style="4" customWidth="1"/>
    <col min="3037" max="3038" width="9.140625" style="4"/>
    <col min="3039" max="3039" width="11.7109375" style="4" customWidth="1"/>
    <col min="3040" max="3249" width="9.140625" style="4"/>
    <col min="3250" max="3250" width="26.42578125" style="4" customWidth="1"/>
    <col min="3251" max="3251" width="32.140625" style="4" customWidth="1"/>
    <col min="3252" max="3252" width="30.140625" style="4" customWidth="1"/>
    <col min="3253" max="3253" width="36.5703125" style="4" customWidth="1"/>
    <col min="3254" max="3254" width="9.140625" style="4"/>
    <col min="3255" max="3255" width="7.7109375" style="4" customWidth="1"/>
    <col min="3256" max="3256" width="6.7109375" style="4" customWidth="1"/>
    <col min="3257" max="3257" width="8" style="4" customWidth="1"/>
    <col min="3258" max="3259" width="7.7109375" style="4" customWidth="1"/>
    <col min="3260" max="3260" width="7.5703125" style="4" customWidth="1"/>
    <col min="3261" max="3261" width="11" style="4" customWidth="1"/>
    <col min="3262" max="3262" width="10.140625" style="4" customWidth="1"/>
    <col min="3263" max="3263" width="9.140625" style="4"/>
    <col min="3264" max="3264" width="13" style="4" customWidth="1"/>
    <col min="3265" max="3265" width="8.5703125" style="4" customWidth="1"/>
    <col min="3266" max="3266" width="14.5703125" style="4" customWidth="1"/>
    <col min="3267" max="3267" width="9.140625" style="4"/>
    <col min="3268" max="3269" width="12" style="4" customWidth="1"/>
    <col min="3270" max="3271" width="9.85546875" style="4" customWidth="1"/>
    <col min="3272" max="3272" width="11.7109375" style="4" customWidth="1"/>
    <col min="3273" max="3273" width="12.5703125" style="4" customWidth="1"/>
    <col min="3274" max="3274" width="10.85546875" style="4" customWidth="1"/>
    <col min="3275" max="3275" width="9.140625" style="4"/>
    <col min="3276" max="3276" width="10.85546875" style="4" customWidth="1"/>
    <col min="3277" max="3277" width="11.7109375" style="4" customWidth="1"/>
    <col min="3278" max="3278" width="10.85546875" style="4" customWidth="1"/>
    <col min="3279" max="3279" width="11.7109375" style="4" customWidth="1"/>
    <col min="3280" max="3280" width="12.7109375" style="4" customWidth="1"/>
    <col min="3281" max="3281" width="15.5703125" style="4" customWidth="1"/>
    <col min="3282" max="3282" width="14.28515625" style="4" customWidth="1"/>
    <col min="3283" max="3283" width="13.85546875" style="4" customWidth="1"/>
    <col min="3284" max="3285" width="11.85546875" style="4" customWidth="1"/>
    <col min="3286" max="3286" width="13.85546875" style="4" customWidth="1"/>
    <col min="3287" max="3289" width="9.140625" style="4"/>
    <col min="3290" max="3290" width="3.140625" style="4" customWidth="1"/>
    <col min="3291" max="3291" width="12" style="4" bestFit="1" customWidth="1"/>
    <col min="3292" max="3292" width="2" style="4" customWidth="1"/>
    <col min="3293" max="3294" width="9.140625" style="4"/>
    <col min="3295" max="3295" width="11.7109375" style="4" customWidth="1"/>
    <col min="3296" max="3505" width="9.140625" style="4"/>
    <col min="3506" max="3506" width="26.42578125" style="4" customWidth="1"/>
    <col min="3507" max="3507" width="32.140625" style="4" customWidth="1"/>
    <col min="3508" max="3508" width="30.140625" style="4" customWidth="1"/>
    <col min="3509" max="3509" width="36.5703125" style="4" customWidth="1"/>
    <col min="3510" max="3510" width="9.140625" style="4"/>
    <col min="3511" max="3511" width="7.7109375" style="4" customWidth="1"/>
    <col min="3512" max="3512" width="6.7109375" style="4" customWidth="1"/>
    <col min="3513" max="3513" width="8" style="4" customWidth="1"/>
    <col min="3514" max="3515" width="7.7109375" style="4" customWidth="1"/>
    <col min="3516" max="3516" width="7.5703125" style="4" customWidth="1"/>
    <col min="3517" max="3517" width="11" style="4" customWidth="1"/>
    <col min="3518" max="3518" width="10.140625" style="4" customWidth="1"/>
    <col min="3519" max="3519" width="9.140625" style="4"/>
    <col min="3520" max="3520" width="13" style="4" customWidth="1"/>
    <col min="3521" max="3521" width="8.5703125" style="4" customWidth="1"/>
    <col min="3522" max="3522" width="14.5703125" style="4" customWidth="1"/>
    <col min="3523" max="3523" width="9.140625" style="4"/>
    <col min="3524" max="3525" width="12" style="4" customWidth="1"/>
    <col min="3526" max="3527" width="9.85546875" style="4" customWidth="1"/>
    <col min="3528" max="3528" width="11.7109375" style="4" customWidth="1"/>
    <col min="3529" max="3529" width="12.5703125" style="4" customWidth="1"/>
    <col min="3530" max="3530" width="10.85546875" style="4" customWidth="1"/>
    <col min="3531" max="3531" width="9.140625" style="4"/>
    <col min="3532" max="3532" width="10.85546875" style="4" customWidth="1"/>
    <col min="3533" max="3533" width="11.7109375" style="4" customWidth="1"/>
    <col min="3534" max="3534" width="10.85546875" style="4" customWidth="1"/>
    <col min="3535" max="3535" width="11.7109375" style="4" customWidth="1"/>
    <col min="3536" max="3536" width="12.7109375" style="4" customWidth="1"/>
    <col min="3537" max="3537" width="15.5703125" style="4" customWidth="1"/>
    <col min="3538" max="3538" width="14.28515625" style="4" customWidth="1"/>
    <col min="3539" max="3539" width="13.85546875" style="4" customWidth="1"/>
    <col min="3540" max="3541" width="11.85546875" style="4" customWidth="1"/>
    <col min="3542" max="3542" width="13.85546875" style="4" customWidth="1"/>
    <col min="3543" max="3545" width="9.140625" style="4"/>
    <col min="3546" max="3546" width="3.140625" style="4" customWidth="1"/>
    <col min="3547" max="3547" width="12" style="4" bestFit="1" customWidth="1"/>
    <col min="3548" max="3548" width="2" style="4" customWidth="1"/>
    <col min="3549" max="3550" width="9.140625" style="4"/>
    <col min="3551" max="3551" width="11.7109375" style="4" customWidth="1"/>
    <col min="3552" max="3761" width="9.140625" style="4"/>
    <col min="3762" max="3762" width="26.42578125" style="4" customWidth="1"/>
    <col min="3763" max="3763" width="32.140625" style="4" customWidth="1"/>
    <col min="3764" max="3764" width="30.140625" style="4" customWidth="1"/>
    <col min="3765" max="3765" width="36.5703125" style="4" customWidth="1"/>
    <col min="3766" max="3766" width="9.140625" style="4"/>
    <col min="3767" max="3767" width="7.7109375" style="4" customWidth="1"/>
    <col min="3768" max="3768" width="6.7109375" style="4" customWidth="1"/>
    <col min="3769" max="3769" width="8" style="4" customWidth="1"/>
    <col min="3770" max="3771" width="7.7109375" style="4" customWidth="1"/>
    <col min="3772" max="3772" width="7.5703125" style="4" customWidth="1"/>
    <col min="3773" max="3773" width="11" style="4" customWidth="1"/>
    <col min="3774" max="3774" width="10.140625" style="4" customWidth="1"/>
    <col min="3775" max="3775" width="9.140625" style="4"/>
    <col min="3776" max="3776" width="13" style="4" customWidth="1"/>
    <col min="3777" max="3777" width="8.5703125" style="4" customWidth="1"/>
    <col min="3778" max="3778" width="14.5703125" style="4" customWidth="1"/>
    <col min="3779" max="3779" width="9.140625" style="4"/>
    <col min="3780" max="3781" width="12" style="4" customWidth="1"/>
    <col min="3782" max="3783" width="9.85546875" style="4" customWidth="1"/>
    <col min="3784" max="3784" width="11.7109375" style="4" customWidth="1"/>
    <col min="3785" max="3785" width="12.5703125" style="4" customWidth="1"/>
    <col min="3786" max="3786" width="10.85546875" style="4" customWidth="1"/>
    <col min="3787" max="3787" width="9.140625" style="4"/>
    <col min="3788" max="3788" width="10.85546875" style="4" customWidth="1"/>
    <col min="3789" max="3789" width="11.7109375" style="4" customWidth="1"/>
    <col min="3790" max="3790" width="10.85546875" style="4" customWidth="1"/>
    <col min="3791" max="3791" width="11.7109375" style="4" customWidth="1"/>
    <col min="3792" max="3792" width="12.7109375" style="4" customWidth="1"/>
    <col min="3793" max="3793" width="15.5703125" style="4" customWidth="1"/>
    <col min="3794" max="3794" width="14.28515625" style="4" customWidth="1"/>
    <col min="3795" max="3795" width="13.85546875" style="4" customWidth="1"/>
    <col min="3796" max="3797" width="11.85546875" style="4" customWidth="1"/>
    <col min="3798" max="3798" width="13.85546875" style="4" customWidth="1"/>
    <col min="3799" max="3801" width="9.140625" style="4"/>
    <col min="3802" max="3802" width="3.140625" style="4" customWidth="1"/>
    <col min="3803" max="3803" width="12" style="4" bestFit="1" customWidth="1"/>
    <col min="3804" max="3804" width="2" style="4" customWidth="1"/>
    <col min="3805" max="3806" width="9.140625" style="4"/>
    <col min="3807" max="3807" width="11.7109375" style="4" customWidth="1"/>
    <col min="3808" max="4017" width="9.140625" style="4"/>
    <col min="4018" max="4018" width="26.42578125" style="4" customWidth="1"/>
    <col min="4019" max="4019" width="32.140625" style="4" customWidth="1"/>
    <col min="4020" max="4020" width="30.140625" style="4" customWidth="1"/>
    <col min="4021" max="4021" width="36.5703125" style="4" customWidth="1"/>
    <col min="4022" max="4022" width="9.140625" style="4"/>
    <col min="4023" max="4023" width="7.7109375" style="4" customWidth="1"/>
    <col min="4024" max="4024" width="6.7109375" style="4" customWidth="1"/>
    <col min="4025" max="4025" width="8" style="4" customWidth="1"/>
    <col min="4026" max="4027" width="7.7109375" style="4" customWidth="1"/>
    <col min="4028" max="4028" width="7.5703125" style="4" customWidth="1"/>
    <col min="4029" max="4029" width="11" style="4" customWidth="1"/>
    <col min="4030" max="4030" width="10.140625" style="4" customWidth="1"/>
    <col min="4031" max="4031" width="9.140625" style="4"/>
    <col min="4032" max="4032" width="13" style="4" customWidth="1"/>
    <col min="4033" max="4033" width="8.5703125" style="4" customWidth="1"/>
    <col min="4034" max="4034" width="14.5703125" style="4" customWidth="1"/>
    <col min="4035" max="4035" width="9.140625" style="4"/>
    <col min="4036" max="4037" width="12" style="4" customWidth="1"/>
    <col min="4038" max="4039" width="9.85546875" style="4" customWidth="1"/>
    <col min="4040" max="4040" width="11.7109375" style="4" customWidth="1"/>
    <col min="4041" max="4041" width="12.5703125" style="4" customWidth="1"/>
    <col min="4042" max="4042" width="10.85546875" style="4" customWidth="1"/>
    <col min="4043" max="4043" width="9.140625" style="4"/>
    <col min="4044" max="4044" width="10.85546875" style="4" customWidth="1"/>
    <col min="4045" max="4045" width="11.7109375" style="4" customWidth="1"/>
    <col min="4046" max="4046" width="10.85546875" style="4" customWidth="1"/>
    <col min="4047" max="4047" width="11.7109375" style="4" customWidth="1"/>
    <col min="4048" max="4048" width="12.7109375" style="4" customWidth="1"/>
    <col min="4049" max="4049" width="15.5703125" style="4" customWidth="1"/>
    <col min="4050" max="4050" width="14.28515625" style="4" customWidth="1"/>
    <col min="4051" max="4051" width="13.85546875" style="4" customWidth="1"/>
    <col min="4052" max="4053" width="11.85546875" style="4" customWidth="1"/>
    <col min="4054" max="4054" width="13.85546875" style="4" customWidth="1"/>
    <col min="4055" max="4057" width="9.140625" style="4"/>
    <col min="4058" max="4058" width="3.140625" style="4" customWidth="1"/>
    <col min="4059" max="4059" width="12" style="4" bestFit="1" customWidth="1"/>
    <col min="4060" max="4060" width="2" style="4" customWidth="1"/>
    <col min="4061" max="4062" width="9.140625" style="4"/>
    <col min="4063" max="4063" width="11.7109375" style="4" customWidth="1"/>
    <col min="4064" max="4273" width="9.140625" style="4"/>
    <col min="4274" max="4274" width="26.42578125" style="4" customWidth="1"/>
    <col min="4275" max="4275" width="32.140625" style="4" customWidth="1"/>
    <col min="4276" max="4276" width="30.140625" style="4" customWidth="1"/>
    <col min="4277" max="4277" width="36.5703125" style="4" customWidth="1"/>
    <col min="4278" max="4278" width="9.140625" style="4"/>
    <col min="4279" max="4279" width="7.7109375" style="4" customWidth="1"/>
    <col min="4280" max="4280" width="6.7109375" style="4" customWidth="1"/>
    <col min="4281" max="4281" width="8" style="4" customWidth="1"/>
    <col min="4282" max="4283" width="7.7109375" style="4" customWidth="1"/>
    <col min="4284" max="4284" width="7.5703125" style="4" customWidth="1"/>
    <col min="4285" max="4285" width="11" style="4" customWidth="1"/>
    <col min="4286" max="4286" width="10.140625" style="4" customWidth="1"/>
    <col min="4287" max="4287" width="9.140625" style="4"/>
    <col min="4288" max="4288" width="13" style="4" customWidth="1"/>
    <col min="4289" max="4289" width="8.5703125" style="4" customWidth="1"/>
    <col min="4290" max="4290" width="14.5703125" style="4" customWidth="1"/>
    <col min="4291" max="4291" width="9.140625" style="4"/>
    <col min="4292" max="4293" width="12" style="4" customWidth="1"/>
    <col min="4294" max="4295" width="9.85546875" style="4" customWidth="1"/>
    <col min="4296" max="4296" width="11.7109375" style="4" customWidth="1"/>
    <col min="4297" max="4297" width="12.5703125" style="4" customWidth="1"/>
    <col min="4298" max="4298" width="10.85546875" style="4" customWidth="1"/>
    <col min="4299" max="4299" width="9.140625" style="4"/>
    <col min="4300" max="4300" width="10.85546875" style="4" customWidth="1"/>
    <col min="4301" max="4301" width="11.7109375" style="4" customWidth="1"/>
    <col min="4302" max="4302" width="10.85546875" style="4" customWidth="1"/>
    <col min="4303" max="4303" width="11.7109375" style="4" customWidth="1"/>
    <col min="4304" max="4304" width="12.7109375" style="4" customWidth="1"/>
    <col min="4305" max="4305" width="15.5703125" style="4" customWidth="1"/>
    <col min="4306" max="4306" width="14.28515625" style="4" customWidth="1"/>
    <col min="4307" max="4307" width="13.85546875" style="4" customWidth="1"/>
    <col min="4308" max="4309" width="11.85546875" style="4" customWidth="1"/>
    <col min="4310" max="4310" width="13.85546875" style="4" customWidth="1"/>
    <col min="4311" max="4313" width="9.140625" style="4"/>
    <col min="4314" max="4314" width="3.140625" style="4" customWidth="1"/>
    <col min="4315" max="4315" width="12" style="4" bestFit="1" customWidth="1"/>
    <col min="4316" max="4316" width="2" style="4" customWidth="1"/>
    <col min="4317" max="4318" width="9.140625" style="4"/>
    <col min="4319" max="4319" width="11.7109375" style="4" customWidth="1"/>
    <col min="4320" max="4529" width="9.140625" style="4"/>
    <col min="4530" max="4530" width="26.42578125" style="4" customWidth="1"/>
    <col min="4531" max="4531" width="32.140625" style="4" customWidth="1"/>
    <col min="4532" max="4532" width="30.140625" style="4" customWidth="1"/>
    <col min="4533" max="4533" width="36.5703125" style="4" customWidth="1"/>
    <col min="4534" max="4534" width="9.140625" style="4"/>
    <col min="4535" max="4535" width="7.7109375" style="4" customWidth="1"/>
    <col min="4536" max="4536" width="6.7109375" style="4" customWidth="1"/>
    <col min="4537" max="4537" width="8" style="4" customWidth="1"/>
    <col min="4538" max="4539" width="7.7109375" style="4" customWidth="1"/>
    <col min="4540" max="4540" width="7.5703125" style="4" customWidth="1"/>
    <col min="4541" max="4541" width="11" style="4" customWidth="1"/>
    <col min="4542" max="4542" width="10.140625" style="4" customWidth="1"/>
    <col min="4543" max="4543" width="9.140625" style="4"/>
    <col min="4544" max="4544" width="13" style="4" customWidth="1"/>
    <col min="4545" max="4545" width="8.5703125" style="4" customWidth="1"/>
    <col min="4546" max="4546" width="14.5703125" style="4" customWidth="1"/>
    <col min="4547" max="4547" width="9.140625" style="4"/>
    <col min="4548" max="4549" width="12" style="4" customWidth="1"/>
    <col min="4550" max="4551" width="9.85546875" style="4" customWidth="1"/>
    <col min="4552" max="4552" width="11.7109375" style="4" customWidth="1"/>
    <col min="4553" max="4553" width="12.5703125" style="4" customWidth="1"/>
    <col min="4554" max="4554" width="10.85546875" style="4" customWidth="1"/>
    <col min="4555" max="4555" width="9.140625" style="4"/>
    <col min="4556" max="4556" width="10.85546875" style="4" customWidth="1"/>
    <col min="4557" max="4557" width="11.7109375" style="4" customWidth="1"/>
    <col min="4558" max="4558" width="10.85546875" style="4" customWidth="1"/>
    <col min="4559" max="4559" width="11.7109375" style="4" customWidth="1"/>
    <col min="4560" max="4560" width="12.7109375" style="4" customWidth="1"/>
    <col min="4561" max="4561" width="15.5703125" style="4" customWidth="1"/>
    <col min="4562" max="4562" width="14.28515625" style="4" customWidth="1"/>
    <col min="4563" max="4563" width="13.85546875" style="4" customWidth="1"/>
    <col min="4564" max="4565" width="11.85546875" style="4" customWidth="1"/>
    <col min="4566" max="4566" width="13.85546875" style="4" customWidth="1"/>
    <col min="4567" max="4569" width="9.140625" style="4"/>
    <col min="4570" max="4570" width="3.140625" style="4" customWidth="1"/>
    <col min="4571" max="4571" width="12" style="4" bestFit="1" customWidth="1"/>
    <col min="4572" max="4572" width="2" style="4" customWidth="1"/>
    <col min="4573" max="4574" width="9.140625" style="4"/>
    <col min="4575" max="4575" width="11.7109375" style="4" customWidth="1"/>
    <col min="4576" max="4785" width="9.140625" style="4"/>
    <col min="4786" max="4786" width="26.42578125" style="4" customWidth="1"/>
    <col min="4787" max="4787" width="32.140625" style="4" customWidth="1"/>
    <col min="4788" max="4788" width="30.140625" style="4" customWidth="1"/>
    <col min="4789" max="4789" width="36.5703125" style="4" customWidth="1"/>
    <col min="4790" max="4790" width="9.140625" style="4"/>
    <col min="4791" max="4791" width="7.7109375" style="4" customWidth="1"/>
    <col min="4792" max="4792" width="6.7109375" style="4" customWidth="1"/>
    <col min="4793" max="4793" width="8" style="4" customWidth="1"/>
    <col min="4794" max="4795" width="7.7109375" style="4" customWidth="1"/>
    <col min="4796" max="4796" width="7.5703125" style="4" customWidth="1"/>
    <col min="4797" max="4797" width="11" style="4" customWidth="1"/>
    <col min="4798" max="4798" width="10.140625" style="4" customWidth="1"/>
    <col min="4799" max="4799" width="9.140625" style="4"/>
    <col min="4800" max="4800" width="13" style="4" customWidth="1"/>
    <col min="4801" max="4801" width="8.5703125" style="4" customWidth="1"/>
    <col min="4802" max="4802" width="14.5703125" style="4" customWidth="1"/>
    <col min="4803" max="4803" width="9.140625" style="4"/>
    <col min="4804" max="4805" width="12" style="4" customWidth="1"/>
    <col min="4806" max="4807" width="9.85546875" style="4" customWidth="1"/>
    <col min="4808" max="4808" width="11.7109375" style="4" customWidth="1"/>
    <col min="4809" max="4809" width="12.5703125" style="4" customWidth="1"/>
    <col min="4810" max="4810" width="10.85546875" style="4" customWidth="1"/>
    <col min="4811" max="4811" width="9.140625" style="4"/>
    <col min="4812" max="4812" width="10.85546875" style="4" customWidth="1"/>
    <col min="4813" max="4813" width="11.7109375" style="4" customWidth="1"/>
    <col min="4814" max="4814" width="10.85546875" style="4" customWidth="1"/>
    <col min="4815" max="4815" width="11.7109375" style="4" customWidth="1"/>
    <col min="4816" max="4816" width="12.7109375" style="4" customWidth="1"/>
    <col min="4817" max="4817" width="15.5703125" style="4" customWidth="1"/>
    <col min="4818" max="4818" width="14.28515625" style="4" customWidth="1"/>
    <col min="4819" max="4819" width="13.85546875" style="4" customWidth="1"/>
    <col min="4820" max="4821" width="11.85546875" style="4" customWidth="1"/>
    <col min="4822" max="4822" width="13.85546875" style="4" customWidth="1"/>
    <col min="4823" max="4825" width="9.140625" style="4"/>
    <col min="4826" max="4826" width="3.140625" style="4" customWidth="1"/>
    <col min="4827" max="4827" width="12" style="4" bestFit="1" customWidth="1"/>
    <col min="4828" max="4828" width="2" style="4" customWidth="1"/>
    <col min="4829" max="4830" width="9.140625" style="4"/>
    <col min="4831" max="4831" width="11.7109375" style="4" customWidth="1"/>
    <col min="4832" max="5041" width="9.140625" style="4"/>
    <col min="5042" max="5042" width="26.42578125" style="4" customWidth="1"/>
    <col min="5043" max="5043" width="32.140625" style="4" customWidth="1"/>
    <col min="5044" max="5044" width="30.140625" style="4" customWidth="1"/>
    <col min="5045" max="5045" width="36.5703125" style="4" customWidth="1"/>
    <col min="5046" max="5046" width="9.140625" style="4"/>
    <col min="5047" max="5047" width="7.7109375" style="4" customWidth="1"/>
    <col min="5048" max="5048" width="6.7109375" style="4" customWidth="1"/>
    <col min="5049" max="5049" width="8" style="4" customWidth="1"/>
    <col min="5050" max="5051" width="7.7109375" style="4" customWidth="1"/>
    <col min="5052" max="5052" width="7.5703125" style="4" customWidth="1"/>
    <col min="5053" max="5053" width="11" style="4" customWidth="1"/>
    <col min="5054" max="5054" width="10.140625" style="4" customWidth="1"/>
    <col min="5055" max="5055" width="9.140625" style="4"/>
    <col min="5056" max="5056" width="13" style="4" customWidth="1"/>
    <col min="5057" max="5057" width="8.5703125" style="4" customWidth="1"/>
    <col min="5058" max="5058" width="14.5703125" style="4" customWidth="1"/>
    <col min="5059" max="5059" width="9.140625" style="4"/>
    <col min="5060" max="5061" width="12" style="4" customWidth="1"/>
    <col min="5062" max="5063" width="9.85546875" style="4" customWidth="1"/>
    <col min="5064" max="5064" width="11.7109375" style="4" customWidth="1"/>
    <col min="5065" max="5065" width="12.5703125" style="4" customWidth="1"/>
    <col min="5066" max="5066" width="10.85546875" style="4" customWidth="1"/>
    <col min="5067" max="5067" width="9.140625" style="4"/>
    <col min="5068" max="5068" width="10.85546875" style="4" customWidth="1"/>
    <col min="5069" max="5069" width="11.7109375" style="4" customWidth="1"/>
    <col min="5070" max="5070" width="10.85546875" style="4" customWidth="1"/>
    <col min="5071" max="5071" width="11.7109375" style="4" customWidth="1"/>
    <col min="5072" max="5072" width="12.7109375" style="4" customWidth="1"/>
    <col min="5073" max="5073" width="15.5703125" style="4" customWidth="1"/>
    <col min="5074" max="5074" width="14.28515625" style="4" customWidth="1"/>
    <col min="5075" max="5075" width="13.85546875" style="4" customWidth="1"/>
    <col min="5076" max="5077" width="11.85546875" style="4" customWidth="1"/>
    <col min="5078" max="5078" width="13.85546875" style="4" customWidth="1"/>
    <col min="5079" max="5081" width="9.140625" style="4"/>
    <col min="5082" max="5082" width="3.140625" style="4" customWidth="1"/>
    <col min="5083" max="5083" width="12" style="4" bestFit="1" customWidth="1"/>
    <col min="5084" max="5084" width="2" style="4" customWidth="1"/>
    <col min="5085" max="5086" width="9.140625" style="4"/>
    <col min="5087" max="5087" width="11.7109375" style="4" customWidth="1"/>
    <col min="5088" max="5297" width="9.140625" style="4"/>
    <col min="5298" max="5298" width="26.42578125" style="4" customWidth="1"/>
    <col min="5299" max="5299" width="32.140625" style="4" customWidth="1"/>
    <col min="5300" max="5300" width="30.140625" style="4" customWidth="1"/>
    <col min="5301" max="5301" width="36.5703125" style="4" customWidth="1"/>
    <col min="5302" max="5302" width="9.140625" style="4"/>
    <col min="5303" max="5303" width="7.7109375" style="4" customWidth="1"/>
    <col min="5304" max="5304" width="6.7109375" style="4" customWidth="1"/>
    <col min="5305" max="5305" width="8" style="4" customWidth="1"/>
    <col min="5306" max="5307" width="7.7109375" style="4" customWidth="1"/>
    <col min="5308" max="5308" width="7.5703125" style="4" customWidth="1"/>
    <col min="5309" max="5309" width="11" style="4" customWidth="1"/>
    <col min="5310" max="5310" width="10.140625" style="4" customWidth="1"/>
    <col min="5311" max="5311" width="9.140625" style="4"/>
    <col min="5312" max="5312" width="13" style="4" customWidth="1"/>
    <col min="5313" max="5313" width="8.5703125" style="4" customWidth="1"/>
    <col min="5314" max="5314" width="14.5703125" style="4" customWidth="1"/>
    <col min="5315" max="5315" width="9.140625" style="4"/>
    <col min="5316" max="5317" width="12" style="4" customWidth="1"/>
    <col min="5318" max="5319" width="9.85546875" style="4" customWidth="1"/>
    <col min="5320" max="5320" width="11.7109375" style="4" customWidth="1"/>
    <col min="5321" max="5321" width="12.5703125" style="4" customWidth="1"/>
    <col min="5322" max="5322" width="10.85546875" style="4" customWidth="1"/>
    <col min="5323" max="5323" width="9.140625" style="4"/>
    <col min="5324" max="5324" width="10.85546875" style="4" customWidth="1"/>
    <col min="5325" max="5325" width="11.7109375" style="4" customWidth="1"/>
    <col min="5326" max="5326" width="10.85546875" style="4" customWidth="1"/>
    <col min="5327" max="5327" width="11.7109375" style="4" customWidth="1"/>
    <col min="5328" max="5328" width="12.7109375" style="4" customWidth="1"/>
    <col min="5329" max="5329" width="15.5703125" style="4" customWidth="1"/>
    <col min="5330" max="5330" width="14.28515625" style="4" customWidth="1"/>
    <col min="5331" max="5331" width="13.85546875" style="4" customWidth="1"/>
    <col min="5332" max="5333" width="11.85546875" style="4" customWidth="1"/>
    <col min="5334" max="5334" width="13.85546875" style="4" customWidth="1"/>
    <col min="5335" max="5337" width="9.140625" style="4"/>
    <col min="5338" max="5338" width="3.140625" style="4" customWidth="1"/>
    <col min="5339" max="5339" width="12" style="4" bestFit="1" customWidth="1"/>
    <col min="5340" max="5340" width="2" style="4" customWidth="1"/>
    <col min="5341" max="5342" width="9.140625" style="4"/>
    <col min="5343" max="5343" width="11.7109375" style="4" customWidth="1"/>
    <col min="5344" max="5553" width="9.140625" style="4"/>
    <col min="5554" max="5554" width="26.42578125" style="4" customWidth="1"/>
    <col min="5555" max="5555" width="32.140625" style="4" customWidth="1"/>
    <col min="5556" max="5556" width="30.140625" style="4" customWidth="1"/>
    <col min="5557" max="5557" width="36.5703125" style="4" customWidth="1"/>
    <col min="5558" max="5558" width="9.140625" style="4"/>
    <col min="5559" max="5559" width="7.7109375" style="4" customWidth="1"/>
    <col min="5560" max="5560" width="6.7109375" style="4" customWidth="1"/>
    <col min="5561" max="5561" width="8" style="4" customWidth="1"/>
    <col min="5562" max="5563" width="7.7109375" style="4" customWidth="1"/>
    <col min="5564" max="5564" width="7.5703125" style="4" customWidth="1"/>
    <col min="5565" max="5565" width="11" style="4" customWidth="1"/>
    <col min="5566" max="5566" width="10.140625" style="4" customWidth="1"/>
    <col min="5567" max="5567" width="9.140625" style="4"/>
    <col min="5568" max="5568" width="13" style="4" customWidth="1"/>
    <col min="5569" max="5569" width="8.5703125" style="4" customWidth="1"/>
    <col min="5570" max="5570" width="14.5703125" style="4" customWidth="1"/>
    <col min="5571" max="5571" width="9.140625" style="4"/>
    <col min="5572" max="5573" width="12" style="4" customWidth="1"/>
    <col min="5574" max="5575" width="9.85546875" style="4" customWidth="1"/>
    <col min="5576" max="5576" width="11.7109375" style="4" customWidth="1"/>
    <col min="5577" max="5577" width="12.5703125" style="4" customWidth="1"/>
    <col min="5578" max="5578" width="10.85546875" style="4" customWidth="1"/>
    <col min="5579" max="5579" width="9.140625" style="4"/>
    <col min="5580" max="5580" width="10.85546875" style="4" customWidth="1"/>
    <col min="5581" max="5581" width="11.7109375" style="4" customWidth="1"/>
    <col min="5582" max="5582" width="10.85546875" style="4" customWidth="1"/>
    <col min="5583" max="5583" width="11.7109375" style="4" customWidth="1"/>
    <col min="5584" max="5584" width="12.7109375" style="4" customWidth="1"/>
    <col min="5585" max="5585" width="15.5703125" style="4" customWidth="1"/>
    <col min="5586" max="5586" width="14.28515625" style="4" customWidth="1"/>
    <col min="5587" max="5587" width="13.85546875" style="4" customWidth="1"/>
    <col min="5588" max="5589" width="11.85546875" style="4" customWidth="1"/>
    <col min="5590" max="5590" width="13.85546875" style="4" customWidth="1"/>
    <col min="5591" max="5593" width="9.140625" style="4"/>
    <col min="5594" max="5594" width="3.140625" style="4" customWidth="1"/>
    <col min="5595" max="5595" width="12" style="4" bestFit="1" customWidth="1"/>
    <col min="5596" max="5596" width="2" style="4" customWidth="1"/>
    <col min="5597" max="5598" width="9.140625" style="4"/>
    <col min="5599" max="5599" width="11.7109375" style="4" customWidth="1"/>
    <col min="5600" max="5809" width="9.140625" style="4"/>
    <col min="5810" max="5810" width="26.42578125" style="4" customWidth="1"/>
    <col min="5811" max="5811" width="32.140625" style="4" customWidth="1"/>
    <col min="5812" max="5812" width="30.140625" style="4" customWidth="1"/>
    <col min="5813" max="5813" width="36.5703125" style="4" customWidth="1"/>
    <col min="5814" max="5814" width="9.140625" style="4"/>
    <col min="5815" max="5815" width="7.7109375" style="4" customWidth="1"/>
    <col min="5816" max="5816" width="6.7109375" style="4" customWidth="1"/>
    <col min="5817" max="5817" width="8" style="4" customWidth="1"/>
    <col min="5818" max="5819" width="7.7109375" style="4" customWidth="1"/>
    <col min="5820" max="5820" width="7.5703125" style="4" customWidth="1"/>
    <col min="5821" max="5821" width="11" style="4" customWidth="1"/>
    <col min="5822" max="5822" width="10.140625" style="4" customWidth="1"/>
    <col min="5823" max="5823" width="9.140625" style="4"/>
    <col min="5824" max="5824" width="13" style="4" customWidth="1"/>
    <col min="5825" max="5825" width="8.5703125" style="4" customWidth="1"/>
    <col min="5826" max="5826" width="14.5703125" style="4" customWidth="1"/>
    <col min="5827" max="5827" width="9.140625" style="4"/>
    <col min="5828" max="5829" width="12" style="4" customWidth="1"/>
    <col min="5830" max="5831" width="9.85546875" style="4" customWidth="1"/>
    <col min="5832" max="5832" width="11.7109375" style="4" customWidth="1"/>
    <col min="5833" max="5833" width="12.5703125" style="4" customWidth="1"/>
    <col min="5834" max="5834" width="10.85546875" style="4" customWidth="1"/>
    <col min="5835" max="5835" width="9.140625" style="4"/>
    <col min="5836" max="5836" width="10.85546875" style="4" customWidth="1"/>
    <col min="5837" max="5837" width="11.7109375" style="4" customWidth="1"/>
    <col min="5838" max="5838" width="10.85546875" style="4" customWidth="1"/>
    <col min="5839" max="5839" width="11.7109375" style="4" customWidth="1"/>
    <col min="5840" max="5840" width="12.7109375" style="4" customWidth="1"/>
    <col min="5841" max="5841" width="15.5703125" style="4" customWidth="1"/>
    <col min="5842" max="5842" width="14.28515625" style="4" customWidth="1"/>
    <col min="5843" max="5843" width="13.85546875" style="4" customWidth="1"/>
    <col min="5844" max="5845" width="11.85546875" style="4" customWidth="1"/>
    <col min="5846" max="5846" width="13.85546875" style="4" customWidth="1"/>
    <col min="5847" max="5849" width="9.140625" style="4"/>
    <col min="5850" max="5850" width="3.140625" style="4" customWidth="1"/>
    <col min="5851" max="5851" width="12" style="4" bestFit="1" customWidth="1"/>
    <col min="5852" max="5852" width="2" style="4" customWidth="1"/>
    <col min="5853" max="5854" width="9.140625" style="4"/>
    <col min="5855" max="5855" width="11.7109375" style="4" customWidth="1"/>
    <col min="5856" max="6065" width="9.140625" style="4"/>
    <col min="6066" max="6066" width="26.42578125" style="4" customWidth="1"/>
    <col min="6067" max="6067" width="32.140625" style="4" customWidth="1"/>
    <col min="6068" max="6068" width="30.140625" style="4" customWidth="1"/>
    <col min="6069" max="6069" width="36.5703125" style="4" customWidth="1"/>
    <col min="6070" max="6070" width="9.140625" style="4"/>
    <col min="6071" max="6071" width="7.7109375" style="4" customWidth="1"/>
    <col min="6072" max="6072" width="6.7109375" style="4" customWidth="1"/>
    <col min="6073" max="6073" width="8" style="4" customWidth="1"/>
    <col min="6074" max="6075" width="7.7109375" style="4" customWidth="1"/>
    <col min="6076" max="6076" width="7.5703125" style="4" customWidth="1"/>
    <col min="6077" max="6077" width="11" style="4" customWidth="1"/>
    <col min="6078" max="6078" width="10.140625" style="4" customWidth="1"/>
    <col min="6079" max="6079" width="9.140625" style="4"/>
    <col min="6080" max="6080" width="13" style="4" customWidth="1"/>
    <col min="6081" max="6081" width="8.5703125" style="4" customWidth="1"/>
    <col min="6082" max="6082" width="14.5703125" style="4" customWidth="1"/>
    <col min="6083" max="6083" width="9.140625" style="4"/>
    <col min="6084" max="6085" width="12" style="4" customWidth="1"/>
    <col min="6086" max="6087" width="9.85546875" style="4" customWidth="1"/>
    <col min="6088" max="6088" width="11.7109375" style="4" customWidth="1"/>
    <col min="6089" max="6089" width="12.5703125" style="4" customWidth="1"/>
    <col min="6090" max="6090" width="10.85546875" style="4" customWidth="1"/>
    <col min="6091" max="6091" width="9.140625" style="4"/>
    <col min="6092" max="6092" width="10.85546875" style="4" customWidth="1"/>
    <col min="6093" max="6093" width="11.7109375" style="4" customWidth="1"/>
    <col min="6094" max="6094" width="10.85546875" style="4" customWidth="1"/>
    <col min="6095" max="6095" width="11.7109375" style="4" customWidth="1"/>
    <col min="6096" max="6096" width="12.7109375" style="4" customWidth="1"/>
    <col min="6097" max="6097" width="15.5703125" style="4" customWidth="1"/>
    <col min="6098" max="6098" width="14.28515625" style="4" customWidth="1"/>
    <col min="6099" max="6099" width="13.85546875" style="4" customWidth="1"/>
    <col min="6100" max="6101" width="11.85546875" style="4" customWidth="1"/>
    <col min="6102" max="6102" width="13.85546875" style="4" customWidth="1"/>
    <col min="6103" max="6105" width="9.140625" style="4"/>
    <col min="6106" max="6106" width="3.140625" style="4" customWidth="1"/>
    <col min="6107" max="6107" width="12" style="4" bestFit="1" customWidth="1"/>
    <col min="6108" max="6108" width="2" style="4" customWidth="1"/>
    <col min="6109" max="6110" width="9.140625" style="4"/>
    <col min="6111" max="6111" width="11.7109375" style="4" customWidth="1"/>
    <col min="6112" max="6321" width="9.140625" style="4"/>
    <col min="6322" max="6322" width="26.42578125" style="4" customWidth="1"/>
    <col min="6323" max="6323" width="32.140625" style="4" customWidth="1"/>
    <col min="6324" max="6324" width="30.140625" style="4" customWidth="1"/>
    <col min="6325" max="6325" width="36.5703125" style="4" customWidth="1"/>
    <col min="6326" max="6326" width="9.140625" style="4"/>
    <col min="6327" max="6327" width="7.7109375" style="4" customWidth="1"/>
    <col min="6328" max="6328" width="6.7109375" style="4" customWidth="1"/>
    <col min="6329" max="6329" width="8" style="4" customWidth="1"/>
    <col min="6330" max="6331" width="7.7109375" style="4" customWidth="1"/>
    <col min="6332" max="6332" width="7.5703125" style="4" customWidth="1"/>
    <col min="6333" max="6333" width="11" style="4" customWidth="1"/>
    <col min="6334" max="6334" width="10.140625" style="4" customWidth="1"/>
    <col min="6335" max="6335" width="9.140625" style="4"/>
    <col min="6336" max="6336" width="13" style="4" customWidth="1"/>
    <col min="6337" max="6337" width="8.5703125" style="4" customWidth="1"/>
    <col min="6338" max="6338" width="14.5703125" style="4" customWidth="1"/>
    <col min="6339" max="6339" width="9.140625" style="4"/>
    <col min="6340" max="6341" width="12" style="4" customWidth="1"/>
    <col min="6342" max="6343" width="9.85546875" style="4" customWidth="1"/>
    <col min="6344" max="6344" width="11.7109375" style="4" customWidth="1"/>
    <col min="6345" max="6345" width="12.5703125" style="4" customWidth="1"/>
    <col min="6346" max="6346" width="10.85546875" style="4" customWidth="1"/>
    <col min="6347" max="6347" width="9.140625" style="4"/>
    <col min="6348" max="6348" width="10.85546875" style="4" customWidth="1"/>
    <col min="6349" max="6349" width="11.7109375" style="4" customWidth="1"/>
    <col min="6350" max="6350" width="10.85546875" style="4" customWidth="1"/>
    <col min="6351" max="6351" width="11.7109375" style="4" customWidth="1"/>
    <col min="6352" max="6352" width="12.7109375" style="4" customWidth="1"/>
    <col min="6353" max="6353" width="15.5703125" style="4" customWidth="1"/>
    <col min="6354" max="6354" width="14.28515625" style="4" customWidth="1"/>
    <col min="6355" max="6355" width="13.85546875" style="4" customWidth="1"/>
    <col min="6356" max="6357" width="11.85546875" style="4" customWidth="1"/>
    <col min="6358" max="6358" width="13.85546875" style="4" customWidth="1"/>
    <col min="6359" max="6361" width="9.140625" style="4"/>
    <col min="6362" max="6362" width="3.140625" style="4" customWidth="1"/>
    <col min="6363" max="6363" width="12" style="4" bestFit="1" customWidth="1"/>
    <col min="6364" max="6364" width="2" style="4" customWidth="1"/>
    <col min="6365" max="6366" width="9.140625" style="4"/>
    <col min="6367" max="6367" width="11.7109375" style="4" customWidth="1"/>
    <col min="6368" max="6577" width="9.140625" style="4"/>
    <col min="6578" max="6578" width="26.42578125" style="4" customWidth="1"/>
    <col min="6579" max="6579" width="32.140625" style="4" customWidth="1"/>
    <col min="6580" max="6580" width="30.140625" style="4" customWidth="1"/>
    <col min="6581" max="6581" width="36.5703125" style="4" customWidth="1"/>
    <col min="6582" max="6582" width="9.140625" style="4"/>
    <col min="6583" max="6583" width="7.7109375" style="4" customWidth="1"/>
    <col min="6584" max="6584" width="6.7109375" style="4" customWidth="1"/>
    <col min="6585" max="6585" width="8" style="4" customWidth="1"/>
    <col min="6586" max="6587" width="7.7109375" style="4" customWidth="1"/>
    <col min="6588" max="6588" width="7.5703125" style="4" customWidth="1"/>
    <col min="6589" max="6589" width="11" style="4" customWidth="1"/>
    <col min="6590" max="6590" width="10.140625" style="4" customWidth="1"/>
    <col min="6591" max="6591" width="9.140625" style="4"/>
    <col min="6592" max="6592" width="13" style="4" customWidth="1"/>
    <col min="6593" max="6593" width="8.5703125" style="4" customWidth="1"/>
    <col min="6594" max="6594" width="14.5703125" style="4" customWidth="1"/>
    <col min="6595" max="6595" width="9.140625" style="4"/>
    <col min="6596" max="6597" width="12" style="4" customWidth="1"/>
    <col min="6598" max="6599" width="9.85546875" style="4" customWidth="1"/>
    <col min="6600" max="6600" width="11.7109375" style="4" customWidth="1"/>
    <col min="6601" max="6601" width="12.5703125" style="4" customWidth="1"/>
    <col min="6602" max="6602" width="10.85546875" style="4" customWidth="1"/>
    <col min="6603" max="6603" width="9.140625" style="4"/>
    <col min="6604" max="6604" width="10.85546875" style="4" customWidth="1"/>
    <col min="6605" max="6605" width="11.7109375" style="4" customWidth="1"/>
    <col min="6606" max="6606" width="10.85546875" style="4" customWidth="1"/>
    <col min="6607" max="6607" width="11.7109375" style="4" customWidth="1"/>
    <col min="6608" max="6608" width="12.7109375" style="4" customWidth="1"/>
    <col min="6609" max="6609" width="15.5703125" style="4" customWidth="1"/>
    <col min="6610" max="6610" width="14.28515625" style="4" customWidth="1"/>
    <col min="6611" max="6611" width="13.85546875" style="4" customWidth="1"/>
    <col min="6612" max="6613" width="11.85546875" style="4" customWidth="1"/>
    <col min="6614" max="6614" width="13.85546875" style="4" customWidth="1"/>
    <col min="6615" max="6617" width="9.140625" style="4"/>
    <col min="6618" max="6618" width="3.140625" style="4" customWidth="1"/>
    <col min="6619" max="6619" width="12" style="4" bestFit="1" customWidth="1"/>
    <col min="6620" max="6620" width="2" style="4" customWidth="1"/>
    <col min="6621" max="6622" width="9.140625" style="4"/>
    <col min="6623" max="6623" width="11.7109375" style="4" customWidth="1"/>
    <col min="6624" max="6833" width="9.140625" style="4"/>
    <col min="6834" max="6834" width="26.42578125" style="4" customWidth="1"/>
    <col min="6835" max="6835" width="32.140625" style="4" customWidth="1"/>
    <col min="6836" max="6836" width="30.140625" style="4" customWidth="1"/>
    <col min="6837" max="6837" width="36.5703125" style="4" customWidth="1"/>
    <col min="6838" max="6838" width="9.140625" style="4"/>
    <col min="6839" max="6839" width="7.7109375" style="4" customWidth="1"/>
    <col min="6840" max="6840" width="6.7109375" style="4" customWidth="1"/>
    <col min="6841" max="6841" width="8" style="4" customWidth="1"/>
    <col min="6842" max="6843" width="7.7109375" style="4" customWidth="1"/>
    <col min="6844" max="6844" width="7.5703125" style="4" customWidth="1"/>
    <col min="6845" max="6845" width="11" style="4" customWidth="1"/>
    <col min="6846" max="6846" width="10.140625" style="4" customWidth="1"/>
    <col min="6847" max="6847" width="9.140625" style="4"/>
    <col min="6848" max="6848" width="13" style="4" customWidth="1"/>
    <col min="6849" max="6849" width="8.5703125" style="4" customWidth="1"/>
    <col min="6850" max="6850" width="14.5703125" style="4" customWidth="1"/>
    <col min="6851" max="6851" width="9.140625" style="4"/>
    <col min="6852" max="6853" width="12" style="4" customWidth="1"/>
    <col min="6854" max="6855" width="9.85546875" style="4" customWidth="1"/>
    <col min="6856" max="6856" width="11.7109375" style="4" customWidth="1"/>
    <col min="6857" max="6857" width="12.5703125" style="4" customWidth="1"/>
    <col min="6858" max="6858" width="10.85546875" style="4" customWidth="1"/>
    <col min="6859" max="6859" width="9.140625" style="4"/>
    <col min="6860" max="6860" width="10.85546875" style="4" customWidth="1"/>
    <col min="6861" max="6861" width="11.7109375" style="4" customWidth="1"/>
    <col min="6862" max="6862" width="10.85546875" style="4" customWidth="1"/>
    <col min="6863" max="6863" width="11.7109375" style="4" customWidth="1"/>
    <col min="6864" max="6864" width="12.7109375" style="4" customWidth="1"/>
    <col min="6865" max="6865" width="15.5703125" style="4" customWidth="1"/>
    <col min="6866" max="6866" width="14.28515625" style="4" customWidth="1"/>
    <col min="6867" max="6867" width="13.85546875" style="4" customWidth="1"/>
    <col min="6868" max="6869" width="11.85546875" style="4" customWidth="1"/>
    <col min="6870" max="6870" width="13.85546875" style="4" customWidth="1"/>
    <col min="6871" max="6873" width="9.140625" style="4"/>
    <col min="6874" max="6874" width="3.140625" style="4" customWidth="1"/>
    <col min="6875" max="6875" width="12" style="4" bestFit="1" customWidth="1"/>
    <col min="6876" max="6876" width="2" style="4" customWidth="1"/>
    <col min="6877" max="6878" width="9.140625" style="4"/>
    <col min="6879" max="6879" width="11.7109375" style="4" customWidth="1"/>
    <col min="6880" max="7089" width="9.140625" style="4"/>
    <col min="7090" max="7090" width="26.42578125" style="4" customWidth="1"/>
    <col min="7091" max="7091" width="32.140625" style="4" customWidth="1"/>
    <col min="7092" max="7092" width="30.140625" style="4" customWidth="1"/>
    <col min="7093" max="7093" width="36.5703125" style="4" customWidth="1"/>
    <col min="7094" max="7094" width="9.140625" style="4"/>
    <col min="7095" max="7095" width="7.7109375" style="4" customWidth="1"/>
    <col min="7096" max="7096" width="6.7109375" style="4" customWidth="1"/>
    <col min="7097" max="7097" width="8" style="4" customWidth="1"/>
    <col min="7098" max="7099" width="7.7109375" style="4" customWidth="1"/>
    <col min="7100" max="7100" width="7.5703125" style="4" customWidth="1"/>
    <col min="7101" max="7101" width="11" style="4" customWidth="1"/>
    <col min="7102" max="7102" width="10.140625" style="4" customWidth="1"/>
    <col min="7103" max="7103" width="9.140625" style="4"/>
    <col min="7104" max="7104" width="13" style="4" customWidth="1"/>
    <col min="7105" max="7105" width="8.5703125" style="4" customWidth="1"/>
    <col min="7106" max="7106" width="14.5703125" style="4" customWidth="1"/>
    <col min="7107" max="7107" width="9.140625" style="4"/>
    <col min="7108" max="7109" width="12" style="4" customWidth="1"/>
    <col min="7110" max="7111" width="9.85546875" style="4" customWidth="1"/>
    <col min="7112" max="7112" width="11.7109375" style="4" customWidth="1"/>
    <col min="7113" max="7113" width="12.5703125" style="4" customWidth="1"/>
    <col min="7114" max="7114" width="10.85546875" style="4" customWidth="1"/>
    <col min="7115" max="7115" width="9.140625" style="4"/>
    <col min="7116" max="7116" width="10.85546875" style="4" customWidth="1"/>
    <col min="7117" max="7117" width="11.7109375" style="4" customWidth="1"/>
    <col min="7118" max="7118" width="10.85546875" style="4" customWidth="1"/>
    <col min="7119" max="7119" width="11.7109375" style="4" customWidth="1"/>
    <col min="7120" max="7120" width="12.7109375" style="4" customWidth="1"/>
    <col min="7121" max="7121" width="15.5703125" style="4" customWidth="1"/>
    <col min="7122" max="7122" width="14.28515625" style="4" customWidth="1"/>
    <col min="7123" max="7123" width="13.85546875" style="4" customWidth="1"/>
    <col min="7124" max="7125" width="11.85546875" style="4" customWidth="1"/>
    <col min="7126" max="7126" width="13.85546875" style="4" customWidth="1"/>
    <col min="7127" max="7129" width="9.140625" style="4"/>
    <col min="7130" max="7130" width="3.140625" style="4" customWidth="1"/>
    <col min="7131" max="7131" width="12" style="4" bestFit="1" customWidth="1"/>
    <col min="7132" max="7132" width="2" style="4" customWidth="1"/>
    <col min="7133" max="7134" width="9.140625" style="4"/>
    <col min="7135" max="7135" width="11.7109375" style="4" customWidth="1"/>
    <col min="7136" max="7345" width="9.140625" style="4"/>
    <col min="7346" max="7346" width="26.42578125" style="4" customWidth="1"/>
    <col min="7347" max="7347" width="32.140625" style="4" customWidth="1"/>
    <col min="7348" max="7348" width="30.140625" style="4" customWidth="1"/>
    <col min="7349" max="7349" width="36.5703125" style="4" customWidth="1"/>
    <col min="7350" max="7350" width="9.140625" style="4"/>
    <col min="7351" max="7351" width="7.7109375" style="4" customWidth="1"/>
    <col min="7352" max="7352" width="6.7109375" style="4" customWidth="1"/>
    <col min="7353" max="7353" width="8" style="4" customWidth="1"/>
    <col min="7354" max="7355" width="7.7109375" style="4" customWidth="1"/>
    <col min="7356" max="7356" width="7.5703125" style="4" customWidth="1"/>
    <col min="7357" max="7357" width="11" style="4" customWidth="1"/>
    <col min="7358" max="7358" width="10.140625" style="4" customWidth="1"/>
    <col min="7359" max="7359" width="9.140625" style="4"/>
    <col min="7360" max="7360" width="13" style="4" customWidth="1"/>
    <col min="7361" max="7361" width="8.5703125" style="4" customWidth="1"/>
    <col min="7362" max="7362" width="14.5703125" style="4" customWidth="1"/>
    <col min="7363" max="7363" width="9.140625" style="4"/>
    <col min="7364" max="7365" width="12" style="4" customWidth="1"/>
    <col min="7366" max="7367" width="9.85546875" style="4" customWidth="1"/>
    <col min="7368" max="7368" width="11.7109375" style="4" customWidth="1"/>
    <col min="7369" max="7369" width="12.5703125" style="4" customWidth="1"/>
    <col min="7370" max="7370" width="10.85546875" style="4" customWidth="1"/>
    <col min="7371" max="7371" width="9.140625" style="4"/>
    <col min="7372" max="7372" width="10.85546875" style="4" customWidth="1"/>
    <col min="7373" max="7373" width="11.7109375" style="4" customWidth="1"/>
    <col min="7374" max="7374" width="10.85546875" style="4" customWidth="1"/>
    <col min="7375" max="7375" width="11.7109375" style="4" customWidth="1"/>
    <col min="7376" max="7376" width="12.7109375" style="4" customWidth="1"/>
    <col min="7377" max="7377" width="15.5703125" style="4" customWidth="1"/>
    <col min="7378" max="7378" width="14.28515625" style="4" customWidth="1"/>
    <col min="7379" max="7379" width="13.85546875" style="4" customWidth="1"/>
    <col min="7380" max="7381" width="11.85546875" style="4" customWidth="1"/>
    <col min="7382" max="7382" width="13.85546875" style="4" customWidth="1"/>
    <col min="7383" max="7385" width="9.140625" style="4"/>
    <col min="7386" max="7386" width="3.140625" style="4" customWidth="1"/>
    <col min="7387" max="7387" width="12" style="4" bestFit="1" customWidth="1"/>
    <col min="7388" max="7388" width="2" style="4" customWidth="1"/>
    <col min="7389" max="7390" width="9.140625" style="4"/>
    <col min="7391" max="7391" width="11.7109375" style="4" customWidth="1"/>
    <col min="7392" max="7601" width="9.140625" style="4"/>
    <col min="7602" max="7602" width="26.42578125" style="4" customWidth="1"/>
    <col min="7603" max="7603" width="32.140625" style="4" customWidth="1"/>
    <col min="7604" max="7604" width="30.140625" style="4" customWidth="1"/>
    <col min="7605" max="7605" width="36.5703125" style="4" customWidth="1"/>
    <col min="7606" max="7606" width="9.140625" style="4"/>
    <col min="7607" max="7607" width="7.7109375" style="4" customWidth="1"/>
    <col min="7608" max="7608" width="6.7109375" style="4" customWidth="1"/>
    <col min="7609" max="7609" width="8" style="4" customWidth="1"/>
    <col min="7610" max="7611" width="7.7109375" style="4" customWidth="1"/>
    <col min="7612" max="7612" width="7.5703125" style="4" customWidth="1"/>
    <col min="7613" max="7613" width="11" style="4" customWidth="1"/>
    <col min="7614" max="7614" width="10.140625" style="4" customWidth="1"/>
    <col min="7615" max="7615" width="9.140625" style="4"/>
    <col min="7616" max="7616" width="13" style="4" customWidth="1"/>
    <col min="7617" max="7617" width="8.5703125" style="4" customWidth="1"/>
    <col min="7618" max="7618" width="14.5703125" style="4" customWidth="1"/>
    <col min="7619" max="7619" width="9.140625" style="4"/>
    <col min="7620" max="7621" width="12" style="4" customWidth="1"/>
    <col min="7622" max="7623" width="9.85546875" style="4" customWidth="1"/>
    <col min="7624" max="7624" width="11.7109375" style="4" customWidth="1"/>
    <col min="7625" max="7625" width="12.5703125" style="4" customWidth="1"/>
    <col min="7626" max="7626" width="10.85546875" style="4" customWidth="1"/>
    <col min="7627" max="7627" width="9.140625" style="4"/>
    <col min="7628" max="7628" width="10.85546875" style="4" customWidth="1"/>
    <col min="7629" max="7629" width="11.7109375" style="4" customWidth="1"/>
    <col min="7630" max="7630" width="10.85546875" style="4" customWidth="1"/>
    <col min="7631" max="7631" width="11.7109375" style="4" customWidth="1"/>
    <col min="7632" max="7632" width="12.7109375" style="4" customWidth="1"/>
    <col min="7633" max="7633" width="15.5703125" style="4" customWidth="1"/>
    <col min="7634" max="7634" width="14.28515625" style="4" customWidth="1"/>
    <col min="7635" max="7635" width="13.85546875" style="4" customWidth="1"/>
    <col min="7636" max="7637" width="11.85546875" style="4" customWidth="1"/>
    <col min="7638" max="7638" width="13.85546875" style="4" customWidth="1"/>
    <col min="7639" max="7641" width="9.140625" style="4"/>
    <col min="7642" max="7642" width="3.140625" style="4" customWidth="1"/>
    <col min="7643" max="7643" width="12" style="4" bestFit="1" customWidth="1"/>
    <col min="7644" max="7644" width="2" style="4" customWidth="1"/>
    <col min="7645" max="7646" width="9.140625" style="4"/>
    <col min="7647" max="7647" width="11.7109375" style="4" customWidth="1"/>
    <col min="7648" max="7857" width="9.140625" style="4"/>
    <col min="7858" max="7858" width="26.42578125" style="4" customWidth="1"/>
    <col min="7859" max="7859" width="32.140625" style="4" customWidth="1"/>
    <col min="7860" max="7860" width="30.140625" style="4" customWidth="1"/>
    <col min="7861" max="7861" width="36.5703125" style="4" customWidth="1"/>
    <col min="7862" max="7862" width="9.140625" style="4"/>
    <col min="7863" max="7863" width="7.7109375" style="4" customWidth="1"/>
    <col min="7864" max="7864" width="6.7109375" style="4" customWidth="1"/>
    <col min="7865" max="7865" width="8" style="4" customWidth="1"/>
    <col min="7866" max="7867" width="7.7109375" style="4" customWidth="1"/>
    <col min="7868" max="7868" width="7.5703125" style="4" customWidth="1"/>
    <col min="7869" max="7869" width="11" style="4" customWidth="1"/>
    <col min="7870" max="7870" width="10.140625" style="4" customWidth="1"/>
    <col min="7871" max="7871" width="9.140625" style="4"/>
    <col min="7872" max="7872" width="13" style="4" customWidth="1"/>
    <col min="7873" max="7873" width="8.5703125" style="4" customWidth="1"/>
    <col min="7874" max="7874" width="14.5703125" style="4" customWidth="1"/>
    <col min="7875" max="7875" width="9.140625" style="4"/>
    <col min="7876" max="7877" width="12" style="4" customWidth="1"/>
    <col min="7878" max="7879" width="9.85546875" style="4" customWidth="1"/>
    <col min="7880" max="7880" width="11.7109375" style="4" customWidth="1"/>
    <col min="7881" max="7881" width="12.5703125" style="4" customWidth="1"/>
    <col min="7882" max="7882" width="10.85546875" style="4" customWidth="1"/>
    <col min="7883" max="7883" width="9.140625" style="4"/>
    <col min="7884" max="7884" width="10.85546875" style="4" customWidth="1"/>
    <col min="7885" max="7885" width="11.7109375" style="4" customWidth="1"/>
    <col min="7886" max="7886" width="10.85546875" style="4" customWidth="1"/>
    <col min="7887" max="7887" width="11.7109375" style="4" customWidth="1"/>
    <col min="7888" max="7888" width="12.7109375" style="4" customWidth="1"/>
    <col min="7889" max="7889" width="15.5703125" style="4" customWidth="1"/>
    <col min="7890" max="7890" width="14.28515625" style="4" customWidth="1"/>
    <col min="7891" max="7891" width="13.85546875" style="4" customWidth="1"/>
    <col min="7892" max="7893" width="11.85546875" style="4" customWidth="1"/>
    <col min="7894" max="7894" width="13.85546875" style="4" customWidth="1"/>
    <col min="7895" max="7897" width="9.140625" style="4"/>
    <col min="7898" max="7898" width="3.140625" style="4" customWidth="1"/>
    <col min="7899" max="7899" width="12" style="4" bestFit="1" customWidth="1"/>
    <col min="7900" max="7900" width="2" style="4" customWidth="1"/>
    <col min="7901" max="7902" width="9.140625" style="4"/>
    <col min="7903" max="7903" width="11.7109375" style="4" customWidth="1"/>
    <col min="7904" max="8113" width="9.140625" style="4"/>
    <col min="8114" max="8114" width="26.42578125" style="4" customWidth="1"/>
    <col min="8115" max="8115" width="32.140625" style="4" customWidth="1"/>
    <col min="8116" max="8116" width="30.140625" style="4" customWidth="1"/>
    <col min="8117" max="8117" width="36.5703125" style="4" customWidth="1"/>
    <col min="8118" max="8118" width="9.140625" style="4"/>
    <col min="8119" max="8119" width="7.7109375" style="4" customWidth="1"/>
    <col min="8120" max="8120" width="6.7109375" style="4" customWidth="1"/>
    <col min="8121" max="8121" width="8" style="4" customWidth="1"/>
    <col min="8122" max="8123" width="7.7109375" style="4" customWidth="1"/>
    <col min="8124" max="8124" width="7.5703125" style="4" customWidth="1"/>
    <col min="8125" max="8125" width="11" style="4" customWidth="1"/>
    <col min="8126" max="8126" width="10.140625" style="4" customWidth="1"/>
    <col min="8127" max="8127" width="9.140625" style="4"/>
    <col min="8128" max="8128" width="13" style="4" customWidth="1"/>
    <col min="8129" max="8129" width="8.5703125" style="4" customWidth="1"/>
    <col min="8130" max="8130" width="14.5703125" style="4" customWidth="1"/>
    <col min="8131" max="8131" width="9.140625" style="4"/>
    <col min="8132" max="8133" width="12" style="4" customWidth="1"/>
    <col min="8134" max="8135" width="9.85546875" style="4" customWidth="1"/>
    <col min="8136" max="8136" width="11.7109375" style="4" customWidth="1"/>
    <col min="8137" max="8137" width="12.5703125" style="4" customWidth="1"/>
    <col min="8138" max="8138" width="10.85546875" style="4" customWidth="1"/>
    <col min="8139" max="8139" width="9.140625" style="4"/>
    <col min="8140" max="8140" width="10.85546875" style="4" customWidth="1"/>
    <col min="8141" max="8141" width="11.7109375" style="4" customWidth="1"/>
    <col min="8142" max="8142" width="10.85546875" style="4" customWidth="1"/>
    <col min="8143" max="8143" width="11.7109375" style="4" customWidth="1"/>
    <col min="8144" max="8144" width="12.7109375" style="4" customWidth="1"/>
    <col min="8145" max="8145" width="15.5703125" style="4" customWidth="1"/>
    <col min="8146" max="8146" width="14.28515625" style="4" customWidth="1"/>
    <col min="8147" max="8147" width="13.85546875" style="4" customWidth="1"/>
    <col min="8148" max="8149" width="11.85546875" style="4" customWidth="1"/>
    <col min="8150" max="8150" width="13.85546875" style="4" customWidth="1"/>
    <col min="8151" max="8153" width="9.140625" style="4"/>
    <col min="8154" max="8154" width="3.140625" style="4" customWidth="1"/>
    <col min="8155" max="8155" width="12" style="4" bestFit="1" customWidth="1"/>
    <col min="8156" max="8156" width="2" style="4" customWidth="1"/>
    <col min="8157" max="8158" width="9.140625" style="4"/>
    <col min="8159" max="8159" width="11.7109375" style="4" customWidth="1"/>
    <col min="8160" max="8369" width="9.140625" style="4"/>
    <col min="8370" max="8370" width="26.42578125" style="4" customWidth="1"/>
    <col min="8371" max="8371" width="32.140625" style="4" customWidth="1"/>
    <col min="8372" max="8372" width="30.140625" style="4" customWidth="1"/>
    <col min="8373" max="8373" width="36.5703125" style="4" customWidth="1"/>
    <col min="8374" max="8374" width="9.140625" style="4"/>
    <col min="8375" max="8375" width="7.7109375" style="4" customWidth="1"/>
    <col min="8376" max="8376" width="6.7109375" style="4" customWidth="1"/>
    <col min="8377" max="8377" width="8" style="4" customWidth="1"/>
    <col min="8378" max="8379" width="7.7109375" style="4" customWidth="1"/>
    <col min="8380" max="8380" width="7.5703125" style="4" customWidth="1"/>
    <col min="8381" max="8381" width="11" style="4" customWidth="1"/>
    <col min="8382" max="8382" width="10.140625" style="4" customWidth="1"/>
    <col min="8383" max="8383" width="9.140625" style="4"/>
    <col min="8384" max="8384" width="13" style="4" customWidth="1"/>
    <col min="8385" max="8385" width="8.5703125" style="4" customWidth="1"/>
    <col min="8386" max="8386" width="14.5703125" style="4" customWidth="1"/>
    <col min="8387" max="8387" width="9.140625" style="4"/>
    <col min="8388" max="8389" width="12" style="4" customWidth="1"/>
    <col min="8390" max="8391" width="9.85546875" style="4" customWidth="1"/>
    <col min="8392" max="8392" width="11.7109375" style="4" customWidth="1"/>
    <col min="8393" max="8393" width="12.5703125" style="4" customWidth="1"/>
    <col min="8394" max="8394" width="10.85546875" style="4" customWidth="1"/>
    <col min="8395" max="8395" width="9.140625" style="4"/>
    <col min="8396" max="8396" width="10.85546875" style="4" customWidth="1"/>
    <col min="8397" max="8397" width="11.7109375" style="4" customWidth="1"/>
    <col min="8398" max="8398" width="10.85546875" style="4" customWidth="1"/>
    <col min="8399" max="8399" width="11.7109375" style="4" customWidth="1"/>
    <col min="8400" max="8400" width="12.7109375" style="4" customWidth="1"/>
    <col min="8401" max="8401" width="15.5703125" style="4" customWidth="1"/>
    <col min="8402" max="8402" width="14.28515625" style="4" customWidth="1"/>
    <col min="8403" max="8403" width="13.85546875" style="4" customWidth="1"/>
    <col min="8404" max="8405" width="11.85546875" style="4" customWidth="1"/>
    <col min="8406" max="8406" width="13.85546875" style="4" customWidth="1"/>
    <col min="8407" max="8409" width="9.140625" style="4"/>
    <col min="8410" max="8410" width="3.140625" style="4" customWidth="1"/>
    <col min="8411" max="8411" width="12" style="4" bestFit="1" customWidth="1"/>
    <col min="8412" max="8412" width="2" style="4" customWidth="1"/>
    <col min="8413" max="8414" width="9.140625" style="4"/>
    <col min="8415" max="8415" width="11.7109375" style="4" customWidth="1"/>
    <col min="8416" max="8625" width="9.140625" style="4"/>
    <col min="8626" max="8626" width="26.42578125" style="4" customWidth="1"/>
    <col min="8627" max="8627" width="32.140625" style="4" customWidth="1"/>
    <col min="8628" max="8628" width="30.140625" style="4" customWidth="1"/>
    <col min="8629" max="8629" width="36.5703125" style="4" customWidth="1"/>
    <col min="8630" max="8630" width="9.140625" style="4"/>
    <col min="8631" max="8631" width="7.7109375" style="4" customWidth="1"/>
    <col min="8632" max="8632" width="6.7109375" style="4" customWidth="1"/>
    <col min="8633" max="8633" width="8" style="4" customWidth="1"/>
    <col min="8634" max="8635" width="7.7109375" style="4" customWidth="1"/>
    <col min="8636" max="8636" width="7.5703125" style="4" customWidth="1"/>
    <col min="8637" max="8637" width="11" style="4" customWidth="1"/>
    <col min="8638" max="8638" width="10.140625" style="4" customWidth="1"/>
    <col min="8639" max="8639" width="9.140625" style="4"/>
    <col min="8640" max="8640" width="13" style="4" customWidth="1"/>
    <col min="8641" max="8641" width="8.5703125" style="4" customWidth="1"/>
    <col min="8642" max="8642" width="14.5703125" style="4" customWidth="1"/>
    <col min="8643" max="8643" width="9.140625" style="4"/>
    <col min="8644" max="8645" width="12" style="4" customWidth="1"/>
    <col min="8646" max="8647" width="9.85546875" style="4" customWidth="1"/>
    <col min="8648" max="8648" width="11.7109375" style="4" customWidth="1"/>
    <col min="8649" max="8649" width="12.5703125" style="4" customWidth="1"/>
    <col min="8650" max="8650" width="10.85546875" style="4" customWidth="1"/>
    <col min="8651" max="8651" width="9.140625" style="4"/>
    <col min="8652" max="8652" width="10.85546875" style="4" customWidth="1"/>
    <col min="8653" max="8653" width="11.7109375" style="4" customWidth="1"/>
    <col min="8654" max="8654" width="10.85546875" style="4" customWidth="1"/>
    <col min="8655" max="8655" width="11.7109375" style="4" customWidth="1"/>
    <col min="8656" max="8656" width="12.7109375" style="4" customWidth="1"/>
    <col min="8657" max="8657" width="15.5703125" style="4" customWidth="1"/>
    <col min="8658" max="8658" width="14.28515625" style="4" customWidth="1"/>
    <col min="8659" max="8659" width="13.85546875" style="4" customWidth="1"/>
    <col min="8660" max="8661" width="11.85546875" style="4" customWidth="1"/>
    <col min="8662" max="8662" width="13.85546875" style="4" customWidth="1"/>
    <col min="8663" max="8665" width="9.140625" style="4"/>
    <col min="8666" max="8666" width="3.140625" style="4" customWidth="1"/>
    <col min="8667" max="8667" width="12" style="4" bestFit="1" customWidth="1"/>
    <col min="8668" max="8668" width="2" style="4" customWidth="1"/>
    <col min="8669" max="8670" width="9.140625" style="4"/>
    <col min="8671" max="8671" width="11.7109375" style="4" customWidth="1"/>
    <col min="8672" max="8881" width="9.140625" style="4"/>
    <col min="8882" max="8882" width="26.42578125" style="4" customWidth="1"/>
    <col min="8883" max="8883" width="32.140625" style="4" customWidth="1"/>
    <col min="8884" max="8884" width="30.140625" style="4" customWidth="1"/>
    <col min="8885" max="8885" width="36.5703125" style="4" customWidth="1"/>
    <col min="8886" max="8886" width="9.140625" style="4"/>
    <col min="8887" max="8887" width="7.7109375" style="4" customWidth="1"/>
    <col min="8888" max="8888" width="6.7109375" style="4" customWidth="1"/>
    <col min="8889" max="8889" width="8" style="4" customWidth="1"/>
    <col min="8890" max="8891" width="7.7109375" style="4" customWidth="1"/>
    <col min="8892" max="8892" width="7.5703125" style="4" customWidth="1"/>
    <col min="8893" max="8893" width="11" style="4" customWidth="1"/>
    <col min="8894" max="8894" width="10.140625" style="4" customWidth="1"/>
    <col min="8895" max="8895" width="9.140625" style="4"/>
    <col min="8896" max="8896" width="13" style="4" customWidth="1"/>
    <col min="8897" max="8897" width="8.5703125" style="4" customWidth="1"/>
    <col min="8898" max="8898" width="14.5703125" style="4" customWidth="1"/>
    <col min="8899" max="8899" width="9.140625" style="4"/>
    <col min="8900" max="8901" width="12" style="4" customWidth="1"/>
    <col min="8902" max="8903" width="9.85546875" style="4" customWidth="1"/>
    <col min="8904" max="8904" width="11.7109375" style="4" customWidth="1"/>
    <col min="8905" max="8905" width="12.5703125" style="4" customWidth="1"/>
    <col min="8906" max="8906" width="10.85546875" style="4" customWidth="1"/>
    <col min="8907" max="8907" width="9.140625" style="4"/>
    <col min="8908" max="8908" width="10.85546875" style="4" customWidth="1"/>
    <col min="8909" max="8909" width="11.7109375" style="4" customWidth="1"/>
    <col min="8910" max="8910" width="10.85546875" style="4" customWidth="1"/>
    <col min="8911" max="8911" width="11.7109375" style="4" customWidth="1"/>
    <col min="8912" max="8912" width="12.7109375" style="4" customWidth="1"/>
    <col min="8913" max="8913" width="15.5703125" style="4" customWidth="1"/>
    <col min="8914" max="8914" width="14.28515625" style="4" customWidth="1"/>
    <col min="8915" max="8915" width="13.85546875" style="4" customWidth="1"/>
    <col min="8916" max="8917" width="11.85546875" style="4" customWidth="1"/>
    <col min="8918" max="8918" width="13.85546875" style="4" customWidth="1"/>
    <col min="8919" max="8921" width="9.140625" style="4"/>
    <col min="8922" max="8922" width="3.140625" style="4" customWidth="1"/>
    <col min="8923" max="8923" width="12" style="4" bestFit="1" customWidth="1"/>
    <col min="8924" max="8924" width="2" style="4" customWidth="1"/>
    <col min="8925" max="8926" width="9.140625" style="4"/>
    <col min="8927" max="8927" width="11.7109375" style="4" customWidth="1"/>
    <col min="8928" max="9137" width="9.140625" style="4"/>
    <col min="9138" max="9138" width="26.42578125" style="4" customWidth="1"/>
    <col min="9139" max="9139" width="32.140625" style="4" customWidth="1"/>
    <col min="9140" max="9140" width="30.140625" style="4" customWidth="1"/>
    <col min="9141" max="9141" width="36.5703125" style="4" customWidth="1"/>
    <col min="9142" max="9142" width="9.140625" style="4"/>
    <col min="9143" max="9143" width="7.7109375" style="4" customWidth="1"/>
    <col min="9144" max="9144" width="6.7109375" style="4" customWidth="1"/>
    <col min="9145" max="9145" width="8" style="4" customWidth="1"/>
    <col min="9146" max="9147" width="7.7109375" style="4" customWidth="1"/>
    <col min="9148" max="9148" width="7.5703125" style="4" customWidth="1"/>
    <col min="9149" max="9149" width="11" style="4" customWidth="1"/>
    <col min="9150" max="9150" width="10.140625" style="4" customWidth="1"/>
    <col min="9151" max="9151" width="9.140625" style="4"/>
    <col min="9152" max="9152" width="13" style="4" customWidth="1"/>
    <col min="9153" max="9153" width="8.5703125" style="4" customWidth="1"/>
    <col min="9154" max="9154" width="14.5703125" style="4" customWidth="1"/>
    <col min="9155" max="9155" width="9.140625" style="4"/>
    <col min="9156" max="9157" width="12" style="4" customWidth="1"/>
    <col min="9158" max="9159" width="9.85546875" style="4" customWidth="1"/>
    <col min="9160" max="9160" width="11.7109375" style="4" customWidth="1"/>
    <col min="9161" max="9161" width="12.5703125" style="4" customWidth="1"/>
    <col min="9162" max="9162" width="10.85546875" style="4" customWidth="1"/>
    <col min="9163" max="9163" width="9.140625" style="4"/>
    <col min="9164" max="9164" width="10.85546875" style="4" customWidth="1"/>
    <col min="9165" max="9165" width="11.7109375" style="4" customWidth="1"/>
    <col min="9166" max="9166" width="10.85546875" style="4" customWidth="1"/>
    <col min="9167" max="9167" width="11.7109375" style="4" customWidth="1"/>
    <col min="9168" max="9168" width="12.7109375" style="4" customWidth="1"/>
    <col min="9169" max="9169" width="15.5703125" style="4" customWidth="1"/>
    <col min="9170" max="9170" width="14.28515625" style="4" customWidth="1"/>
    <col min="9171" max="9171" width="13.85546875" style="4" customWidth="1"/>
    <col min="9172" max="9173" width="11.85546875" style="4" customWidth="1"/>
    <col min="9174" max="9174" width="13.85546875" style="4" customWidth="1"/>
    <col min="9175" max="9177" width="9.140625" style="4"/>
    <col min="9178" max="9178" width="3.140625" style="4" customWidth="1"/>
    <col min="9179" max="9179" width="12" style="4" bestFit="1" customWidth="1"/>
    <col min="9180" max="9180" width="2" style="4" customWidth="1"/>
    <col min="9181" max="9182" width="9.140625" style="4"/>
    <col min="9183" max="9183" width="11.7109375" style="4" customWidth="1"/>
    <col min="9184" max="9393" width="9.140625" style="4"/>
    <col min="9394" max="9394" width="26.42578125" style="4" customWidth="1"/>
    <col min="9395" max="9395" width="32.140625" style="4" customWidth="1"/>
    <col min="9396" max="9396" width="30.140625" style="4" customWidth="1"/>
    <col min="9397" max="9397" width="36.5703125" style="4" customWidth="1"/>
    <col min="9398" max="9398" width="9.140625" style="4"/>
    <col min="9399" max="9399" width="7.7109375" style="4" customWidth="1"/>
    <col min="9400" max="9400" width="6.7109375" style="4" customWidth="1"/>
    <col min="9401" max="9401" width="8" style="4" customWidth="1"/>
    <col min="9402" max="9403" width="7.7109375" style="4" customWidth="1"/>
    <col min="9404" max="9404" width="7.5703125" style="4" customWidth="1"/>
    <col min="9405" max="9405" width="11" style="4" customWidth="1"/>
    <col min="9406" max="9406" width="10.140625" style="4" customWidth="1"/>
    <col min="9407" max="9407" width="9.140625" style="4"/>
    <col min="9408" max="9408" width="13" style="4" customWidth="1"/>
    <col min="9409" max="9409" width="8.5703125" style="4" customWidth="1"/>
    <col min="9410" max="9410" width="14.5703125" style="4" customWidth="1"/>
    <col min="9411" max="9411" width="9.140625" style="4"/>
    <col min="9412" max="9413" width="12" style="4" customWidth="1"/>
    <col min="9414" max="9415" width="9.85546875" style="4" customWidth="1"/>
    <col min="9416" max="9416" width="11.7109375" style="4" customWidth="1"/>
    <col min="9417" max="9417" width="12.5703125" style="4" customWidth="1"/>
    <col min="9418" max="9418" width="10.85546875" style="4" customWidth="1"/>
    <col min="9419" max="9419" width="9.140625" style="4"/>
    <col min="9420" max="9420" width="10.85546875" style="4" customWidth="1"/>
    <col min="9421" max="9421" width="11.7109375" style="4" customWidth="1"/>
    <col min="9422" max="9422" width="10.85546875" style="4" customWidth="1"/>
    <col min="9423" max="9423" width="11.7109375" style="4" customWidth="1"/>
    <col min="9424" max="9424" width="12.7109375" style="4" customWidth="1"/>
    <col min="9425" max="9425" width="15.5703125" style="4" customWidth="1"/>
    <col min="9426" max="9426" width="14.28515625" style="4" customWidth="1"/>
    <col min="9427" max="9427" width="13.85546875" style="4" customWidth="1"/>
    <col min="9428" max="9429" width="11.85546875" style="4" customWidth="1"/>
    <col min="9430" max="9430" width="13.85546875" style="4" customWidth="1"/>
    <col min="9431" max="9433" width="9.140625" style="4"/>
    <col min="9434" max="9434" width="3.140625" style="4" customWidth="1"/>
    <col min="9435" max="9435" width="12" style="4" bestFit="1" customWidth="1"/>
    <col min="9436" max="9436" width="2" style="4" customWidth="1"/>
    <col min="9437" max="9438" width="9.140625" style="4"/>
    <col min="9439" max="9439" width="11.7109375" style="4" customWidth="1"/>
    <col min="9440" max="9649" width="9.140625" style="4"/>
    <col min="9650" max="9650" width="26.42578125" style="4" customWidth="1"/>
    <col min="9651" max="9651" width="32.140625" style="4" customWidth="1"/>
    <col min="9652" max="9652" width="30.140625" style="4" customWidth="1"/>
    <col min="9653" max="9653" width="36.5703125" style="4" customWidth="1"/>
    <col min="9654" max="9654" width="9.140625" style="4"/>
    <col min="9655" max="9655" width="7.7109375" style="4" customWidth="1"/>
    <col min="9656" max="9656" width="6.7109375" style="4" customWidth="1"/>
    <col min="9657" max="9657" width="8" style="4" customWidth="1"/>
    <col min="9658" max="9659" width="7.7109375" style="4" customWidth="1"/>
    <col min="9660" max="9660" width="7.5703125" style="4" customWidth="1"/>
    <col min="9661" max="9661" width="11" style="4" customWidth="1"/>
    <col min="9662" max="9662" width="10.140625" style="4" customWidth="1"/>
    <col min="9663" max="9663" width="9.140625" style="4"/>
    <col min="9664" max="9664" width="13" style="4" customWidth="1"/>
    <col min="9665" max="9665" width="8.5703125" style="4" customWidth="1"/>
    <col min="9666" max="9666" width="14.5703125" style="4" customWidth="1"/>
    <col min="9667" max="9667" width="9.140625" style="4"/>
    <col min="9668" max="9669" width="12" style="4" customWidth="1"/>
    <col min="9670" max="9671" width="9.85546875" style="4" customWidth="1"/>
    <col min="9672" max="9672" width="11.7109375" style="4" customWidth="1"/>
    <col min="9673" max="9673" width="12.5703125" style="4" customWidth="1"/>
    <col min="9674" max="9674" width="10.85546875" style="4" customWidth="1"/>
    <col min="9675" max="9675" width="9.140625" style="4"/>
    <col min="9676" max="9676" width="10.85546875" style="4" customWidth="1"/>
    <col min="9677" max="9677" width="11.7109375" style="4" customWidth="1"/>
    <col min="9678" max="9678" width="10.85546875" style="4" customWidth="1"/>
    <col min="9679" max="9679" width="11.7109375" style="4" customWidth="1"/>
    <col min="9680" max="9680" width="12.7109375" style="4" customWidth="1"/>
    <col min="9681" max="9681" width="15.5703125" style="4" customWidth="1"/>
    <col min="9682" max="9682" width="14.28515625" style="4" customWidth="1"/>
    <col min="9683" max="9683" width="13.85546875" style="4" customWidth="1"/>
    <col min="9684" max="9685" width="11.85546875" style="4" customWidth="1"/>
    <col min="9686" max="9686" width="13.85546875" style="4" customWidth="1"/>
    <col min="9687" max="9689" width="9.140625" style="4"/>
    <col min="9690" max="9690" width="3.140625" style="4" customWidth="1"/>
    <col min="9691" max="9691" width="12" style="4" bestFit="1" customWidth="1"/>
    <col min="9692" max="9692" width="2" style="4" customWidth="1"/>
    <col min="9693" max="9694" width="9.140625" style="4"/>
    <col min="9695" max="9695" width="11.7109375" style="4" customWidth="1"/>
    <col min="9696" max="9905" width="9.140625" style="4"/>
    <col min="9906" max="9906" width="26.42578125" style="4" customWidth="1"/>
    <col min="9907" max="9907" width="32.140625" style="4" customWidth="1"/>
    <col min="9908" max="9908" width="30.140625" style="4" customWidth="1"/>
    <col min="9909" max="9909" width="36.5703125" style="4" customWidth="1"/>
    <col min="9910" max="9910" width="9.140625" style="4"/>
    <col min="9911" max="9911" width="7.7109375" style="4" customWidth="1"/>
    <col min="9912" max="9912" width="6.7109375" style="4" customWidth="1"/>
    <col min="9913" max="9913" width="8" style="4" customWidth="1"/>
    <col min="9914" max="9915" width="7.7109375" style="4" customWidth="1"/>
    <col min="9916" max="9916" width="7.5703125" style="4" customWidth="1"/>
    <col min="9917" max="9917" width="11" style="4" customWidth="1"/>
    <col min="9918" max="9918" width="10.140625" style="4" customWidth="1"/>
    <col min="9919" max="9919" width="9.140625" style="4"/>
    <col min="9920" max="9920" width="13" style="4" customWidth="1"/>
    <col min="9921" max="9921" width="8.5703125" style="4" customWidth="1"/>
    <col min="9922" max="9922" width="14.5703125" style="4" customWidth="1"/>
    <col min="9923" max="9923" width="9.140625" style="4"/>
    <col min="9924" max="9925" width="12" style="4" customWidth="1"/>
    <col min="9926" max="9927" width="9.85546875" style="4" customWidth="1"/>
    <col min="9928" max="9928" width="11.7109375" style="4" customWidth="1"/>
    <col min="9929" max="9929" width="12.5703125" style="4" customWidth="1"/>
    <col min="9930" max="9930" width="10.85546875" style="4" customWidth="1"/>
    <col min="9931" max="9931" width="9.140625" style="4"/>
    <col min="9932" max="9932" width="10.85546875" style="4" customWidth="1"/>
    <col min="9933" max="9933" width="11.7109375" style="4" customWidth="1"/>
    <col min="9934" max="9934" width="10.85546875" style="4" customWidth="1"/>
    <col min="9935" max="9935" width="11.7109375" style="4" customWidth="1"/>
    <col min="9936" max="9936" width="12.7109375" style="4" customWidth="1"/>
    <col min="9937" max="9937" width="15.5703125" style="4" customWidth="1"/>
    <col min="9938" max="9938" width="14.28515625" style="4" customWidth="1"/>
    <col min="9939" max="9939" width="13.85546875" style="4" customWidth="1"/>
    <col min="9940" max="9941" width="11.85546875" style="4" customWidth="1"/>
    <col min="9942" max="9942" width="13.85546875" style="4" customWidth="1"/>
    <col min="9943" max="9945" width="9.140625" style="4"/>
    <col min="9946" max="9946" width="3.140625" style="4" customWidth="1"/>
    <col min="9947" max="9947" width="12" style="4" bestFit="1" customWidth="1"/>
    <col min="9948" max="9948" width="2" style="4" customWidth="1"/>
    <col min="9949" max="9950" width="9.140625" style="4"/>
    <col min="9951" max="9951" width="11.7109375" style="4" customWidth="1"/>
    <col min="9952" max="10161" width="9.140625" style="4"/>
    <col min="10162" max="10162" width="26.42578125" style="4" customWidth="1"/>
    <col min="10163" max="10163" width="32.140625" style="4" customWidth="1"/>
    <col min="10164" max="10164" width="30.140625" style="4" customWidth="1"/>
    <col min="10165" max="10165" width="36.5703125" style="4" customWidth="1"/>
    <col min="10166" max="10166" width="9.140625" style="4"/>
    <col min="10167" max="10167" width="7.7109375" style="4" customWidth="1"/>
    <col min="10168" max="10168" width="6.7109375" style="4" customWidth="1"/>
    <col min="10169" max="10169" width="8" style="4" customWidth="1"/>
    <col min="10170" max="10171" width="7.7109375" style="4" customWidth="1"/>
    <col min="10172" max="10172" width="7.5703125" style="4" customWidth="1"/>
    <col min="10173" max="10173" width="11" style="4" customWidth="1"/>
    <col min="10174" max="10174" width="10.140625" style="4" customWidth="1"/>
    <col min="10175" max="10175" width="9.140625" style="4"/>
    <col min="10176" max="10176" width="13" style="4" customWidth="1"/>
    <col min="10177" max="10177" width="8.5703125" style="4" customWidth="1"/>
    <col min="10178" max="10178" width="14.5703125" style="4" customWidth="1"/>
    <col min="10179" max="10179" width="9.140625" style="4"/>
    <col min="10180" max="10181" width="12" style="4" customWidth="1"/>
    <col min="10182" max="10183" width="9.85546875" style="4" customWidth="1"/>
    <col min="10184" max="10184" width="11.7109375" style="4" customWidth="1"/>
    <col min="10185" max="10185" width="12.5703125" style="4" customWidth="1"/>
    <col min="10186" max="10186" width="10.85546875" style="4" customWidth="1"/>
    <col min="10187" max="10187" width="9.140625" style="4"/>
    <col min="10188" max="10188" width="10.85546875" style="4" customWidth="1"/>
    <col min="10189" max="10189" width="11.7109375" style="4" customWidth="1"/>
    <col min="10190" max="10190" width="10.85546875" style="4" customWidth="1"/>
    <col min="10191" max="10191" width="11.7109375" style="4" customWidth="1"/>
    <col min="10192" max="10192" width="12.7109375" style="4" customWidth="1"/>
    <col min="10193" max="10193" width="15.5703125" style="4" customWidth="1"/>
    <col min="10194" max="10194" width="14.28515625" style="4" customWidth="1"/>
    <col min="10195" max="10195" width="13.85546875" style="4" customWidth="1"/>
    <col min="10196" max="10197" width="11.85546875" style="4" customWidth="1"/>
    <col min="10198" max="10198" width="13.85546875" style="4" customWidth="1"/>
    <col min="10199" max="10201" width="9.140625" style="4"/>
    <col min="10202" max="10202" width="3.140625" style="4" customWidth="1"/>
    <col min="10203" max="10203" width="12" style="4" bestFit="1" customWidth="1"/>
    <col min="10204" max="10204" width="2" style="4" customWidth="1"/>
    <col min="10205" max="10206" width="9.140625" style="4"/>
    <col min="10207" max="10207" width="11.7109375" style="4" customWidth="1"/>
    <col min="10208" max="10417" width="9.140625" style="4"/>
    <col min="10418" max="10418" width="26.42578125" style="4" customWidth="1"/>
    <col min="10419" max="10419" width="32.140625" style="4" customWidth="1"/>
    <col min="10420" max="10420" width="30.140625" style="4" customWidth="1"/>
    <col min="10421" max="10421" width="36.5703125" style="4" customWidth="1"/>
    <col min="10422" max="10422" width="9.140625" style="4"/>
    <col min="10423" max="10423" width="7.7109375" style="4" customWidth="1"/>
    <col min="10424" max="10424" width="6.7109375" style="4" customWidth="1"/>
    <col min="10425" max="10425" width="8" style="4" customWidth="1"/>
    <col min="10426" max="10427" width="7.7109375" style="4" customWidth="1"/>
    <col min="10428" max="10428" width="7.5703125" style="4" customWidth="1"/>
    <col min="10429" max="10429" width="11" style="4" customWidth="1"/>
    <col min="10430" max="10430" width="10.140625" style="4" customWidth="1"/>
    <col min="10431" max="10431" width="9.140625" style="4"/>
    <col min="10432" max="10432" width="13" style="4" customWidth="1"/>
    <col min="10433" max="10433" width="8.5703125" style="4" customWidth="1"/>
    <col min="10434" max="10434" width="14.5703125" style="4" customWidth="1"/>
    <col min="10435" max="10435" width="9.140625" style="4"/>
    <col min="10436" max="10437" width="12" style="4" customWidth="1"/>
    <col min="10438" max="10439" width="9.85546875" style="4" customWidth="1"/>
    <col min="10440" max="10440" width="11.7109375" style="4" customWidth="1"/>
    <col min="10441" max="10441" width="12.5703125" style="4" customWidth="1"/>
    <col min="10442" max="10442" width="10.85546875" style="4" customWidth="1"/>
    <col min="10443" max="10443" width="9.140625" style="4"/>
    <col min="10444" max="10444" width="10.85546875" style="4" customWidth="1"/>
    <col min="10445" max="10445" width="11.7109375" style="4" customWidth="1"/>
    <col min="10446" max="10446" width="10.85546875" style="4" customWidth="1"/>
    <col min="10447" max="10447" width="11.7109375" style="4" customWidth="1"/>
    <col min="10448" max="10448" width="12.7109375" style="4" customWidth="1"/>
    <col min="10449" max="10449" width="15.5703125" style="4" customWidth="1"/>
    <col min="10450" max="10450" width="14.28515625" style="4" customWidth="1"/>
    <col min="10451" max="10451" width="13.85546875" style="4" customWidth="1"/>
    <col min="10452" max="10453" width="11.85546875" style="4" customWidth="1"/>
    <col min="10454" max="10454" width="13.85546875" style="4" customWidth="1"/>
    <col min="10455" max="10457" width="9.140625" style="4"/>
    <col min="10458" max="10458" width="3.140625" style="4" customWidth="1"/>
    <col min="10459" max="10459" width="12" style="4" bestFit="1" customWidth="1"/>
    <col min="10460" max="10460" width="2" style="4" customWidth="1"/>
    <col min="10461" max="10462" width="9.140625" style="4"/>
    <col min="10463" max="10463" width="11.7109375" style="4" customWidth="1"/>
    <col min="10464" max="10673" width="9.140625" style="4"/>
    <col min="10674" max="10674" width="26.42578125" style="4" customWidth="1"/>
    <col min="10675" max="10675" width="32.140625" style="4" customWidth="1"/>
    <col min="10676" max="10676" width="30.140625" style="4" customWidth="1"/>
    <col min="10677" max="10677" width="36.5703125" style="4" customWidth="1"/>
    <col min="10678" max="10678" width="9.140625" style="4"/>
    <col min="10679" max="10679" width="7.7109375" style="4" customWidth="1"/>
    <col min="10680" max="10680" width="6.7109375" style="4" customWidth="1"/>
    <col min="10681" max="10681" width="8" style="4" customWidth="1"/>
    <col min="10682" max="10683" width="7.7109375" style="4" customWidth="1"/>
    <col min="10684" max="10684" width="7.5703125" style="4" customWidth="1"/>
    <col min="10685" max="10685" width="11" style="4" customWidth="1"/>
    <col min="10686" max="10686" width="10.140625" style="4" customWidth="1"/>
    <col min="10687" max="10687" width="9.140625" style="4"/>
    <col min="10688" max="10688" width="13" style="4" customWidth="1"/>
    <col min="10689" max="10689" width="8.5703125" style="4" customWidth="1"/>
    <col min="10690" max="10690" width="14.5703125" style="4" customWidth="1"/>
    <col min="10691" max="10691" width="9.140625" style="4"/>
    <col min="10692" max="10693" width="12" style="4" customWidth="1"/>
    <col min="10694" max="10695" width="9.85546875" style="4" customWidth="1"/>
    <col min="10696" max="10696" width="11.7109375" style="4" customWidth="1"/>
    <col min="10697" max="10697" width="12.5703125" style="4" customWidth="1"/>
    <col min="10698" max="10698" width="10.85546875" style="4" customWidth="1"/>
    <col min="10699" max="10699" width="9.140625" style="4"/>
    <col min="10700" max="10700" width="10.85546875" style="4" customWidth="1"/>
    <col min="10701" max="10701" width="11.7109375" style="4" customWidth="1"/>
    <col min="10702" max="10702" width="10.85546875" style="4" customWidth="1"/>
    <col min="10703" max="10703" width="11.7109375" style="4" customWidth="1"/>
    <col min="10704" max="10704" width="12.7109375" style="4" customWidth="1"/>
    <col min="10705" max="10705" width="15.5703125" style="4" customWidth="1"/>
    <col min="10706" max="10706" width="14.28515625" style="4" customWidth="1"/>
    <col min="10707" max="10707" width="13.85546875" style="4" customWidth="1"/>
    <col min="10708" max="10709" width="11.85546875" style="4" customWidth="1"/>
    <col min="10710" max="10710" width="13.85546875" style="4" customWidth="1"/>
    <col min="10711" max="10713" width="9.140625" style="4"/>
    <col min="10714" max="10714" width="3.140625" style="4" customWidth="1"/>
    <col min="10715" max="10715" width="12" style="4" bestFit="1" customWidth="1"/>
    <col min="10716" max="10716" width="2" style="4" customWidth="1"/>
    <col min="10717" max="10718" width="9.140625" style="4"/>
    <col min="10719" max="10719" width="11.7109375" style="4" customWidth="1"/>
    <col min="10720" max="10929" width="9.140625" style="4"/>
    <col min="10930" max="10930" width="26.42578125" style="4" customWidth="1"/>
    <col min="10931" max="10931" width="32.140625" style="4" customWidth="1"/>
    <col min="10932" max="10932" width="30.140625" style="4" customWidth="1"/>
    <col min="10933" max="10933" width="36.5703125" style="4" customWidth="1"/>
    <col min="10934" max="10934" width="9.140625" style="4"/>
    <col min="10935" max="10935" width="7.7109375" style="4" customWidth="1"/>
    <col min="10936" max="10936" width="6.7109375" style="4" customWidth="1"/>
    <col min="10937" max="10937" width="8" style="4" customWidth="1"/>
    <col min="10938" max="10939" width="7.7109375" style="4" customWidth="1"/>
    <col min="10940" max="10940" width="7.5703125" style="4" customWidth="1"/>
    <col min="10941" max="10941" width="11" style="4" customWidth="1"/>
    <col min="10942" max="10942" width="10.140625" style="4" customWidth="1"/>
    <col min="10943" max="10943" width="9.140625" style="4"/>
    <col min="10944" max="10944" width="13" style="4" customWidth="1"/>
    <col min="10945" max="10945" width="8.5703125" style="4" customWidth="1"/>
    <col min="10946" max="10946" width="14.5703125" style="4" customWidth="1"/>
    <col min="10947" max="10947" width="9.140625" style="4"/>
    <col min="10948" max="10949" width="12" style="4" customWidth="1"/>
    <col min="10950" max="10951" width="9.85546875" style="4" customWidth="1"/>
    <col min="10952" max="10952" width="11.7109375" style="4" customWidth="1"/>
    <col min="10953" max="10953" width="12.5703125" style="4" customWidth="1"/>
    <col min="10954" max="10954" width="10.85546875" style="4" customWidth="1"/>
    <col min="10955" max="10955" width="9.140625" style="4"/>
    <col min="10956" max="10956" width="10.85546875" style="4" customWidth="1"/>
    <col min="10957" max="10957" width="11.7109375" style="4" customWidth="1"/>
    <col min="10958" max="10958" width="10.85546875" style="4" customWidth="1"/>
    <col min="10959" max="10959" width="11.7109375" style="4" customWidth="1"/>
    <col min="10960" max="10960" width="12.7109375" style="4" customWidth="1"/>
    <col min="10961" max="10961" width="15.5703125" style="4" customWidth="1"/>
    <col min="10962" max="10962" width="14.28515625" style="4" customWidth="1"/>
    <col min="10963" max="10963" width="13.85546875" style="4" customWidth="1"/>
    <col min="10964" max="10965" width="11.85546875" style="4" customWidth="1"/>
    <col min="10966" max="10966" width="13.85546875" style="4" customWidth="1"/>
    <col min="10967" max="10969" width="9.140625" style="4"/>
    <col min="10970" max="10970" width="3.140625" style="4" customWidth="1"/>
    <col min="10971" max="10971" width="12" style="4" bestFit="1" customWidth="1"/>
    <col min="10972" max="10972" width="2" style="4" customWidth="1"/>
    <col min="10973" max="10974" width="9.140625" style="4"/>
    <col min="10975" max="10975" width="11.7109375" style="4" customWidth="1"/>
    <col min="10976" max="11185" width="9.140625" style="4"/>
    <col min="11186" max="11186" width="26.42578125" style="4" customWidth="1"/>
    <col min="11187" max="11187" width="32.140625" style="4" customWidth="1"/>
    <col min="11188" max="11188" width="30.140625" style="4" customWidth="1"/>
    <col min="11189" max="11189" width="36.5703125" style="4" customWidth="1"/>
    <col min="11190" max="11190" width="9.140625" style="4"/>
    <col min="11191" max="11191" width="7.7109375" style="4" customWidth="1"/>
    <col min="11192" max="11192" width="6.7109375" style="4" customWidth="1"/>
    <col min="11193" max="11193" width="8" style="4" customWidth="1"/>
    <col min="11194" max="11195" width="7.7109375" style="4" customWidth="1"/>
    <col min="11196" max="11196" width="7.5703125" style="4" customWidth="1"/>
    <col min="11197" max="11197" width="11" style="4" customWidth="1"/>
    <col min="11198" max="11198" width="10.140625" style="4" customWidth="1"/>
    <col min="11199" max="11199" width="9.140625" style="4"/>
    <col min="11200" max="11200" width="13" style="4" customWidth="1"/>
    <col min="11201" max="11201" width="8.5703125" style="4" customWidth="1"/>
    <col min="11202" max="11202" width="14.5703125" style="4" customWidth="1"/>
    <col min="11203" max="11203" width="9.140625" style="4"/>
    <col min="11204" max="11205" width="12" style="4" customWidth="1"/>
    <col min="11206" max="11207" width="9.85546875" style="4" customWidth="1"/>
    <col min="11208" max="11208" width="11.7109375" style="4" customWidth="1"/>
    <col min="11209" max="11209" width="12.5703125" style="4" customWidth="1"/>
    <col min="11210" max="11210" width="10.85546875" style="4" customWidth="1"/>
    <col min="11211" max="11211" width="9.140625" style="4"/>
    <col min="11212" max="11212" width="10.85546875" style="4" customWidth="1"/>
    <col min="11213" max="11213" width="11.7109375" style="4" customWidth="1"/>
    <col min="11214" max="11214" width="10.85546875" style="4" customWidth="1"/>
    <col min="11215" max="11215" width="11.7109375" style="4" customWidth="1"/>
    <col min="11216" max="11216" width="12.7109375" style="4" customWidth="1"/>
    <col min="11217" max="11217" width="15.5703125" style="4" customWidth="1"/>
    <col min="11218" max="11218" width="14.28515625" style="4" customWidth="1"/>
    <col min="11219" max="11219" width="13.85546875" style="4" customWidth="1"/>
    <col min="11220" max="11221" width="11.85546875" style="4" customWidth="1"/>
    <col min="11222" max="11222" width="13.85546875" style="4" customWidth="1"/>
    <col min="11223" max="11225" width="9.140625" style="4"/>
    <col min="11226" max="11226" width="3.140625" style="4" customWidth="1"/>
    <col min="11227" max="11227" width="12" style="4" bestFit="1" customWidth="1"/>
    <col min="11228" max="11228" width="2" style="4" customWidth="1"/>
    <col min="11229" max="11230" width="9.140625" style="4"/>
    <col min="11231" max="11231" width="11.7109375" style="4" customWidth="1"/>
    <col min="11232" max="11441" width="9.140625" style="4"/>
    <col min="11442" max="11442" width="26.42578125" style="4" customWidth="1"/>
    <col min="11443" max="11443" width="32.140625" style="4" customWidth="1"/>
    <col min="11444" max="11444" width="30.140625" style="4" customWidth="1"/>
    <col min="11445" max="11445" width="36.5703125" style="4" customWidth="1"/>
    <col min="11446" max="11446" width="9.140625" style="4"/>
    <col min="11447" max="11447" width="7.7109375" style="4" customWidth="1"/>
    <col min="11448" max="11448" width="6.7109375" style="4" customWidth="1"/>
    <col min="11449" max="11449" width="8" style="4" customWidth="1"/>
    <col min="11450" max="11451" width="7.7109375" style="4" customWidth="1"/>
    <col min="11452" max="11452" width="7.5703125" style="4" customWidth="1"/>
    <col min="11453" max="11453" width="11" style="4" customWidth="1"/>
    <col min="11454" max="11454" width="10.140625" style="4" customWidth="1"/>
    <col min="11455" max="11455" width="9.140625" style="4"/>
    <col min="11456" max="11456" width="13" style="4" customWidth="1"/>
    <col min="11457" max="11457" width="8.5703125" style="4" customWidth="1"/>
    <col min="11458" max="11458" width="14.5703125" style="4" customWidth="1"/>
    <col min="11459" max="11459" width="9.140625" style="4"/>
    <col min="11460" max="11461" width="12" style="4" customWidth="1"/>
    <col min="11462" max="11463" width="9.85546875" style="4" customWidth="1"/>
    <col min="11464" max="11464" width="11.7109375" style="4" customWidth="1"/>
    <col min="11465" max="11465" width="12.5703125" style="4" customWidth="1"/>
    <col min="11466" max="11466" width="10.85546875" style="4" customWidth="1"/>
    <col min="11467" max="11467" width="9.140625" style="4"/>
    <col min="11468" max="11468" width="10.85546875" style="4" customWidth="1"/>
    <col min="11469" max="11469" width="11.7109375" style="4" customWidth="1"/>
    <col min="11470" max="11470" width="10.85546875" style="4" customWidth="1"/>
    <col min="11471" max="11471" width="11.7109375" style="4" customWidth="1"/>
    <col min="11472" max="11472" width="12.7109375" style="4" customWidth="1"/>
    <col min="11473" max="11473" width="15.5703125" style="4" customWidth="1"/>
    <col min="11474" max="11474" width="14.28515625" style="4" customWidth="1"/>
    <col min="11475" max="11475" width="13.85546875" style="4" customWidth="1"/>
    <col min="11476" max="11477" width="11.85546875" style="4" customWidth="1"/>
    <col min="11478" max="11478" width="13.85546875" style="4" customWidth="1"/>
    <col min="11479" max="11481" width="9.140625" style="4"/>
    <col min="11482" max="11482" width="3.140625" style="4" customWidth="1"/>
    <col min="11483" max="11483" width="12" style="4" bestFit="1" customWidth="1"/>
    <col min="11484" max="11484" width="2" style="4" customWidth="1"/>
    <col min="11485" max="11486" width="9.140625" style="4"/>
    <col min="11487" max="11487" width="11.7109375" style="4" customWidth="1"/>
    <col min="11488" max="11697" width="9.140625" style="4"/>
    <col min="11698" max="11698" width="26.42578125" style="4" customWidth="1"/>
    <col min="11699" max="11699" width="32.140625" style="4" customWidth="1"/>
    <col min="11700" max="11700" width="30.140625" style="4" customWidth="1"/>
    <col min="11701" max="11701" width="36.5703125" style="4" customWidth="1"/>
    <col min="11702" max="11702" width="9.140625" style="4"/>
    <col min="11703" max="11703" width="7.7109375" style="4" customWidth="1"/>
    <col min="11704" max="11704" width="6.7109375" style="4" customWidth="1"/>
    <col min="11705" max="11705" width="8" style="4" customWidth="1"/>
    <col min="11706" max="11707" width="7.7109375" style="4" customWidth="1"/>
    <col min="11708" max="11708" width="7.5703125" style="4" customWidth="1"/>
    <col min="11709" max="11709" width="11" style="4" customWidth="1"/>
    <col min="11710" max="11710" width="10.140625" style="4" customWidth="1"/>
    <col min="11711" max="11711" width="9.140625" style="4"/>
    <col min="11712" max="11712" width="13" style="4" customWidth="1"/>
    <col min="11713" max="11713" width="8.5703125" style="4" customWidth="1"/>
    <col min="11714" max="11714" width="14.5703125" style="4" customWidth="1"/>
    <col min="11715" max="11715" width="9.140625" style="4"/>
    <col min="11716" max="11717" width="12" style="4" customWidth="1"/>
    <col min="11718" max="11719" width="9.85546875" style="4" customWidth="1"/>
    <col min="11720" max="11720" width="11.7109375" style="4" customWidth="1"/>
    <col min="11721" max="11721" width="12.5703125" style="4" customWidth="1"/>
    <col min="11722" max="11722" width="10.85546875" style="4" customWidth="1"/>
    <col min="11723" max="11723" width="9.140625" style="4"/>
    <col min="11724" max="11724" width="10.85546875" style="4" customWidth="1"/>
    <col min="11725" max="11725" width="11.7109375" style="4" customWidth="1"/>
    <col min="11726" max="11726" width="10.85546875" style="4" customWidth="1"/>
    <col min="11727" max="11727" width="11.7109375" style="4" customWidth="1"/>
    <col min="11728" max="11728" width="12.7109375" style="4" customWidth="1"/>
    <col min="11729" max="11729" width="15.5703125" style="4" customWidth="1"/>
    <col min="11730" max="11730" width="14.28515625" style="4" customWidth="1"/>
    <col min="11731" max="11731" width="13.85546875" style="4" customWidth="1"/>
    <col min="11732" max="11733" width="11.85546875" style="4" customWidth="1"/>
    <col min="11734" max="11734" width="13.85546875" style="4" customWidth="1"/>
    <col min="11735" max="11737" width="9.140625" style="4"/>
    <col min="11738" max="11738" width="3.140625" style="4" customWidth="1"/>
    <col min="11739" max="11739" width="12" style="4" bestFit="1" customWidth="1"/>
    <col min="11740" max="11740" width="2" style="4" customWidth="1"/>
    <col min="11741" max="11742" width="9.140625" style="4"/>
    <col min="11743" max="11743" width="11.7109375" style="4" customWidth="1"/>
    <col min="11744" max="11953" width="9.140625" style="4"/>
    <col min="11954" max="11954" width="26.42578125" style="4" customWidth="1"/>
    <col min="11955" max="11955" width="32.140625" style="4" customWidth="1"/>
    <col min="11956" max="11956" width="30.140625" style="4" customWidth="1"/>
    <col min="11957" max="11957" width="36.5703125" style="4" customWidth="1"/>
    <col min="11958" max="11958" width="9.140625" style="4"/>
    <col min="11959" max="11959" width="7.7109375" style="4" customWidth="1"/>
    <col min="11960" max="11960" width="6.7109375" style="4" customWidth="1"/>
    <col min="11961" max="11961" width="8" style="4" customWidth="1"/>
    <col min="11962" max="11963" width="7.7109375" style="4" customWidth="1"/>
    <col min="11964" max="11964" width="7.5703125" style="4" customWidth="1"/>
    <col min="11965" max="11965" width="11" style="4" customWidth="1"/>
    <col min="11966" max="11966" width="10.140625" style="4" customWidth="1"/>
    <col min="11967" max="11967" width="9.140625" style="4"/>
    <col min="11968" max="11968" width="13" style="4" customWidth="1"/>
    <col min="11969" max="11969" width="8.5703125" style="4" customWidth="1"/>
    <col min="11970" max="11970" width="14.5703125" style="4" customWidth="1"/>
    <col min="11971" max="11971" width="9.140625" style="4"/>
    <col min="11972" max="11973" width="12" style="4" customWidth="1"/>
    <col min="11974" max="11975" width="9.85546875" style="4" customWidth="1"/>
    <col min="11976" max="11976" width="11.7109375" style="4" customWidth="1"/>
    <col min="11977" max="11977" width="12.5703125" style="4" customWidth="1"/>
    <col min="11978" max="11978" width="10.85546875" style="4" customWidth="1"/>
    <col min="11979" max="11979" width="9.140625" style="4"/>
    <col min="11980" max="11980" width="10.85546875" style="4" customWidth="1"/>
    <col min="11981" max="11981" width="11.7109375" style="4" customWidth="1"/>
    <col min="11982" max="11982" width="10.85546875" style="4" customWidth="1"/>
    <col min="11983" max="11983" width="11.7109375" style="4" customWidth="1"/>
    <col min="11984" max="11984" width="12.7109375" style="4" customWidth="1"/>
    <col min="11985" max="11985" width="15.5703125" style="4" customWidth="1"/>
    <col min="11986" max="11986" width="14.28515625" style="4" customWidth="1"/>
    <col min="11987" max="11987" width="13.85546875" style="4" customWidth="1"/>
    <col min="11988" max="11989" width="11.85546875" style="4" customWidth="1"/>
    <col min="11990" max="11990" width="13.85546875" style="4" customWidth="1"/>
    <col min="11991" max="11993" width="9.140625" style="4"/>
    <col min="11994" max="11994" width="3.140625" style="4" customWidth="1"/>
    <col min="11995" max="11995" width="12" style="4" bestFit="1" customWidth="1"/>
    <col min="11996" max="11996" width="2" style="4" customWidth="1"/>
    <col min="11997" max="11998" width="9.140625" style="4"/>
    <col min="11999" max="11999" width="11.7109375" style="4" customWidth="1"/>
    <col min="12000" max="12209" width="9.140625" style="4"/>
    <col min="12210" max="12210" width="26.42578125" style="4" customWidth="1"/>
    <col min="12211" max="12211" width="32.140625" style="4" customWidth="1"/>
    <col min="12212" max="12212" width="30.140625" style="4" customWidth="1"/>
    <col min="12213" max="12213" width="36.5703125" style="4" customWidth="1"/>
    <col min="12214" max="12214" width="9.140625" style="4"/>
    <col min="12215" max="12215" width="7.7109375" style="4" customWidth="1"/>
    <col min="12216" max="12216" width="6.7109375" style="4" customWidth="1"/>
    <col min="12217" max="12217" width="8" style="4" customWidth="1"/>
    <col min="12218" max="12219" width="7.7109375" style="4" customWidth="1"/>
    <col min="12220" max="12220" width="7.5703125" style="4" customWidth="1"/>
    <col min="12221" max="12221" width="11" style="4" customWidth="1"/>
    <col min="12222" max="12222" width="10.140625" style="4" customWidth="1"/>
    <col min="12223" max="12223" width="9.140625" style="4"/>
    <col min="12224" max="12224" width="13" style="4" customWidth="1"/>
    <col min="12225" max="12225" width="8.5703125" style="4" customWidth="1"/>
    <col min="12226" max="12226" width="14.5703125" style="4" customWidth="1"/>
    <col min="12227" max="12227" width="9.140625" style="4"/>
    <col min="12228" max="12229" width="12" style="4" customWidth="1"/>
    <col min="12230" max="12231" width="9.85546875" style="4" customWidth="1"/>
    <col min="12232" max="12232" width="11.7109375" style="4" customWidth="1"/>
    <col min="12233" max="12233" width="12.5703125" style="4" customWidth="1"/>
    <col min="12234" max="12234" width="10.85546875" style="4" customWidth="1"/>
    <col min="12235" max="12235" width="9.140625" style="4"/>
    <col min="12236" max="12236" width="10.85546875" style="4" customWidth="1"/>
    <col min="12237" max="12237" width="11.7109375" style="4" customWidth="1"/>
    <col min="12238" max="12238" width="10.85546875" style="4" customWidth="1"/>
    <col min="12239" max="12239" width="11.7109375" style="4" customWidth="1"/>
    <col min="12240" max="12240" width="12.7109375" style="4" customWidth="1"/>
    <col min="12241" max="12241" width="15.5703125" style="4" customWidth="1"/>
    <col min="12242" max="12242" width="14.28515625" style="4" customWidth="1"/>
    <col min="12243" max="12243" width="13.85546875" style="4" customWidth="1"/>
    <col min="12244" max="12245" width="11.85546875" style="4" customWidth="1"/>
    <col min="12246" max="12246" width="13.85546875" style="4" customWidth="1"/>
    <col min="12247" max="12249" width="9.140625" style="4"/>
    <col min="12250" max="12250" width="3.140625" style="4" customWidth="1"/>
    <col min="12251" max="12251" width="12" style="4" bestFit="1" customWidth="1"/>
    <col min="12252" max="12252" width="2" style="4" customWidth="1"/>
    <col min="12253" max="12254" width="9.140625" style="4"/>
    <col min="12255" max="12255" width="11.7109375" style="4" customWidth="1"/>
    <col min="12256" max="12465" width="9.140625" style="4"/>
    <col min="12466" max="12466" width="26.42578125" style="4" customWidth="1"/>
    <col min="12467" max="12467" width="32.140625" style="4" customWidth="1"/>
    <col min="12468" max="12468" width="30.140625" style="4" customWidth="1"/>
    <col min="12469" max="12469" width="36.5703125" style="4" customWidth="1"/>
    <col min="12470" max="12470" width="9.140625" style="4"/>
    <col min="12471" max="12471" width="7.7109375" style="4" customWidth="1"/>
    <col min="12472" max="12472" width="6.7109375" style="4" customWidth="1"/>
    <col min="12473" max="12473" width="8" style="4" customWidth="1"/>
    <col min="12474" max="12475" width="7.7109375" style="4" customWidth="1"/>
    <col min="12476" max="12476" width="7.5703125" style="4" customWidth="1"/>
    <col min="12477" max="12477" width="11" style="4" customWidth="1"/>
    <col min="12478" max="12478" width="10.140625" style="4" customWidth="1"/>
    <col min="12479" max="12479" width="9.140625" style="4"/>
    <col min="12480" max="12480" width="13" style="4" customWidth="1"/>
    <col min="12481" max="12481" width="8.5703125" style="4" customWidth="1"/>
    <col min="12482" max="12482" width="14.5703125" style="4" customWidth="1"/>
    <col min="12483" max="12483" width="9.140625" style="4"/>
    <col min="12484" max="12485" width="12" style="4" customWidth="1"/>
    <col min="12486" max="12487" width="9.85546875" style="4" customWidth="1"/>
    <col min="12488" max="12488" width="11.7109375" style="4" customWidth="1"/>
    <col min="12489" max="12489" width="12.5703125" style="4" customWidth="1"/>
    <col min="12490" max="12490" width="10.85546875" style="4" customWidth="1"/>
    <col min="12491" max="12491" width="9.140625" style="4"/>
    <col min="12492" max="12492" width="10.85546875" style="4" customWidth="1"/>
    <col min="12493" max="12493" width="11.7109375" style="4" customWidth="1"/>
    <col min="12494" max="12494" width="10.85546875" style="4" customWidth="1"/>
    <col min="12495" max="12495" width="11.7109375" style="4" customWidth="1"/>
    <col min="12496" max="12496" width="12.7109375" style="4" customWidth="1"/>
    <col min="12497" max="12497" width="15.5703125" style="4" customWidth="1"/>
    <col min="12498" max="12498" width="14.28515625" style="4" customWidth="1"/>
    <col min="12499" max="12499" width="13.85546875" style="4" customWidth="1"/>
    <col min="12500" max="12501" width="11.85546875" style="4" customWidth="1"/>
    <col min="12502" max="12502" width="13.85546875" style="4" customWidth="1"/>
    <col min="12503" max="12505" width="9.140625" style="4"/>
    <col min="12506" max="12506" width="3.140625" style="4" customWidth="1"/>
    <col min="12507" max="12507" width="12" style="4" bestFit="1" customWidth="1"/>
    <col min="12508" max="12508" width="2" style="4" customWidth="1"/>
    <col min="12509" max="12510" width="9.140625" style="4"/>
    <col min="12511" max="12511" width="11.7109375" style="4" customWidth="1"/>
    <col min="12512" max="12721" width="9.140625" style="4"/>
    <col min="12722" max="12722" width="26.42578125" style="4" customWidth="1"/>
    <col min="12723" max="12723" width="32.140625" style="4" customWidth="1"/>
    <col min="12724" max="12724" width="30.140625" style="4" customWidth="1"/>
    <col min="12725" max="12725" width="36.5703125" style="4" customWidth="1"/>
    <col min="12726" max="12726" width="9.140625" style="4"/>
    <col min="12727" max="12727" width="7.7109375" style="4" customWidth="1"/>
    <col min="12728" max="12728" width="6.7109375" style="4" customWidth="1"/>
    <col min="12729" max="12729" width="8" style="4" customWidth="1"/>
    <col min="12730" max="12731" width="7.7109375" style="4" customWidth="1"/>
    <col min="12732" max="12732" width="7.5703125" style="4" customWidth="1"/>
    <col min="12733" max="12733" width="11" style="4" customWidth="1"/>
    <col min="12734" max="12734" width="10.140625" style="4" customWidth="1"/>
    <col min="12735" max="12735" width="9.140625" style="4"/>
    <col min="12736" max="12736" width="13" style="4" customWidth="1"/>
    <col min="12737" max="12737" width="8.5703125" style="4" customWidth="1"/>
    <col min="12738" max="12738" width="14.5703125" style="4" customWidth="1"/>
    <col min="12739" max="12739" width="9.140625" style="4"/>
    <col min="12740" max="12741" width="12" style="4" customWidth="1"/>
    <col min="12742" max="12743" width="9.85546875" style="4" customWidth="1"/>
    <col min="12744" max="12744" width="11.7109375" style="4" customWidth="1"/>
    <col min="12745" max="12745" width="12.5703125" style="4" customWidth="1"/>
    <col min="12746" max="12746" width="10.85546875" style="4" customWidth="1"/>
    <col min="12747" max="12747" width="9.140625" style="4"/>
    <col min="12748" max="12748" width="10.85546875" style="4" customWidth="1"/>
    <col min="12749" max="12749" width="11.7109375" style="4" customWidth="1"/>
    <col min="12750" max="12750" width="10.85546875" style="4" customWidth="1"/>
    <col min="12751" max="12751" width="11.7109375" style="4" customWidth="1"/>
    <col min="12752" max="12752" width="12.7109375" style="4" customWidth="1"/>
    <col min="12753" max="12753" width="15.5703125" style="4" customWidth="1"/>
    <col min="12754" max="12754" width="14.28515625" style="4" customWidth="1"/>
    <col min="12755" max="12755" width="13.85546875" style="4" customWidth="1"/>
    <col min="12756" max="12757" width="11.85546875" style="4" customWidth="1"/>
    <col min="12758" max="12758" width="13.85546875" style="4" customWidth="1"/>
    <col min="12759" max="12761" width="9.140625" style="4"/>
    <col min="12762" max="12762" width="3.140625" style="4" customWidth="1"/>
    <col min="12763" max="12763" width="12" style="4" bestFit="1" customWidth="1"/>
    <col min="12764" max="12764" width="2" style="4" customWidth="1"/>
    <col min="12765" max="12766" width="9.140625" style="4"/>
    <col min="12767" max="12767" width="11.7109375" style="4" customWidth="1"/>
    <col min="12768" max="12977" width="9.140625" style="4"/>
    <col min="12978" max="12978" width="26.42578125" style="4" customWidth="1"/>
    <col min="12979" max="12979" width="32.140625" style="4" customWidth="1"/>
    <col min="12980" max="12980" width="30.140625" style="4" customWidth="1"/>
    <col min="12981" max="12981" width="36.5703125" style="4" customWidth="1"/>
    <col min="12982" max="12982" width="9.140625" style="4"/>
    <col min="12983" max="12983" width="7.7109375" style="4" customWidth="1"/>
    <col min="12984" max="12984" width="6.7109375" style="4" customWidth="1"/>
    <col min="12985" max="12985" width="8" style="4" customWidth="1"/>
    <col min="12986" max="12987" width="7.7109375" style="4" customWidth="1"/>
    <col min="12988" max="12988" width="7.5703125" style="4" customWidth="1"/>
    <col min="12989" max="12989" width="11" style="4" customWidth="1"/>
    <col min="12990" max="12990" width="10.140625" style="4" customWidth="1"/>
    <col min="12991" max="12991" width="9.140625" style="4"/>
    <col min="12992" max="12992" width="13" style="4" customWidth="1"/>
    <col min="12993" max="12993" width="8.5703125" style="4" customWidth="1"/>
    <col min="12994" max="12994" width="14.5703125" style="4" customWidth="1"/>
    <col min="12995" max="12995" width="9.140625" style="4"/>
    <col min="12996" max="12997" width="12" style="4" customWidth="1"/>
    <col min="12998" max="12999" width="9.85546875" style="4" customWidth="1"/>
    <col min="13000" max="13000" width="11.7109375" style="4" customWidth="1"/>
    <col min="13001" max="13001" width="12.5703125" style="4" customWidth="1"/>
    <col min="13002" max="13002" width="10.85546875" style="4" customWidth="1"/>
    <col min="13003" max="13003" width="9.140625" style="4"/>
    <col min="13004" max="13004" width="10.85546875" style="4" customWidth="1"/>
    <col min="13005" max="13005" width="11.7109375" style="4" customWidth="1"/>
    <col min="13006" max="13006" width="10.85546875" style="4" customWidth="1"/>
    <col min="13007" max="13007" width="11.7109375" style="4" customWidth="1"/>
    <col min="13008" max="13008" width="12.7109375" style="4" customWidth="1"/>
    <col min="13009" max="13009" width="15.5703125" style="4" customWidth="1"/>
    <col min="13010" max="13010" width="14.28515625" style="4" customWidth="1"/>
    <col min="13011" max="13011" width="13.85546875" style="4" customWidth="1"/>
    <col min="13012" max="13013" width="11.85546875" style="4" customWidth="1"/>
    <col min="13014" max="13014" width="13.85546875" style="4" customWidth="1"/>
    <col min="13015" max="13017" width="9.140625" style="4"/>
    <col min="13018" max="13018" width="3.140625" style="4" customWidth="1"/>
    <col min="13019" max="13019" width="12" style="4" bestFit="1" customWidth="1"/>
    <col min="13020" max="13020" width="2" style="4" customWidth="1"/>
    <col min="13021" max="13022" width="9.140625" style="4"/>
    <col min="13023" max="13023" width="11.7109375" style="4" customWidth="1"/>
    <col min="13024" max="13233" width="9.140625" style="4"/>
    <col min="13234" max="13234" width="26.42578125" style="4" customWidth="1"/>
    <col min="13235" max="13235" width="32.140625" style="4" customWidth="1"/>
    <col min="13236" max="13236" width="30.140625" style="4" customWidth="1"/>
    <col min="13237" max="13237" width="36.5703125" style="4" customWidth="1"/>
    <col min="13238" max="13238" width="9.140625" style="4"/>
    <col min="13239" max="13239" width="7.7109375" style="4" customWidth="1"/>
    <col min="13240" max="13240" width="6.7109375" style="4" customWidth="1"/>
    <col min="13241" max="13241" width="8" style="4" customWidth="1"/>
    <col min="13242" max="13243" width="7.7109375" style="4" customWidth="1"/>
    <col min="13244" max="13244" width="7.5703125" style="4" customWidth="1"/>
    <col min="13245" max="13245" width="11" style="4" customWidth="1"/>
    <col min="13246" max="13246" width="10.140625" style="4" customWidth="1"/>
    <col min="13247" max="13247" width="9.140625" style="4"/>
    <col min="13248" max="13248" width="13" style="4" customWidth="1"/>
    <col min="13249" max="13249" width="8.5703125" style="4" customWidth="1"/>
    <col min="13250" max="13250" width="14.5703125" style="4" customWidth="1"/>
    <col min="13251" max="13251" width="9.140625" style="4"/>
    <col min="13252" max="13253" width="12" style="4" customWidth="1"/>
    <col min="13254" max="13255" width="9.85546875" style="4" customWidth="1"/>
    <col min="13256" max="13256" width="11.7109375" style="4" customWidth="1"/>
    <col min="13257" max="13257" width="12.5703125" style="4" customWidth="1"/>
    <col min="13258" max="13258" width="10.85546875" style="4" customWidth="1"/>
    <col min="13259" max="13259" width="9.140625" style="4"/>
    <col min="13260" max="13260" width="10.85546875" style="4" customWidth="1"/>
    <col min="13261" max="13261" width="11.7109375" style="4" customWidth="1"/>
    <col min="13262" max="13262" width="10.85546875" style="4" customWidth="1"/>
    <col min="13263" max="13263" width="11.7109375" style="4" customWidth="1"/>
    <col min="13264" max="13264" width="12.7109375" style="4" customWidth="1"/>
    <col min="13265" max="13265" width="15.5703125" style="4" customWidth="1"/>
    <col min="13266" max="13266" width="14.28515625" style="4" customWidth="1"/>
    <col min="13267" max="13267" width="13.85546875" style="4" customWidth="1"/>
    <col min="13268" max="13269" width="11.85546875" style="4" customWidth="1"/>
    <col min="13270" max="13270" width="13.85546875" style="4" customWidth="1"/>
    <col min="13271" max="13273" width="9.140625" style="4"/>
    <col min="13274" max="13274" width="3.140625" style="4" customWidth="1"/>
    <col min="13275" max="13275" width="12" style="4" bestFit="1" customWidth="1"/>
    <col min="13276" max="13276" width="2" style="4" customWidth="1"/>
    <col min="13277" max="13278" width="9.140625" style="4"/>
    <col min="13279" max="13279" width="11.7109375" style="4" customWidth="1"/>
    <col min="13280" max="13489" width="9.140625" style="4"/>
    <col min="13490" max="13490" width="26.42578125" style="4" customWidth="1"/>
    <col min="13491" max="13491" width="32.140625" style="4" customWidth="1"/>
    <col min="13492" max="13492" width="30.140625" style="4" customWidth="1"/>
    <col min="13493" max="13493" width="36.5703125" style="4" customWidth="1"/>
    <col min="13494" max="13494" width="9.140625" style="4"/>
    <col min="13495" max="13495" width="7.7109375" style="4" customWidth="1"/>
    <col min="13496" max="13496" width="6.7109375" style="4" customWidth="1"/>
    <col min="13497" max="13497" width="8" style="4" customWidth="1"/>
    <col min="13498" max="13499" width="7.7109375" style="4" customWidth="1"/>
    <col min="13500" max="13500" width="7.5703125" style="4" customWidth="1"/>
    <col min="13501" max="13501" width="11" style="4" customWidth="1"/>
    <col min="13502" max="13502" width="10.140625" style="4" customWidth="1"/>
    <col min="13503" max="13503" width="9.140625" style="4"/>
    <col min="13504" max="13504" width="13" style="4" customWidth="1"/>
    <col min="13505" max="13505" width="8.5703125" style="4" customWidth="1"/>
    <col min="13506" max="13506" width="14.5703125" style="4" customWidth="1"/>
    <col min="13507" max="13507" width="9.140625" style="4"/>
    <col min="13508" max="13509" width="12" style="4" customWidth="1"/>
    <col min="13510" max="13511" width="9.85546875" style="4" customWidth="1"/>
    <col min="13512" max="13512" width="11.7109375" style="4" customWidth="1"/>
    <col min="13513" max="13513" width="12.5703125" style="4" customWidth="1"/>
    <col min="13514" max="13514" width="10.85546875" style="4" customWidth="1"/>
    <col min="13515" max="13515" width="9.140625" style="4"/>
    <col min="13516" max="13516" width="10.85546875" style="4" customWidth="1"/>
    <col min="13517" max="13517" width="11.7109375" style="4" customWidth="1"/>
    <col min="13518" max="13518" width="10.85546875" style="4" customWidth="1"/>
    <col min="13519" max="13519" width="11.7109375" style="4" customWidth="1"/>
    <col min="13520" max="13520" width="12.7109375" style="4" customWidth="1"/>
    <col min="13521" max="13521" width="15.5703125" style="4" customWidth="1"/>
    <col min="13522" max="13522" width="14.28515625" style="4" customWidth="1"/>
    <col min="13523" max="13523" width="13.85546875" style="4" customWidth="1"/>
    <col min="13524" max="13525" width="11.85546875" style="4" customWidth="1"/>
    <col min="13526" max="13526" width="13.85546875" style="4" customWidth="1"/>
    <col min="13527" max="13529" width="9.140625" style="4"/>
    <col min="13530" max="13530" width="3.140625" style="4" customWidth="1"/>
    <col min="13531" max="13531" width="12" style="4" bestFit="1" customWidth="1"/>
    <col min="13532" max="13532" width="2" style="4" customWidth="1"/>
    <col min="13533" max="13534" width="9.140625" style="4"/>
    <col min="13535" max="13535" width="11.7109375" style="4" customWidth="1"/>
    <col min="13536" max="13745" width="9.140625" style="4"/>
    <col min="13746" max="13746" width="26.42578125" style="4" customWidth="1"/>
    <col min="13747" max="13747" width="32.140625" style="4" customWidth="1"/>
    <col min="13748" max="13748" width="30.140625" style="4" customWidth="1"/>
    <col min="13749" max="13749" width="36.5703125" style="4" customWidth="1"/>
    <col min="13750" max="13750" width="9.140625" style="4"/>
    <col min="13751" max="13751" width="7.7109375" style="4" customWidth="1"/>
    <col min="13752" max="13752" width="6.7109375" style="4" customWidth="1"/>
    <col min="13753" max="13753" width="8" style="4" customWidth="1"/>
    <col min="13754" max="13755" width="7.7109375" style="4" customWidth="1"/>
    <col min="13756" max="13756" width="7.5703125" style="4" customWidth="1"/>
    <col min="13757" max="13757" width="11" style="4" customWidth="1"/>
    <col min="13758" max="13758" width="10.140625" style="4" customWidth="1"/>
    <col min="13759" max="13759" width="9.140625" style="4"/>
    <col min="13760" max="13760" width="13" style="4" customWidth="1"/>
    <col min="13761" max="13761" width="8.5703125" style="4" customWidth="1"/>
    <col min="13762" max="13762" width="14.5703125" style="4" customWidth="1"/>
    <col min="13763" max="13763" width="9.140625" style="4"/>
    <col min="13764" max="13765" width="12" style="4" customWidth="1"/>
    <col min="13766" max="13767" width="9.85546875" style="4" customWidth="1"/>
    <col min="13768" max="13768" width="11.7109375" style="4" customWidth="1"/>
    <col min="13769" max="13769" width="12.5703125" style="4" customWidth="1"/>
    <col min="13770" max="13770" width="10.85546875" style="4" customWidth="1"/>
    <col min="13771" max="13771" width="9.140625" style="4"/>
    <col min="13772" max="13772" width="10.85546875" style="4" customWidth="1"/>
    <col min="13773" max="13773" width="11.7109375" style="4" customWidth="1"/>
    <col min="13774" max="13774" width="10.85546875" style="4" customWidth="1"/>
    <col min="13775" max="13775" width="11.7109375" style="4" customWidth="1"/>
    <col min="13776" max="13776" width="12.7109375" style="4" customWidth="1"/>
    <col min="13777" max="13777" width="15.5703125" style="4" customWidth="1"/>
    <col min="13778" max="13778" width="14.28515625" style="4" customWidth="1"/>
    <col min="13779" max="13779" width="13.85546875" style="4" customWidth="1"/>
    <col min="13780" max="13781" width="11.85546875" style="4" customWidth="1"/>
    <col min="13782" max="13782" width="13.85546875" style="4" customWidth="1"/>
    <col min="13783" max="13785" width="9.140625" style="4"/>
    <col min="13786" max="13786" width="3.140625" style="4" customWidth="1"/>
    <col min="13787" max="13787" width="12" style="4" bestFit="1" customWidth="1"/>
    <col min="13788" max="13788" width="2" style="4" customWidth="1"/>
    <col min="13789" max="13790" width="9.140625" style="4"/>
    <col min="13791" max="13791" width="11.7109375" style="4" customWidth="1"/>
    <col min="13792" max="14001" width="9.140625" style="4"/>
    <col min="14002" max="14002" width="26.42578125" style="4" customWidth="1"/>
    <col min="14003" max="14003" width="32.140625" style="4" customWidth="1"/>
    <col min="14004" max="14004" width="30.140625" style="4" customWidth="1"/>
    <col min="14005" max="14005" width="36.5703125" style="4" customWidth="1"/>
    <col min="14006" max="14006" width="9.140625" style="4"/>
    <col min="14007" max="14007" width="7.7109375" style="4" customWidth="1"/>
    <col min="14008" max="14008" width="6.7109375" style="4" customWidth="1"/>
    <col min="14009" max="14009" width="8" style="4" customWidth="1"/>
    <col min="14010" max="14011" width="7.7109375" style="4" customWidth="1"/>
    <col min="14012" max="14012" width="7.5703125" style="4" customWidth="1"/>
    <col min="14013" max="14013" width="11" style="4" customWidth="1"/>
    <col min="14014" max="14014" width="10.140625" style="4" customWidth="1"/>
    <col min="14015" max="14015" width="9.140625" style="4"/>
    <col min="14016" max="14016" width="13" style="4" customWidth="1"/>
    <col min="14017" max="14017" width="8.5703125" style="4" customWidth="1"/>
    <col min="14018" max="14018" width="14.5703125" style="4" customWidth="1"/>
    <col min="14019" max="14019" width="9.140625" style="4"/>
    <col min="14020" max="14021" width="12" style="4" customWidth="1"/>
    <col min="14022" max="14023" width="9.85546875" style="4" customWidth="1"/>
    <col min="14024" max="14024" width="11.7109375" style="4" customWidth="1"/>
    <col min="14025" max="14025" width="12.5703125" style="4" customWidth="1"/>
    <col min="14026" max="14026" width="10.85546875" style="4" customWidth="1"/>
    <col min="14027" max="14027" width="9.140625" style="4"/>
    <col min="14028" max="14028" width="10.85546875" style="4" customWidth="1"/>
    <col min="14029" max="14029" width="11.7109375" style="4" customWidth="1"/>
    <col min="14030" max="14030" width="10.85546875" style="4" customWidth="1"/>
    <col min="14031" max="14031" width="11.7109375" style="4" customWidth="1"/>
    <col min="14032" max="14032" width="12.7109375" style="4" customWidth="1"/>
    <col min="14033" max="14033" width="15.5703125" style="4" customWidth="1"/>
    <col min="14034" max="14034" width="14.28515625" style="4" customWidth="1"/>
    <col min="14035" max="14035" width="13.85546875" style="4" customWidth="1"/>
    <col min="14036" max="14037" width="11.85546875" style="4" customWidth="1"/>
    <col min="14038" max="14038" width="13.85546875" style="4" customWidth="1"/>
    <col min="14039" max="14041" width="9.140625" style="4"/>
    <col min="14042" max="14042" width="3.140625" style="4" customWidth="1"/>
    <col min="14043" max="14043" width="12" style="4" bestFit="1" customWidth="1"/>
    <col min="14044" max="14044" width="2" style="4" customWidth="1"/>
    <col min="14045" max="14046" width="9.140625" style="4"/>
    <col min="14047" max="14047" width="11.7109375" style="4" customWidth="1"/>
    <col min="14048" max="14257" width="9.140625" style="4"/>
    <col min="14258" max="14258" width="26.42578125" style="4" customWidth="1"/>
    <col min="14259" max="14259" width="32.140625" style="4" customWidth="1"/>
    <col min="14260" max="14260" width="30.140625" style="4" customWidth="1"/>
    <col min="14261" max="14261" width="36.5703125" style="4" customWidth="1"/>
    <col min="14262" max="14262" width="9.140625" style="4"/>
    <col min="14263" max="14263" width="7.7109375" style="4" customWidth="1"/>
    <col min="14264" max="14264" width="6.7109375" style="4" customWidth="1"/>
    <col min="14265" max="14265" width="8" style="4" customWidth="1"/>
    <col min="14266" max="14267" width="7.7109375" style="4" customWidth="1"/>
    <col min="14268" max="14268" width="7.5703125" style="4" customWidth="1"/>
    <col min="14269" max="14269" width="11" style="4" customWidth="1"/>
    <col min="14270" max="14270" width="10.140625" style="4" customWidth="1"/>
    <col min="14271" max="14271" width="9.140625" style="4"/>
    <col min="14272" max="14272" width="13" style="4" customWidth="1"/>
    <col min="14273" max="14273" width="8.5703125" style="4" customWidth="1"/>
    <col min="14274" max="14274" width="14.5703125" style="4" customWidth="1"/>
    <col min="14275" max="14275" width="9.140625" style="4"/>
    <col min="14276" max="14277" width="12" style="4" customWidth="1"/>
    <col min="14278" max="14279" width="9.85546875" style="4" customWidth="1"/>
    <col min="14280" max="14280" width="11.7109375" style="4" customWidth="1"/>
    <col min="14281" max="14281" width="12.5703125" style="4" customWidth="1"/>
    <col min="14282" max="14282" width="10.85546875" style="4" customWidth="1"/>
    <col min="14283" max="14283" width="9.140625" style="4"/>
    <col min="14284" max="14284" width="10.85546875" style="4" customWidth="1"/>
    <col min="14285" max="14285" width="11.7109375" style="4" customWidth="1"/>
    <col min="14286" max="14286" width="10.85546875" style="4" customWidth="1"/>
    <col min="14287" max="14287" width="11.7109375" style="4" customWidth="1"/>
    <col min="14288" max="14288" width="12.7109375" style="4" customWidth="1"/>
    <col min="14289" max="14289" width="15.5703125" style="4" customWidth="1"/>
    <col min="14290" max="14290" width="14.28515625" style="4" customWidth="1"/>
    <col min="14291" max="14291" width="13.85546875" style="4" customWidth="1"/>
    <col min="14292" max="14293" width="11.85546875" style="4" customWidth="1"/>
    <col min="14294" max="14294" width="13.85546875" style="4" customWidth="1"/>
    <col min="14295" max="14297" width="9.140625" style="4"/>
    <col min="14298" max="14298" width="3.140625" style="4" customWidth="1"/>
    <col min="14299" max="14299" width="12" style="4" bestFit="1" customWidth="1"/>
    <col min="14300" max="14300" width="2" style="4" customWidth="1"/>
    <col min="14301" max="14302" width="9.140625" style="4"/>
    <col min="14303" max="14303" width="11.7109375" style="4" customWidth="1"/>
    <col min="14304" max="14513" width="9.140625" style="4"/>
    <col min="14514" max="14514" width="26.42578125" style="4" customWidth="1"/>
    <col min="14515" max="14515" width="32.140625" style="4" customWidth="1"/>
    <col min="14516" max="14516" width="30.140625" style="4" customWidth="1"/>
    <col min="14517" max="14517" width="36.5703125" style="4" customWidth="1"/>
    <col min="14518" max="14518" width="9.140625" style="4"/>
    <col min="14519" max="14519" width="7.7109375" style="4" customWidth="1"/>
    <col min="14520" max="14520" width="6.7109375" style="4" customWidth="1"/>
    <col min="14521" max="14521" width="8" style="4" customWidth="1"/>
    <col min="14522" max="14523" width="7.7109375" style="4" customWidth="1"/>
    <col min="14524" max="14524" width="7.5703125" style="4" customWidth="1"/>
    <col min="14525" max="14525" width="11" style="4" customWidth="1"/>
    <col min="14526" max="14526" width="10.140625" style="4" customWidth="1"/>
    <col min="14527" max="14527" width="9.140625" style="4"/>
    <col min="14528" max="14528" width="13" style="4" customWidth="1"/>
    <col min="14529" max="14529" width="8.5703125" style="4" customWidth="1"/>
    <col min="14530" max="14530" width="14.5703125" style="4" customWidth="1"/>
    <col min="14531" max="14531" width="9.140625" style="4"/>
    <col min="14532" max="14533" width="12" style="4" customWidth="1"/>
    <col min="14534" max="14535" width="9.85546875" style="4" customWidth="1"/>
    <col min="14536" max="14536" width="11.7109375" style="4" customWidth="1"/>
    <col min="14537" max="14537" width="12.5703125" style="4" customWidth="1"/>
    <col min="14538" max="14538" width="10.85546875" style="4" customWidth="1"/>
    <col min="14539" max="14539" width="9.140625" style="4"/>
    <col min="14540" max="14540" width="10.85546875" style="4" customWidth="1"/>
    <col min="14541" max="14541" width="11.7109375" style="4" customWidth="1"/>
    <col min="14542" max="14542" width="10.85546875" style="4" customWidth="1"/>
    <col min="14543" max="14543" width="11.7109375" style="4" customWidth="1"/>
    <col min="14544" max="14544" width="12.7109375" style="4" customWidth="1"/>
    <col min="14545" max="14545" width="15.5703125" style="4" customWidth="1"/>
    <col min="14546" max="14546" width="14.28515625" style="4" customWidth="1"/>
    <col min="14547" max="14547" width="13.85546875" style="4" customWidth="1"/>
    <col min="14548" max="14549" width="11.85546875" style="4" customWidth="1"/>
    <col min="14550" max="14550" width="13.85546875" style="4" customWidth="1"/>
    <col min="14551" max="14553" width="9.140625" style="4"/>
    <col min="14554" max="14554" width="3.140625" style="4" customWidth="1"/>
    <col min="14555" max="14555" width="12" style="4" bestFit="1" customWidth="1"/>
    <col min="14556" max="14556" width="2" style="4" customWidth="1"/>
    <col min="14557" max="14558" width="9.140625" style="4"/>
    <col min="14559" max="14559" width="11.7109375" style="4" customWidth="1"/>
    <col min="14560" max="14769" width="9.140625" style="4"/>
    <col min="14770" max="14770" width="26.42578125" style="4" customWidth="1"/>
    <col min="14771" max="14771" width="32.140625" style="4" customWidth="1"/>
    <col min="14772" max="14772" width="30.140625" style="4" customWidth="1"/>
    <col min="14773" max="14773" width="36.5703125" style="4" customWidth="1"/>
    <col min="14774" max="14774" width="9.140625" style="4"/>
    <col min="14775" max="14775" width="7.7109375" style="4" customWidth="1"/>
    <col min="14776" max="14776" width="6.7109375" style="4" customWidth="1"/>
    <col min="14777" max="14777" width="8" style="4" customWidth="1"/>
    <col min="14778" max="14779" width="7.7109375" style="4" customWidth="1"/>
    <col min="14780" max="14780" width="7.5703125" style="4" customWidth="1"/>
    <col min="14781" max="14781" width="11" style="4" customWidth="1"/>
    <col min="14782" max="14782" width="10.140625" style="4" customWidth="1"/>
    <col min="14783" max="14783" width="9.140625" style="4"/>
    <col min="14784" max="14784" width="13" style="4" customWidth="1"/>
    <col min="14785" max="14785" width="8.5703125" style="4" customWidth="1"/>
    <col min="14786" max="14786" width="14.5703125" style="4" customWidth="1"/>
    <col min="14787" max="14787" width="9.140625" style="4"/>
    <col min="14788" max="14789" width="12" style="4" customWidth="1"/>
    <col min="14790" max="14791" width="9.85546875" style="4" customWidth="1"/>
    <col min="14792" max="14792" width="11.7109375" style="4" customWidth="1"/>
    <col min="14793" max="14793" width="12.5703125" style="4" customWidth="1"/>
    <col min="14794" max="14794" width="10.85546875" style="4" customWidth="1"/>
    <col min="14795" max="14795" width="9.140625" style="4"/>
    <col min="14796" max="14796" width="10.85546875" style="4" customWidth="1"/>
    <col min="14797" max="14797" width="11.7109375" style="4" customWidth="1"/>
    <col min="14798" max="14798" width="10.85546875" style="4" customWidth="1"/>
    <col min="14799" max="14799" width="11.7109375" style="4" customWidth="1"/>
    <col min="14800" max="14800" width="12.7109375" style="4" customWidth="1"/>
    <col min="14801" max="14801" width="15.5703125" style="4" customWidth="1"/>
    <col min="14802" max="14802" width="14.28515625" style="4" customWidth="1"/>
    <col min="14803" max="14803" width="13.85546875" style="4" customWidth="1"/>
    <col min="14804" max="14805" width="11.85546875" style="4" customWidth="1"/>
    <col min="14806" max="14806" width="13.85546875" style="4" customWidth="1"/>
    <col min="14807" max="14809" width="9.140625" style="4"/>
    <col min="14810" max="14810" width="3.140625" style="4" customWidth="1"/>
    <col min="14811" max="14811" width="12" style="4" bestFit="1" customWidth="1"/>
    <col min="14812" max="14812" width="2" style="4" customWidth="1"/>
    <col min="14813" max="14814" width="9.140625" style="4"/>
    <col min="14815" max="14815" width="11.7109375" style="4" customWidth="1"/>
    <col min="14816" max="15025" width="9.140625" style="4"/>
    <col min="15026" max="15026" width="26.42578125" style="4" customWidth="1"/>
    <col min="15027" max="15027" width="32.140625" style="4" customWidth="1"/>
    <col min="15028" max="15028" width="30.140625" style="4" customWidth="1"/>
    <col min="15029" max="15029" width="36.5703125" style="4" customWidth="1"/>
    <col min="15030" max="15030" width="9.140625" style="4"/>
    <col min="15031" max="15031" width="7.7109375" style="4" customWidth="1"/>
    <col min="15032" max="15032" width="6.7109375" style="4" customWidth="1"/>
    <col min="15033" max="15033" width="8" style="4" customWidth="1"/>
    <col min="15034" max="15035" width="7.7109375" style="4" customWidth="1"/>
    <col min="15036" max="15036" width="7.5703125" style="4" customWidth="1"/>
    <col min="15037" max="15037" width="11" style="4" customWidth="1"/>
    <col min="15038" max="15038" width="10.140625" style="4" customWidth="1"/>
    <col min="15039" max="15039" width="9.140625" style="4"/>
    <col min="15040" max="15040" width="13" style="4" customWidth="1"/>
    <col min="15041" max="15041" width="8.5703125" style="4" customWidth="1"/>
    <col min="15042" max="15042" width="14.5703125" style="4" customWidth="1"/>
    <col min="15043" max="15043" width="9.140625" style="4"/>
    <col min="15044" max="15045" width="12" style="4" customWidth="1"/>
    <col min="15046" max="15047" width="9.85546875" style="4" customWidth="1"/>
    <col min="15048" max="15048" width="11.7109375" style="4" customWidth="1"/>
    <col min="15049" max="15049" width="12.5703125" style="4" customWidth="1"/>
    <col min="15050" max="15050" width="10.85546875" style="4" customWidth="1"/>
    <col min="15051" max="15051" width="9.140625" style="4"/>
    <col min="15052" max="15052" width="10.85546875" style="4" customWidth="1"/>
    <col min="15053" max="15053" width="11.7109375" style="4" customWidth="1"/>
    <col min="15054" max="15054" width="10.85546875" style="4" customWidth="1"/>
    <col min="15055" max="15055" width="11.7109375" style="4" customWidth="1"/>
    <col min="15056" max="15056" width="12.7109375" style="4" customWidth="1"/>
    <col min="15057" max="15057" width="15.5703125" style="4" customWidth="1"/>
    <col min="15058" max="15058" width="14.28515625" style="4" customWidth="1"/>
    <col min="15059" max="15059" width="13.85546875" style="4" customWidth="1"/>
    <col min="15060" max="15061" width="11.85546875" style="4" customWidth="1"/>
    <col min="15062" max="15062" width="13.85546875" style="4" customWidth="1"/>
    <col min="15063" max="15065" width="9.140625" style="4"/>
    <col min="15066" max="15066" width="3.140625" style="4" customWidth="1"/>
    <col min="15067" max="15067" width="12" style="4" bestFit="1" customWidth="1"/>
    <col min="15068" max="15068" width="2" style="4" customWidth="1"/>
    <col min="15069" max="15070" width="9.140625" style="4"/>
    <col min="15071" max="15071" width="11.7109375" style="4" customWidth="1"/>
    <col min="15072" max="15281" width="9.140625" style="4"/>
    <col min="15282" max="15282" width="26.42578125" style="4" customWidth="1"/>
    <col min="15283" max="15283" width="32.140625" style="4" customWidth="1"/>
    <col min="15284" max="15284" width="30.140625" style="4" customWidth="1"/>
    <col min="15285" max="15285" width="36.5703125" style="4" customWidth="1"/>
    <col min="15286" max="15286" width="9.140625" style="4"/>
    <col min="15287" max="15287" width="7.7109375" style="4" customWidth="1"/>
    <col min="15288" max="15288" width="6.7109375" style="4" customWidth="1"/>
    <col min="15289" max="15289" width="8" style="4" customWidth="1"/>
    <col min="15290" max="15291" width="7.7109375" style="4" customWidth="1"/>
    <col min="15292" max="15292" width="7.5703125" style="4" customWidth="1"/>
    <col min="15293" max="15293" width="11" style="4" customWidth="1"/>
    <col min="15294" max="15294" width="10.140625" style="4" customWidth="1"/>
    <col min="15295" max="15295" width="9.140625" style="4"/>
    <col min="15296" max="15296" width="13" style="4" customWidth="1"/>
    <col min="15297" max="15297" width="8.5703125" style="4" customWidth="1"/>
    <col min="15298" max="15298" width="14.5703125" style="4" customWidth="1"/>
    <col min="15299" max="15299" width="9.140625" style="4"/>
    <col min="15300" max="15301" width="12" style="4" customWidth="1"/>
    <col min="15302" max="15303" width="9.85546875" style="4" customWidth="1"/>
    <col min="15304" max="15304" width="11.7109375" style="4" customWidth="1"/>
    <col min="15305" max="15305" width="12.5703125" style="4" customWidth="1"/>
    <col min="15306" max="15306" width="10.85546875" style="4" customWidth="1"/>
    <col min="15307" max="15307" width="9.140625" style="4"/>
    <col min="15308" max="15308" width="10.85546875" style="4" customWidth="1"/>
    <col min="15309" max="15309" width="11.7109375" style="4" customWidth="1"/>
    <col min="15310" max="15310" width="10.85546875" style="4" customWidth="1"/>
    <col min="15311" max="15311" width="11.7109375" style="4" customWidth="1"/>
    <col min="15312" max="15312" width="12.7109375" style="4" customWidth="1"/>
    <col min="15313" max="15313" width="15.5703125" style="4" customWidth="1"/>
    <col min="15314" max="15314" width="14.28515625" style="4" customWidth="1"/>
    <col min="15315" max="15315" width="13.85546875" style="4" customWidth="1"/>
    <col min="15316" max="15317" width="11.85546875" style="4" customWidth="1"/>
    <col min="15318" max="15318" width="13.85546875" style="4" customWidth="1"/>
    <col min="15319" max="15321" width="9.140625" style="4"/>
    <col min="15322" max="15322" width="3.140625" style="4" customWidth="1"/>
    <col min="15323" max="15323" width="12" style="4" bestFit="1" customWidth="1"/>
    <col min="15324" max="15324" width="2" style="4" customWidth="1"/>
    <col min="15325" max="15326" width="9.140625" style="4"/>
    <col min="15327" max="15327" width="11.7109375" style="4" customWidth="1"/>
    <col min="15328" max="15537" width="9.140625" style="4"/>
    <col min="15538" max="15538" width="26.42578125" style="4" customWidth="1"/>
    <col min="15539" max="15539" width="32.140625" style="4" customWidth="1"/>
    <col min="15540" max="15540" width="30.140625" style="4" customWidth="1"/>
    <col min="15541" max="15541" width="36.5703125" style="4" customWidth="1"/>
    <col min="15542" max="15542" width="9.140625" style="4"/>
    <col min="15543" max="15543" width="7.7109375" style="4" customWidth="1"/>
    <col min="15544" max="15544" width="6.7109375" style="4" customWidth="1"/>
    <col min="15545" max="15545" width="8" style="4" customWidth="1"/>
    <col min="15546" max="15547" width="7.7109375" style="4" customWidth="1"/>
    <col min="15548" max="15548" width="7.5703125" style="4" customWidth="1"/>
    <col min="15549" max="15549" width="11" style="4" customWidth="1"/>
    <col min="15550" max="15550" width="10.140625" style="4" customWidth="1"/>
    <col min="15551" max="15551" width="9.140625" style="4"/>
    <col min="15552" max="15552" width="13" style="4" customWidth="1"/>
    <col min="15553" max="15553" width="8.5703125" style="4" customWidth="1"/>
    <col min="15554" max="15554" width="14.5703125" style="4" customWidth="1"/>
    <col min="15555" max="15555" width="9.140625" style="4"/>
    <col min="15556" max="15557" width="12" style="4" customWidth="1"/>
    <col min="15558" max="15559" width="9.85546875" style="4" customWidth="1"/>
    <col min="15560" max="15560" width="11.7109375" style="4" customWidth="1"/>
    <col min="15561" max="15561" width="12.5703125" style="4" customWidth="1"/>
    <col min="15562" max="15562" width="10.85546875" style="4" customWidth="1"/>
    <col min="15563" max="15563" width="9.140625" style="4"/>
    <col min="15564" max="15564" width="10.85546875" style="4" customWidth="1"/>
    <col min="15565" max="15565" width="11.7109375" style="4" customWidth="1"/>
    <col min="15566" max="15566" width="10.85546875" style="4" customWidth="1"/>
    <col min="15567" max="15567" width="11.7109375" style="4" customWidth="1"/>
    <col min="15568" max="15568" width="12.7109375" style="4" customWidth="1"/>
    <col min="15569" max="15569" width="15.5703125" style="4" customWidth="1"/>
    <col min="15570" max="15570" width="14.28515625" style="4" customWidth="1"/>
    <col min="15571" max="15571" width="13.85546875" style="4" customWidth="1"/>
    <col min="15572" max="15573" width="11.85546875" style="4" customWidth="1"/>
    <col min="15574" max="15574" width="13.85546875" style="4" customWidth="1"/>
    <col min="15575" max="15577" width="9.140625" style="4"/>
    <col min="15578" max="15578" width="3.140625" style="4" customWidth="1"/>
    <col min="15579" max="15579" width="12" style="4" bestFit="1" customWidth="1"/>
    <col min="15580" max="15580" width="2" style="4" customWidth="1"/>
    <col min="15581" max="15582" width="9.140625" style="4"/>
    <col min="15583" max="15583" width="11.7109375" style="4" customWidth="1"/>
    <col min="15584" max="15793" width="9.140625" style="4"/>
    <col min="15794" max="15794" width="26.42578125" style="4" customWidth="1"/>
    <col min="15795" max="15795" width="32.140625" style="4" customWidth="1"/>
    <col min="15796" max="15796" width="30.140625" style="4" customWidth="1"/>
    <col min="15797" max="15797" width="36.5703125" style="4" customWidth="1"/>
    <col min="15798" max="15798" width="9.140625" style="4"/>
    <col min="15799" max="15799" width="7.7109375" style="4" customWidth="1"/>
    <col min="15800" max="15800" width="6.7109375" style="4" customWidth="1"/>
    <col min="15801" max="15801" width="8" style="4" customWidth="1"/>
    <col min="15802" max="15803" width="7.7109375" style="4" customWidth="1"/>
    <col min="15804" max="15804" width="7.5703125" style="4" customWidth="1"/>
    <col min="15805" max="15805" width="11" style="4" customWidth="1"/>
    <col min="15806" max="15806" width="10.140625" style="4" customWidth="1"/>
    <col min="15807" max="15807" width="9.140625" style="4"/>
    <col min="15808" max="15808" width="13" style="4" customWidth="1"/>
    <col min="15809" max="15809" width="8.5703125" style="4" customWidth="1"/>
    <col min="15810" max="15810" width="14.5703125" style="4" customWidth="1"/>
    <col min="15811" max="15811" width="9.140625" style="4"/>
    <col min="15812" max="15813" width="12" style="4" customWidth="1"/>
    <col min="15814" max="15815" width="9.85546875" style="4" customWidth="1"/>
    <col min="15816" max="15816" width="11.7109375" style="4" customWidth="1"/>
    <col min="15817" max="15817" width="12.5703125" style="4" customWidth="1"/>
    <col min="15818" max="15818" width="10.85546875" style="4" customWidth="1"/>
    <col min="15819" max="15819" width="9.140625" style="4"/>
    <col min="15820" max="15820" width="10.85546875" style="4" customWidth="1"/>
    <col min="15821" max="15821" width="11.7109375" style="4" customWidth="1"/>
    <col min="15822" max="15822" width="10.85546875" style="4" customWidth="1"/>
    <col min="15823" max="15823" width="11.7109375" style="4" customWidth="1"/>
    <col min="15824" max="15824" width="12.7109375" style="4" customWidth="1"/>
    <col min="15825" max="15825" width="15.5703125" style="4" customWidth="1"/>
    <col min="15826" max="15826" width="14.28515625" style="4" customWidth="1"/>
    <col min="15827" max="15827" width="13.85546875" style="4" customWidth="1"/>
    <col min="15828" max="15829" width="11.85546875" style="4" customWidth="1"/>
    <col min="15830" max="15830" width="13.85546875" style="4" customWidth="1"/>
    <col min="15831" max="15833" width="9.140625" style="4"/>
    <col min="15834" max="15834" width="3.140625" style="4" customWidth="1"/>
    <col min="15835" max="15835" width="12" style="4" bestFit="1" customWidth="1"/>
    <col min="15836" max="15836" width="2" style="4" customWidth="1"/>
    <col min="15837" max="15838" width="9.140625" style="4"/>
    <col min="15839" max="15839" width="11.7109375" style="4" customWidth="1"/>
    <col min="15840" max="16049" width="9.140625" style="4"/>
    <col min="16050" max="16050" width="26.42578125" style="4" customWidth="1"/>
    <col min="16051" max="16051" width="32.140625" style="4" customWidth="1"/>
    <col min="16052" max="16052" width="30.140625" style="4" customWidth="1"/>
    <col min="16053" max="16053" width="36.5703125" style="4" customWidth="1"/>
    <col min="16054" max="16054" width="9.140625" style="4"/>
    <col min="16055" max="16055" width="7.7109375" style="4" customWidth="1"/>
    <col min="16056" max="16056" width="6.7109375" style="4" customWidth="1"/>
    <col min="16057" max="16057" width="8" style="4" customWidth="1"/>
    <col min="16058" max="16059" width="7.7109375" style="4" customWidth="1"/>
    <col min="16060" max="16060" width="7.5703125" style="4" customWidth="1"/>
    <col min="16061" max="16061" width="11" style="4" customWidth="1"/>
    <col min="16062" max="16062" width="10.140625" style="4" customWidth="1"/>
    <col min="16063" max="16063" width="9.140625" style="4"/>
    <col min="16064" max="16064" width="13" style="4" customWidth="1"/>
    <col min="16065" max="16065" width="8.5703125" style="4" customWidth="1"/>
    <col min="16066" max="16066" width="14.5703125" style="4" customWidth="1"/>
    <col min="16067" max="16067" width="9.140625" style="4"/>
    <col min="16068" max="16069" width="12" style="4" customWidth="1"/>
    <col min="16070" max="16071" width="9.85546875" style="4" customWidth="1"/>
    <col min="16072" max="16072" width="11.7109375" style="4" customWidth="1"/>
    <col min="16073" max="16073" width="12.5703125" style="4" customWidth="1"/>
    <col min="16074" max="16074" width="10.85546875" style="4" customWidth="1"/>
    <col min="16075" max="16075" width="9.140625" style="4"/>
    <col min="16076" max="16076" width="10.85546875" style="4" customWidth="1"/>
    <col min="16077" max="16077" width="11.7109375" style="4" customWidth="1"/>
    <col min="16078" max="16078" width="10.85546875" style="4" customWidth="1"/>
    <col min="16079" max="16079" width="11.7109375" style="4" customWidth="1"/>
    <col min="16080" max="16080" width="12.7109375" style="4" customWidth="1"/>
    <col min="16081" max="16081" width="15.5703125" style="4" customWidth="1"/>
    <col min="16082" max="16082" width="14.28515625" style="4" customWidth="1"/>
    <col min="16083" max="16083" width="13.85546875" style="4" customWidth="1"/>
    <col min="16084" max="16085" width="11.85546875" style="4" customWidth="1"/>
    <col min="16086" max="16086" width="13.85546875" style="4" customWidth="1"/>
    <col min="16087" max="16089" width="9.140625" style="4"/>
    <col min="16090" max="16090" width="3.140625" style="4" customWidth="1"/>
    <col min="16091" max="16091" width="12" style="4" bestFit="1" customWidth="1"/>
    <col min="16092" max="16092" width="2" style="4" customWidth="1"/>
    <col min="16093" max="16094" width="9.140625" style="4"/>
    <col min="16095" max="16095" width="11.7109375" style="4" customWidth="1"/>
    <col min="16096" max="16384" width="9.140625" style="4"/>
  </cols>
  <sheetData>
    <row r="1" spans="1:204" s="50" customFormat="1" ht="31.5" customHeight="1" thickBot="1">
      <c r="A1" s="1" t="s">
        <v>262</v>
      </c>
      <c r="B1" s="1"/>
      <c r="C1" s="1"/>
      <c r="D1" s="1"/>
      <c r="E1" s="1"/>
      <c r="F1" s="1"/>
      <c r="G1" s="1"/>
      <c r="H1" s="1"/>
      <c r="I1" s="1"/>
      <c r="J1" s="1"/>
      <c r="K1" s="71"/>
      <c r="Q1" s="52"/>
      <c r="FE1" s="51"/>
      <c r="GV1" s="70"/>
    </row>
    <row r="2" spans="1:204" s="50" customFormat="1" ht="22.5" customHeight="1">
      <c r="A2" s="69" t="s">
        <v>4</v>
      </c>
      <c r="B2" s="68" t="s">
        <v>261</v>
      </c>
      <c r="C2" s="67" t="s">
        <v>5</v>
      </c>
      <c r="D2" s="68" t="s">
        <v>57</v>
      </c>
      <c r="E2" s="172" t="s">
        <v>8</v>
      </c>
      <c r="F2" s="173"/>
      <c r="G2" s="173"/>
      <c r="H2" s="68"/>
      <c r="I2" s="178" t="s">
        <v>9</v>
      </c>
      <c r="J2" s="178"/>
      <c r="K2" s="179" t="s">
        <v>58</v>
      </c>
      <c r="L2" s="180"/>
      <c r="M2" s="54"/>
      <c r="Q2" s="52"/>
      <c r="CO2" s="66" t="s">
        <v>260</v>
      </c>
      <c r="CP2" s="66" t="s">
        <v>259</v>
      </c>
      <c r="CQ2" s="66" t="s">
        <v>258</v>
      </c>
      <c r="CR2" s="66" t="s">
        <v>257</v>
      </c>
      <c r="CS2" s="66" t="s">
        <v>256</v>
      </c>
      <c r="CT2" s="66" t="s">
        <v>255</v>
      </c>
      <c r="CU2" s="66" t="s">
        <v>254</v>
      </c>
      <c r="CV2" s="66" t="s">
        <v>253</v>
      </c>
      <c r="CW2" s="66" t="s">
        <v>252</v>
      </c>
      <c r="CX2" s="66" t="s">
        <v>251</v>
      </c>
      <c r="CY2" s="66" t="s">
        <v>250</v>
      </c>
      <c r="CZ2" s="66" t="s">
        <v>57</v>
      </c>
      <c r="DA2" s="66" t="s">
        <v>249</v>
      </c>
      <c r="DB2" s="66" t="s">
        <v>248</v>
      </c>
      <c r="DC2" s="66" t="s">
        <v>247</v>
      </c>
      <c r="DD2" s="51" t="s">
        <v>246</v>
      </c>
      <c r="DE2" s="51" t="s">
        <v>245</v>
      </c>
      <c r="DF2" s="51" t="s">
        <v>244</v>
      </c>
      <c r="DG2" s="51" t="s">
        <v>243</v>
      </c>
      <c r="DH2" s="51" t="s">
        <v>242</v>
      </c>
      <c r="DI2" s="51" t="s">
        <v>241</v>
      </c>
      <c r="DJ2" s="51" t="s">
        <v>240</v>
      </c>
      <c r="DK2" s="51" t="s">
        <v>239</v>
      </c>
      <c r="DL2" s="51" t="s">
        <v>238</v>
      </c>
      <c r="DM2" s="51" t="s">
        <v>237</v>
      </c>
      <c r="DN2" s="51" t="s">
        <v>236</v>
      </c>
      <c r="DO2" s="51" t="s">
        <v>33</v>
      </c>
      <c r="DP2" s="51" t="s">
        <v>235</v>
      </c>
      <c r="DQ2" s="51" t="s">
        <v>234</v>
      </c>
      <c r="DR2" s="51" t="s">
        <v>233</v>
      </c>
      <c r="DS2" s="51" t="s">
        <v>232</v>
      </c>
      <c r="DT2" s="51" t="s">
        <v>231</v>
      </c>
      <c r="DU2" s="51" t="s">
        <v>230</v>
      </c>
      <c r="DV2" s="51" t="s">
        <v>229</v>
      </c>
      <c r="DW2" s="51" t="s">
        <v>34</v>
      </c>
      <c r="DX2" s="51" t="s">
        <v>228</v>
      </c>
      <c r="DY2" s="51" t="s">
        <v>227</v>
      </c>
      <c r="DZ2" s="51" t="s">
        <v>226</v>
      </c>
      <c r="EA2" s="51" t="s">
        <v>225</v>
      </c>
      <c r="EB2" s="51" t="s">
        <v>224</v>
      </c>
      <c r="EC2" s="51" t="s">
        <v>223</v>
      </c>
      <c r="ED2" s="51" t="s">
        <v>222</v>
      </c>
      <c r="EE2" s="51" t="s">
        <v>221</v>
      </c>
      <c r="EF2" s="51" t="s">
        <v>220</v>
      </c>
      <c r="EG2" s="51" t="s">
        <v>219</v>
      </c>
      <c r="EH2" s="51" t="s">
        <v>35</v>
      </c>
      <c r="EI2" s="51" t="s">
        <v>218</v>
      </c>
      <c r="EJ2" s="51" t="s">
        <v>217</v>
      </c>
      <c r="EK2" s="51" t="s">
        <v>216</v>
      </c>
      <c r="EL2" s="51" t="s">
        <v>215</v>
      </c>
      <c r="EM2" s="51" t="s">
        <v>179</v>
      </c>
      <c r="EN2" s="51" t="s">
        <v>214</v>
      </c>
      <c r="EO2" s="51" t="s">
        <v>213</v>
      </c>
      <c r="EP2" s="51" t="s">
        <v>212</v>
      </c>
      <c r="EQ2" s="51" t="s">
        <v>211</v>
      </c>
      <c r="ER2" s="51" t="s">
        <v>210</v>
      </c>
      <c r="ES2" s="51" t="s">
        <v>209</v>
      </c>
      <c r="ET2" s="51" t="s">
        <v>166</v>
      </c>
      <c r="EU2" s="51" t="s">
        <v>208</v>
      </c>
      <c r="EV2" s="51" t="s">
        <v>207</v>
      </c>
      <c r="EW2" s="51" t="s">
        <v>206</v>
      </c>
      <c r="EX2" s="51" t="s">
        <v>205</v>
      </c>
      <c r="EY2" s="51" t="s">
        <v>204</v>
      </c>
      <c r="EZ2" s="51" t="s">
        <v>203</v>
      </c>
      <c r="FA2" s="51" t="s">
        <v>65</v>
      </c>
      <c r="FB2" s="51" t="s">
        <v>202</v>
      </c>
      <c r="FC2" s="51" t="s">
        <v>201</v>
      </c>
      <c r="FD2" s="51" t="s">
        <v>200</v>
      </c>
    </row>
    <row r="3" spans="1:204" s="50" customFormat="1" ht="22.5" customHeight="1">
      <c r="A3" s="64" t="s">
        <v>3</v>
      </c>
      <c r="B3" s="2" t="s">
        <v>46</v>
      </c>
      <c r="C3" s="3" t="s">
        <v>7</v>
      </c>
      <c r="D3" s="65" t="str">
        <f>B2&amp;" "&amp;B3&amp;" Microfiber "&amp;"Sheet Set"</f>
        <v>ROSS Serta Microfiber Sheet Set</v>
      </c>
      <c r="E3" s="174" t="s">
        <v>10</v>
      </c>
      <c r="F3" s="175"/>
      <c r="G3" s="175"/>
      <c r="H3" s="2"/>
      <c r="I3" s="169" t="s">
        <v>11</v>
      </c>
      <c r="J3" s="169"/>
      <c r="K3" s="170" t="s">
        <v>59</v>
      </c>
      <c r="L3" s="171"/>
      <c r="M3" s="54"/>
      <c r="Q3" s="52"/>
      <c r="CO3" s="50" t="s">
        <v>199</v>
      </c>
      <c r="CP3" s="50" t="s">
        <v>198</v>
      </c>
      <c r="CQ3" s="50" t="s">
        <v>154</v>
      </c>
      <c r="CR3" s="50" t="s">
        <v>154</v>
      </c>
      <c r="CS3" s="50" t="s">
        <v>198</v>
      </c>
      <c r="CT3" s="50" t="s">
        <v>154</v>
      </c>
      <c r="CU3" s="50" t="s">
        <v>199</v>
      </c>
      <c r="CV3" s="50" t="s">
        <v>198</v>
      </c>
      <c r="CW3" s="50" t="s">
        <v>198</v>
      </c>
      <c r="CX3" s="50" t="s">
        <v>154</v>
      </c>
      <c r="CY3" s="50" t="s">
        <v>198</v>
      </c>
      <c r="CZ3" s="50" t="s">
        <v>154</v>
      </c>
      <c r="DA3" s="50" t="s">
        <v>198</v>
      </c>
      <c r="DB3" s="50" t="s">
        <v>198</v>
      </c>
      <c r="DC3" s="50" t="s">
        <v>154</v>
      </c>
      <c r="DD3" s="51" t="s">
        <v>197</v>
      </c>
      <c r="DE3" s="51" t="s">
        <v>118</v>
      </c>
      <c r="DF3" s="51" t="s">
        <v>196</v>
      </c>
      <c r="DG3" s="51" t="s">
        <v>195</v>
      </c>
      <c r="DH3" s="51" t="s">
        <v>60</v>
      </c>
      <c r="DI3" s="51" t="s">
        <v>61</v>
      </c>
      <c r="DJ3" s="51" t="s">
        <v>194</v>
      </c>
      <c r="DK3" s="51" t="s">
        <v>62</v>
      </c>
      <c r="DL3" s="51" t="s">
        <v>193</v>
      </c>
      <c r="DM3" s="51" t="s">
        <v>192</v>
      </c>
      <c r="DN3" s="51" t="s">
        <v>191</v>
      </c>
      <c r="DO3" s="51" t="s">
        <v>190</v>
      </c>
      <c r="DP3" s="51" t="s">
        <v>189</v>
      </c>
      <c r="DQ3" s="51" t="s">
        <v>188</v>
      </c>
      <c r="DR3" s="51" t="s">
        <v>187</v>
      </c>
      <c r="DS3" s="51" t="s">
        <v>186</v>
      </c>
      <c r="DT3" s="51" t="s">
        <v>54</v>
      </c>
      <c r="DU3" s="51" t="s">
        <v>185</v>
      </c>
      <c r="DV3" s="51" t="s">
        <v>184</v>
      </c>
      <c r="DW3" s="51" t="s">
        <v>183</v>
      </c>
      <c r="DX3" s="51" t="s">
        <v>182</v>
      </c>
      <c r="DY3" s="51" t="s">
        <v>55</v>
      </c>
      <c r="DZ3" s="51" t="s">
        <v>181</v>
      </c>
      <c r="EA3" s="51" t="s">
        <v>180</v>
      </c>
      <c r="EB3" s="51" t="s">
        <v>179</v>
      </c>
      <c r="EC3" s="51" t="s">
        <v>178</v>
      </c>
      <c r="ED3" s="51" t="s">
        <v>177</v>
      </c>
      <c r="EE3" s="51" t="s">
        <v>176</v>
      </c>
      <c r="EF3" s="51" t="s">
        <v>175</v>
      </c>
      <c r="EG3" s="51" t="s">
        <v>174</v>
      </c>
      <c r="EH3" s="51" t="s">
        <v>173</v>
      </c>
      <c r="EI3" s="51" t="s">
        <v>172</v>
      </c>
      <c r="EJ3" s="51" t="s">
        <v>171</v>
      </c>
      <c r="EK3" s="51" t="s">
        <v>170</v>
      </c>
      <c r="EL3" s="51" t="s">
        <v>169</v>
      </c>
      <c r="EM3" s="51" t="s">
        <v>168</v>
      </c>
      <c r="EN3" s="50" t="s">
        <v>167</v>
      </c>
      <c r="EO3" s="51" t="s">
        <v>166</v>
      </c>
      <c r="EP3" s="51" t="s">
        <v>165</v>
      </c>
      <c r="EQ3" s="51" t="s">
        <v>164</v>
      </c>
      <c r="ER3" s="51" t="s">
        <v>63</v>
      </c>
      <c r="ES3" s="51" t="s">
        <v>163</v>
      </c>
      <c r="ET3" s="51" t="s">
        <v>162</v>
      </c>
      <c r="EU3" s="51" t="s">
        <v>161</v>
      </c>
      <c r="EV3" s="51" t="s">
        <v>160</v>
      </c>
      <c r="EW3" s="51" t="s">
        <v>159</v>
      </c>
      <c r="EX3" s="51" t="s">
        <v>158</v>
      </c>
      <c r="EY3" s="51" t="s">
        <v>157</v>
      </c>
      <c r="EZ3" s="51" t="s">
        <v>156</v>
      </c>
      <c r="FA3" s="51" t="s">
        <v>64</v>
      </c>
      <c r="FB3" s="51" t="s">
        <v>155</v>
      </c>
    </row>
    <row r="4" spans="1:204" s="50" customFormat="1" ht="22.5" customHeight="1">
      <c r="A4" s="64" t="s">
        <v>6</v>
      </c>
      <c r="B4" s="2" t="s">
        <v>46</v>
      </c>
      <c r="C4" s="3" t="s">
        <v>28</v>
      </c>
      <c r="D4" s="2" t="s">
        <v>154</v>
      </c>
      <c r="E4" s="174" t="s">
        <v>14</v>
      </c>
      <c r="F4" s="175"/>
      <c r="G4" s="175"/>
      <c r="H4" s="2"/>
      <c r="I4" s="169" t="s">
        <v>15</v>
      </c>
      <c r="J4" s="169"/>
      <c r="K4" s="176" t="s">
        <v>36</v>
      </c>
      <c r="L4" s="177"/>
      <c r="M4" s="53"/>
      <c r="Q4" s="52"/>
      <c r="CO4" s="50" t="s">
        <v>153</v>
      </c>
      <c r="CP4" s="50" t="s">
        <v>152</v>
      </c>
      <c r="CQ4" s="50" t="s">
        <v>151</v>
      </c>
      <c r="CR4" s="50" t="s">
        <v>151</v>
      </c>
      <c r="CS4" s="50" t="s">
        <v>152</v>
      </c>
      <c r="CT4" s="50" t="s">
        <v>151</v>
      </c>
      <c r="CU4" s="50" t="s">
        <v>153</v>
      </c>
      <c r="CV4" s="50" t="s">
        <v>152</v>
      </c>
      <c r="CW4" s="50" t="s">
        <v>152</v>
      </c>
      <c r="CX4" s="50" t="s">
        <v>151</v>
      </c>
      <c r="CY4" s="50" t="s">
        <v>152</v>
      </c>
      <c r="CZ4" s="50" t="s">
        <v>151</v>
      </c>
      <c r="DA4" s="50" t="s">
        <v>152</v>
      </c>
      <c r="DB4" s="50" t="s">
        <v>152</v>
      </c>
      <c r="DC4" s="50" t="s">
        <v>151</v>
      </c>
      <c r="DD4" s="51" t="s">
        <v>12</v>
      </c>
      <c r="DE4" s="51" t="s">
        <v>13</v>
      </c>
      <c r="DG4" s="50" t="s">
        <v>49</v>
      </c>
      <c r="DH4" s="50" t="s">
        <v>39</v>
      </c>
      <c r="DI4" s="50" t="s">
        <v>150</v>
      </c>
      <c r="DJ4" s="50" t="s">
        <v>41</v>
      </c>
      <c r="DK4" s="51" t="s">
        <v>149</v>
      </c>
      <c r="DL4" s="50" t="s">
        <v>148</v>
      </c>
      <c r="DM4" s="50" t="s">
        <v>40</v>
      </c>
      <c r="DN4" s="50" t="s">
        <v>42</v>
      </c>
      <c r="DO4" s="50" t="s">
        <v>147</v>
      </c>
      <c r="DP4" s="50" t="s">
        <v>146</v>
      </c>
      <c r="DQ4" s="50" t="s">
        <v>145</v>
      </c>
      <c r="DR4" s="50" t="s">
        <v>144</v>
      </c>
      <c r="DS4" s="50" t="s">
        <v>143</v>
      </c>
      <c r="DT4" s="50" t="s">
        <v>142</v>
      </c>
      <c r="DU4" s="50" t="s">
        <v>141</v>
      </c>
      <c r="DV4" s="50" t="s">
        <v>140</v>
      </c>
      <c r="DW4" s="50" t="s">
        <v>139</v>
      </c>
      <c r="DX4" s="50" t="s">
        <v>138</v>
      </c>
      <c r="DY4" s="50" t="s">
        <v>137</v>
      </c>
      <c r="DZ4" s="50" t="s">
        <v>43</v>
      </c>
      <c r="EA4" s="50" t="s">
        <v>56</v>
      </c>
      <c r="EB4" s="50" t="s">
        <v>136</v>
      </c>
      <c r="EC4" s="50" t="s">
        <v>135</v>
      </c>
      <c r="ED4" s="50" t="s">
        <v>134</v>
      </c>
      <c r="EE4" s="50" t="s">
        <v>44</v>
      </c>
      <c r="EF4" s="50" t="s">
        <v>38</v>
      </c>
      <c r="EG4" s="50" t="s">
        <v>133</v>
      </c>
      <c r="EH4" s="50" t="s">
        <v>45</v>
      </c>
      <c r="EI4" s="50" t="s">
        <v>132</v>
      </c>
      <c r="EJ4" s="50" t="s">
        <v>131</v>
      </c>
      <c r="EK4" s="50" t="s">
        <v>130</v>
      </c>
      <c r="EL4" s="50" t="s">
        <v>129</v>
      </c>
      <c r="EM4" s="50" t="s">
        <v>128</v>
      </c>
      <c r="EN4" s="50" t="s">
        <v>127</v>
      </c>
      <c r="EO4" s="50" t="s">
        <v>126</v>
      </c>
      <c r="EP4" s="50" t="s">
        <v>46</v>
      </c>
      <c r="EQ4" s="50" t="s">
        <v>125</v>
      </c>
      <c r="ER4" s="50" t="s">
        <v>124</v>
      </c>
      <c r="ES4" s="50" t="s">
        <v>123</v>
      </c>
      <c r="ET4" s="50" t="s">
        <v>47</v>
      </c>
      <c r="EU4" s="50" t="s">
        <v>48</v>
      </c>
    </row>
    <row r="5" spans="1:204" s="50" customFormat="1" ht="22.5" customHeight="1">
      <c r="A5" s="64" t="s">
        <v>26</v>
      </c>
      <c r="B5" s="2"/>
      <c r="C5" s="3" t="s">
        <v>27</v>
      </c>
      <c r="D5" s="63">
        <f>O83</f>
        <v>453409</v>
      </c>
      <c r="E5" s="174" t="s">
        <v>16</v>
      </c>
      <c r="F5" s="175"/>
      <c r="G5" s="175"/>
      <c r="H5" s="2"/>
      <c r="I5" s="169" t="s">
        <v>17</v>
      </c>
      <c r="J5" s="169"/>
      <c r="K5" s="170" t="s">
        <v>1</v>
      </c>
      <c r="L5" s="171"/>
      <c r="M5" s="62"/>
      <c r="Q5" s="52"/>
      <c r="CO5" s="50" t="s">
        <v>122</v>
      </c>
      <c r="CP5" s="50" t="s">
        <v>121</v>
      </c>
      <c r="CQ5" s="50" t="s">
        <v>120</v>
      </c>
      <c r="CR5" s="50" t="s">
        <v>120</v>
      </c>
      <c r="CS5" s="50" t="s">
        <v>121</v>
      </c>
      <c r="CT5" s="50" t="s">
        <v>120</v>
      </c>
      <c r="CU5" s="50" t="s">
        <v>122</v>
      </c>
      <c r="CV5" s="50" t="s">
        <v>121</v>
      </c>
      <c r="CW5" s="50" t="s">
        <v>121</v>
      </c>
      <c r="CX5" s="50" t="s">
        <v>120</v>
      </c>
      <c r="CY5" s="50" t="s">
        <v>121</v>
      </c>
      <c r="CZ5" s="50" t="s">
        <v>120</v>
      </c>
      <c r="DA5" s="50" t="s">
        <v>121</v>
      </c>
      <c r="DB5" s="50" t="s">
        <v>121</v>
      </c>
      <c r="DC5" s="50" t="s">
        <v>120</v>
      </c>
      <c r="DD5" s="60" t="s">
        <v>18</v>
      </c>
      <c r="DE5" s="60" t="s">
        <v>19</v>
      </c>
      <c r="DF5" s="61" t="s">
        <v>2</v>
      </c>
      <c r="DG5" s="60" t="s">
        <v>119</v>
      </c>
      <c r="DH5" s="59"/>
      <c r="DI5" s="51" t="s">
        <v>0</v>
      </c>
      <c r="DJ5" s="51" t="s">
        <v>1</v>
      </c>
      <c r="DK5" s="50" t="s">
        <v>36</v>
      </c>
      <c r="DL5" s="50" t="s">
        <v>37</v>
      </c>
      <c r="DM5" s="50" t="s">
        <v>31</v>
      </c>
      <c r="DN5" s="50" t="s">
        <v>32</v>
      </c>
    </row>
    <row r="6" spans="1:204" s="50" customFormat="1" ht="22.5" customHeight="1" thickBot="1">
      <c r="A6" s="58" t="s">
        <v>30</v>
      </c>
      <c r="B6" s="56" t="s">
        <v>1</v>
      </c>
      <c r="C6" s="55" t="s">
        <v>29</v>
      </c>
      <c r="D6" s="57">
        <v>45832</v>
      </c>
      <c r="E6" s="163" t="s">
        <v>20</v>
      </c>
      <c r="F6" s="164"/>
      <c r="G6" s="164"/>
      <c r="H6" s="56"/>
      <c r="I6" s="159" t="s">
        <v>21</v>
      </c>
      <c r="J6" s="159"/>
      <c r="K6" s="165"/>
      <c r="L6" s="166"/>
      <c r="M6" s="53"/>
      <c r="Q6" s="52"/>
      <c r="CO6" s="50" t="s">
        <v>117</v>
      </c>
      <c r="CP6" s="50" t="s">
        <v>116</v>
      </c>
      <c r="CQ6" s="50" t="s">
        <v>115</v>
      </c>
      <c r="CR6" s="50" t="s">
        <v>115</v>
      </c>
      <c r="CS6" s="50" t="s">
        <v>116</v>
      </c>
      <c r="CT6" s="50" t="s">
        <v>115</v>
      </c>
      <c r="CU6" s="50" t="s">
        <v>117</v>
      </c>
      <c r="CV6" s="50" t="s">
        <v>116</v>
      </c>
      <c r="CW6" s="50" t="s">
        <v>116</v>
      </c>
      <c r="CX6" s="50" t="s">
        <v>115</v>
      </c>
      <c r="CY6" s="50" t="s">
        <v>116</v>
      </c>
      <c r="CZ6" s="50" t="s">
        <v>115</v>
      </c>
      <c r="DA6" s="50" t="s">
        <v>116</v>
      </c>
      <c r="DB6" s="50" t="s">
        <v>116</v>
      </c>
      <c r="DC6" s="50" t="s">
        <v>115</v>
      </c>
      <c r="DD6" s="51" t="s">
        <v>22</v>
      </c>
      <c r="DE6" s="51" t="s">
        <v>23</v>
      </c>
      <c r="DF6" s="51" t="s">
        <v>24</v>
      </c>
      <c r="DG6" s="51" t="s">
        <v>50</v>
      </c>
      <c r="DH6" s="51" t="s">
        <v>51</v>
      </c>
      <c r="DI6" s="50" t="s">
        <v>25</v>
      </c>
      <c r="DJ6" s="51" t="s">
        <v>52</v>
      </c>
      <c r="DK6" s="51" t="s">
        <v>53</v>
      </c>
    </row>
    <row r="7" spans="1:204" s="49" customFormat="1" ht="20.25" customHeight="1">
      <c r="A7" s="158" t="s">
        <v>114</v>
      </c>
      <c r="B7" s="154" t="s">
        <v>66</v>
      </c>
      <c r="C7" s="154" t="s">
        <v>113</v>
      </c>
      <c r="D7" s="154" t="s">
        <v>112</v>
      </c>
      <c r="E7" s="154" t="s">
        <v>67</v>
      </c>
      <c r="F7" s="155" t="s">
        <v>111</v>
      </c>
      <c r="G7" s="155" t="s">
        <v>110</v>
      </c>
      <c r="H7" s="167" t="s">
        <v>109</v>
      </c>
      <c r="I7" s="167"/>
      <c r="J7" s="167"/>
      <c r="K7" s="167"/>
      <c r="L7" s="167"/>
      <c r="M7" s="168" t="s">
        <v>108</v>
      </c>
      <c r="N7" s="160" t="s">
        <v>107</v>
      </c>
      <c r="O7" s="160" t="s">
        <v>68</v>
      </c>
    </row>
    <row r="8" spans="1:204" s="49" customFormat="1" ht="41.25" customHeight="1">
      <c r="A8" s="158"/>
      <c r="B8" s="154"/>
      <c r="C8" s="154"/>
      <c r="D8" s="154"/>
      <c r="E8" s="154"/>
      <c r="F8" s="156"/>
      <c r="G8" s="156"/>
      <c r="H8" s="167" t="s">
        <v>106</v>
      </c>
      <c r="I8" s="167"/>
      <c r="J8" s="167"/>
      <c r="K8" s="154" t="s">
        <v>105</v>
      </c>
      <c r="L8" s="154" t="s">
        <v>104</v>
      </c>
      <c r="M8" s="168"/>
      <c r="N8" s="161"/>
      <c r="O8" s="161"/>
    </row>
    <row r="9" spans="1:204" s="47" customFormat="1" ht="30" customHeight="1">
      <c r="A9" s="158"/>
      <c r="B9" s="154"/>
      <c r="C9" s="154"/>
      <c r="D9" s="154"/>
      <c r="E9" s="154"/>
      <c r="F9" s="157"/>
      <c r="G9" s="157"/>
      <c r="H9" s="48" t="s">
        <v>103</v>
      </c>
      <c r="I9" s="48" t="s">
        <v>102</v>
      </c>
      <c r="J9" s="48" t="s">
        <v>101</v>
      </c>
      <c r="K9" s="154"/>
      <c r="L9" s="154"/>
      <c r="M9" s="168"/>
      <c r="N9" s="162"/>
      <c r="O9" s="162"/>
    </row>
    <row r="10" spans="1:204" s="29" customFormat="1" ht="21" customHeight="1">
      <c r="A10" s="40"/>
      <c r="B10" s="39"/>
      <c r="C10" s="39"/>
      <c r="D10" s="39"/>
      <c r="E10" s="39"/>
      <c r="F10" s="39"/>
      <c r="G10" s="39"/>
      <c r="H10" s="39"/>
      <c r="I10" s="39"/>
      <c r="J10" s="39"/>
      <c r="K10" s="39"/>
      <c r="L10" s="39"/>
      <c r="M10" s="39"/>
      <c r="N10" s="39"/>
      <c r="O10" s="39"/>
    </row>
    <row r="11" spans="1:204" s="29" customFormat="1" ht="21" customHeight="1">
      <c r="A11" s="38" t="s">
        <v>394</v>
      </c>
      <c r="B11" s="37"/>
      <c r="C11" s="37"/>
      <c r="D11" s="37"/>
      <c r="E11" s="37"/>
      <c r="F11" s="37"/>
      <c r="G11" s="37"/>
      <c r="H11" s="37"/>
      <c r="I11" s="37"/>
      <c r="J11" s="37"/>
      <c r="K11" s="37"/>
      <c r="L11" s="37"/>
      <c r="M11" s="37"/>
      <c r="N11" s="37"/>
      <c r="O11" s="37"/>
    </row>
    <row r="12" spans="1:204" s="29" customFormat="1" ht="21" customHeight="1">
      <c r="A12" s="36" t="s">
        <v>100</v>
      </c>
      <c r="B12" s="35"/>
      <c r="C12" s="34"/>
      <c r="D12" s="32"/>
      <c r="E12" s="33"/>
      <c r="F12" s="33"/>
      <c r="G12" s="33"/>
      <c r="H12" s="32"/>
      <c r="I12" s="32"/>
      <c r="J12" s="32"/>
      <c r="K12" s="32"/>
      <c r="L12" s="32"/>
      <c r="M12" s="45"/>
      <c r="N12" s="30"/>
      <c r="O12" s="30"/>
    </row>
    <row r="13" spans="1:204" s="19" customFormat="1" ht="27" customHeight="1">
      <c r="A13" s="151" t="str">
        <f>A12</f>
        <v>6 piece set -- Serta Brand 85gsm Microfiber Sheets -- Comfy Sleep</v>
      </c>
      <c r="B13" s="151" t="s">
        <v>99</v>
      </c>
      <c r="C13" s="148" t="s">
        <v>70</v>
      </c>
      <c r="D13" s="23" t="s">
        <v>71</v>
      </c>
      <c r="E13" s="139" t="s">
        <v>382</v>
      </c>
      <c r="F13" s="137" t="s">
        <v>305</v>
      </c>
      <c r="G13" s="137" t="s">
        <v>306</v>
      </c>
      <c r="H13" s="23">
        <v>30</v>
      </c>
      <c r="I13" s="25">
        <v>25</v>
      </c>
      <c r="J13" s="24">
        <v>32</v>
      </c>
      <c r="K13" s="23">
        <v>4</v>
      </c>
      <c r="L13" s="23">
        <v>4.3600000000000003</v>
      </c>
      <c r="M13" s="44">
        <v>7.99</v>
      </c>
      <c r="N13" s="21">
        <v>1572</v>
      </c>
      <c r="O13" s="20">
        <f t="shared" ref="O13:O19" si="0">N13*M13</f>
        <v>12560.28</v>
      </c>
    </row>
    <row r="14" spans="1:204" s="19" customFormat="1" ht="27" customHeight="1">
      <c r="A14" s="152"/>
      <c r="B14" s="152"/>
      <c r="C14" s="149"/>
      <c r="D14" s="23" t="s">
        <v>73</v>
      </c>
      <c r="E14" s="139" t="s">
        <v>382</v>
      </c>
      <c r="F14" s="137" t="s">
        <v>307</v>
      </c>
      <c r="G14" s="137" t="s">
        <v>308</v>
      </c>
      <c r="H14" s="23">
        <v>30</v>
      </c>
      <c r="I14" s="25">
        <v>25</v>
      </c>
      <c r="J14" s="24">
        <v>36</v>
      </c>
      <c r="K14" s="23">
        <v>4</v>
      </c>
      <c r="L14" s="23">
        <v>6.17</v>
      </c>
      <c r="M14" s="44">
        <v>9.64</v>
      </c>
      <c r="N14" s="21">
        <v>1160</v>
      </c>
      <c r="O14" s="20">
        <f t="shared" si="0"/>
        <v>11182.4</v>
      </c>
    </row>
    <row r="15" spans="1:204" s="19" customFormat="1" ht="27" customHeight="1">
      <c r="A15" s="152"/>
      <c r="B15" s="152"/>
      <c r="C15" s="149"/>
      <c r="D15" s="23" t="s">
        <v>74</v>
      </c>
      <c r="E15" s="139" t="s">
        <v>382</v>
      </c>
      <c r="F15" s="138" t="s">
        <v>309</v>
      </c>
      <c r="G15" s="138" t="s">
        <v>310</v>
      </c>
      <c r="H15" s="23">
        <v>30</v>
      </c>
      <c r="I15" s="25">
        <v>25</v>
      </c>
      <c r="J15" s="24">
        <v>40</v>
      </c>
      <c r="K15" s="23">
        <v>4</v>
      </c>
      <c r="L15" s="23">
        <v>7.04</v>
      </c>
      <c r="M15" s="44">
        <v>10.74</v>
      </c>
      <c r="N15" s="21">
        <v>1188</v>
      </c>
      <c r="O15" s="20">
        <f t="shared" si="0"/>
        <v>12759.12</v>
      </c>
    </row>
    <row r="16" spans="1:204" s="19" customFormat="1" ht="27" customHeight="1">
      <c r="A16" s="152"/>
      <c r="B16" s="152"/>
      <c r="C16" s="149"/>
      <c r="D16" s="23" t="s">
        <v>74</v>
      </c>
      <c r="E16" s="27" t="s">
        <v>75</v>
      </c>
      <c r="F16" s="137" t="s">
        <v>311</v>
      </c>
      <c r="G16" s="137" t="s">
        <v>312</v>
      </c>
      <c r="H16" s="23">
        <v>30</v>
      </c>
      <c r="I16" s="25">
        <v>25</v>
      </c>
      <c r="J16" s="24">
        <v>40</v>
      </c>
      <c r="K16" s="23">
        <v>4</v>
      </c>
      <c r="L16" s="23">
        <v>7.04</v>
      </c>
      <c r="M16" s="44">
        <v>10.74</v>
      </c>
      <c r="N16" s="21">
        <v>1188</v>
      </c>
      <c r="O16" s="20">
        <f t="shared" si="0"/>
        <v>12759.12</v>
      </c>
    </row>
    <row r="17" spans="1:16" s="19" customFormat="1" ht="27" customHeight="1">
      <c r="A17" s="152"/>
      <c r="B17" s="152"/>
      <c r="C17" s="149"/>
      <c r="D17" s="23" t="s">
        <v>74</v>
      </c>
      <c r="E17" s="27" t="s">
        <v>76</v>
      </c>
      <c r="F17" s="137" t="s">
        <v>313</v>
      </c>
      <c r="G17" s="137" t="s">
        <v>314</v>
      </c>
      <c r="H17" s="23">
        <v>30</v>
      </c>
      <c r="I17" s="25">
        <v>25</v>
      </c>
      <c r="J17" s="24">
        <v>40</v>
      </c>
      <c r="K17" s="23">
        <v>4</v>
      </c>
      <c r="L17" s="23">
        <v>7.04</v>
      </c>
      <c r="M17" s="44">
        <v>10.74</v>
      </c>
      <c r="N17" s="21">
        <v>1188</v>
      </c>
      <c r="O17" s="20">
        <f t="shared" si="0"/>
        <v>12759.12</v>
      </c>
    </row>
    <row r="18" spans="1:16" s="19" customFormat="1" ht="27" customHeight="1">
      <c r="A18" s="152"/>
      <c r="B18" s="152"/>
      <c r="C18" s="149"/>
      <c r="D18" s="23" t="s">
        <v>77</v>
      </c>
      <c r="E18" s="139" t="s">
        <v>382</v>
      </c>
      <c r="F18" s="138" t="s">
        <v>315</v>
      </c>
      <c r="G18" s="138" t="s">
        <v>316</v>
      </c>
      <c r="H18" s="23">
        <v>30</v>
      </c>
      <c r="I18" s="25">
        <v>25</v>
      </c>
      <c r="J18" s="24">
        <v>44</v>
      </c>
      <c r="K18" s="23">
        <v>4</v>
      </c>
      <c r="L18" s="23">
        <v>8.3699999999999992</v>
      </c>
      <c r="M18" s="44">
        <v>12.12</v>
      </c>
      <c r="N18" s="21">
        <v>1748</v>
      </c>
      <c r="O18" s="20">
        <f t="shared" si="0"/>
        <v>21185.759999999998</v>
      </c>
    </row>
    <row r="19" spans="1:16" s="19" customFormat="1" ht="27" customHeight="1">
      <c r="A19" s="153"/>
      <c r="B19" s="153"/>
      <c r="C19" s="150"/>
      <c r="D19" s="23" t="s">
        <v>78</v>
      </c>
      <c r="E19" s="139" t="s">
        <v>382</v>
      </c>
      <c r="F19" s="138" t="s">
        <v>317</v>
      </c>
      <c r="G19" s="138" t="s">
        <v>318</v>
      </c>
      <c r="H19" s="23">
        <v>30</v>
      </c>
      <c r="I19" s="25">
        <v>25</v>
      </c>
      <c r="J19" s="24">
        <v>44</v>
      </c>
      <c r="K19" s="23">
        <v>4</v>
      </c>
      <c r="L19" s="23">
        <v>8.3699999999999992</v>
      </c>
      <c r="M19" s="44">
        <v>12.12</v>
      </c>
      <c r="N19" s="21">
        <v>248</v>
      </c>
      <c r="O19" s="20">
        <f t="shared" si="0"/>
        <v>3005.76</v>
      </c>
    </row>
    <row r="20" spans="1:16" ht="21" customHeight="1">
      <c r="A20" s="18"/>
      <c r="B20" s="16"/>
      <c r="C20" s="17"/>
      <c r="D20" s="16"/>
      <c r="N20" s="14">
        <f>SUM(N13:N19)</f>
        <v>8292</v>
      </c>
      <c r="O20" s="46">
        <f>SUM(O13:O19)</f>
        <v>86211.56</v>
      </c>
      <c r="P20" s="41"/>
    </row>
    <row r="21" spans="1:16" s="29" customFormat="1" ht="21" customHeight="1">
      <c r="A21" s="40"/>
      <c r="B21" s="39"/>
      <c r="C21" s="39"/>
      <c r="D21" s="39"/>
      <c r="E21" s="39"/>
      <c r="F21" s="39"/>
      <c r="G21" s="39"/>
      <c r="H21" s="39"/>
      <c r="I21" s="39"/>
      <c r="J21" s="39"/>
      <c r="K21" s="39"/>
      <c r="L21" s="39"/>
      <c r="M21" s="39"/>
      <c r="N21" s="39"/>
      <c r="O21" s="39"/>
    </row>
    <row r="22" spans="1:16" s="29" customFormat="1" ht="21" customHeight="1">
      <c r="A22" s="38" t="s">
        <v>395</v>
      </c>
      <c r="B22" s="37"/>
      <c r="C22" s="37"/>
      <c r="D22" s="37"/>
      <c r="E22" s="37"/>
      <c r="F22" s="37"/>
      <c r="G22" s="37"/>
      <c r="H22" s="37"/>
      <c r="I22" s="37"/>
      <c r="J22" s="37"/>
      <c r="K22" s="37"/>
      <c r="L22" s="37"/>
      <c r="M22" s="37"/>
      <c r="N22" s="37"/>
      <c r="O22" s="37"/>
    </row>
    <row r="23" spans="1:16" s="29" customFormat="1" ht="21" customHeight="1">
      <c r="A23" s="36" t="s">
        <v>100</v>
      </c>
      <c r="B23" s="35"/>
      <c r="C23" s="34"/>
      <c r="D23" s="32"/>
      <c r="E23" s="33"/>
      <c r="F23" s="33"/>
      <c r="G23" s="33"/>
      <c r="H23" s="32"/>
      <c r="I23" s="32"/>
      <c r="J23" s="32"/>
      <c r="K23" s="32"/>
      <c r="L23" s="32"/>
      <c r="M23" s="45"/>
      <c r="N23" s="30"/>
      <c r="O23" s="30"/>
    </row>
    <row r="24" spans="1:16" s="19" customFormat="1" ht="27" customHeight="1">
      <c r="A24" s="151" t="str">
        <f>A23</f>
        <v>6 piece set -- Serta Brand 85gsm Microfiber Sheets -- Comfy Sleep</v>
      </c>
      <c r="B24" s="151" t="s">
        <v>99</v>
      </c>
      <c r="C24" s="148" t="s">
        <v>70</v>
      </c>
      <c r="D24" s="23" t="s">
        <v>71</v>
      </c>
      <c r="E24" s="27" t="s">
        <v>79</v>
      </c>
      <c r="F24" s="138" t="s">
        <v>319</v>
      </c>
      <c r="G24" s="138" t="s">
        <v>320</v>
      </c>
      <c r="H24" s="23">
        <v>30</v>
      </c>
      <c r="I24" s="25">
        <v>25</v>
      </c>
      <c r="J24" s="24">
        <v>32</v>
      </c>
      <c r="K24" s="23">
        <v>4</v>
      </c>
      <c r="L24" s="23">
        <v>4.3600000000000003</v>
      </c>
      <c r="M24" s="44">
        <v>7.99</v>
      </c>
      <c r="N24" s="21">
        <v>1572</v>
      </c>
      <c r="O24" s="20">
        <f t="shared" ref="O24:O30" si="1">N24*M24</f>
        <v>12560.28</v>
      </c>
    </row>
    <row r="25" spans="1:16" s="19" customFormat="1" ht="27" customHeight="1">
      <c r="A25" s="152"/>
      <c r="B25" s="152"/>
      <c r="C25" s="149"/>
      <c r="D25" s="23" t="s">
        <v>73</v>
      </c>
      <c r="E25" s="27" t="s">
        <v>79</v>
      </c>
      <c r="F25" s="138" t="s">
        <v>321</v>
      </c>
      <c r="G25" s="138" t="s">
        <v>322</v>
      </c>
      <c r="H25" s="23">
        <v>30</v>
      </c>
      <c r="I25" s="25">
        <v>25</v>
      </c>
      <c r="J25" s="24">
        <v>36</v>
      </c>
      <c r="K25" s="23">
        <v>4</v>
      </c>
      <c r="L25" s="23">
        <v>6.17</v>
      </c>
      <c r="M25" s="44">
        <v>9.64</v>
      </c>
      <c r="N25" s="21">
        <v>1160</v>
      </c>
      <c r="O25" s="20">
        <f t="shared" si="1"/>
        <v>11182.4</v>
      </c>
    </row>
    <row r="26" spans="1:16" s="19" customFormat="1" ht="27" customHeight="1">
      <c r="A26" s="152"/>
      <c r="B26" s="152"/>
      <c r="C26" s="149"/>
      <c r="D26" s="23" t="s">
        <v>74</v>
      </c>
      <c r="E26" s="27" t="s">
        <v>79</v>
      </c>
      <c r="F26" s="138" t="s">
        <v>323</v>
      </c>
      <c r="G26" s="138" t="s">
        <v>324</v>
      </c>
      <c r="H26" s="23">
        <v>30</v>
      </c>
      <c r="I26" s="25">
        <v>25</v>
      </c>
      <c r="J26" s="24">
        <v>40</v>
      </c>
      <c r="K26" s="23">
        <v>4</v>
      </c>
      <c r="L26" s="23">
        <v>7.04</v>
      </c>
      <c r="M26" s="44">
        <v>10.74</v>
      </c>
      <c r="N26" s="21">
        <v>1188</v>
      </c>
      <c r="O26" s="20">
        <f t="shared" si="1"/>
        <v>12759.12</v>
      </c>
    </row>
    <row r="27" spans="1:16" s="19" customFormat="1" ht="27" customHeight="1">
      <c r="A27" s="152"/>
      <c r="B27" s="152"/>
      <c r="C27" s="149"/>
      <c r="D27" s="23" t="s">
        <v>74</v>
      </c>
      <c r="E27" s="139" t="s">
        <v>382</v>
      </c>
      <c r="F27" s="138" t="s">
        <v>309</v>
      </c>
      <c r="G27" s="138" t="s">
        <v>310</v>
      </c>
      <c r="H27" s="23">
        <v>30</v>
      </c>
      <c r="I27" s="25">
        <v>25</v>
      </c>
      <c r="J27" s="24">
        <v>40</v>
      </c>
      <c r="K27" s="23">
        <v>4</v>
      </c>
      <c r="L27" s="23">
        <v>7.04</v>
      </c>
      <c r="M27" s="44">
        <v>10.74</v>
      </c>
      <c r="N27" s="21">
        <v>1188</v>
      </c>
      <c r="O27" s="20">
        <f t="shared" si="1"/>
        <v>12759.12</v>
      </c>
    </row>
    <row r="28" spans="1:16" s="19" customFormat="1" ht="27" customHeight="1">
      <c r="A28" s="152"/>
      <c r="B28" s="152"/>
      <c r="C28" s="149"/>
      <c r="D28" s="23" t="s">
        <v>74</v>
      </c>
      <c r="E28" s="27" t="s">
        <v>80</v>
      </c>
      <c r="F28" s="137" t="s">
        <v>325</v>
      </c>
      <c r="G28" s="137" t="s">
        <v>326</v>
      </c>
      <c r="H28" s="23">
        <v>30</v>
      </c>
      <c r="I28" s="25">
        <v>25</v>
      </c>
      <c r="J28" s="24">
        <v>40</v>
      </c>
      <c r="K28" s="23">
        <v>4</v>
      </c>
      <c r="L28" s="23">
        <v>7.04</v>
      </c>
      <c r="M28" s="44">
        <v>10.74</v>
      </c>
      <c r="N28" s="21">
        <v>1188</v>
      </c>
      <c r="O28" s="20">
        <f t="shared" si="1"/>
        <v>12759.12</v>
      </c>
    </row>
    <row r="29" spans="1:16" s="19" customFormat="1" ht="27" customHeight="1">
      <c r="A29" s="152"/>
      <c r="B29" s="152"/>
      <c r="C29" s="149"/>
      <c r="D29" s="23" t="s">
        <v>77</v>
      </c>
      <c r="E29" s="28" t="s">
        <v>79</v>
      </c>
      <c r="F29" s="138" t="s">
        <v>327</v>
      </c>
      <c r="G29" s="138" t="s">
        <v>328</v>
      </c>
      <c r="H29" s="23">
        <v>30</v>
      </c>
      <c r="I29" s="25">
        <v>25</v>
      </c>
      <c r="J29" s="24">
        <v>44</v>
      </c>
      <c r="K29" s="23">
        <v>4</v>
      </c>
      <c r="L29" s="23">
        <v>8.3699999999999992</v>
      </c>
      <c r="M29" s="44">
        <v>12.12</v>
      </c>
      <c r="N29" s="21">
        <v>1748</v>
      </c>
      <c r="O29" s="20">
        <f t="shared" si="1"/>
        <v>21185.759999999998</v>
      </c>
    </row>
    <row r="30" spans="1:16" s="19" customFormat="1" ht="27" customHeight="1">
      <c r="A30" s="153"/>
      <c r="B30" s="153"/>
      <c r="C30" s="150"/>
      <c r="D30" s="23" t="s">
        <v>78</v>
      </c>
      <c r="E30" s="27" t="s">
        <v>79</v>
      </c>
      <c r="F30" s="137" t="s">
        <v>329</v>
      </c>
      <c r="G30" s="137" t="s">
        <v>330</v>
      </c>
      <c r="H30" s="23">
        <v>30</v>
      </c>
      <c r="I30" s="25">
        <v>25</v>
      </c>
      <c r="J30" s="24">
        <v>44</v>
      </c>
      <c r="K30" s="23">
        <v>4</v>
      </c>
      <c r="L30" s="23">
        <v>8.3699999999999992</v>
      </c>
      <c r="M30" s="44">
        <v>12.12</v>
      </c>
      <c r="N30" s="21">
        <v>248</v>
      </c>
      <c r="O30" s="20">
        <f t="shared" si="1"/>
        <v>3005.76</v>
      </c>
    </row>
    <row r="31" spans="1:16" ht="21" customHeight="1">
      <c r="A31" s="18"/>
      <c r="B31" s="16"/>
      <c r="C31" s="17"/>
      <c r="D31" s="16"/>
      <c r="M31" s="43"/>
      <c r="N31" s="14">
        <f>SUM(N24:N30)</f>
        <v>8292</v>
      </c>
      <c r="O31" s="42">
        <f>SUM(O24:O30)</f>
        <v>86211.56</v>
      </c>
      <c r="P31" s="41"/>
    </row>
    <row r="32" spans="1:16" s="29" customFormat="1" ht="21" customHeight="1">
      <c r="A32" s="40"/>
      <c r="B32" s="39"/>
      <c r="C32" s="39"/>
      <c r="D32" s="39"/>
      <c r="E32" s="39"/>
      <c r="F32" s="39"/>
      <c r="G32" s="39"/>
      <c r="H32" s="39"/>
      <c r="I32" s="39"/>
      <c r="J32" s="39"/>
      <c r="K32" s="39"/>
      <c r="L32" s="39"/>
      <c r="M32" s="39"/>
      <c r="N32" s="39"/>
      <c r="O32" s="39"/>
    </row>
    <row r="33" spans="1:16" s="29" customFormat="1" ht="21" customHeight="1">
      <c r="A33" s="38" t="s">
        <v>396</v>
      </c>
      <c r="B33" s="37"/>
      <c r="C33" s="37"/>
      <c r="D33" s="37"/>
      <c r="E33" s="37"/>
      <c r="F33" s="37"/>
      <c r="G33" s="37"/>
      <c r="H33" s="37"/>
      <c r="I33" s="37"/>
      <c r="J33" s="37"/>
      <c r="K33" s="37"/>
      <c r="L33" s="37"/>
      <c r="M33" s="37"/>
      <c r="N33" s="37"/>
      <c r="O33" s="37"/>
    </row>
    <row r="34" spans="1:16" s="29" customFormat="1" ht="21" customHeight="1">
      <c r="A34" s="36" t="s">
        <v>100</v>
      </c>
      <c r="B34" s="35"/>
      <c r="C34" s="34"/>
      <c r="D34" s="32"/>
      <c r="E34" s="33"/>
      <c r="F34" s="33"/>
      <c r="G34" s="33"/>
      <c r="H34" s="32"/>
      <c r="I34" s="32"/>
      <c r="J34" s="32"/>
      <c r="K34" s="32"/>
      <c r="L34" s="32"/>
      <c r="M34" s="45"/>
      <c r="N34" s="30"/>
      <c r="O34" s="30"/>
    </row>
    <row r="35" spans="1:16" s="19" customFormat="1" ht="27" customHeight="1">
      <c r="A35" s="151" t="str">
        <f>A34</f>
        <v>6 piece set -- Serta Brand 85gsm Microfiber Sheets -- Comfy Sleep</v>
      </c>
      <c r="B35" s="151" t="s">
        <v>99</v>
      </c>
      <c r="C35" s="148" t="s">
        <v>70</v>
      </c>
      <c r="D35" s="23" t="s">
        <v>71</v>
      </c>
      <c r="E35" s="27" t="s">
        <v>75</v>
      </c>
      <c r="F35" s="137" t="s">
        <v>331</v>
      </c>
      <c r="G35" s="137" t="s">
        <v>332</v>
      </c>
      <c r="H35" s="23">
        <v>30</v>
      </c>
      <c r="I35" s="25">
        <v>25</v>
      </c>
      <c r="J35" s="24">
        <v>32</v>
      </c>
      <c r="K35" s="23">
        <v>4</v>
      </c>
      <c r="L35" s="23">
        <v>4.3600000000000003</v>
      </c>
      <c r="M35" s="44">
        <v>7.99</v>
      </c>
      <c r="N35" s="21">
        <v>1572</v>
      </c>
      <c r="O35" s="20">
        <f t="shared" ref="O35:O41" si="2">N35*M35</f>
        <v>12560.28</v>
      </c>
    </row>
    <row r="36" spans="1:16" s="19" customFormat="1" ht="27" customHeight="1">
      <c r="A36" s="152"/>
      <c r="B36" s="152"/>
      <c r="C36" s="149"/>
      <c r="D36" s="23" t="s">
        <v>73</v>
      </c>
      <c r="E36" s="27" t="s">
        <v>75</v>
      </c>
      <c r="F36" s="137" t="s">
        <v>333</v>
      </c>
      <c r="G36" s="137" t="s">
        <v>334</v>
      </c>
      <c r="H36" s="23">
        <v>30</v>
      </c>
      <c r="I36" s="25">
        <v>25</v>
      </c>
      <c r="J36" s="24">
        <v>36</v>
      </c>
      <c r="K36" s="23">
        <v>4</v>
      </c>
      <c r="L36" s="23">
        <v>6.17</v>
      </c>
      <c r="M36" s="44">
        <v>9.64</v>
      </c>
      <c r="N36" s="21">
        <v>1160</v>
      </c>
      <c r="O36" s="20">
        <f t="shared" si="2"/>
        <v>11182.4</v>
      </c>
    </row>
    <row r="37" spans="1:16" s="19" customFormat="1" ht="27" customHeight="1">
      <c r="A37" s="152"/>
      <c r="B37" s="152"/>
      <c r="C37" s="149"/>
      <c r="D37" s="23" t="s">
        <v>74</v>
      </c>
      <c r="E37" s="27" t="s">
        <v>75</v>
      </c>
      <c r="F37" s="137" t="s">
        <v>311</v>
      </c>
      <c r="G37" s="137" t="s">
        <v>312</v>
      </c>
      <c r="H37" s="23">
        <v>30</v>
      </c>
      <c r="I37" s="25">
        <v>25</v>
      </c>
      <c r="J37" s="24">
        <v>40</v>
      </c>
      <c r="K37" s="23">
        <v>4</v>
      </c>
      <c r="L37" s="23">
        <v>7.04</v>
      </c>
      <c r="M37" s="44">
        <v>10.74</v>
      </c>
      <c r="N37" s="21">
        <v>1188</v>
      </c>
      <c r="O37" s="20">
        <f t="shared" si="2"/>
        <v>12759.12</v>
      </c>
    </row>
    <row r="38" spans="1:16" s="19" customFormat="1" ht="27" customHeight="1">
      <c r="A38" s="152"/>
      <c r="B38" s="152"/>
      <c r="C38" s="149"/>
      <c r="D38" s="23" t="s">
        <v>74</v>
      </c>
      <c r="E38" s="27" t="s">
        <v>81</v>
      </c>
      <c r="F38" s="138" t="s">
        <v>335</v>
      </c>
      <c r="G38" s="138" t="s">
        <v>336</v>
      </c>
      <c r="H38" s="23">
        <v>30</v>
      </c>
      <c r="I38" s="25">
        <v>25</v>
      </c>
      <c r="J38" s="24">
        <v>40</v>
      </c>
      <c r="K38" s="23">
        <v>4</v>
      </c>
      <c r="L38" s="23">
        <v>7.04</v>
      </c>
      <c r="M38" s="44">
        <v>10.74</v>
      </c>
      <c r="N38" s="21">
        <v>1188</v>
      </c>
      <c r="O38" s="20">
        <f t="shared" si="2"/>
        <v>12759.12</v>
      </c>
    </row>
    <row r="39" spans="1:16" s="19" customFormat="1" ht="27" customHeight="1">
      <c r="A39" s="152"/>
      <c r="B39" s="152"/>
      <c r="C39" s="149"/>
      <c r="D39" s="23" t="s">
        <v>74</v>
      </c>
      <c r="E39" s="27" t="s">
        <v>82</v>
      </c>
      <c r="F39" s="138" t="s">
        <v>337</v>
      </c>
      <c r="G39" s="138" t="s">
        <v>338</v>
      </c>
      <c r="H39" s="23">
        <v>30</v>
      </c>
      <c r="I39" s="25">
        <v>25</v>
      </c>
      <c r="J39" s="24">
        <v>40</v>
      </c>
      <c r="K39" s="23">
        <v>4</v>
      </c>
      <c r="L39" s="23">
        <v>7.04</v>
      </c>
      <c r="M39" s="44">
        <v>10.74</v>
      </c>
      <c r="N39" s="21">
        <v>1188</v>
      </c>
      <c r="O39" s="20">
        <f t="shared" si="2"/>
        <v>12759.12</v>
      </c>
    </row>
    <row r="40" spans="1:16" s="19" customFormat="1" ht="27" customHeight="1">
      <c r="A40" s="152"/>
      <c r="B40" s="152"/>
      <c r="C40" s="149"/>
      <c r="D40" s="23" t="s">
        <v>77</v>
      </c>
      <c r="E40" s="28" t="s">
        <v>75</v>
      </c>
      <c r="F40" s="137" t="s">
        <v>339</v>
      </c>
      <c r="G40" s="137" t="s">
        <v>340</v>
      </c>
      <c r="H40" s="23">
        <v>30</v>
      </c>
      <c r="I40" s="25">
        <v>25</v>
      </c>
      <c r="J40" s="24">
        <v>44</v>
      </c>
      <c r="K40" s="23">
        <v>4</v>
      </c>
      <c r="L40" s="23">
        <v>8.3699999999999992</v>
      </c>
      <c r="M40" s="44">
        <v>12.12</v>
      </c>
      <c r="N40" s="21">
        <v>1748</v>
      </c>
      <c r="O40" s="20">
        <f t="shared" si="2"/>
        <v>21185.759999999998</v>
      </c>
    </row>
    <row r="41" spans="1:16" s="19" customFormat="1" ht="27" customHeight="1">
      <c r="A41" s="153"/>
      <c r="B41" s="153"/>
      <c r="C41" s="150"/>
      <c r="D41" s="23" t="s">
        <v>78</v>
      </c>
      <c r="E41" s="27" t="s">
        <v>75</v>
      </c>
      <c r="F41" s="137" t="s">
        <v>341</v>
      </c>
      <c r="G41" s="137" t="s">
        <v>342</v>
      </c>
      <c r="H41" s="23">
        <v>30</v>
      </c>
      <c r="I41" s="25">
        <v>25</v>
      </c>
      <c r="J41" s="24">
        <v>44</v>
      </c>
      <c r="K41" s="23">
        <v>4</v>
      </c>
      <c r="L41" s="23">
        <v>8.3699999999999992</v>
      </c>
      <c r="M41" s="44">
        <v>12.12</v>
      </c>
      <c r="N41" s="21">
        <v>248</v>
      </c>
      <c r="O41" s="20">
        <f t="shared" si="2"/>
        <v>3005.76</v>
      </c>
    </row>
    <row r="42" spans="1:16" ht="21" customHeight="1">
      <c r="A42" s="18"/>
      <c r="B42" s="16"/>
      <c r="C42" s="17"/>
      <c r="D42" s="16"/>
      <c r="M42" s="43"/>
      <c r="N42" s="14">
        <f>SUM(N35:N41)</f>
        <v>8292</v>
      </c>
      <c r="O42" s="42">
        <f>SUM(O35:O41)</f>
        <v>86211.56</v>
      </c>
      <c r="P42" s="41"/>
    </row>
    <row r="43" spans="1:16" s="29" customFormat="1" ht="21" customHeight="1">
      <c r="A43" s="40"/>
      <c r="B43" s="39"/>
      <c r="C43" s="39"/>
      <c r="D43" s="39"/>
      <c r="E43" s="39"/>
      <c r="F43" s="39"/>
      <c r="G43" s="39"/>
      <c r="H43" s="39"/>
      <c r="I43" s="39"/>
      <c r="J43" s="39"/>
      <c r="K43" s="39"/>
      <c r="L43" s="39"/>
      <c r="M43" s="39"/>
      <c r="N43" s="39"/>
      <c r="O43" s="39"/>
    </row>
    <row r="44" spans="1:16" s="29" customFormat="1" ht="21" customHeight="1">
      <c r="A44" s="38" t="s">
        <v>397</v>
      </c>
      <c r="B44" s="37"/>
      <c r="C44" s="37"/>
      <c r="D44" s="37"/>
      <c r="E44" s="37"/>
      <c r="F44" s="37"/>
      <c r="G44" s="37"/>
      <c r="H44" s="37"/>
      <c r="I44" s="37"/>
      <c r="J44" s="37"/>
      <c r="K44" s="37"/>
      <c r="L44" s="37"/>
      <c r="M44" s="37"/>
      <c r="N44" s="37"/>
      <c r="O44" s="37"/>
    </row>
    <row r="45" spans="1:16" s="29" customFormat="1" ht="21" customHeight="1">
      <c r="A45" s="36" t="s">
        <v>100</v>
      </c>
      <c r="B45" s="35"/>
      <c r="C45" s="34"/>
      <c r="D45" s="32"/>
      <c r="E45" s="33"/>
      <c r="F45" s="33"/>
      <c r="G45" s="33"/>
      <c r="H45" s="32"/>
      <c r="I45" s="32"/>
      <c r="J45" s="32"/>
      <c r="K45" s="32"/>
      <c r="L45" s="32"/>
      <c r="M45" s="45"/>
      <c r="N45" s="30"/>
      <c r="O45" s="30"/>
    </row>
    <row r="46" spans="1:16" s="19" customFormat="1" ht="27" customHeight="1">
      <c r="A46" s="151" t="str">
        <f>A45</f>
        <v>6 piece set -- Serta Brand 85gsm Microfiber Sheets -- Comfy Sleep</v>
      </c>
      <c r="B46" s="151" t="s">
        <v>99</v>
      </c>
      <c r="C46" s="148" t="s">
        <v>70</v>
      </c>
      <c r="D46" s="23" t="s">
        <v>71</v>
      </c>
      <c r="E46" s="27" t="s">
        <v>83</v>
      </c>
      <c r="F46" s="140" t="s">
        <v>383</v>
      </c>
      <c r="G46" s="141" t="s">
        <v>386</v>
      </c>
      <c r="H46" s="23">
        <v>30</v>
      </c>
      <c r="I46" s="25">
        <v>25</v>
      </c>
      <c r="J46" s="24">
        <v>32</v>
      </c>
      <c r="K46" s="23">
        <v>4</v>
      </c>
      <c r="L46" s="23">
        <v>4.3600000000000003</v>
      </c>
      <c r="M46" s="44">
        <v>7.99</v>
      </c>
      <c r="N46" s="21">
        <v>1572</v>
      </c>
      <c r="O46" s="20">
        <f t="shared" ref="O46:O52" si="3">N46*M46</f>
        <v>12560.28</v>
      </c>
    </row>
    <row r="47" spans="1:16" s="19" customFormat="1" ht="27" customHeight="1">
      <c r="A47" s="152"/>
      <c r="B47" s="152"/>
      <c r="C47" s="149"/>
      <c r="D47" s="23" t="s">
        <v>73</v>
      </c>
      <c r="E47" s="27" t="s">
        <v>83</v>
      </c>
      <c r="F47" s="140" t="s">
        <v>384</v>
      </c>
      <c r="G47" s="141" t="s">
        <v>387</v>
      </c>
      <c r="H47" s="23">
        <v>30</v>
      </c>
      <c r="I47" s="25">
        <v>25</v>
      </c>
      <c r="J47" s="24">
        <v>36</v>
      </c>
      <c r="K47" s="23">
        <v>4</v>
      </c>
      <c r="L47" s="23">
        <v>6.17</v>
      </c>
      <c r="M47" s="44">
        <v>9.64</v>
      </c>
      <c r="N47" s="21">
        <v>1160</v>
      </c>
      <c r="O47" s="20">
        <f t="shared" si="3"/>
        <v>11182.4</v>
      </c>
    </row>
    <row r="48" spans="1:16" s="19" customFormat="1" ht="27" customHeight="1">
      <c r="A48" s="152"/>
      <c r="B48" s="152"/>
      <c r="C48" s="149"/>
      <c r="D48" s="23" t="s">
        <v>74</v>
      </c>
      <c r="E48" s="27" t="s">
        <v>83</v>
      </c>
      <c r="F48" s="140" t="s">
        <v>385</v>
      </c>
      <c r="G48" s="141" t="s">
        <v>388</v>
      </c>
      <c r="H48" s="23">
        <v>30</v>
      </c>
      <c r="I48" s="25">
        <v>25</v>
      </c>
      <c r="J48" s="24">
        <v>40</v>
      </c>
      <c r="K48" s="23">
        <v>4</v>
      </c>
      <c r="L48" s="23">
        <v>7.04</v>
      </c>
      <c r="M48" s="44">
        <v>10.74</v>
      </c>
      <c r="N48" s="21">
        <v>1188</v>
      </c>
      <c r="O48" s="20">
        <f t="shared" si="3"/>
        <v>12759.12</v>
      </c>
    </row>
    <row r="49" spans="1:16" s="19" customFormat="1" ht="27" customHeight="1">
      <c r="A49" s="152"/>
      <c r="B49" s="152"/>
      <c r="C49" s="149"/>
      <c r="D49" s="23" t="s">
        <v>74</v>
      </c>
      <c r="E49" s="27" t="s">
        <v>84</v>
      </c>
      <c r="F49" s="137" t="s">
        <v>343</v>
      </c>
      <c r="G49" s="137" t="s">
        <v>344</v>
      </c>
      <c r="H49" s="23">
        <v>30</v>
      </c>
      <c r="I49" s="25">
        <v>25</v>
      </c>
      <c r="J49" s="24">
        <v>40</v>
      </c>
      <c r="K49" s="23">
        <v>4</v>
      </c>
      <c r="L49" s="23">
        <v>7.04</v>
      </c>
      <c r="M49" s="44">
        <v>10.74</v>
      </c>
      <c r="N49" s="21">
        <v>1188</v>
      </c>
      <c r="O49" s="20">
        <f t="shared" si="3"/>
        <v>12759.12</v>
      </c>
    </row>
    <row r="50" spans="1:16" s="19" customFormat="1" ht="27" customHeight="1">
      <c r="A50" s="152"/>
      <c r="B50" s="152"/>
      <c r="C50" s="149"/>
      <c r="D50" s="23" t="s">
        <v>74</v>
      </c>
      <c r="E50" s="27" t="s">
        <v>85</v>
      </c>
      <c r="F50" s="137" t="s">
        <v>345</v>
      </c>
      <c r="G50" s="137" t="s">
        <v>346</v>
      </c>
      <c r="H50" s="23">
        <v>30</v>
      </c>
      <c r="I50" s="25">
        <v>25</v>
      </c>
      <c r="J50" s="24">
        <v>40</v>
      </c>
      <c r="K50" s="23">
        <v>4</v>
      </c>
      <c r="L50" s="23">
        <v>7.04</v>
      </c>
      <c r="M50" s="44">
        <v>10.74</v>
      </c>
      <c r="N50" s="21">
        <v>1188</v>
      </c>
      <c r="O50" s="20">
        <f t="shared" si="3"/>
        <v>12759.12</v>
      </c>
    </row>
    <row r="51" spans="1:16" s="19" customFormat="1" ht="27" customHeight="1">
      <c r="A51" s="152"/>
      <c r="B51" s="152"/>
      <c r="C51" s="149"/>
      <c r="D51" s="23" t="s">
        <v>77</v>
      </c>
      <c r="E51" s="28" t="s">
        <v>83</v>
      </c>
      <c r="F51" s="138" t="s">
        <v>347</v>
      </c>
      <c r="G51" s="138" t="s">
        <v>348</v>
      </c>
      <c r="H51" s="23">
        <v>30</v>
      </c>
      <c r="I51" s="25">
        <v>25</v>
      </c>
      <c r="J51" s="24">
        <v>44</v>
      </c>
      <c r="K51" s="23">
        <v>4</v>
      </c>
      <c r="L51" s="23">
        <v>8.3699999999999992</v>
      </c>
      <c r="M51" s="44">
        <v>12.12</v>
      </c>
      <c r="N51" s="21">
        <v>1748</v>
      </c>
      <c r="O51" s="20">
        <f t="shared" si="3"/>
        <v>21185.759999999998</v>
      </c>
    </row>
    <row r="52" spans="1:16" s="19" customFormat="1" ht="27" customHeight="1">
      <c r="A52" s="153"/>
      <c r="B52" s="153"/>
      <c r="C52" s="150"/>
      <c r="D52" s="23" t="s">
        <v>78</v>
      </c>
      <c r="E52" s="27" t="s">
        <v>83</v>
      </c>
      <c r="F52" s="137" t="s">
        <v>349</v>
      </c>
      <c r="G52" s="137" t="s">
        <v>350</v>
      </c>
      <c r="H52" s="23">
        <v>30</v>
      </c>
      <c r="I52" s="25">
        <v>25</v>
      </c>
      <c r="J52" s="24">
        <v>44</v>
      </c>
      <c r="K52" s="23">
        <v>4</v>
      </c>
      <c r="L52" s="23">
        <v>8.3699999999999992</v>
      </c>
      <c r="M52" s="44">
        <v>12.12</v>
      </c>
      <c r="N52" s="21">
        <v>248</v>
      </c>
      <c r="O52" s="20">
        <f t="shared" si="3"/>
        <v>3005.76</v>
      </c>
    </row>
    <row r="53" spans="1:16" ht="21" customHeight="1">
      <c r="A53" s="18"/>
      <c r="B53" s="16"/>
      <c r="C53" s="17"/>
      <c r="D53" s="16"/>
      <c r="M53" s="43"/>
      <c r="N53" s="14">
        <f>SUM(N46:N52)</f>
        <v>8292</v>
      </c>
      <c r="O53" s="42">
        <f>SUM(O46:O52)</f>
        <v>86211.56</v>
      </c>
      <c r="P53" s="41"/>
    </row>
    <row r="54" spans="1:16" s="29" customFormat="1" ht="21" customHeight="1">
      <c r="A54" s="40"/>
      <c r="B54" s="39"/>
      <c r="C54" s="39"/>
      <c r="D54" s="39"/>
      <c r="E54" s="39"/>
      <c r="F54" s="39"/>
      <c r="G54" s="39"/>
      <c r="H54" s="39"/>
      <c r="I54" s="39"/>
      <c r="J54" s="39"/>
      <c r="K54" s="39"/>
      <c r="L54" s="39"/>
      <c r="M54" s="39"/>
      <c r="N54" s="39"/>
      <c r="O54" s="39"/>
    </row>
    <row r="55" spans="1:16" s="29" customFormat="1" ht="21" customHeight="1">
      <c r="A55" s="38" t="s">
        <v>398</v>
      </c>
      <c r="B55" s="37"/>
      <c r="C55" s="37"/>
      <c r="D55" s="37"/>
      <c r="E55" s="37"/>
      <c r="F55" s="37"/>
      <c r="G55" s="37"/>
      <c r="H55" s="37"/>
      <c r="I55" s="37"/>
      <c r="J55" s="37"/>
      <c r="K55" s="37"/>
      <c r="L55" s="37"/>
      <c r="M55" s="37"/>
      <c r="N55" s="37"/>
      <c r="O55" s="37"/>
    </row>
    <row r="56" spans="1:16" s="29" customFormat="1" ht="21" customHeight="1">
      <c r="A56" s="36" t="s">
        <v>100</v>
      </c>
      <c r="B56" s="35"/>
      <c r="C56" s="34"/>
      <c r="D56" s="32"/>
      <c r="E56" s="33"/>
      <c r="F56" s="33"/>
      <c r="G56" s="33"/>
      <c r="H56" s="32"/>
      <c r="I56" s="32"/>
      <c r="J56" s="32"/>
      <c r="K56" s="32"/>
      <c r="L56" s="32"/>
      <c r="M56" s="45"/>
      <c r="N56" s="30"/>
      <c r="O56" s="30"/>
    </row>
    <row r="57" spans="1:16" s="19" customFormat="1" ht="27" customHeight="1">
      <c r="A57" s="151" t="str">
        <f>A56</f>
        <v>6 piece set -- Serta Brand 85gsm Microfiber Sheets -- Comfy Sleep</v>
      </c>
      <c r="B57" s="151" t="s">
        <v>99</v>
      </c>
      <c r="C57" s="148" t="s">
        <v>70</v>
      </c>
      <c r="D57" s="23" t="s">
        <v>71</v>
      </c>
      <c r="E57" s="139" t="s">
        <v>382</v>
      </c>
      <c r="F57" s="137" t="s">
        <v>305</v>
      </c>
      <c r="G57" s="137" t="s">
        <v>306</v>
      </c>
      <c r="H57" s="23">
        <v>30</v>
      </c>
      <c r="I57" s="25">
        <v>25</v>
      </c>
      <c r="J57" s="24">
        <v>32</v>
      </c>
      <c r="K57" s="23">
        <v>4</v>
      </c>
      <c r="L57" s="23">
        <v>4.3600000000000003</v>
      </c>
      <c r="M57" s="44">
        <v>7.99</v>
      </c>
      <c r="N57" s="21">
        <v>1020</v>
      </c>
      <c r="O57" s="20">
        <f>N57*M57</f>
        <v>8149.8</v>
      </c>
    </row>
    <row r="58" spans="1:16" s="19" customFormat="1" ht="27" customHeight="1">
      <c r="A58" s="152"/>
      <c r="B58" s="152"/>
      <c r="C58" s="149"/>
      <c r="D58" s="23" t="s">
        <v>73</v>
      </c>
      <c r="E58" s="139" t="s">
        <v>382</v>
      </c>
      <c r="F58" s="137" t="s">
        <v>307</v>
      </c>
      <c r="G58" s="137" t="s">
        <v>308</v>
      </c>
      <c r="H58" s="23">
        <v>30</v>
      </c>
      <c r="I58" s="25">
        <v>25</v>
      </c>
      <c r="J58" s="24">
        <v>36</v>
      </c>
      <c r="K58" s="23">
        <v>4</v>
      </c>
      <c r="L58" s="23">
        <v>6.17</v>
      </c>
      <c r="M58" s="44">
        <v>9.64</v>
      </c>
      <c r="N58" s="21">
        <v>756</v>
      </c>
      <c r="O58" s="20">
        <f>N58*M58</f>
        <v>7287.84</v>
      </c>
    </row>
    <row r="59" spans="1:16" s="19" customFormat="1" ht="27" customHeight="1">
      <c r="A59" s="152"/>
      <c r="B59" s="152"/>
      <c r="C59" s="149"/>
      <c r="D59" s="23" t="s">
        <v>74</v>
      </c>
      <c r="E59" s="139" t="s">
        <v>382</v>
      </c>
      <c r="F59" s="138" t="s">
        <v>309</v>
      </c>
      <c r="G59" s="138" t="s">
        <v>310</v>
      </c>
      <c r="H59" s="23">
        <v>30</v>
      </c>
      <c r="I59" s="25">
        <v>25</v>
      </c>
      <c r="J59" s="24">
        <v>40</v>
      </c>
      <c r="K59" s="23">
        <v>4</v>
      </c>
      <c r="L59" s="23">
        <v>7.04</v>
      </c>
      <c r="M59" s="44">
        <v>10.74</v>
      </c>
      <c r="N59" s="21">
        <v>1160</v>
      </c>
      <c r="O59" s="20">
        <f>N59*M59</f>
        <v>12458.4</v>
      </c>
    </row>
    <row r="60" spans="1:16" s="19" customFormat="1" ht="27" customHeight="1">
      <c r="A60" s="152"/>
      <c r="B60" s="152"/>
      <c r="C60" s="149"/>
      <c r="D60" s="23" t="s">
        <v>74</v>
      </c>
      <c r="E60" s="27" t="s">
        <v>86</v>
      </c>
      <c r="F60" s="137" t="s">
        <v>351</v>
      </c>
      <c r="G60" s="137" t="s">
        <v>352</v>
      </c>
      <c r="H60" s="23">
        <v>30</v>
      </c>
      <c r="I60" s="25">
        <v>25</v>
      </c>
      <c r="J60" s="24">
        <v>40</v>
      </c>
      <c r="K60" s="23">
        <v>4</v>
      </c>
      <c r="L60" s="23">
        <v>7.04</v>
      </c>
      <c r="M60" s="44">
        <v>10.74</v>
      </c>
      <c r="N60" s="21">
        <v>1160</v>
      </c>
      <c r="O60" s="20">
        <f>N60*M60</f>
        <v>12458.4</v>
      </c>
    </row>
    <row r="61" spans="1:16" s="19" customFormat="1" ht="27" customHeight="1">
      <c r="A61" s="153"/>
      <c r="B61" s="153"/>
      <c r="C61" s="150"/>
      <c r="D61" s="23" t="s">
        <v>77</v>
      </c>
      <c r="E61" s="139" t="s">
        <v>382</v>
      </c>
      <c r="F61" s="138" t="s">
        <v>315</v>
      </c>
      <c r="G61" s="138" t="s">
        <v>316</v>
      </c>
      <c r="H61" s="23">
        <v>30</v>
      </c>
      <c r="I61" s="25">
        <v>25</v>
      </c>
      <c r="J61" s="24">
        <v>44</v>
      </c>
      <c r="K61" s="23">
        <v>4</v>
      </c>
      <c r="L61" s="23">
        <v>8.3699999999999992</v>
      </c>
      <c r="M61" s="44">
        <v>12.12</v>
      </c>
      <c r="N61" s="21">
        <v>1136</v>
      </c>
      <c r="O61" s="20">
        <f>N61*M61</f>
        <v>13768.32</v>
      </c>
    </row>
    <row r="62" spans="1:16" ht="21" customHeight="1">
      <c r="A62" s="18"/>
      <c r="B62" s="16"/>
      <c r="C62" s="17"/>
      <c r="D62" s="16"/>
      <c r="M62" s="43"/>
      <c r="N62" s="14">
        <f>SUM(N57:N61)</f>
        <v>5232</v>
      </c>
      <c r="O62" s="42">
        <f>SUM(O57:O61)</f>
        <v>54122.76</v>
      </c>
      <c r="P62" s="41"/>
    </row>
    <row r="63" spans="1:16" s="29" customFormat="1" ht="21" customHeight="1">
      <c r="A63" s="40"/>
      <c r="B63" s="39"/>
      <c r="C63" s="39"/>
      <c r="D63" s="39"/>
      <c r="E63" s="39"/>
      <c r="F63" s="39"/>
      <c r="G63" s="39"/>
      <c r="H63" s="39"/>
      <c r="I63" s="39"/>
      <c r="J63" s="39"/>
      <c r="K63" s="39"/>
      <c r="L63" s="39"/>
      <c r="M63" s="39"/>
      <c r="N63" s="39"/>
      <c r="O63" s="39"/>
    </row>
    <row r="64" spans="1:16" s="29" customFormat="1" ht="21" customHeight="1">
      <c r="A64" s="38" t="s">
        <v>391</v>
      </c>
      <c r="B64" s="37"/>
      <c r="C64" s="37"/>
      <c r="D64" s="37"/>
      <c r="E64" s="37"/>
      <c r="F64" s="37"/>
      <c r="G64" s="37"/>
      <c r="H64" s="37"/>
      <c r="I64" s="37"/>
      <c r="J64" s="37"/>
      <c r="K64" s="37"/>
      <c r="L64" s="37"/>
      <c r="M64" s="37"/>
      <c r="N64" s="37"/>
      <c r="O64" s="37"/>
    </row>
    <row r="65" spans="1:16" s="29" customFormat="1" ht="21" customHeight="1">
      <c r="A65" s="36" t="s">
        <v>98</v>
      </c>
      <c r="B65" s="35"/>
      <c r="C65" s="34"/>
      <c r="D65" s="32"/>
      <c r="E65" s="33"/>
      <c r="F65" s="33"/>
      <c r="G65" s="33"/>
      <c r="H65" s="32"/>
      <c r="I65" s="32"/>
      <c r="J65" s="32"/>
      <c r="K65" s="32"/>
      <c r="L65" s="32"/>
      <c r="M65" s="31" t="s">
        <v>393</v>
      </c>
      <c r="N65" s="30"/>
      <c r="O65" s="30"/>
    </row>
    <row r="66" spans="1:16" s="19" customFormat="1" ht="27" customHeight="1">
      <c r="A66" s="146" t="str">
        <f>A65</f>
        <v>2pc -- Serta Brand 85gsm Microfiber Pillowcases -- Comfy Sleep</v>
      </c>
      <c r="B66" s="146" t="s">
        <v>389</v>
      </c>
      <c r="C66" s="147" t="s">
        <v>97</v>
      </c>
      <c r="D66" s="23" t="s">
        <v>87</v>
      </c>
      <c r="E66" s="142" t="s">
        <v>96</v>
      </c>
      <c r="F66" s="137" t="s">
        <v>353</v>
      </c>
      <c r="G66" s="137" t="s">
        <v>354</v>
      </c>
      <c r="H66" s="23">
        <v>25</v>
      </c>
      <c r="I66" s="25">
        <v>16</v>
      </c>
      <c r="J66" s="24">
        <v>24</v>
      </c>
      <c r="K66" s="23">
        <v>8</v>
      </c>
      <c r="L66" s="23">
        <v>1.99</v>
      </c>
      <c r="M66" s="22">
        <v>2.59</v>
      </c>
      <c r="N66" s="21">
        <v>2000</v>
      </c>
      <c r="O66" s="20">
        <f t="shared" ref="O66:O79" si="4">N66*M66</f>
        <v>5180</v>
      </c>
    </row>
    <row r="67" spans="1:16" s="19" customFormat="1" ht="27" customHeight="1">
      <c r="A67" s="146"/>
      <c r="B67" s="146"/>
      <c r="C67" s="147"/>
      <c r="D67" s="23" t="s">
        <v>89</v>
      </c>
      <c r="E67" s="143"/>
      <c r="F67" s="137" t="s">
        <v>355</v>
      </c>
      <c r="G67" s="137" t="s">
        <v>356</v>
      </c>
      <c r="H67" s="23">
        <v>25</v>
      </c>
      <c r="I67" s="25">
        <v>16</v>
      </c>
      <c r="J67" s="24">
        <v>26</v>
      </c>
      <c r="K67" s="23">
        <v>8</v>
      </c>
      <c r="L67" s="23">
        <v>2.41</v>
      </c>
      <c r="M67" s="22">
        <v>3.03</v>
      </c>
      <c r="N67" s="21">
        <v>1000</v>
      </c>
      <c r="O67" s="20">
        <f t="shared" si="4"/>
        <v>3030</v>
      </c>
    </row>
    <row r="68" spans="1:16" s="19" customFormat="1" ht="27" customHeight="1">
      <c r="A68" s="146"/>
      <c r="B68" s="146"/>
      <c r="C68" s="147"/>
      <c r="D68" s="23" t="s">
        <v>87</v>
      </c>
      <c r="E68" s="142" t="s">
        <v>95</v>
      </c>
      <c r="F68" s="137" t="s">
        <v>357</v>
      </c>
      <c r="G68" s="137" t="s">
        <v>358</v>
      </c>
      <c r="H68" s="23">
        <v>25</v>
      </c>
      <c r="I68" s="25">
        <v>16</v>
      </c>
      <c r="J68" s="24">
        <v>24</v>
      </c>
      <c r="K68" s="23">
        <v>8</v>
      </c>
      <c r="L68" s="23">
        <v>1.99</v>
      </c>
      <c r="M68" s="22">
        <v>2.59</v>
      </c>
      <c r="N68" s="21">
        <v>2000</v>
      </c>
      <c r="O68" s="20">
        <f t="shared" si="4"/>
        <v>5180</v>
      </c>
    </row>
    <row r="69" spans="1:16" s="19" customFormat="1" ht="27" customHeight="1">
      <c r="A69" s="146"/>
      <c r="B69" s="146"/>
      <c r="C69" s="147"/>
      <c r="D69" s="23" t="s">
        <v>89</v>
      </c>
      <c r="E69" s="143"/>
      <c r="F69" s="137" t="s">
        <v>359</v>
      </c>
      <c r="G69" s="137" t="s">
        <v>360</v>
      </c>
      <c r="H69" s="23">
        <v>25</v>
      </c>
      <c r="I69" s="25">
        <v>16</v>
      </c>
      <c r="J69" s="24">
        <v>26</v>
      </c>
      <c r="K69" s="23">
        <v>8</v>
      </c>
      <c r="L69" s="23">
        <v>2.41</v>
      </c>
      <c r="M69" s="22">
        <v>3.03</v>
      </c>
      <c r="N69" s="21">
        <v>1000</v>
      </c>
      <c r="O69" s="20">
        <f t="shared" si="4"/>
        <v>3030</v>
      </c>
    </row>
    <row r="70" spans="1:16" s="19" customFormat="1" ht="27" customHeight="1">
      <c r="A70" s="146"/>
      <c r="B70" s="146"/>
      <c r="C70" s="147"/>
      <c r="D70" s="23" t="s">
        <v>87</v>
      </c>
      <c r="E70" s="142" t="s">
        <v>94</v>
      </c>
      <c r="F70" s="137" t="s">
        <v>361</v>
      </c>
      <c r="G70" s="137" t="s">
        <v>362</v>
      </c>
      <c r="H70" s="23">
        <v>25</v>
      </c>
      <c r="I70" s="25">
        <v>16</v>
      </c>
      <c r="J70" s="24">
        <v>24</v>
      </c>
      <c r="K70" s="23">
        <v>8</v>
      </c>
      <c r="L70" s="23">
        <v>1.99</v>
      </c>
      <c r="M70" s="22">
        <v>2.59</v>
      </c>
      <c r="N70" s="21">
        <v>1000</v>
      </c>
      <c r="O70" s="20">
        <f t="shared" si="4"/>
        <v>2590</v>
      </c>
    </row>
    <row r="71" spans="1:16" s="19" customFormat="1" ht="27" customHeight="1">
      <c r="A71" s="146"/>
      <c r="B71" s="146"/>
      <c r="C71" s="147"/>
      <c r="D71" s="23" t="s">
        <v>93</v>
      </c>
      <c r="E71" s="143"/>
      <c r="F71" s="137" t="s">
        <v>363</v>
      </c>
      <c r="G71" s="137" t="s">
        <v>364</v>
      </c>
      <c r="H71" s="23">
        <v>25</v>
      </c>
      <c r="I71" s="25">
        <v>16</v>
      </c>
      <c r="J71" s="24">
        <v>26</v>
      </c>
      <c r="K71" s="23">
        <v>8</v>
      </c>
      <c r="L71" s="23">
        <v>2.41</v>
      </c>
      <c r="M71" s="22">
        <v>3.03</v>
      </c>
      <c r="N71" s="21">
        <v>1000</v>
      </c>
      <c r="O71" s="20">
        <f t="shared" si="4"/>
        <v>3030</v>
      </c>
    </row>
    <row r="72" spans="1:16" s="19" customFormat="1" ht="27" customHeight="1">
      <c r="A72" s="146"/>
      <c r="B72" s="146"/>
      <c r="C72" s="147"/>
      <c r="D72" s="23" t="s">
        <v>87</v>
      </c>
      <c r="E72" s="144" t="s">
        <v>381</v>
      </c>
      <c r="F72" s="138" t="s">
        <v>365</v>
      </c>
      <c r="G72" s="138" t="s">
        <v>366</v>
      </c>
      <c r="H72" s="23">
        <v>25</v>
      </c>
      <c r="I72" s="25">
        <v>16</v>
      </c>
      <c r="J72" s="24">
        <v>24</v>
      </c>
      <c r="K72" s="23">
        <v>8</v>
      </c>
      <c r="L72" s="23">
        <v>1.99</v>
      </c>
      <c r="M72" s="22">
        <v>2.59</v>
      </c>
      <c r="N72" s="21">
        <v>4000</v>
      </c>
      <c r="O72" s="20">
        <f t="shared" si="4"/>
        <v>10360</v>
      </c>
    </row>
    <row r="73" spans="1:16" s="19" customFormat="1" ht="27" customHeight="1">
      <c r="A73" s="146"/>
      <c r="B73" s="146"/>
      <c r="C73" s="147"/>
      <c r="D73" s="23" t="s">
        <v>89</v>
      </c>
      <c r="E73" s="145"/>
      <c r="F73" s="138" t="s">
        <v>367</v>
      </c>
      <c r="G73" s="138" t="s">
        <v>368</v>
      </c>
      <c r="H73" s="23">
        <v>25</v>
      </c>
      <c r="I73" s="25">
        <v>16</v>
      </c>
      <c r="J73" s="24">
        <v>26</v>
      </c>
      <c r="K73" s="23">
        <v>8</v>
      </c>
      <c r="L73" s="23">
        <v>2.41</v>
      </c>
      <c r="M73" s="22">
        <v>3.03</v>
      </c>
      <c r="N73" s="21">
        <v>2000</v>
      </c>
      <c r="O73" s="20">
        <f t="shared" si="4"/>
        <v>6060</v>
      </c>
    </row>
    <row r="74" spans="1:16" s="19" customFormat="1" ht="27" customHeight="1">
      <c r="A74" s="146"/>
      <c r="B74" s="146"/>
      <c r="C74" s="147"/>
      <c r="D74" s="23" t="s">
        <v>87</v>
      </c>
      <c r="E74" s="28" t="s">
        <v>80</v>
      </c>
      <c r="F74" s="137" t="s">
        <v>369</v>
      </c>
      <c r="G74" s="137" t="s">
        <v>370</v>
      </c>
      <c r="H74" s="23">
        <v>25</v>
      </c>
      <c r="I74" s="25">
        <v>16</v>
      </c>
      <c r="J74" s="24">
        <v>24</v>
      </c>
      <c r="K74" s="23">
        <v>8</v>
      </c>
      <c r="L74" s="23">
        <v>1.99</v>
      </c>
      <c r="M74" s="22">
        <v>2.59</v>
      </c>
      <c r="N74" s="21">
        <v>1000</v>
      </c>
      <c r="O74" s="20">
        <f t="shared" si="4"/>
        <v>2590</v>
      </c>
    </row>
    <row r="75" spans="1:16" s="19" customFormat="1" ht="27" customHeight="1">
      <c r="A75" s="146"/>
      <c r="B75" s="146"/>
      <c r="C75" s="147"/>
      <c r="D75" s="23" t="s">
        <v>87</v>
      </c>
      <c r="E75" s="28" t="s">
        <v>81</v>
      </c>
      <c r="F75" s="138" t="s">
        <v>371</v>
      </c>
      <c r="G75" s="138" t="s">
        <v>372</v>
      </c>
      <c r="H75" s="23">
        <v>25</v>
      </c>
      <c r="I75" s="25">
        <v>16</v>
      </c>
      <c r="J75" s="24">
        <v>24</v>
      </c>
      <c r="K75" s="23">
        <v>8</v>
      </c>
      <c r="L75" s="23">
        <v>1.99</v>
      </c>
      <c r="M75" s="22">
        <v>2.59</v>
      </c>
      <c r="N75" s="21">
        <v>1000</v>
      </c>
      <c r="O75" s="20">
        <f t="shared" si="4"/>
        <v>2590</v>
      </c>
    </row>
    <row r="76" spans="1:16" s="19" customFormat="1" ht="27" customHeight="1">
      <c r="A76" s="146"/>
      <c r="B76" s="146"/>
      <c r="C76" s="147"/>
      <c r="D76" s="23" t="s">
        <v>87</v>
      </c>
      <c r="E76" s="28" t="s">
        <v>76</v>
      </c>
      <c r="F76" s="137" t="s">
        <v>373</v>
      </c>
      <c r="G76" s="137" t="s">
        <v>374</v>
      </c>
      <c r="H76" s="23">
        <v>25</v>
      </c>
      <c r="I76" s="25">
        <v>16</v>
      </c>
      <c r="J76" s="24">
        <v>24</v>
      </c>
      <c r="K76" s="23">
        <v>8</v>
      </c>
      <c r="L76" s="23">
        <v>1.99</v>
      </c>
      <c r="M76" s="22">
        <v>2.59</v>
      </c>
      <c r="N76" s="21">
        <v>1000</v>
      </c>
      <c r="O76" s="20">
        <f t="shared" si="4"/>
        <v>2590</v>
      </c>
    </row>
    <row r="77" spans="1:16" s="19" customFormat="1" ht="27" customHeight="1">
      <c r="A77" s="146"/>
      <c r="B77" s="146"/>
      <c r="C77" s="147"/>
      <c r="D77" s="23" t="s">
        <v>87</v>
      </c>
      <c r="E77" s="28" t="s">
        <v>75</v>
      </c>
      <c r="F77" s="137" t="s">
        <v>375</v>
      </c>
      <c r="G77" s="137" t="s">
        <v>376</v>
      </c>
      <c r="H77" s="23">
        <v>25</v>
      </c>
      <c r="I77" s="25">
        <v>16</v>
      </c>
      <c r="J77" s="24">
        <v>24</v>
      </c>
      <c r="K77" s="23">
        <v>8</v>
      </c>
      <c r="L77" s="23">
        <v>1.99</v>
      </c>
      <c r="M77" s="22">
        <v>2.59</v>
      </c>
      <c r="N77" s="21">
        <v>1000</v>
      </c>
      <c r="O77" s="20">
        <f t="shared" si="4"/>
        <v>2590</v>
      </c>
    </row>
    <row r="78" spans="1:16" s="19" customFormat="1" ht="27" customHeight="1">
      <c r="A78" s="146"/>
      <c r="B78" s="146"/>
      <c r="C78" s="147"/>
      <c r="D78" s="23" t="s">
        <v>87</v>
      </c>
      <c r="E78" s="27" t="s">
        <v>90</v>
      </c>
      <c r="F78" s="137" t="s">
        <v>377</v>
      </c>
      <c r="G78" s="137" t="s">
        <v>378</v>
      </c>
      <c r="H78" s="23">
        <v>25</v>
      </c>
      <c r="I78" s="25">
        <v>16</v>
      </c>
      <c r="J78" s="24">
        <v>24</v>
      </c>
      <c r="K78" s="23">
        <v>8</v>
      </c>
      <c r="L78" s="23">
        <v>1.99</v>
      </c>
      <c r="M78" s="22">
        <v>2.59</v>
      </c>
      <c r="N78" s="21">
        <v>1000</v>
      </c>
      <c r="O78" s="20">
        <f t="shared" si="4"/>
        <v>2590</v>
      </c>
    </row>
    <row r="79" spans="1:16" s="19" customFormat="1" ht="27" customHeight="1">
      <c r="A79" s="146"/>
      <c r="B79" s="146"/>
      <c r="C79" s="147"/>
      <c r="D79" s="23" t="s">
        <v>89</v>
      </c>
      <c r="E79" s="26" t="s">
        <v>92</v>
      </c>
      <c r="F79" s="137" t="s">
        <v>379</v>
      </c>
      <c r="G79" s="137" t="s">
        <v>380</v>
      </c>
      <c r="H79" s="23">
        <v>25</v>
      </c>
      <c r="I79" s="25">
        <v>16</v>
      </c>
      <c r="J79" s="24">
        <v>26</v>
      </c>
      <c r="K79" s="23">
        <v>8</v>
      </c>
      <c r="L79" s="23">
        <v>2.41</v>
      </c>
      <c r="M79" s="22">
        <v>3.03</v>
      </c>
      <c r="N79" s="21">
        <v>1000</v>
      </c>
      <c r="O79" s="20">
        <f t="shared" si="4"/>
        <v>3030</v>
      </c>
    </row>
    <row r="80" spans="1:16" ht="21" customHeight="1">
      <c r="A80" s="18"/>
      <c r="B80" s="16"/>
      <c r="C80" s="17"/>
      <c r="D80" s="16"/>
      <c r="M80" s="15"/>
      <c r="N80" s="14">
        <f>SUM(N66:N79)</f>
        <v>20000</v>
      </c>
      <c r="O80" s="13">
        <f>SUM(O66:O79)</f>
        <v>54440</v>
      </c>
      <c r="P80" s="12"/>
    </row>
    <row r="81" spans="1:15">
      <c r="A81" s="135" t="s">
        <v>304</v>
      </c>
    </row>
    <row r="82" spans="1:15">
      <c r="A82" s="136" t="s">
        <v>390</v>
      </c>
      <c r="N82" s="9" t="s">
        <v>91</v>
      </c>
      <c r="O82" s="11">
        <f>N20+N31+N42+N53+N62+N80</f>
        <v>58400</v>
      </c>
    </row>
    <row r="83" spans="1:15">
      <c r="A83" s="136" t="s">
        <v>392</v>
      </c>
      <c r="N83" s="9" t="s">
        <v>68</v>
      </c>
      <c r="O83" s="10">
        <f>O20+O31+O42+O53+O62+O80</f>
        <v>453409</v>
      </c>
    </row>
    <row r="84" spans="1:15">
      <c r="N84" s="9"/>
      <c r="O84" s="10"/>
    </row>
    <row r="85" spans="1:15">
      <c r="N85" s="9"/>
      <c r="O85" s="8"/>
    </row>
  </sheetData>
  <protectedRanges>
    <protectedRange password="F78C" sqref="DK4 DD4:DE6 DF5:DG6 DH5:DJ5 DH6 DJ6:DK6" name="区域1"/>
  </protectedRanges>
  <mergeCells count="51">
    <mergeCell ref="I5:J5"/>
    <mergeCell ref="K5:L5"/>
    <mergeCell ref="E2:G2"/>
    <mergeCell ref="E3:G3"/>
    <mergeCell ref="E4:G4"/>
    <mergeCell ref="E5:G5"/>
    <mergeCell ref="I4:J4"/>
    <mergeCell ref="K4:L4"/>
    <mergeCell ref="I2:J2"/>
    <mergeCell ref="K2:L2"/>
    <mergeCell ref="I3:J3"/>
    <mergeCell ref="K3:L3"/>
    <mergeCell ref="M7:M9"/>
    <mergeCell ref="N7:N9"/>
    <mergeCell ref="O7:O9"/>
    <mergeCell ref="I6:J6"/>
    <mergeCell ref="E6:G6"/>
    <mergeCell ref="K6:L6"/>
    <mergeCell ref="K8:K9"/>
    <mergeCell ref="H8:J8"/>
    <mergeCell ref="L8:L9"/>
    <mergeCell ref="H7:L7"/>
    <mergeCell ref="D7:D9"/>
    <mergeCell ref="F7:F9"/>
    <mergeCell ref="E7:E9"/>
    <mergeCell ref="A35:A41"/>
    <mergeCell ref="B35:B41"/>
    <mergeCell ref="C35:C41"/>
    <mergeCell ref="A24:A30"/>
    <mergeCell ref="B24:B30"/>
    <mergeCell ref="C24:C30"/>
    <mergeCell ref="A13:A19"/>
    <mergeCell ref="G7:G9"/>
    <mergeCell ref="A7:A9"/>
    <mergeCell ref="B7:B9"/>
    <mergeCell ref="C7:C9"/>
    <mergeCell ref="B13:B19"/>
    <mergeCell ref="C13:C19"/>
    <mergeCell ref="A57:A61"/>
    <mergeCell ref="B57:B61"/>
    <mergeCell ref="C57:C61"/>
    <mergeCell ref="A46:A52"/>
    <mergeCell ref="B46:B52"/>
    <mergeCell ref="C46:C52"/>
    <mergeCell ref="E66:E67"/>
    <mergeCell ref="E68:E69"/>
    <mergeCell ref="E70:E71"/>
    <mergeCell ref="E72:E73"/>
    <mergeCell ref="A66:A79"/>
    <mergeCell ref="B66:B79"/>
    <mergeCell ref="C66:C79"/>
  </mergeCells>
  <phoneticPr fontId="13" type="noConversion"/>
  <dataValidations count="11">
    <dataValidation type="list" allowBlank="1" showInputMessage="1" showErrorMessage="1" sqref="D2 IA2 RW2 ABS2 ALO2 AVK2 BFG2 BPC2 BYY2 CIU2 CSQ2 DCM2 DMI2 DWE2 EGA2 EPW2 EZS2 FJO2 FTK2 GDG2 GNC2 GWY2 HGU2 HQQ2 IAM2 IKI2 IUE2 JEA2 JNW2 JXS2 KHO2 KRK2 LBG2 LLC2 LUY2 MEU2 MOQ2 MYM2 NII2 NSE2 OCA2 OLW2 OVS2 PFO2 PPK2 PZG2 QJC2 QSY2 RCU2 RMQ2 RWM2 SGI2 SQE2 TAA2 TJW2 TTS2 UDO2 UNK2 UXG2 VHC2 VQY2 WAU2 WKQ2 WUM2" xr:uid="{00000000-0002-0000-0000-000000000000}">
      <formula1>$CO$2:$DC$2</formula1>
    </dataValidation>
    <dataValidation type="list" allowBlank="1" showInputMessage="1" showErrorMessage="1" sqref="WUP6:WUQ6 ID6:IE6 RZ6:SA6 ABV6:ABW6 ALR6:ALS6 AVN6:AVO6 BFJ6:BFK6 BPF6:BPG6 BZB6:BZC6 CIX6:CIY6 CST6:CSU6 DCP6:DCQ6 DML6:DMM6 DWH6:DWI6 EGD6:EGE6 EPZ6:EQA6 EZV6:EZW6 FJR6:FJS6 FTN6:FTO6 GDJ6:GDK6 GNF6:GNG6 GXB6:GXC6 HGX6:HGY6 HQT6:HQU6 IAP6:IAQ6 IKL6:IKM6 IUH6:IUI6 JED6:JEE6 JNZ6:JOA6 JXV6:JXW6 KHR6:KHS6 KRN6:KRO6 LBJ6:LBK6 LLF6:LLG6 LVB6:LVC6 MEX6:MEY6 MOT6:MOU6 MYP6:MYQ6 NIL6:NIM6 NSH6:NSI6 OCD6:OCE6 OLZ6:OMA6 OVV6:OVW6 PFR6:PFS6 PPN6:PPO6 PZJ6:PZK6 QJF6:QJG6 QTB6:QTC6 RCX6:RCY6 RMT6:RMU6 RWP6:RWQ6 SGL6:SGM6 SQH6:SQI6 TAD6:TAE6 TJZ6:TKA6 TTV6:TTW6 UDR6:UDS6 UNN6:UNO6 UXJ6:UXK6 VHF6:VHG6 VRB6:VRC6 WAX6:WAY6 WKT6:WKU6 H6" xr:uid="{00000000-0002-0000-0000-000001000000}">
      <formula1>$DD$3:$FB$3</formula1>
    </dataValidation>
    <dataValidation type="list" allowBlank="1" showInputMessage="1" showErrorMessage="1" sqref="B4 HY4 RU4 ABQ4 ALM4 AVI4 BFE4 BPA4 BYW4 CIS4 CSO4 DCK4 DMG4 DWC4 EFY4 EPU4 EZQ4 FJM4 FTI4 GDE4 GNA4 GWW4 HGS4 HQO4 IAK4 IKG4 IUC4 JDY4 JNU4 JXQ4 KHM4 KRI4 LBE4 LLA4 LUW4 MES4 MOO4 MYK4 NIG4 NSC4 OBY4 OLU4 OVQ4 PFM4 PPI4 PZE4 QJA4 QSW4 RCS4 RMO4 RWK4 SGG4 SQC4 SZY4 TJU4 TTQ4 UDM4 UNI4 UXE4 VHA4 VQW4 WAS4 WKO4 WUK4" xr:uid="{00000000-0002-0000-0000-000002000000}">
      <formula1>$DG$4:$EU$4</formula1>
    </dataValidation>
    <dataValidation type="list" allowBlank="1" showInputMessage="1" showErrorMessage="1" sqref="B5 HY5 RU5 ABQ5 ALM5 AVI5 BFE5 BPA5 BYW5 CIS5 CSO5 DCK5 DMG5 DWC5 EFY5 EPU5 EZQ5 FJM5 FTI5 GDE5 GNA5 GWW5 HGS5 HQO5 IAK5 IKG5 IUC5 JDY5 JNU5 JXQ5 KHM5 KRI5 LBE5 LLA5 LUW5 MES5 MOO5 MYK5 NIG5 NSC5 OBY5 OLU5 OVQ5 PFM5 PPI5 PZE5 QJA5 QSW5 RCS5 RMO5 RWK5 SGG5 SQC5 SZY5 TJU5 TTQ5 UDM5 UNI5 UXE5 VHA5 VQW5 WAS5 WKO5 WUK5" xr:uid="{00000000-0002-0000-0000-000003000000}">
      <formula1>$DM$5:$DN$5</formula1>
    </dataValidation>
    <dataValidation type="list" allowBlank="1" showInputMessage="1" showErrorMessage="1" sqref="WUM4 IA4 RW4 ABS4 ALO4 AVK4 BFG4 BPC4 BYY4 CIU4 CSQ4 DCM4 DMI4 DWE4 EGA4 EPW4 EZS4 FJO4 FTK4 GDG4 GNC4 GWY4 HGU4 HQQ4 IAM4 IKI4 IUE4 JEA4 JNW4 JXS4 KHO4 KRK4 LBG4 LLC4 LUY4 MEU4 MOQ4 MYM4 NII4 NSE4 OCA4 OLW4 OVS4 PFO4 PPK4 PZG4 QJC4 QSY4 RCU4 RMQ4 RWM4 SGI4 SQE4 TAA4 TJW4 TTS4 UDO4 UNK4 UXG4 VHC4 VQY4 WAU4 WKQ4 D4" xr:uid="{00000000-0002-0000-0000-000004000000}">
      <formula1>#REF!</formula1>
    </dataValidation>
    <dataValidation type="list" allowBlank="1" showInputMessage="1" showErrorMessage="1" sqref="WUP5:WUQ5 ID5:IE5 RZ5:SA5 ABV5:ABW5 ALR5:ALS5 AVN5:AVO5 BFJ5:BFK5 BPF5:BPG5 BZB5:BZC5 CIX5:CIY5 CST5:CSU5 DCP5:DCQ5 DML5:DMM5 DWH5:DWI5 EGD5:EGE5 EPZ5:EQA5 EZV5:EZW5 FJR5:FJS5 FTN5:FTO5 GDJ5:GDK5 GNF5:GNG5 GXB5:GXC5 HGX5:HGY5 HQT5:HQU5 IAP5:IAQ5 IKL5:IKM5 IUH5:IUI5 JED5:JEE5 JNZ5:JOA5 JXV5:JXW5 KHR5:KHS5 KRN5:KRO5 LBJ5:LBK5 LLF5:LLG5 LVB5:LVC5 MEX5:MEY5 MOT5:MOU5 MYP5:MYQ5 NIL5:NIM5 NSH5:NSI5 OCD5:OCE5 OLZ5:OMA5 OVV5:OVW5 PFR5:PFS5 PPN5:PPO5 PZJ5:PZK5 QJF5:QJG5 QTB5:QTC5 RCX5:RCY5 RMT5:RMU5 RWP5:RWQ5 SGL5:SGM5 SQH5:SQI5 TAD5:TAE5 TJZ5:TKA5 TTV5:TTW5 UDR5:UDS5 UNN5:UNO5 UXJ5:UXK5 VHF5:VHG5 VRB5:VRC5 WAX5:WAY5 WKT5:WKU5 H5" xr:uid="{00000000-0002-0000-0000-000005000000}">
      <formula1>$DD$2:$FD$2</formula1>
    </dataValidation>
    <dataValidation type="list" allowBlank="1" showInputMessage="1" showErrorMessage="1" sqref="WUP2:WUQ2 ID2:IE2 RZ2:SA2 ABV2:ABW2 ALR2:ALS2 AVN2:AVO2 BFJ2:BFK2 BPF2:BPG2 BZB2:BZC2 CIX2:CIY2 CST2:CSU2 DCP2:DCQ2 DML2:DMM2 DWH2:DWI2 EGD2:EGE2 EPZ2:EQA2 EZV2:EZW2 FJR2:FJS2 FTN2:FTO2 GDJ2:GDK2 GNF2:GNG2 GXB2:GXC2 HGX2:HGY2 HQT2:HQU2 IAP2:IAQ2 IKL2:IKM2 IUH2:IUI2 JED2:JEE2 JNZ2:JOA2 JXV2:JXW2 KHR2:KHS2 KRN2:KRO2 LBJ2:LBK2 LLF2:LLG2 LVB2:LVC2 MEX2:MEY2 MOT2:MOU2 MYP2:MYQ2 NIL2:NIM2 NSH2:NSI2 OCD2:OCE2 OLZ2:OMA2 OVV2:OVW2 PFR2:PFS2 PPN2:PPO2 PZJ2:PZK2 QJF2:QJG2 QTB2:QTC2 RCX2:RCY2 RMT2:RMU2 RWP2:RWQ2 SGL2:SGM2 SQH2:SQI2 TAD2:TAE2 TJZ2:TKA2 TTV2:TTW2 UDR2:UDS2 UNN2:UNO2 UXJ2:UXK2 VHF2:VHG2 VRB2:VRC2 WAX2:WAY2 WKT2:WKU2 H2" xr:uid="{00000000-0002-0000-0000-000006000000}">
      <formula1>$DD$4:$DE$4</formula1>
    </dataValidation>
    <dataValidation type="list" allowBlank="1" showInputMessage="1" showErrorMessage="1" sqref="K5 IH5 SD5 ABZ5 ALV5 AVR5 BFN5 BPJ5 BZF5 CJB5 CSX5 DCT5 DMP5 DWL5 EGH5 EQD5 EZZ5 FJV5 FTR5 GDN5 GNJ5 GXF5 HHB5 HQX5 IAT5 IKP5 IUL5 JEH5 JOD5 JXZ5 KHV5 KRR5 LBN5 LLJ5 LVF5 MFB5 MOX5 MYT5 NIP5 NSL5 OCH5 OMD5 OVZ5 PFV5 PPR5 PZN5 QJJ5 QTF5 RDB5 RMX5 RWT5 SGP5 SQL5 TAH5 TKD5 TTZ5 UDV5 UNR5 UXN5 VHJ5 VRF5 WBB5 WKX5 WUT5 B6 HY6 RU6 ABQ6 ALM6 AVI6 BFE6 BPA6 BYW6 CIS6 CSO6 DCK6 DMG6 DWC6 EFY6 EPU6 EZQ6 FJM6 FTI6 GDE6 GNA6 GWW6 HGS6 HQO6 IAK6 IKG6 IUC6 JDY6 JNU6 JXQ6 KHM6 KRI6 LBE6 LLA6 LUW6 MES6 MOO6 MYK6 NIG6 NSC6 OBY6 OLU6 OVQ6 PFM6 PPI6 PZE6 QJA6 QSW6 RCS6 RMO6 RWK6 SGG6 SQC6 SZY6 TJU6 TTQ6 UDM6 UNI6 UXE6 VHA6 VQW6 WAS6 WKO6 WUK6" xr:uid="{00000000-0002-0000-0000-000007000000}">
      <formula1>$DI$5:$DJ$5</formula1>
    </dataValidation>
    <dataValidation type="list" allowBlank="1" showInputMessage="1" showErrorMessage="1" sqref="K4:L4 IH4:II4 SD4:SE4 ABZ4:ACA4 ALV4:ALW4 AVR4:AVS4 BFN4:BFO4 BPJ4:BPK4 BZF4:BZG4 CJB4:CJC4 CSX4:CSY4 DCT4:DCU4 DMP4:DMQ4 DWL4:DWM4 EGH4:EGI4 EQD4:EQE4 EZZ4:FAA4 FJV4:FJW4 FTR4:FTS4 GDN4:GDO4 GNJ4:GNK4 GXF4:GXG4 HHB4:HHC4 HQX4:HQY4 IAT4:IAU4 IKP4:IKQ4 IUL4:IUM4 JEH4:JEI4 JOD4:JOE4 JXZ4:JYA4 KHV4:KHW4 KRR4:KRS4 LBN4:LBO4 LLJ4:LLK4 LVF4:LVG4 MFB4:MFC4 MOX4:MOY4 MYT4:MYU4 NIP4:NIQ4 NSL4:NSM4 OCH4:OCI4 OMD4:OME4 OVZ4:OWA4 PFV4:PFW4 PPR4:PPS4 PZN4:PZO4 QJJ4:QJK4 QTF4:QTG4 RDB4:RDC4 RMX4:RMY4 RWT4:RWU4 SGP4:SGQ4 SQL4:SQM4 TAH4:TAI4 TKD4:TKE4 TTZ4:TUA4 UDV4:UDW4 UNR4:UNS4 UXN4:UXO4 VHJ4:VHK4 VRF4:VRG4 WBB4:WBC4 WKX4:WKY4 WUT4:WUU4" xr:uid="{00000000-0002-0000-0000-000008000000}">
      <formula1>$DK$5:$DL$5</formula1>
    </dataValidation>
    <dataValidation type="list" allowBlank="1" showInputMessage="1" showErrorMessage="1" sqref="WUP4:WUQ4 ID4:IE4 RZ4:SA4 ABV4:ABW4 ALR4:ALS4 AVN4:AVO4 BFJ4:BFK4 BPF4:BPG4 BZB4:BZC4 CIX4:CIY4 CST4:CSU4 DCP4:DCQ4 DML4:DMM4 DWH4:DWI4 EGD4:EGE4 EPZ4:EQA4 EZV4:EZW4 FJR4:FJS4 FTN4:FTO4 GDJ4:GDK4 GNF4:GNG4 GXB4:GXC4 HGX4:HGY4 HQT4:HQU4 IAP4:IAQ4 IKL4:IKM4 IUH4:IUI4 JED4:JEE4 JNZ4:JOA4 JXV4:JXW4 KHR4:KHS4 KRN4:KRO4 LBJ4:LBK4 LLF4:LLG4 LVB4:LVC4 MEX4:MEY4 MOT4:MOU4 MYP4:MYQ4 NIL4:NIM4 NSH4:NSI4 OCD4:OCE4 OLZ4:OMA4 OVV4:OVW4 PFR4:PFS4 PPN4:PPO4 PZJ4:PZK4 QJF4:QJG4 QTB4:QTC4 RCX4:RCY4 RMT4:RMU4 RWP4:RWQ4 SGL4:SGM4 SQH4:SQI4 TAD4:TAE4 TJZ4:TKA4 TTV4:TTW4 UDR4:UDS4 UNN4:UNO4 UXJ4:UXK4 VHF4:VHG4 VRB4:VRC4 WAX4:WAY4 WKT4:WKU4 H4" xr:uid="{00000000-0002-0000-0000-000009000000}">
      <formula1>$DD$6:$DK$6</formula1>
    </dataValidation>
    <dataValidation type="list" allowBlank="1" showInputMessage="1" showErrorMessage="1" sqref="WUP3:WUQ3 ID3:IE3 RZ3:SA3 ABV3:ABW3 ALR3:ALS3 AVN3:AVO3 BFJ3:BFK3 BPF3:BPG3 BZB3:BZC3 CIX3:CIY3 CST3:CSU3 DCP3:DCQ3 DML3:DMM3 DWH3:DWI3 EGD3:EGE3 EPZ3:EQA3 EZV3:EZW3 FJR3:FJS3 FTN3:FTO3 GDJ3:GDK3 GNF3:GNG3 GXB3:GXC3 HGX3:HGY3 HQT3:HQU3 IAP3:IAQ3 IKL3:IKM3 IUH3:IUI3 JED3:JEE3 JNZ3:JOA3 JXV3:JXW3 KHR3:KHS3 KRN3:KRO3 LBJ3:LBK3 LLF3:LLG3 LVB3:LVC3 MEX3:MEY3 MOT3:MOU3 MYP3:MYQ3 NIL3:NIM3 NSH3:NSI3 OCD3:OCE3 OLZ3:OMA3 OVV3:OVW3 PFR3:PFS3 PPN3:PPO3 PZJ3:PZK3 QJF3:QJG3 QTB3:QTC3 RCX3:RCY3 RMT3:RMU3 RWP3:RWQ3 SGL3:SGM3 SQH3:SQI3 TAD3:TAE3 TJZ3:TKA3 TTV3:TTW3 UDR3:UDS3 UNN3:UNO3 UXJ3:UXK3 VHF3:VHG3 VRB3:VRC3 WAX3:WAY3 WKT3:WKU3 H3" xr:uid="{00000000-0002-0000-0000-00000A000000}">
      <formula1>$DD$5:$DG$5</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D8EA5-5B70-45EF-9D87-5F4047BE41EA}">
  <sheetPr>
    <tabColor theme="8" tint="0.79998168889431442"/>
  </sheetPr>
  <dimension ref="A1:X47"/>
  <sheetViews>
    <sheetView topLeftCell="A16" zoomScale="70" zoomScaleNormal="70" workbookViewId="0">
      <selection activeCell="B4" sqref="B4:B48"/>
    </sheetView>
  </sheetViews>
  <sheetFormatPr defaultColWidth="8.7109375" defaultRowHeight="14.25"/>
  <cols>
    <col min="1" max="1" width="37.28515625" style="72" customWidth="1"/>
    <col min="2" max="2" width="51.140625" style="72" customWidth="1"/>
    <col min="3" max="3" width="15.140625" style="72" customWidth="1"/>
    <col min="4" max="4" width="21.28515625" style="73" customWidth="1"/>
    <col min="5" max="5" width="8.140625" style="72" customWidth="1"/>
    <col min="6" max="9" width="6.42578125" style="72" customWidth="1"/>
    <col min="10" max="10" width="19.42578125" style="74" customWidth="1"/>
    <col min="11" max="11" width="8.7109375" style="72"/>
    <col min="12" max="12" width="12.5703125" style="72" bestFit="1" customWidth="1"/>
    <col min="13" max="14" width="8.7109375" style="72"/>
    <col min="15" max="15" width="42.85546875" style="73" customWidth="1"/>
    <col min="16" max="16" width="15.7109375" style="73" customWidth="1"/>
    <col min="17" max="17" width="14.140625" style="73" customWidth="1"/>
    <col min="18" max="18" width="14.7109375" style="73" customWidth="1"/>
    <col min="19" max="19" width="13.5703125" style="73" customWidth="1"/>
    <col min="20" max="20" width="14.42578125" style="73" customWidth="1"/>
    <col min="21" max="21" width="12.85546875" style="73" customWidth="1"/>
    <col min="22" max="22" width="15.42578125" style="73" customWidth="1"/>
    <col min="23" max="24" width="8.7109375" style="73"/>
    <col min="25" max="16384" width="8.7109375" style="72"/>
  </cols>
  <sheetData>
    <row r="1" spans="1:24" s="129" customFormat="1" ht="42.95" customHeight="1" thickBot="1">
      <c r="A1" s="134" t="s">
        <v>303</v>
      </c>
      <c r="B1" s="133"/>
      <c r="D1" s="130"/>
      <c r="J1" s="132"/>
      <c r="K1" s="131"/>
      <c r="L1" s="131"/>
      <c r="M1" s="131"/>
      <c r="N1" s="131"/>
      <c r="O1" s="130"/>
      <c r="P1" s="130"/>
      <c r="Q1" s="130"/>
      <c r="R1" s="130"/>
      <c r="S1" s="130"/>
      <c r="T1" s="130"/>
      <c r="U1" s="130"/>
      <c r="V1" s="130"/>
      <c r="W1" s="130"/>
      <c r="X1" s="130"/>
    </row>
    <row r="2" spans="1:24" ht="15" thickBot="1">
      <c r="B2" s="128"/>
      <c r="K2" s="116"/>
      <c r="L2" s="116"/>
      <c r="M2" s="116"/>
      <c r="N2" s="116"/>
    </row>
    <row r="3" spans="1:24" ht="30.75" thickBot="1">
      <c r="A3" s="127" t="s">
        <v>302</v>
      </c>
      <c r="B3" s="126" t="s">
        <v>301</v>
      </c>
      <c r="C3" s="125" t="s">
        <v>300</v>
      </c>
      <c r="D3" s="124" t="s">
        <v>299</v>
      </c>
      <c r="E3" s="124" t="s">
        <v>298</v>
      </c>
      <c r="F3" s="124" t="s">
        <v>297</v>
      </c>
      <c r="G3" s="124" t="s">
        <v>296</v>
      </c>
      <c r="H3" s="124" t="s">
        <v>295</v>
      </c>
      <c r="I3" s="124"/>
      <c r="J3" s="123" t="s">
        <v>294</v>
      </c>
      <c r="K3" s="123" t="s">
        <v>293</v>
      </c>
      <c r="L3" s="123" t="s">
        <v>292</v>
      </c>
    </row>
    <row r="4" spans="1:24" ht="15.75" thickBot="1">
      <c r="A4" s="78" t="s">
        <v>72</v>
      </c>
      <c r="B4" s="83" t="s">
        <v>276</v>
      </c>
      <c r="C4" s="83" t="s">
        <v>275</v>
      </c>
      <c r="D4" s="85">
        <v>1572</v>
      </c>
      <c r="E4" s="81">
        <f t="shared" ref="E4:E10" si="0">D4/4</f>
        <v>393</v>
      </c>
      <c r="F4" s="81">
        <v>29</v>
      </c>
      <c r="G4" s="81">
        <v>29</v>
      </c>
      <c r="H4" s="81">
        <v>28</v>
      </c>
      <c r="I4" s="81">
        <f t="shared" ref="I4:I10" si="1">F4*G4*H4/1000000*E4</f>
        <v>9.25</v>
      </c>
      <c r="J4" s="181" t="s">
        <v>291</v>
      </c>
      <c r="K4" s="88">
        <v>12.99</v>
      </c>
      <c r="L4" s="79">
        <f t="shared" ref="L4:L10" si="2">K4*D4</f>
        <v>20420.28</v>
      </c>
    </row>
    <row r="5" spans="1:24" ht="15.75" thickBot="1">
      <c r="A5" s="78" t="s">
        <v>72</v>
      </c>
      <c r="B5" s="83" t="s">
        <v>274</v>
      </c>
      <c r="C5" s="83" t="s">
        <v>273</v>
      </c>
      <c r="D5" s="82">
        <v>1160</v>
      </c>
      <c r="E5" s="81">
        <f t="shared" si="0"/>
        <v>290</v>
      </c>
      <c r="F5" s="81">
        <v>29</v>
      </c>
      <c r="G5" s="81">
        <v>29</v>
      </c>
      <c r="H5" s="81">
        <v>33</v>
      </c>
      <c r="I5" s="81">
        <f t="shared" si="1"/>
        <v>8.0500000000000007</v>
      </c>
      <c r="J5" s="182"/>
      <c r="K5" s="80">
        <v>17.989999999999998</v>
      </c>
      <c r="L5" s="79">
        <f t="shared" si="2"/>
        <v>20868.400000000001</v>
      </c>
    </row>
    <row r="6" spans="1:24" ht="15.75" thickBot="1">
      <c r="A6" s="78" t="s">
        <v>69</v>
      </c>
      <c r="B6" s="83" t="s">
        <v>272</v>
      </c>
      <c r="C6" s="83" t="s">
        <v>269</v>
      </c>
      <c r="D6" s="82">
        <v>1188</v>
      </c>
      <c r="E6" s="81">
        <f t="shared" si="0"/>
        <v>297</v>
      </c>
      <c r="F6" s="81">
        <v>29</v>
      </c>
      <c r="G6" s="81">
        <v>29</v>
      </c>
      <c r="H6" s="81">
        <v>39</v>
      </c>
      <c r="I6" s="81">
        <f t="shared" si="1"/>
        <v>9.74</v>
      </c>
      <c r="J6" s="182"/>
      <c r="K6" s="80">
        <v>20.99</v>
      </c>
      <c r="L6" s="79">
        <f t="shared" si="2"/>
        <v>24936.12</v>
      </c>
    </row>
    <row r="7" spans="1:24" ht="15.75" thickBot="1">
      <c r="A7" s="78" t="s">
        <v>75</v>
      </c>
      <c r="B7" s="83" t="s">
        <v>270</v>
      </c>
      <c r="C7" s="83" t="s">
        <v>269</v>
      </c>
      <c r="D7" s="82">
        <v>1188</v>
      </c>
      <c r="E7" s="81">
        <f t="shared" si="0"/>
        <v>297</v>
      </c>
      <c r="F7" s="81">
        <v>29</v>
      </c>
      <c r="G7" s="81">
        <v>29</v>
      </c>
      <c r="H7" s="81">
        <v>39</v>
      </c>
      <c r="I7" s="81">
        <f t="shared" si="1"/>
        <v>9.74</v>
      </c>
      <c r="J7" s="182"/>
      <c r="K7" s="80">
        <v>20.99</v>
      </c>
      <c r="L7" s="79">
        <f t="shared" si="2"/>
        <v>24936.12</v>
      </c>
    </row>
    <row r="8" spans="1:24" ht="15.75" thickBot="1">
      <c r="A8" s="78" t="s">
        <v>76</v>
      </c>
      <c r="B8" s="83" t="s">
        <v>272</v>
      </c>
      <c r="C8" s="83" t="s">
        <v>269</v>
      </c>
      <c r="D8" s="82">
        <v>1188</v>
      </c>
      <c r="E8" s="81">
        <f t="shared" si="0"/>
        <v>297</v>
      </c>
      <c r="F8" s="81">
        <v>29</v>
      </c>
      <c r="G8" s="81">
        <v>29</v>
      </c>
      <c r="H8" s="81">
        <v>39</v>
      </c>
      <c r="I8" s="81">
        <f t="shared" si="1"/>
        <v>9.74</v>
      </c>
      <c r="J8" s="182"/>
      <c r="K8" s="80">
        <v>20.99</v>
      </c>
      <c r="L8" s="79">
        <f t="shared" si="2"/>
        <v>24936.12</v>
      </c>
    </row>
    <row r="9" spans="1:24" ht="15.75" thickBot="1">
      <c r="A9" s="78" t="s">
        <v>72</v>
      </c>
      <c r="B9" s="83" t="s">
        <v>280</v>
      </c>
      <c r="C9" s="83" t="s">
        <v>267</v>
      </c>
      <c r="D9" s="82">
        <v>1748</v>
      </c>
      <c r="E9" s="81">
        <f t="shared" si="0"/>
        <v>437</v>
      </c>
      <c r="F9" s="81">
        <v>29</v>
      </c>
      <c r="G9" s="81">
        <v>29</v>
      </c>
      <c r="H9" s="81">
        <v>45</v>
      </c>
      <c r="I9" s="81">
        <f t="shared" si="1"/>
        <v>16.54</v>
      </c>
      <c r="J9" s="182"/>
      <c r="K9" s="80">
        <v>22.99</v>
      </c>
      <c r="L9" s="79">
        <f t="shared" si="2"/>
        <v>40186.519999999997</v>
      </c>
    </row>
    <row r="10" spans="1:24" ht="15.75" thickBot="1">
      <c r="A10" s="78" t="s">
        <v>72</v>
      </c>
      <c r="B10" s="83" t="s">
        <v>278</v>
      </c>
      <c r="C10" s="83" t="s">
        <v>277</v>
      </c>
      <c r="D10" s="87">
        <v>248</v>
      </c>
      <c r="E10" s="81">
        <f t="shared" si="0"/>
        <v>62</v>
      </c>
      <c r="F10" s="81">
        <v>29</v>
      </c>
      <c r="G10" s="81">
        <v>29</v>
      </c>
      <c r="H10" s="81">
        <v>45</v>
      </c>
      <c r="I10" s="81">
        <f t="shared" si="1"/>
        <v>2.35</v>
      </c>
      <c r="J10" s="182"/>
      <c r="K10" s="80">
        <v>22.99</v>
      </c>
      <c r="L10" s="79">
        <f t="shared" si="2"/>
        <v>5701.52</v>
      </c>
    </row>
    <row r="11" spans="1:24" s="116" customFormat="1" ht="15.75" thickBot="1">
      <c r="A11" s="122"/>
      <c r="B11" s="121"/>
      <c r="C11" s="121"/>
      <c r="D11" s="120">
        <f>SUM(D4:D10)</f>
        <v>8292</v>
      </c>
      <c r="E11" s="119"/>
      <c r="F11" s="119"/>
      <c r="G11" s="119"/>
      <c r="H11" s="119"/>
      <c r="I11" s="118">
        <f>SUM(I4:I10)</f>
        <v>65.41</v>
      </c>
      <c r="J11" s="183"/>
      <c r="O11" s="117"/>
      <c r="P11" s="117"/>
      <c r="Q11" s="117"/>
      <c r="R11" s="117"/>
      <c r="S11" s="117"/>
      <c r="T11" s="117"/>
      <c r="U11" s="117"/>
      <c r="V11" s="117"/>
      <c r="W11" s="117"/>
      <c r="X11" s="117"/>
    </row>
    <row r="12" spans="1:24" ht="7.5" customHeight="1" thickBot="1">
      <c r="A12" s="114"/>
      <c r="B12" s="83"/>
      <c r="C12" s="83"/>
      <c r="D12" s="87"/>
      <c r="E12" s="81"/>
      <c r="F12" s="81"/>
      <c r="G12" s="81"/>
      <c r="H12" s="81"/>
      <c r="I12" s="81"/>
      <c r="J12" s="115"/>
    </row>
    <row r="13" spans="1:24" ht="15.75" thickBot="1">
      <c r="A13" s="78" t="s">
        <v>79</v>
      </c>
      <c r="B13" s="83" t="s">
        <v>276</v>
      </c>
      <c r="C13" s="83" t="s">
        <v>275</v>
      </c>
      <c r="D13" s="82">
        <v>1572</v>
      </c>
      <c r="E13" s="81">
        <f t="shared" ref="E13:E19" si="3">D13/4</f>
        <v>393</v>
      </c>
      <c r="F13" s="81">
        <v>29</v>
      </c>
      <c r="G13" s="81">
        <v>29</v>
      </c>
      <c r="H13" s="81">
        <v>28</v>
      </c>
      <c r="I13" s="81">
        <f t="shared" ref="I13:I19" si="4">F13*G13*H13/1000000*E13</f>
        <v>9.25</v>
      </c>
      <c r="J13" s="181" t="s">
        <v>290</v>
      </c>
      <c r="K13" s="88">
        <v>12.99</v>
      </c>
      <c r="L13" s="79">
        <f t="shared" ref="L13:L19" si="5">K13*D13</f>
        <v>20420.28</v>
      </c>
    </row>
    <row r="14" spans="1:24" ht="15.75" thickBot="1">
      <c r="A14" s="78" t="s">
        <v>79</v>
      </c>
      <c r="B14" s="83" t="s">
        <v>274</v>
      </c>
      <c r="C14" s="83" t="s">
        <v>273</v>
      </c>
      <c r="D14" s="82">
        <v>1160</v>
      </c>
      <c r="E14" s="81">
        <f t="shared" si="3"/>
        <v>290</v>
      </c>
      <c r="F14" s="81">
        <v>29</v>
      </c>
      <c r="G14" s="81">
        <v>29</v>
      </c>
      <c r="H14" s="81">
        <v>33</v>
      </c>
      <c r="I14" s="81">
        <f t="shared" si="4"/>
        <v>8.0500000000000007</v>
      </c>
      <c r="J14" s="182"/>
      <c r="K14" s="80">
        <v>17.989999999999998</v>
      </c>
      <c r="L14" s="79">
        <f t="shared" si="5"/>
        <v>20868.400000000001</v>
      </c>
    </row>
    <row r="15" spans="1:24" ht="15.75" thickBot="1">
      <c r="A15" s="78" t="s">
        <v>79</v>
      </c>
      <c r="B15" s="83" t="s">
        <v>272</v>
      </c>
      <c r="C15" s="83" t="s">
        <v>269</v>
      </c>
      <c r="D15" s="82">
        <v>1188</v>
      </c>
      <c r="E15" s="81">
        <f t="shared" si="3"/>
        <v>297</v>
      </c>
      <c r="F15" s="81">
        <v>29</v>
      </c>
      <c r="G15" s="81">
        <v>29</v>
      </c>
      <c r="H15" s="81">
        <v>39</v>
      </c>
      <c r="I15" s="81">
        <f t="shared" si="4"/>
        <v>9.74</v>
      </c>
      <c r="J15" s="182"/>
      <c r="K15" s="80">
        <v>20.99</v>
      </c>
      <c r="L15" s="79">
        <f t="shared" si="5"/>
        <v>24936.12</v>
      </c>
    </row>
    <row r="16" spans="1:24" ht="15.75" thickBot="1">
      <c r="A16" s="78" t="s">
        <v>72</v>
      </c>
      <c r="B16" s="83" t="s">
        <v>270</v>
      </c>
      <c r="C16" s="83" t="s">
        <v>269</v>
      </c>
      <c r="D16" s="82">
        <v>1188</v>
      </c>
      <c r="E16" s="81">
        <f t="shared" si="3"/>
        <v>297</v>
      </c>
      <c r="F16" s="81">
        <v>29</v>
      </c>
      <c r="G16" s="81">
        <v>29</v>
      </c>
      <c r="H16" s="81">
        <v>39</v>
      </c>
      <c r="I16" s="81">
        <f t="shared" si="4"/>
        <v>9.74</v>
      </c>
      <c r="J16" s="182"/>
      <c r="K16" s="80">
        <v>20.99</v>
      </c>
      <c r="L16" s="79">
        <f t="shared" si="5"/>
        <v>24936.12</v>
      </c>
    </row>
    <row r="17" spans="1:24" ht="15.75" thickBot="1">
      <c r="A17" s="78" t="s">
        <v>80</v>
      </c>
      <c r="B17" s="83" t="s">
        <v>272</v>
      </c>
      <c r="C17" s="83" t="s">
        <v>269</v>
      </c>
      <c r="D17" s="82">
        <v>1188</v>
      </c>
      <c r="E17" s="81">
        <f t="shared" si="3"/>
        <v>297</v>
      </c>
      <c r="F17" s="81">
        <v>29</v>
      </c>
      <c r="G17" s="81">
        <v>29</v>
      </c>
      <c r="H17" s="81">
        <v>39</v>
      </c>
      <c r="I17" s="81">
        <f t="shared" si="4"/>
        <v>9.74</v>
      </c>
      <c r="J17" s="182"/>
      <c r="K17" s="80">
        <v>20.99</v>
      </c>
      <c r="L17" s="79">
        <f t="shared" si="5"/>
        <v>24936.12</v>
      </c>
    </row>
    <row r="18" spans="1:24" ht="15.75" thickBot="1">
      <c r="A18" s="78" t="s">
        <v>79</v>
      </c>
      <c r="B18" s="83" t="s">
        <v>280</v>
      </c>
      <c r="C18" s="83" t="s">
        <v>267</v>
      </c>
      <c r="D18" s="82">
        <v>1748</v>
      </c>
      <c r="E18" s="81">
        <f t="shared" si="3"/>
        <v>437</v>
      </c>
      <c r="F18" s="81">
        <v>29</v>
      </c>
      <c r="G18" s="81">
        <v>29</v>
      </c>
      <c r="H18" s="81">
        <v>45</v>
      </c>
      <c r="I18" s="81">
        <f t="shared" si="4"/>
        <v>16.54</v>
      </c>
      <c r="J18" s="182"/>
      <c r="K18" s="80">
        <v>22.99</v>
      </c>
      <c r="L18" s="79">
        <f t="shared" si="5"/>
        <v>40186.519999999997</v>
      </c>
    </row>
    <row r="19" spans="1:24" ht="15.75" thickBot="1">
      <c r="A19" s="78" t="s">
        <v>79</v>
      </c>
      <c r="B19" s="83" t="s">
        <v>278</v>
      </c>
      <c r="C19" s="83" t="s">
        <v>277</v>
      </c>
      <c r="D19" s="87">
        <v>248</v>
      </c>
      <c r="E19" s="81">
        <f t="shared" si="3"/>
        <v>62</v>
      </c>
      <c r="F19" s="81">
        <v>29</v>
      </c>
      <c r="G19" s="81">
        <v>29</v>
      </c>
      <c r="H19" s="81">
        <v>45</v>
      </c>
      <c r="I19" s="81">
        <f t="shared" si="4"/>
        <v>2.35</v>
      </c>
      <c r="J19" s="182"/>
      <c r="K19" s="80">
        <v>22.99</v>
      </c>
      <c r="L19" s="79">
        <f t="shared" si="5"/>
        <v>5701.52</v>
      </c>
    </row>
    <row r="20" spans="1:24" ht="15.75" thickBot="1">
      <c r="A20" s="114"/>
      <c r="B20" s="83"/>
      <c r="C20" s="83"/>
      <c r="D20" s="86">
        <f>SUM(D13:D19)</f>
        <v>8292</v>
      </c>
      <c r="E20" s="81"/>
      <c r="F20" s="81"/>
      <c r="G20" s="81"/>
      <c r="H20" s="81"/>
      <c r="I20" s="76">
        <f>SUM(I13:I19)</f>
        <v>65.41</v>
      </c>
      <c r="J20" s="183"/>
    </row>
    <row r="21" spans="1:24" ht="6.75" customHeight="1" thickBot="1">
      <c r="A21" s="114"/>
      <c r="B21" s="83"/>
      <c r="C21" s="83"/>
      <c r="D21" s="87"/>
      <c r="E21" s="81"/>
      <c r="F21" s="81"/>
      <c r="G21" s="81"/>
      <c r="H21" s="81"/>
      <c r="I21" s="81"/>
    </row>
    <row r="22" spans="1:24" ht="15.75" thickBot="1">
      <c r="A22" s="78" t="s">
        <v>75</v>
      </c>
      <c r="B22" s="83" t="s">
        <v>276</v>
      </c>
      <c r="C22" s="83" t="s">
        <v>275</v>
      </c>
      <c r="D22" s="82">
        <v>1572</v>
      </c>
      <c r="E22" s="81">
        <f t="shared" ref="E22:E28" si="6">D22/4</f>
        <v>393</v>
      </c>
      <c r="F22" s="81">
        <v>29</v>
      </c>
      <c r="G22" s="81">
        <v>29</v>
      </c>
      <c r="H22" s="81">
        <v>28</v>
      </c>
      <c r="I22" s="81">
        <f t="shared" ref="I22:I28" si="7">F22*G22*H22/1000000*E22</f>
        <v>9.25</v>
      </c>
      <c r="J22" s="181" t="s">
        <v>289</v>
      </c>
      <c r="K22" s="88">
        <v>12.99</v>
      </c>
      <c r="L22" s="79">
        <f t="shared" ref="L22:L28" si="8">K22*D22</f>
        <v>20420.28</v>
      </c>
    </row>
    <row r="23" spans="1:24" ht="15.75" thickBot="1">
      <c r="A23" s="78" t="s">
        <v>75</v>
      </c>
      <c r="B23" s="83" t="s">
        <v>274</v>
      </c>
      <c r="C23" s="83" t="s">
        <v>273</v>
      </c>
      <c r="D23" s="82">
        <v>1160</v>
      </c>
      <c r="E23" s="81">
        <f t="shared" si="6"/>
        <v>290</v>
      </c>
      <c r="F23" s="81">
        <v>29</v>
      </c>
      <c r="G23" s="81">
        <v>29</v>
      </c>
      <c r="H23" s="81">
        <v>33</v>
      </c>
      <c r="I23" s="81">
        <f t="shared" si="7"/>
        <v>8.0500000000000007</v>
      </c>
      <c r="J23" s="182"/>
      <c r="K23" s="80">
        <v>17.989999999999998</v>
      </c>
      <c r="L23" s="79">
        <f t="shared" si="8"/>
        <v>20868.400000000001</v>
      </c>
    </row>
    <row r="24" spans="1:24" ht="15.75" thickBot="1">
      <c r="A24" s="78" t="s">
        <v>75</v>
      </c>
      <c r="B24" s="83" t="s">
        <v>272</v>
      </c>
      <c r="C24" s="83" t="s">
        <v>269</v>
      </c>
      <c r="D24" s="82">
        <v>1188</v>
      </c>
      <c r="E24" s="81">
        <f t="shared" si="6"/>
        <v>297</v>
      </c>
      <c r="F24" s="81">
        <v>29</v>
      </c>
      <c r="G24" s="81">
        <v>29</v>
      </c>
      <c r="H24" s="81">
        <v>39</v>
      </c>
      <c r="I24" s="81">
        <f t="shared" si="7"/>
        <v>9.74</v>
      </c>
      <c r="J24" s="182"/>
      <c r="K24" s="80">
        <v>20.99</v>
      </c>
      <c r="L24" s="79">
        <f t="shared" si="8"/>
        <v>24936.12</v>
      </c>
    </row>
    <row r="25" spans="1:24" ht="15.75" thickBot="1">
      <c r="A25" s="78" t="s">
        <v>81</v>
      </c>
      <c r="B25" s="83" t="s">
        <v>270</v>
      </c>
      <c r="C25" s="83" t="s">
        <v>269</v>
      </c>
      <c r="D25" s="82">
        <v>1188</v>
      </c>
      <c r="E25" s="81">
        <f t="shared" si="6"/>
        <v>297</v>
      </c>
      <c r="F25" s="81">
        <v>29</v>
      </c>
      <c r="G25" s="81">
        <v>29</v>
      </c>
      <c r="H25" s="81">
        <v>39</v>
      </c>
      <c r="I25" s="81">
        <f t="shared" si="7"/>
        <v>9.74</v>
      </c>
      <c r="J25" s="182"/>
      <c r="K25" s="80">
        <v>20.99</v>
      </c>
      <c r="L25" s="79">
        <f t="shared" si="8"/>
        <v>24936.12</v>
      </c>
    </row>
    <row r="26" spans="1:24" ht="15.75" thickBot="1">
      <c r="A26" s="78" t="s">
        <v>82</v>
      </c>
      <c r="B26" s="83" t="s">
        <v>272</v>
      </c>
      <c r="C26" s="83" t="s">
        <v>269</v>
      </c>
      <c r="D26" s="82">
        <v>1188</v>
      </c>
      <c r="E26" s="81">
        <f t="shared" si="6"/>
        <v>297</v>
      </c>
      <c r="F26" s="81">
        <v>29</v>
      </c>
      <c r="G26" s="81">
        <v>29</v>
      </c>
      <c r="H26" s="81">
        <v>39</v>
      </c>
      <c r="I26" s="81">
        <f t="shared" si="7"/>
        <v>9.74</v>
      </c>
      <c r="J26" s="182"/>
      <c r="K26" s="80">
        <v>20.99</v>
      </c>
      <c r="L26" s="79">
        <f t="shared" si="8"/>
        <v>24936.12</v>
      </c>
    </row>
    <row r="27" spans="1:24" ht="15.75" thickBot="1">
      <c r="A27" s="78" t="s">
        <v>75</v>
      </c>
      <c r="B27" s="83" t="s">
        <v>280</v>
      </c>
      <c r="C27" s="83" t="s">
        <v>267</v>
      </c>
      <c r="D27" s="82">
        <v>1748</v>
      </c>
      <c r="E27" s="81">
        <f t="shared" si="6"/>
        <v>437</v>
      </c>
      <c r="F27" s="81">
        <v>29</v>
      </c>
      <c r="G27" s="81">
        <v>29</v>
      </c>
      <c r="H27" s="81">
        <v>45</v>
      </c>
      <c r="I27" s="81">
        <f t="shared" si="7"/>
        <v>16.54</v>
      </c>
      <c r="J27" s="182"/>
      <c r="K27" s="80">
        <v>22.99</v>
      </c>
      <c r="L27" s="79">
        <f t="shared" si="8"/>
        <v>40186.519999999997</v>
      </c>
    </row>
    <row r="28" spans="1:24" ht="15.75" thickBot="1">
      <c r="A28" s="78" t="s">
        <v>75</v>
      </c>
      <c r="B28" s="83" t="s">
        <v>278</v>
      </c>
      <c r="C28" s="83" t="s">
        <v>277</v>
      </c>
      <c r="D28" s="87">
        <v>248</v>
      </c>
      <c r="E28" s="81">
        <f t="shared" si="6"/>
        <v>62</v>
      </c>
      <c r="F28" s="81">
        <v>29</v>
      </c>
      <c r="G28" s="81">
        <v>29</v>
      </c>
      <c r="H28" s="81">
        <v>45</v>
      </c>
      <c r="I28" s="81">
        <f t="shared" si="7"/>
        <v>2.35</v>
      </c>
      <c r="J28" s="182"/>
      <c r="K28" s="80">
        <v>22.99</v>
      </c>
      <c r="L28" s="79">
        <f t="shared" si="8"/>
        <v>5701.52</v>
      </c>
      <c r="O28" s="113" t="s">
        <v>288</v>
      </c>
      <c r="P28" s="112"/>
      <c r="Q28" s="112"/>
      <c r="R28" s="112"/>
      <c r="S28" s="112"/>
      <c r="T28" s="112"/>
      <c r="U28" s="112"/>
      <c r="V28" s="112"/>
      <c r="W28" s="111"/>
    </row>
    <row r="29" spans="1:24" ht="15.75" thickBot="1">
      <c r="A29" s="89"/>
      <c r="B29" s="83"/>
      <c r="C29" s="83"/>
      <c r="D29" s="86">
        <f>SUM(D22:D28)</f>
        <v>8292</v>
      </c>
      <c r="E29" s="81"/>
      <c r="F29" s="81"/>
      <c r="G29" s="81"/>
      <c r="H29" s="81"/>
      <c r="I29" s="76">
        <f>SUM(I22:I28)</f>
        <v>65.41</v>
      </c>
      <c r="J29" s="183"/>
      <c r="O29" s="110" t="s">
        <v>287</v>
      </c>
      <c r="P29" s="109"/>
      <c r="Q29" s="109"/>
      <c r="R29" s="109"/>
      <c r="S29" s="109"/>
      <c r="T29" s="109"/>
      <c r="U29" s="109"/>
      <c r="V29" s="109"/>
      <c r="W29" s="108"/>
    </row>
    <row r="30" spans="1:24" ht="12.6" customHeight="1" thickBot="1">
      <c r="A30" s="78"/>
      <c r="B30" s="83"/>
      <c r="C30" s="83"/>
      <c r="D30" s="86"/>
      <c r="E30" s="81"/>
      <c r="F30" s="81"/>
      <c r="G30" s="81"/>
      <c r="H30" s="81"/>
      <c r="I30" s="76"/>
      <c r="J30" s="75"/>
      <c r="K30" s="88">
        <v>12.99</v>
      </c>
      <c r="L30" s="79">
        <f t="shared" ref="L30:L36" si="9">K30*D30</f>
        <v>0</v>
      </c>
      <c r="O30" s="99">
        <v>2000</v>
      </c>
      <c r="P30" s="95">
        <v>2000</v>
      </c>
      <c r="Q30" s="95">
        <v>1000</v>
      </c>
      <c r="R30" s="95">
        <v>1000</v>
      </c>
      <c r="S30" s="95">
        <v>1000</v>
      </c>
      <c r="T30" s="95">
        <v>1000</v>
      </c>
      <c r="U30" s="95">
        <v>1000</v>
      </c>
      <c r="V30" s="95">
        <v>1000</v>
      </c>
      <c r="W30" s="94">
        <v>4000</v>
      </c>
      <c r="X30" s="73">
        <f>SUM(O30:W30)</f>
        <v>14000</v>
      </c>
    </row>
    <row r="31" spans="1:24" ht="15.75" thickBot="1">
      <c r="A31" s="78" t="s">
        <v>83</v>
      </c>
      <c r="B31" s="83" t="s">
        <v>276</v>
      </c>
      <c r="C31" s="83" t="s">
        <v>275</v>
      </c>
      <c r="D31" s="82">
        <v>1572</v>
      </c>
      <c r="E31" s="81">
        <f t="shared" ref="E31:E37" si="10">D31/4</f>
        <v>393</v>
      </c>
      <c r="F31" s="81">
        <v>29</v>
      </c>
      <c r="G31" s="81">
        <v>29</v>
      </c>
      <c r="H31" s="81">
        <v>28</v>
      </c>
      <c r="I31" s="81">
        <f t="shared" ref="I31:I37" si="11">F31*G31*H31/1000000*E31</f>
        <v>9.25</v>
      </c>
      <c r="J31" s="75"/>
      <c r="K31" s="80">
        <v>17.989999999999998</v>
      </c>
      <c r="L31" s="79">
        <f t="shared" si="9"/>
        <v>28280.28</v>
      </c>
      <c r="O31" s="107" t="s">
        <v>286</v>
      </c>
      <c r="P31" s="78" t="s">
        <v>285</v>
      </c>
      <c r="Q31" s="98" t="s">
        <v>284</v>
      </c>
      <c r="R31" s="95" t="s">
        <v>80</v>
      </c>
      <c r="S31" s="95" t="s">
        <v>81</v>
      </c>
      <c r="T31" s="95" t="s">
        <v>76</v>
      </c>
      <c r="U31" s="95" t="s">
        <v>75</v>
      </c>
      <c r="V31" s="95" t="s">
        <v>90</v>
      </c>
      <c r="W31" s="106" t="s">
        <v>283</v>
      </c>
    </row>
    <row r="32" spans="1:24" ht="15.75" thickBot="1">
      <c r="A32" s="78" t="s">
        <v>83</v>
      </c>
      <c r="B32" s="83" t="s">
        <v>274</v>
      </c>
      <c r="C32" s="83" t="s">
        <v>273</v>
      </c>
      <c r="D32" s="82">
        <v>1160</v>
      </c>
      <c r="E32" s="81">
        <f t="shared" si="10"/>
        <v>290</v>
      </c>
      <c r="F32" s="81">
        <v>29</v>
      </c>
      <c r="G32" s="81">
        <v>29</v>
      </c>
      <c r="H32" s="81">
        <v>33</v>
      </c>
      <c r="I32" s="81">
        <f t="shared" si="11"/>
        <v>8.0500000000000007</v>
      </c>
      <c r="J32" s="75"/>
      <c r="K32" s="80">
        <v>20.99</v>
      </c>
      <c r="L32" s="79">
        <f t="shared" si="9"/>
        <v>24348.400000000001</v>
      </c>
      <c r="O32" s="99"/>
      <c r="P32" s="95"/>
      <c r="Q32" s="95"/>
      <c r="R32" s="95"/>
      <c r="S32" s="95"/>
      <c r="T32" s="95"/>
      <c r="U32" s="95"/>
      <c r="V32" s="95"/>
      <c r="W32" s="94"/>
    </row>
    <row r="33" spans="1:24" ht="15.75" thickBot="1">
      <c r="A33" s="78" t="s">
        <v>83</v>
      </c>
      <c r="B33" s="83" t="s">
        <v>272</v>
      </c>
      <c r="C33" s="83" t="s">
        <v>269</v>
      </c>
      <c r="D33" s="82">
        <v>1188</v>
      </c>
      <c r="E33" s="81">
        <f t="shared" si="10"/>
        <v>297</v>
      </c>
      <c r="F33" s="81">
        <v>29</v>
      </c>
      <c r="G33" s="81">
        <v>29</v>
      </c>
      <c r="H33" s="81">
        <v>39</v>
      </c>
      <c r="I33" s="81">
        <f t="shared" si="11"/>
        <v>9.74</v>
      </c>
      <c r="J33" s="75" t="s">
        <v>282</v>
      </c>
      <c r="K33" s="80">
        <v>20.99</v>
      </c>
      <c r="L33" s="79">
        <f t="shared" si="9"/>
        <v>24936.12</v>
      </c>
      <c r="O33" s="105"/>
      <c r="P33" s="104"/>
      <c r="Q33" s="104"/>
      <c r="R33" s="104"/>
      <c r="S33" s="104"/>
      <c r="T33" s="104"/>
      <c r="U33" s="104"/>
      <c r="V33" s="104"/>
      <c r="W33" s="103"/>
    </row>
    <row r="34" spans="1:24" ht="15.75" thickBot="1">
      <c r="A34" s="78" t="s">
        <v>84</v>
      </c>
      <c r="B34" s="83" t="s">
        <v>270</v>
      </c>
      <c r="C34" s="83" t="s">
        <v>269</v>
      </c>
      <c r="D34" s="82">
        <v>1188</v>
      </c>
      <c r="E34" s="81">
        <f t="shared" si="10"/>
        <v>297</v>
      </c>
      <c r="F34" s="81">
        <v>29</v>
      </c>
      <c r="G34" s="81">
        <v>29</v>
      </c>
      <c r="H34" s="81">
        <v>39</v>
      </c>
      <c r="I34" s="81">
        <f t="shared" si="11"/>
        <v>9.74</v>
      </c>
      <c r="J34" s="75"/>
      <c r="K34" s="80">
        <v>20.99</v>
      </c>
      <c r="L34" s="79">
        <f t="shared" si="9"/>
        <v>24936.12</v>
      </c>
      <c r="O34" s="102" t="s">
        <v>281</v>
      </c>
      <c r="P34" s="101"/>
      <c r="Q34" s="101"/>
      <c r="R34" s="101"/>
      <c r="S34" s="101"/>
      <c r="T34" s="101"/>
      <c r="U34" s="101"/>
      <c r="V34" s="101"/>
      <c r="W34" s="100"/>
    </row>
    <row r="35" spans="1:24" ht="15.75" thickBot="1">
      <c r="A35" s="78" t="s">
        <v>85</v>
      </c>
      <c r="B35" s="83" t="s">
        <v>272</v>
      </c>
      <c r="C35" s="83" t="s">
        <v>269</v>
      </c>
      <c r="D35" s="82">
        <v>1188</v>
      </c>
      <c r="E35" s="81">
        <f t="shared" si="10"/>
        <v>297</v>
      </c>
      <c r="F35" s="81">
        <v>29</v>
      </c>
      <c r="G35" s="81">
        <v>29</v>
      </c>
      <c r="H35" s="81">
        <v>39</v>
      </c>
      <c r="I35" s="81">
        <f t="shared" si="11"/>
        <v>9.74</v>
      </c>
      <c r="J35" s="75"/>
      <c r="K35" s="80">
        <v>22.99</v>
      </c>
      <c r="L35" s="79">
        <f t="shared" si="9"/>
        <v>27312.12</v>
      </c>
      <c r="O35" s="99">
        <v>1000</v>
      </c>
      <c r="P35" s="95">
        <v>1000</v>
      </c>
      <c r="Q35" s="95">
        <v>1000</v>
      </c>
      <c r="R35" s="95">
        <v>1000</v>
      </c>
      <c r="S35" s="95">
        <v>2000</v>
      </c>
      <c r="T35" s="95"/>
      <c r="U35" s="95"/>
      <c r="V35" s="95"/>
      <c r="W35" s="94"/>
    </row>
    <row r="36" spans="1:24" ht="15.75" thickBot="1">
      <c r="A36" s="78" t="s">
        <v>83</v>
      </c>
      <c r="B36" s="83" t="s">
        <v>280</v>
      </c>
      <c r="C36" s="83" t="s">
        <v>267</v>
      </c>
      <c r="D36" s="82">
        <v>1748</v>
      </c>
      <c r="E36" s="81">
        <f t="shared" si="10"/>
        <v>437</v>
      </c>
      <c r="F36" s="81">
        <v>29</v>
      </c>
      <c r="G36" s="81">
        <v>29</v>
      </c>
      <c r="H36" s="81">
        <v>45</v>
      </c>
      <c r="I36" s="81">
        <f t="shared" si="11"/>
        <v>16.54</v>
      </c>
      <c r="J36" s="75"/>
      <c r="K36" s="80">
        <v>22.99</v>
      </c>
      <c r="L36" s="79">
        <f t="shared" si="9"/>
        <v>40186.519999999997</v>
      </c>
      <c r="O36" s="99" t="s">
        <v>279</v>
      </c>
      <c r="P36" s="98" t="s">
        <v>83</v>
      </c>
      <c r="Q36" s="97" t="s">
        <v>88</v>
      </c>
      <c r="R36" s="78" t="s">
        <v>79</v>
      </c>
      <c r="S36" s="96" t="s">
        <v>69</v>
      </c>
      <c r="T36" s="95"/>
      <c r="U36" s="95"/>
      <c r="V36" s="95"/>
      <c r="W36" s="94"/>
    </row>
    <row r="37" spans="1:24" ht="15.75" thickBot="1">
      <c r="A37" s="78" t="s">
        <v>83</v>
      </c>
      <c r="B37" s="83" t="s">
        <v>278</v>
      </c>
      <c r="C37" s="83" t="s">
        <v>277</v>
      </c>
      <c r="D37" s="87">
        <v>248</v>
      </c>
      <c r="E37" s="81">
        <f t="shared" si="10"/>
        <v>62</v>
      </c>
      <c r="F37" s="81">
        <v>29</v>
      </c>
      <c r="G37" s="81">
        <v>29</v>
      </c>
      <c r="H37" s="81">
        <v>45</v>
      </c>
      <c r="I37" s="81">
        <f t="shared" si="11"/>
        <v>2.35</v>
      </c>
      <c r="J37" s="93"/>
      <c r="O37" s="92"/>
      <c r="P37" s="91"/>
      <c r="Q37" s="91"/>
      <c r="R37" s="91"/>
      <c r="S37" s="91"/>
      <c r="T37" s="91"/>
      <c r="U37" s="91"/>
      <c r="V37" s="91"/>
      <c r="W37" s="90"/>
    </row>
    <row r="38" spans="1:24" ht="12.6" customHeight="1" thickBot="1">
      <c r="A38" s="89"/>
      <c r="B38" s="83"/>
      <c r="C38" s="83"/>
      <c r="D38" s="86"/>
      <c r="E38" s="81"/>
      <c r="F38" s="81"/>
      <c r="G38" s="81"/>
      <c r="H38" s="81"/>
      <c r="I38" s="76"/>
      <c r="J38" s="75"/>
      <c r="K38" s="88"/>
      <c r="L38" s="79"/>
      <c r="X38" s="73">
        <f>SUM(O35:W35)</f>
        <v>6000</v>
      </c>
    </row>
    <row r="39" spans="1:24" ht="15.75" thickBot="1">
      <c r="A39" s="78" t="s">
        <v>69</v>
      </c>
      <c r="B39" s="83" t="s">
        <v>276</v>
      </c>
      <c r="C39" s="83" t="s">
        <v>275</v>
      </c>
      <c r="D39" s="82">
        <v>1020</v>
      </c>
      <c r="E39" s="81">
        <f>D39/4</f>
        <v>255</v>
      </c>
      <c r="F39" s="81">
        <v>29</v>
      </c>
      <c r="G39" s="81">
        <v>29</v>
      </c>
      <c r="H39" s="81">
        <v>28</v>
      </c>
      <c r="I39" s="81">
        <f>F39*G39*H39/1000000*E39</f>
        <v>6</v>
      </c>
      <c r="J39" s="75"/>
      <c r="K39" s="88">
        <v>12.99</v>
      </c>
      <c r="L39" s="79">
        <f>K39*D39</f>
        <v>13249.8</v>
      </c>
    </row>
    <row r="40" spans="1:24" ht="15.75" thickBot="1">
      <c r="A40" s="78" t="s">
        <v>69</v>
      </c>
      <c r="B40" s="83" t="s">
        <v>274</v>
      </c>
      <c r="C40" s="83" t="s">
        <v>273</v>
      </c>
      <c r="D40" s="87">
        <v>756</v>
      </c>
      <c r="E40" s="81">
        <f>D40/4</f>
        <v>189</v>
      </c>
      <c r="F40" s="81">
        <v>29</v>
      </c>
      <c r="G40" s="81">
        <v>29</v>
      </c>
      <c r="H40" s="81">
        <v>33</v>
      </c>
      <c r="I40" s="81">
        <f>F40*G40*H40/1000000*E40</f>
        <v>5.25</v>
      </c>
      <c r="J40" s="75"/>
      <c r="K40" s="80">
        <v>17.989999999999998</v>
      </c>
      <c r="L40" s="79">
        <f>K40*D40</f>
        <v>13600.44</v>
      </c>
    </row>
    <row r="41" spans="1:24" ht="15.75" thickBot="1">
      <c r="A41" s="78" t="s">
        <v>69</v>
      </c>
      <c r="B41" s="83" t="s">
        <v>272</v>
      </c>
      <c r="C41" s="83" t="s">
        <v>269</v>
      </c>
      <c r="D41" s="82">
        <v>1160</v>
      </c>
      <c r="E41" s="81">
        <f>D41/4</f>
        <v>290</v>
      </c>
      <c r="F41" s="81">
        <v>29</v>
      </c>
      <c r="G41" s="81">
        <v>29</v>
      </c>
      <c r="H41" s="81">
        <v>39</v>
      </c>
      <c r="I41" s="81">
        <f>F41*G41*H41/1000000*E41</f>
        <v>9.51</v>
      </c>
      <c r="J41" s="75" t="s">
        <v>271</v>
      </c>
      <c r="K41" s="80">
        <v>20.99</v>
      </c>
      <c r="L41" s="79">
        <f>K41*D41</f>
        <v>24348.400000000001</v>
      </c>
    </row>
    <row r="42" spans="1:24" ht="15.75" thickBot="1">
      <c r="A42" s="78" t="s">
        <v>86</v>
      </c>
      <c r="B42" s="83" t="s">
        <v>270</v>
      </c>
      <c r="C42" s="83" t="s">
        <v>269</v>
      </c>
      <c r="D42" s="82">
        <v>1160</v>
      </c>
      <c r="E42" s="81">
        <f>D42/4</f>
        <v>290</v>
      </c>
      <c r="F42" s="81">
        <v>29</v>
      </c>
      <c r="G42" s="81">
        <v>29</v>
      </c>
      <c r="H42" s="81">
        <v>39</v>
      </c>
      <c r="I42" s="81">
        <f>F42*G42*H42/1000000*E42</f>
        <v>9.51</v>
      </c>
      <c r="J42" s="75"/>
      <c r="K42" s="80">
        <v>20.99</v>
      </c>
      <c r="L42" s="79">
        <f>K42*D42</f>
        <v>24348.400000000001</v>
      </c>
    </row>
    <row r="43" spans="1:24" ht="15.75" thickBot="1">
      <c r="A43" s="78" t="s">
        <v>69</v>
      </c>
      <c r="B43" s="83" t="s">
        <v>268</v>
      </c>
      <c r="C43" s="83" t="s">
        <v>267</v>
      </c>
      <c r="D43" s="82">
        <v>1136</v>
      </c>
      <c r="E43" s="81">
        <f>D43/4</f>
        <v>284</v>
      </c>
      <c r="F43" s="81">
        <v>29</v>
      </c>
      <c r="G43" s="81">
        <v>29</v>
      </c>
      <c r="H43" s="81">
        <v>45</v>
      </c>
      <c r="I43" s="81">
        <f>F43*G43*H43/1000000*E43</f>
        <v>10.75</v>
      </c>
      <c r="J43" s="75"/>
      <c r="K43" s="80">
        <v>22.99</v>
      </c>
      <c r="L43" s="79">
        <f>K43*D43</f>
        <v>26116.639999999999</v>
      </c>
    </row>
    <row r="44" spans="1:24" ht="15.75" thickBot="1">
      <c r="A44" s="78"/>
      <c r="B44" s="83"/>
      <c r="C44" s="83"/>
      <c r="D44" s="86">
        <f>SUM(D39:D43)</f>
        <v>5232</v>
      </c>
      <c r="E44" s="81"/>
      <c r="F44" s="81"/>
      <c r="G44" s="81"/>
      <c r="H44" s="81"/>
      <c r="I44" s="81"/>
      <c r="J44" s="75"/>
      <c r="K44" s="80"/>
      <c r="L44" s="79"/>
    </row>
    <row r="45" spans="1:24" ht="15.75" thickBot="1">
      <c r="A45" s="78" t="s">
        <v>265</v>
      </c>
      <c r="B45" s="84" t="s">
        <v>264</v>
      </c>
      <c r="C45" s="84" t="s">
        <v>266</v>
      </c>
      <c r="D45" s="85">
        <v>14000</v>
      </c>
      <c r="E45" s="81">
        <f>D45/8</f>
        <v>1750</v>
      </c>
      <c r="F45" s="81">
        <v>25</v>
      </c>
      <c r="G45" s="81">
        <v>16.5</v>
      </c>
      <c r="H45" s="81">
        <v>24</v>
      </c>
      <c r="I45" s="81">
        <f>F45*G45*H45/1000000*E45</f>
        <v>17.329999999999998</v>
      </c>
      <c r="J45" s="75"/>
      <c r="K45" s="80">
        <v>5.99</v>
      </c>
      <c r="L45" s="79">
        <f>K45*D45</f>
        <v>83860</v>
      </c>
    </row>
    <row r="46" spans="1:24" ht="15.75" thickBot="1">
      <c r="A46" s="78" t="s">
        <v>265</v>
      </c>
      <c r="B46" s="84" t="s">
        <v>264</v>
      </c>
      <c r="C46" s="83" t="s">
        <v>263</v>
      </c>
      <c r="D46" s="82">
        <v>6000</v>
      </c>
      <c r="E46" s="81">
        <f>D46/8</f>
        <v>750</v>
      </c>
      <c r="F46" s="81">
        <v>25</v>
      </c>
      <c r="G46" s="81">
        <v>16.5</v>
      </c>
      <c r="H46" s="81">
        <v>26</v>
      </c>
      <c r="I46" s="81">
        <f>F46*G46*H46/1000000*E46</f>
        <v>8.0399999999999991</v>
      </c>
      <c r="J46" s="75"/>
      <c r="K46" s="80">
        <v>7.99</v>
      </c>
      <c r="L46" s="79">
        <f>K46*D46</f>
        <v>47940</v>
      </c>
    </row>
    <row r="47" spans="1:24" ht="15.75" thickBot="1">
      <c r="A47" s="78"/>
      <c r="D47" s="77">
        <f>SUM(D45:D46)</f>
        <v>20000</v>
      </c>
      <c r="I47" s="76">
        <f>SUM(I45:I46)</f>
        <v>25.37</v>
      </c>
      <c r="J47" s="75"/>
    </row>
  </sheetData>
  <mergeCells count="3">
    <mergeCell ref="J4:J11"/>
    <mergeCell ref="J13:J20"/>
    <mergeCell ref="J22:J29"/>
  </mergeCells>
  <phoneticPr fontId="13" type="noConversion"/>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Internal Commitment</vt:lpstr>
      <vt:lpstr>NOV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2025-07-15T03:33:39Z</dcterms:modified>
</cp:coreProperties>
</file>