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<sst xmlns="http://schemas.openxmlformats.org/spreadsheetml/2006/main" count="54" uniqueCount="54">
  <si>
    <t>Date Type:</t>
  </si>
  <si>
    <t>Shipped Date</t>
  </si>
  <si>
    <t>Start Date:</t>
  </si>
  <si>
    <t>07/01/2024</t>
  </si>
  <si>
    <t>End Date:</t>
  </si>
  <si>
    <t>12/31/2024</t>
  </si>
  <si>
    <t>Report Run Date:</t>
  </si>
  <si>
    <t>07/07/2025</t>
  </si>
  <si>
    <t>Division</t>
  </si>
  <si>
    <t>Current And Future Inventory</t>
  </si>
  <si>
    <t>Current And History Sales Comparison</t>
  </si>
  <si>
    <t>ASHFURNDS</t>
  </si>
  <si>
    <t>ZOLA</t>
  </si>
  <si>
    <t>ROOMECOM</t>
  </si>
  <si>
    <t>AMERSIGNDS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</si>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</sst>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I22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16</v>
      </c>
      <c r="K3" s="4" t="s">
        <v>16</v>
      </c>
      <c r="L3" s="4" t="s">
        <v>16</v>
      </c>
      <c r="M3" s="4" t="s">
        <v>16</v>
      </c>
      <c r="N3" s="4" t="s">
        <v>17</v>
      </c>
      <c r="O3" s="4" t="s">
        <v>17</v>
      </c>
      <c r="P3" s="4" t="s">
        <v>17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4" t="s">
        <v>16</v>
      </c>
      <c r="W3" s="4" t="s">
        <v>16</v>
      </c>
      <c r="X3" s="4" t="s">
        <v>16</v>
      </c>
      <c r="Y3" s="4" t="s">
        <v>17</v>
      </c>
      <c r="Z3" s="4" t="s">
        <v>17</v>
      </c>
      <c r="AA3" s="4" t="s">
        <v>17</v>
      </c>
      <c r="AB3" s="4" t="s">
        <v>18</v>
      </c>
      <c r="AC3" s="4" t="s">
        <v>19</v>
      </c>
      <c r="AD3" s="4" t="s">
        <v>16</v>
      </c>
      <c r="AE3" s="4" t="s">
        <v>16</v>
      </c>
      <c r="AF3" s="4" t="s">
        <v>16</v>
      </c>
      <c r="AG3" s="4" t="s">
        <v>17</v>
      </c>
      <c r="AH3" s="4" t="s">
        <v>17</v>
      </c>
      <c r="AI3" s="4" t="s">
        <v>17</v>
      </c>
      <c r="AJ3" s="4" t="s">
        <v>18</v>
      </c>
      <c r="AK3" s="4" t="s">
        <v>19</v>
      </c>
      <c r="AL3" s="4" t="s">
        <v>16</v>
      </c>
      <c r="AM3" s="4" t="s">
        <v>16</v>
      </c>
      <c r="AN3" s="4" t="s">
        <v>16</v>
      </c>
      <c r="AO3" s="4" t="s">
        <v>17</v>
      </c>
      <c r="AP3" s="4" t="s">
        <v>17</v>
      </c>
      <c r="AQ3" s="4" t="s">
        <v>17</v>
      </c>
      <c r="AR3" s="4" t="s">
        <v>18</v>
      </c>
      <c r="AS3" s="4" t="s">
        <v>19</v>
      </c>
      <c r="AT3" s="4" t="s">
        <v>16</v>
      </c>
      <c r="AU3" s="4" t="s">
        <v>16</v>
      </c>
      <c r="AV3" s="4" t="s">
        <v>16</v>
      </c>
      <c r="AW3" s="4" t="s">
        <v>17</v>
      </c>
      <c r="AX3" s="4" t="s">
        <v>17</v>
      </c>
      <c r="AY3" s="4" t="s">
        <v>17</v>
      </c>
      <c r="AZ3" s="4" t="s">
        <v>18</v>
      </c>
      <c r="BA3" s="4" t="s">
        <v>19</v>
      </c>
      <c r="BB3" s="4" t="s">
        <v>16</v>
      </c>
      <c r="BC3" s="4" t="s">
        <v>16</v>
      </c>
      <c r="BD3" s="4" t="s">
        <v>16</v>
      </c>
      <c r="BE3" s="4" t="s">
        <v>17</v>
      </c>
      <c r="BF3" s="4" t="s">
        <v>17</v>
      </c>
      <c r="BG3" s="4" t="s">
        <v>17</v>
      </c>
      <c r="BH3" s="4" t="s">
        <v>18</v>
      </c>
      <c r="BI3" s="4" t="s">
        <v>19</v>
      </c>
    </row>
    <row r="4">
      <c r="A4" s="4" t="s">
        <v>8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 t="s">
        <v>31</v>
      </c>
      <c r="L4" s="4" t="s">
        <v>32</v>
      </c>
      <c r="M4" s="4" t="s">
        <v>33</v>
      </c>
      <c r="N4" s="4" t="s">
        <v>30</v>
      </c>
      <c r="O4" s="4" t="s">
        <v>31</v>
      </c>
      <c r="P4" s="4" t="s">
        <v>32</v>
      </c>
      <c r="Q4" s="4" t="s">
        <v>33</v>
      </c>
      <c r="R4" s="4" t="s">
        <v>18</v>
      </c>
      <c r="S4" s="4" t="s">
        <v>19</v>
      </c>
      <c r="T4" s="4" t="s">
        <v>20</v>
      </c>
      <c r="U4" s="4" t="s">
        <v>21</v>
      </c>
      <c r="V4" s="4" t="s">
        <v>34</v>
      </c>
      <c r="W4" s="4" t="s">
        <v>35</v>
      </c>
      <c r="X4" s="4" t="s">
        <v>32</v>
      </c>
      <c r="Y4" s="4" t="s">
        <v>34</v>
      </c>
      <c r="Z4" s="4" t="s">
        <v>35</v>
      </c>
      <c r="AA4" s="4" t="s">
        <v>32</v>
      </c>
      <c r="AB4" s="4" t="s">
        <v>18</v>
      </c>
      <c r="AC4" s="4" t="s">
        <v>19</v>
      </c>
      <c r="AD4" s="4" t="s">
        <v>34</v>
      </c>
      <c r="AE4" s="4" t="s">
        <v>35</v>
      </c>
      <c r="AF4" s="4" t="s">
        <v>32</v>
      </c>
      <c r="AG4" s="4" t="s">
        <v>34</v>
      </c>
      <c r="AH4" s="4" t="s">
        <v>35</v>
      </c>
      <c r="AI4" s="4" t="s">
        <v>32</v>
      </c>
      <c r="AJ4" s="4" t="s">
        <v>18</v>
      </c>
      <c r="AK4" s="4" t="s">
        <v>19</v>
      </c>
      <c r="AL4" s="4" t="s">
        <v>34</v>
      </c>
      <c r="AM4" s="4" t="s">
        <v>35</v>
      </c>
      <c r="AN4" s="4" t="s">
        <v>32</v>
      </c>
      <c r="AO4" s="4" t="s">
        <v>34</v>
      </c>
      <c r="AP4" s="4" t="s">
        <v>35</v>
      </c>
      <c r="AQ4" s="4" t="s">
        <v>32</v>
      </c>
      <c r="AR4" s="4" t="s">
        <v>18</v>
      </c>
      <c r="AS4" s="4" t="s">
        <v>19</v>
      </c>
      <c r="AT4" s="4" t="s">
        <v>34</v>
      </c>
      <c r="AU4" s="4" t="s">
        <v>35</v>
      </c>
      <c r="AV4" s="4" t="s">
        <v>32</v>
      </c>
      <c r="AW4" s="4" t="s">
        <v>34</v>
      </c>
      <c r="AX4" s="4" t="s">
        <v>35</v>
      </c>
      <c r="AY4" s="4" t="s">
        <v>32</v>
      </c>
      <c r="AZ4" s="4" t="s">
        <v>18</v>
      </c>
      <c r="BA4" s="4" t="s">
        <v>19</v>
      </c>
      <c r="BB4" s="4" t="s">
        <v>34</v>
      </c>
      <c r="BC4" s="4" t="s">
        <v>35</v>
      </c>
      <c r="BD4" s="4" t="s">
        <v>32</v>
      </c>
      <c r="BE4" s="4" t="s">
        <v>34</v>
      </c>
      <c r="BF4" s="4" t="s">
        <v>35</v>
      </c>
      <c r="BG4" s="4" t="s">
        <v>32</v>
      </c>
      <c r="BH4" s="4" t="s">
        <v>18</v>
      </c>
      <c r="BI4" s="4" t="s">
        <v>19</v>
      </c>
    </row>
    <row r="5">
      <c r="A5" s="10" t="s">
        <v>36</v>
      </c>
      <c r="B5" s="11">
        <v>638324</v>
      </c>
      <c r="C5" s="11">
        <f>=ROUNDDOWN(28.1368573242119,0)</f>
      </c>
      <c r="D5" s="11">
        <v>320138</v>
      </c>
      <c r="E5" s="12">
        <v>0.9791</v>
      </c>
      <c r="F5" s="11"/>
      <c r="G5" s="11">
        <f>=ROUNDDOWN({0},0)</f>
      </c>
      <c r="H5" s="11"/>
      <c r="I5" s="12">
        <v>0.0409</v>
      </c>
      <c r="J5" s="11">
        <v>3529</v>
      </c>
      <c r="K5" s="13">
        <v>234204.42</v>
      </c>
      <c r="L5" s="11">
        <v>1782</v>
      </c>
      <c r="M5" s="14">
        <v>131.43</v>
      </c>
      <c r="N5" s="11"/>
      <c r="O5" s="13"/>
      <c r="P5" s="11"/>
      <c r="Q5" s="14"/>
      <c r="R5" s="12"/>
      <c r="S5" s="12"/>
      <c r="T5" s="12"/>
      <c r="U5" s="12"/>
      <c r="V5" s="11">
        <v>1951</v>
      </c>
      <c r="W5" s="13">
        <v>115028.6</v>
      </c>
      <c r="X5" s="11">
        <v>543</v>
      </c>
      <c r="Y5" s="11"/>
      <c r="Z5" s="13"/>
      <c r="AA5" s="11"/>
      <c r="AB5" s="12"/>
      <c r="AC5" s="12"/>
      <c r="AD5" s="11">
        <v>524</v>
      </c>
      <c r="AE5" s="13">
        <v>34939.24</v>
      </c>
      <c r="AF5" s="11">
        <v>218</v>
      </c>
      <c r="AG5" s="11"/>
      <c r="AH5" s="13"/>
      <c r="AI5" s="11"/>
      <c r="AJ5" s="12"/>
      <c r="AK5" s="12"/>
      <c r="AL5" s="11">
        <v>622</v>
      </c>
      <c r="AM5" s="13">
        <v>44212.71</v>
      </c>
      <c r="AN5" s="11">
        <v>539</v>
      </c>
      <c r="AO5" s="11"/>
      <c r="AP5" s="13"/>
      <c r="AQ5" s="11"/>
      <c r="AR5" s="12"/>
      <c r="AS5" s="12"/>
      <c r="AT5" s="11">
        <v>335</v>
      </c>
      <c r="AU5" s="13">
        <v>31024.05</v>
      </c>
      <c r="AV5" s="11">
        <v>281</v>
      </c>
      <c r="AW5" s="11"/>
      <c r="AX5" s="13"/>
      <c r="AY5" s="11"/>
      <c r="AZ5" s="12"/>
      <c r="BA5" s="12"/>
      <c r="BB5" s="11">
        <v>97</v>
      </c>
      <c r="BC5" s="13">
        <v>8999.82</v>
      </c>
      <c r="BD5" s="11">
        <v>183</v>
      </c>
      <c r="BE5" s="11"/>
      <c r="BF5" s="13"/>
      <c r="BG5" s="11"/>
      <c r="BH5" s="12"/>
      <c r="BI5" s="12"/>
    </row>
    <row r="6">
      <c r="A6" s="10" t="s">
        <v>37</v>
      </c>
      <c r="B6" s="11">
        <v>221</v>
      </c>
      <c r="C6" s="11">
        <f>=ROUNDDOWN(63.1428571428571,0)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20</v>
      </c>
      <c r="M6" s="14"/>
      <c r="N6" s="11"/>
      <c r="O6" s="13"/>
      <c r="P6" s="11"/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</row>
    <row r="7">
      <c r="A7" s="10" t="s">
        <v>38</v>
      </c>
      <c r="B7" s="11">
        <v>18820</v>
      </c>
      <c r="C7" s="11">
        <f>=ROUNDDOWN(19.1143611618932,0)</f>
      </c>
      <c r="D7" s="11">
        <v>5816</v>
      </c>
      <c r="E7" s="12">
        <v>0.9623</v>
      </c>
      <c r="F7" s="11"/>
      <c r="G7" s="11">
        <f>=ROUNDDOWN({0},0)</f>
      </c>
      <c r="H7" s="11"/>
      <c r="I7" s="12"/>
      <c r="J7" s="11">
        <v>1804</v>
      </c>
      <c r="K7" s="13">
        <v>93651.61</v>
      </c>
      <c r="L7" s="11">
        <v>154</v>
      </c>
      <c r="M7" s="14">
        <v>608.13</v>
      </c>
      <c r="N7" s="11"/>
      <c r="O7" s="13"/>
      <c r="P7" s="11"/>
      <c r="Q7" s="14"/>
      <c r="R7" s="12"/>
      <c r="S7" s="12"/>
      <c r="T7" s="12"/>
      <c r="U7" s="12"/>
      <c r="V7" s="11">
        <v>314</v>
      </c>
      <c r="W7" s="13">
        <v>15152.68</v>
      </c>
      <c r="X7" s="11">
        <v>83</v>
      </c>
      <c r="Y7" s="11"/>
      <c r="Z7" s="13"/>
      <c r="AA7" s="11"/>
      <c r="AB7" s="12"/>
      <c r="AC7" s="12"/>
      <c r="AD7" s="11">
        <v>280</v>
      </c>
      <c r="AE7" s="13">
        <v>13004.62</v>
      </c>
      <c r="AF7" s="11">
        <v>45</v>
      </c>
      <c r="AG7" s="11"/>
      <c r="AH7" s="13"/>
      <c r="AI7" s="11"/>
      <c r="AJ7" s="12"/>
      <c r="AK7" s="12"/>
      <c r="AL7" s="11">
        <v>369</v>
      </c>
      <c r="AM7" s="13">
        <v>18006.29</v>
      </c>
      <c r="AN7" s="11">
        <v>131</v>
      </c>
      <c r="AO7" s="11"/>
      <c r="AP7" s="13"/>
      <c r="AQ7" s="11"/>
      <c r="AR7" s="12"/>
      <c r="AS7" s="12"/>
      <c r="AT7" s="11">
        <v>448</v>
      </c>
      <c r="AU7" s="13">
        <v>23951.47</v>
      </c>
      <c r="AV7" s="11">
        <v>86</v>
      </c>
      <c r="AW7" s="11"/>
      <c r="AX7" s="13"/>
      <c r="AY7" s="11"/>
      <c r="AZ7" s="12"/>
      <c r="BA7" s="12"/>
      <c r="BB7" s="11">
        <v>393</v>
      </c>
      <c r="BC7" s="13">
        <v>23536.55</v>
      </c>
      <c r="BD7" s="11">
        <v>125</v>
      </c>
      <c r="BE7" s="11"/>
      <c r="BF7" s="13"/>
      <c r="BG7" s="11"/>
      <c r="BH7" s="12"/>
      <c r="BI7" s="12"/>
    </row>
    <row r="8">
      <c r="A8" s="10" t="s">
        <v>39</v>
      </c>
      <c r="B8" s="11">
        <v>124081</v>
      </c>
      <c r="C8" s="11">
        <f>=ROUNDDOWN(24.320547247104,0)</f>
      </c>
      <c r="D8" s="11">
        <v>136626</v>
      </c>
      <c r="E8" s="12">
        <v>0.9792</v>
      </c>
      <c r="F8" s="11"/>
      <c r="G8" s="11">
        <f>=ROUNDDOWN({0},0)</f>
      </c>
      <c r="H8" s="11"/>
      <c r="I8" s="12"/>
      <c r="J8" s="11">
        <v>594</v>
      </c>
      <c r="K8" s="13">
        <v>26943.32</v>
      </c>
      <c r="L8" s="11">
        <v>255</v>
      </c>
      <c r="M8" s="14">
        <v>105.66</v>
      </c>
      <c r="N8" s="11"/>
      <c r="O8" s="13"/>
      <c r="P8" s="11"/>
      <c r="Q8" s="14"/>
      <c r="R8" s="12"/>
      <c r="S8" s="12"/>
      <c r="T8" s="12"/>
      <c r="U8" s="12"/>
      <c r="V8" s="11"/>
      <c r="W8" s="13"/>
      <c r="X8" s="11"/>
      <c r="Y8" s="11"/>
      <c r="Z8" s="13"/>
      <c r="AA8" s="11"/>
      <c r="AB8" s="12"/>
      <c r="AC8" s="12"/>
      <c r="AD8" s="11">
        <v>579</v>
      </c>
      <c r="AE8" s="13">
        <v>26318.66</v>
      </c>
      <c r="AF8" s="11">
        <v>69</v>
      </c>
      <c r="AG8" s="11"/>
      <c r="AH8" s="13"/>
      <c r="AI8" s="11"/>
      <c r="AJ8" s="12"/>
      <c r="AK8" s="12"/>
      <c r="AL8" s="11"/>
      <c r="AM8" s="13"/>
      <c r="AN8" s="11"/>
      <c r="AO8" s="11"/>
      <c r="AP8" s="13"/>
      <c r="AQ8" s="11"/>
      <c r="AR8" s="12"/>
      <c r="AS8" s="12"/>
      <c r="AT8" s="11">
        <v>15</v>
      </c>
      <c r="AU8" s="13">
        <v>624.66</v>
      </c>
      <c r="AV8" s="11">
        <v>2</v>
      </c>
      <c r="AW8" s="11"/>
      <c r="AX8" s="13"/>
      <c r="AY8" s="11"/>
      <c r="AZ8" s="12"/>
      <c r="BA8" s="12"/>
      <c r="BB8" s="11"/>
      <c r="BC8" s="13"/>
      <c r="BD8" s="11"/>
      <c r="BE8" s="11"/>
      <c r="BF8" s="13"/>
      <c r="BG8" s="11"/>
      <c r="BH8" s="12"/>
      <c r="BI8" s="12"/>
    </row>
    <row r="9">
      <c r="A9" s="10" t="s">
        <v>40</v>
      </c>
      <c r="B9" s="11">
        <v>246070</v>
      </c>
      <c r="C9" s="11">
        <f>=ROUNDDOWN(32.1883134720787,0)</f>
      </c>
      <c r="D9" s="11">
        <v>242584</v>
      </c>
      <c r="E9" s="12">
        <v>0.9628</v>
      </c>
      <c r="F9" s="11"/>
      <c r="G9" s="11">
        <f>=ROUNDDOWN({0},0)</f>
      </c>
      <c r="H9" s="11"/>
      <c r="I9" s="12"/>
      <c r="J9" s="11">
        <v>610</v>
      </c>
      <c r="K9" s="13">
        <v>13469.67</v>
      </c>
      <c r="L9" s="11">
        <v>301</v>
      </c>
      <c r="M9" s="14">
        <v>44.75</v>
      </c>
      <c r="N9" s="11"/>
      <c r="O9" s="13"/>
      <c r="P9" s="11"/>
      <c r="Q9" s="14"/>
      <c r="R9" s="12"/>
      <c r="S9" s="12"/>
      <c r="T9" s="12"/>
      <c r="U9" s="12"/>
      <c r="V9" s="11"/>
      <c r="W9" s="13"/>
      <c r="X9" s="11"/>
      <c r="Y9" s="11"/>
      <c r="Z9" s="13"/>
      <c r="AA9" s="11"/>
      <c r="AB9" s="12"/>
      <c r="AC9" s="12"/>
      <c r="AD9" s="11">
        <v>610</v>
      </c>
      <c r="AE9" s="13">
        <v>13469.67</v>
      </c>
      <c r="AF9" s="11">
        <v>90</v>
      </c>
      <c r="AG9" s="11"/>
      <c r="AH9" s="13"/>
      <c r="AI9" s="11"/>
      <c r="AJ9" s="12"/>
      <c r="AK9" s="12"/>
      <c r="AL9" s="11"/>
      <c r="AM9" s="13"/>
      <c r="AN9" s="11"/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  <c r="BB9" s="11"/>
      <c r="BC9" s="13"/>
      <c r="BD9" s="11"/>
      <c r="BE9" s="11"/>
      <c r="BF9" s="13"/>
      <c r="BG9" s="11"/>
      <c r="BH9" s="12"/>
      <c r="BI9" s="12"/>
    </row>
    <row r="10">
      <c r="A10" s="10" t="s">
        <v>41</v>
      </c>
      <c r="B10" s="11">
        <v>493649</v>
      </c>
      <c r="C10" s="11">
        <f>=ROUNDDOWN(39.1436976655671,0)</f>
      </c>
      <c r="D10" s="11">
        <v>385370</v>
      </c>
      <c r="E10" s="12">
        <v>0.9655</v>
      </c>
      <c r="F10" s="11"/>
      <c r="G10" s="11">
        <f>=ROUNDDOWN({0},0)</f>
      </c>
      <c r="H10" s="11"/>
      <c r="I10" s="12"/>
      <c r="J10" s="11">
        <v>3118</v>
      </c>
      <c r="K10" s="13">
        <v>113219.27</v>
      </c>
      <c r="L10" s="11">
        <v>1049</v>
      </c>
      <c r="M10" s="14">
        <v>107.93</v>
      </c>
      <c r="N10" s="11"/>
      <c r="O10" s="13"/>
      <c r="P10" s="11"/>
      <c r="Q10" s="14"/>
      <c r="R10" s="12"/>
      <c r="S10" s="12"/>
      <c r="T10" s="12"/>
      <c r="U10" s="12"/>
      <c r="V10" s="11">
        <v>1668</v>
      </c>
      <c r="W10" s="13">
        <v>55591.26</v>
      </c>
      <c r="X10" s="11">
        <v>428</v>
      </c>
      <c r="Y10" s="11"/>
      <c r="Z10" s="13"/>
      <c r="AA10" s="11"/>
      <c r="AB10" s="12"/>
      <c r="AC10" s="12"/>
      <c r="AD10" s="11">
        <v>1303</v>
      </c>
      <c r="AE10" s="13">
        <v>54757.91</v>
      </c>
      <c r="AF10" s="11">
        <v>93</v>
      </c>
      <c r="AG10" s="11"/>
      <c r="AH10" s="13"/>
      <c r="AI10" s="11"/>
      <c r="AJ10" s="12"/>
      <c r="AK10" s="12"/>
      <c r="AL10" s="11">
        <v>8</v>
      </c>
      <c r="AM10" s="13">
        <v>161.05</v>
      </c>
      <c r="AN10" s="11">
        <v>20</v>
      </c>
      <c r="AO10" s="11"/>
      <c r="AP10" s="13"/>
      <c r="AQ10" s="11"/>
      <c r="AR10" s="12"/>
      <c r="AS10" s="12"/>
      <c r="AT10" s="11">
        <v>139</v>
      </c>
      <c r="AU10" s="13">
        <v>2709.05</v>
      </c>
      <c r="AV10" s="11">
        <v>7</v>
      </c>
      <c r="AW10" s="11"/>
      <c r="AX10" s="13"/>
      <c r="AY10" s="11"/>
      <c r="AZ10" s="12"/>
      <c r="BA10" s="12"/>
      <c r="BB10" s="11"/>
      <c r="BC10" s="13"/>
      <c r="BD10" s="11"/>
      <c r="BE10" s="11"/>
      <c r="BF10" s="13"/>
      <c r="BG10" s="11"/>
      <c r="BH10" s="12"/>
      <c r="BI10" s="12"/>
    </row>
    <row r="11">
      <c r="A11" s="10" t="s">
        <v>42</v>
      </c>
      <c r="B11" s="11">
        <v>1031</v>
      </c>
      <c r="C11" s="11">
        <f>=ROUNDDOWN(22.267818574514,0)</f>
      </c>
      <c r="D11" s="11"/>
      <c r="E11" s="12">
        <v>1</v>
      </c>
      <c r="F11" s="11"/>
      <c r="G11" s="11">
        <f>=ROUNDDOWN({0},0)</f>
      </c>
      <c r="H11" s="11"/>
      <c r="I11" s="12"/>
      <c r="J11" s="11"/>
      <c r="K11" s="13"/>
      <c r="L11" s="11">
        <v>33</v>
      </c>
      <c r="M11" s="14"/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>
        <v>23</v>
      </c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</row>
    <row r="12">
      <c r="A12" s="10" t="s">
        <v>43</v>
      </c>
      <c r="B12" s="11">
        <v>90742</v>
      </c>
      <c r="C12" s="11">
        <f>=ROUNDDOWN(22.5490780776303,0)</f>
      </c>
      <c r="D12" s="11">
        <v>42298</v>
      </c>
      <c r="E12" s="12">
        <v>0.8954</v>
      </c>
      <c r="F12" s="11"/>
      <c r="G12" s="11">
        <f>=ROUNDDOWN({0},0)</f>
      </c>
      <c r="H12" s="11">
        <v>7426</v>
      </c>
      <c r="I12" s="12">
        <v>0.5324</v>
      </c>
      <c r="J12" s="11">
        <v>10357</v>
      </c>
      <c r="K12" s="13">
        <v>1726619.52</v>
      </c>
      <c r="L12" s="11">
        <v>567</v>
      </c>
      <c r="M12" s="14">
        <v>3045.18</v>
      </c>
      <c r="N12" s="11"/>
      <c r="O12" s="13"/>
      <c r="P12" s="11"/>
      <c r="Q12" s="14"/>
      <c r="R12" s="12"/>
      <c r="S12" s="12"/>
      <c r="T12" s="12"/>
      <c r="U12" s="12"/>
      <c r="V12" s="11">
        <v>6420</v>
      </c>
      <c r="W12" s="13">
        <v>1166657.08</v>
      </c>
      <c r="X12" s="11">
        <v>202</v>
      </c>
      <c r="Y12" s="11"/>
      <c r="Z12" s="13"/>
      <c r="AA12" s="11"/>
      <c r="AB12" s="12"/>
      <c r="AC12" s="12"/>
      <c r="AD12" s="11">
        <v>507</v>
      </c>
      <c r="AE12" s="13">
        <v>59761.33</v>
      </c>
      <c r="AF12" s="11">
        <v>176</v>
      </c>
      <c r="AG12" s="11"/>
      <c r="AH12" s="13"/>
      <c r="AI12" s="11"/>
      <c r="AJ12" s="12"/>
      <c r="AK12" s="12"/>
      <c r="AL12" s="11">
        <v>1549</v>
      </c>
      <c r="AM12" s="13">
        <v>207514.92</v>
      </c>
      <c r="AN12" s="11">
        <v>312</v>
      </c>
      <c r="AO12" s="11"/>
      <c r="AP12" s="13"/>
      <c r="AQ12" s="11"/>
      <c r="AR12" s="12"/>
      <c r="AS12" s="12"/>
      <c r="AT12" s="11">
        <v>1056</v>
      </c>
      <c r="AU12" s="13">
        <v>165173.59</v>
      </c>
      <c r="AV12" s="11">
        <v>309</v>
      </c>
      <c r="AW12" s="11"/>
      <c r="AX12" s="13"/>
      <c r="AY12" s="11"/>
      <c r="AZ12" s="12"/>
      <c r="BA12" s="12"/>
      <c r="BB12" s="11">
        <v>825</v>
      </c>
      <c r="BC12" s="13">
        <v>127512.6</v>
      </c>
      <c r="BD12" s="11">
        <v>417</v>
      </c>
      <c r="BE12" s="11"/>
      <c r="BF12" s="13"/>
      <c r="BG12" s="11"/>
      <c r="BH12" s="12"/>
      <c r="BI12" s="12"/>
    </row>
    <row r="13">
      <c r="A13" s="10" t="s">
        <v>44</v>
      </c>
      <c r="B13" s="11">
        <v>10418</v>
      </c>
      <c r="C13" s="11">
        <f>=ROUNDDOWN(23.8725939505041,0)</f>
      </c>
      <c r="D13" s="11">
        <v>16575</v>
      </c>
      <c r="E13" s="12">
        <v>0.9745</v>
      </c>
      <c r="F13" s="11"/>
      <c r="G13" s="11">
        <f>=ROUNDDOWN({0},0)</f>
      </c>
      <c r="H13" s="11"/>
      <c r="I13" s="12"/>
      <c r="J13" s="11">
        <v>42</v>
      </c>
      <c r="K13" s="13">
        <v>4562.92</v>
      </c>
      <c r="L13" s="11"/>
      <c r="M13" s="14"/>
      <c r="N13" s="11"/>
      <c r="O13" s="13"/>
      <c r="P13" s="11"/>
      <c r="Q13" s="14"/>
      <c r="R13" s="12"/>
      <c r="S13" s="12"/>
      <c r="T13" s="12"/>
      <c r="U13" s="12"/>
      <c r="V13" s="11">
        <v>1</v>
      </c>
      <c r="W13" s="13">
        <v>81.65</v>
      </c>
      <c r="X13" s="11"/>
      <c r="Y13" s="11"/>
      <c r="Z13" s="13"/>
      <c r="AA13" s="11"/>
      <c r="AB13" s="12"/>
      <c r="AC13" s="12"/>
      <c r="AD13" s="11"/>
      <c r="AE13" s="13"/>
      <c r="AF13" s="11"/>
      <c r="AG13" s="11"/>
      <c r="AH13" s="13"/>
      <c r="AI13" s="11"/>
      <c r="AJ13" s="12"/>
      <c r="AK13" s="12"/>
      <c r="AL13" s="11">
        <v>26</v>
      </c>
      <c r="AM13" s="13">
        <v>2366.25</v>
      </c>
      <c r="AN13" s="11"/>
      <c r="AO13" s="11"/>
      <c r="AP13" s="13"/>
      <c r="AQ13" s="11"/>
      <c r="AR13" s="12"/>
      <c r="AS13" s="12"/>
      <c r="AT13" s="11">
        <v>15</v>
      </c>
      <c r="AU13" s="13">
        <v>2115.02</v>
      </c>
      <c r="AV13" s="11"/>
      <c r="AW13" s="11"/>
      <c r="AX13" s="13"/>
      <c r="AY13" s="11"/>
      <c r="AZ13" s="12"/>
      <c r="BA13" s="12"/>
      <c r="BB13" s="11"/>
      <c r="BC13" s="13"/>
      <c r="BD13" s="11"/>
      <c r="BE13" s="11"/>
      <c r="BF13" s="13"/>
      <c r="BG13" s="11"/>
      <c r="BH13" s="12"/>
      <c r="BI13" s="12"/>
    </row>
    <row r="14">
      <c r="A14" s="10" t="s">
        <v>45</v>
      </c>
      <c r="B14" s="11">
        <v>7186</v>
      </c>
      <c r="C14" s="11">
        <f>=ROUNDDOWN(14.0159937585333,0)</f>
      </c>
      <c r="D14" s="11">
        <v>9465</v>
      </c>
      <c r="E14" s="12">
        <v>0.962</v>
      </c>
      <c r="F14" s="11"/>
      <c r="G14" s="11">
        <f>=ROUNDDOWN({0},0)</f>
      </c>
      <c r="H14" s="11"/>
      <c r="I14" s="12"/>
      <c r="J14" s="11">
        <v>1151</v>
      </c>
      <c r="K14" s="13">
        <v>82509.56</v>
      </c>
      <c r="L14" s="11">
        <v>138</v>
      </c>
      <c r="M14" s="14">
        <v>597.9</v>
      </c>
      <c r="N14" s="11"/>
      <c r="O14" s="13"/>
      <c r="P14" s="11"/>
      <c r="Q14" s="14"/>
      <c r="R14" s="12"/>
      <c r="S14" s="12"/>
      <c r="T14" s="12"/>
      <c r="U14" s="12"/>
      <c r="V14" s="11">
        <v>17</v>
      </c>
      <c r="W14" s="13">
        <v>1380.87</v>
      </c>
      <c r="X14" s="11">
        <v>9</v>
      </c>
      <c r="Y14" s="11"/>
      <c r="Z14" s="13"/>
      <c r="AA14" s="11"/>
      <c r="AB14" s="12"/>
      <c r="AC14" s="12"/>
      <c r="AD14" s="11">
        <v>223</v>
      </c>
      <c r="AE14" s="13">
        <v>15137.95</v>
      </c>
      <c r="AF14" s="11">
        <v>38</v>
      </c>
      <c r="AG14" s="11"/>
      <c r="AH14" s="13"/>
      <c r="AI14" s="11"/>
      <c r="AJ14" s="12"/>
      <c r="AK14" s="12"/>
      <c r="AL14" s="11">
        <v>361</v>
      </c>
      <c r="AM14" s="13">
        <v>19518.19</v>
      </c>
      <c r="AN14" s="11">
        <v>86</v>
      </c>
      <c r="AO14" s="11"/>
      <c r="AP14" s="13"/>
      <c r="AQ14" s="11"/>
      <c r="AR14" s="12"/>
      <c r="AS14" s="12"/>
      <c r="AT14" s="11">
        <v>279</v>
      </c>
      <c r="AU14" s="13">
        <v>19380.03</v>
      </c>
      <c r="AV14" s="11">
        <v>75</v>
      </c>
      <c r="AW14" s="11"/>
      <c r="AX14" s="13"/>
      <c r="AY14" s="11"/>
      <c r="AZ14" s="12"/>
      <c r="BA14" s="12"/>
      <c r="BB14" s="11">
        <v>271</v>
      </c>
      <c r="BC14" s="13">
        <v>27092.52</v>
      </c>
      <c r="BD14" s="11">
        <v>24</v>
      </c>
      <c r="BE14" s="11"/>
      <c r="BF14" s="13"/>
      <c r="BG14" s="11"/>
      <c r="BH14" s="12"/>
      <c r="BI14" s="12"/>
    </row>
    <row r="15">
      <c r="A15" s="10" t="s">
        <v>46</v>
      </c>
      <c r="B15" s="11">
        <v>5833</v>
      </c>
      <c r="C15" s="11">
        <f>=ROUNDDOWN(131.373873873874,0)</f>
      </c>
      <c r="D15" s="11"/>
      <c r="E15" s="12">
        <v>1</v>
      </c>
      <c r="F15" s="11"/>
      <c r="G15" s="11">
        <f>=ROUNDDOWN({0},0)</f>
      </c>
      <c r="H15" s="11"/>
      <c r="I15" s="12"/>
      <c r="J15" s="11"/>
      <c r="K15" s="13"/>
      <c r="L15" s="11">
        <v>22</v>
      </c>
      <c r="M15" s="14"/>
      <c r="N15" s="11"/>
      <c r="O15" s="13"/>
      <c r="P15" s="11"/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</row>
    <row r="16">
      <c r="A16" s="10" t="s">
        <v>47</v>
      </c>
      <c r="B16" s="11">
        <v>30969</v>
      </c>
      <c r="C16" s="11">
        <f>=ROUNDDOWN(93.9593446601942,0)</f>
      </c>
      <c r="D16" s="11">
        <v>2790</v>
      </c>
      <c r="E16" s="12">
        <v>0.8465</v>
      </c>
      <c r="F16" s="11"/>
      <c r="G16" s="11">
        <f>=ROUNDDOWN({0},0)</f>
      </c>
      <c r="H16" s="11"/>
      <c r="I16" s="12"/>
      <c r="J16" s="11"/>
      <c r="K16" s="13"/>
      <c r="L16" s="11">
        <v>87</v>
      </c>
      <c r="M16" s="14"/>
      <c r="N16" s="11"/>
      <c r="O16" s="13"/>
      <c r="P16" s="11"/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</row>
    <row r="17">
      <c r="A17" s="10" t="s">
        <v>48</v>
      </c>
      <c r="B17" s="11">
        <v>4908</v>
      </c>
      <c r="C17" s="11">
        <f>=ROUNDDOWN(299.268292682927,0)</f>
      </c>
      <c r="D17" s="11"/>
      <c r="E17" s="12"/>
      <c r="F17" s="11"/>
      <c r="G17" s="11">
        <f>=ROUNDDOWN({0},0)</f>
      </c>
      <c r="H17" s="11"/>
      <c r="I17" s="12"/>
      <c r="J17" s="11"/>
      <c r="K17" s="13"/>
      <c r="L17" s="11">
        <v>4</v>
      </c>
      <c r="M17" s="14"/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  <c r="BB17" s="11"/>
      <c r="BC17" s="13"/>
      <c r="BD17" s="11"/>
      <c r="BE17" s="11"/>
      <c r="BF17" s="13"/>
      <c r="BG17" s="11"/>
      <c r="BH17" s="12"/>
      <c r="BI17" s="12"/>
    </row>
    <row r="18">
      <c r="A18" s="10" t="s">
        <v>49</v>
      </c>
      <c r="B18" s="11">
        <v>393847</v>
      </c>
      <c r="C18" s="11">
        <f>=ROUNDDOWN(26.6294565886179,0)</f>
      </c>
      <c r="D18" s="11">
        <v>437205</v>
      </c>
      <c r="E18" s="12">
        <v>0.9424</v>
      </c>
      <c r="F18" s="11"/>
      <c r="G18" s="11">
        <f>=ROUNDDOWN({0},0)</f>
      </c>
      <c r="H18" s="11"/>
      <c r="I18" s="12"/>
      <c r="J18" s="11">
        <v>826</v>
      </c>
      <c r="K18" s="13">
        <v>24922.17</v>
      </c>
      <c r="L18" s="11">
        <v>1084</v>
      </c>
      <c r="M18" s="14">
        <v>22.99</v>
      </c>
      <c r="N18" s="11"/>
      <c r="O18" s="13"/>
      <c r="P18" s="11"/>
      <c r="Q18" s="14"/>
      <c r="R18" s="12"/>
      <c r="S18" s="12"/>
      <c r="T18" s="12"/>
      <c r="U18" s="12"/>
      <c r="V18" s="11"/>
      <c r="W18" s="13"/>
      <c r="X18" s="11"/>
      <c r="Y18" s="11"/>
      <c r="Z18" s="13"/>
      <c r="AA18" s="11"/>
      <c r="AB18" s="12"/>
      <c r="AC18" s="12"/>
      <c r="AD18" s="11">
        <v>826</v>
      </c>
      <c r="AE18" s="13">
        <v>24922.17</v>
      </c>
      <c r="AF18" s="11">
        <v>100</v>
      </c>
      <c r="AG18" s="11"/>
      <c r="AH18" s="13"/>
      <c r="AI18" s="11"/>
      <c r="AJ18" s="12"/>
      <c r="AK18" s="12"/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  <c r="BB18" s="11"/>
      <c r="BC18" s="13"/>
      <c r="BD18" s="11"/>
      <c r="BE18" s="11"/>
      <c r="BF18" s="13"/>
      <c r="BG18" s="11"/>
      <c r="BH18" s="12"/>
      <c r="BI18" s="12"/>
    </row>
    <row r="19">
      <c r="A19" s="10" t="s">
        <v>50</v>
      </c>
      <c r="B19" s="11">
        <v>146346</v>
      </c>
      <c r="C19" s="11">
        <f>=ROUNDDOWN(50.5844941412326,0)</f>
      </c>
      <c r="D19" s="11">
        <v>50114</v>
      </c>
      <c r="E19" s="12">
        <v>0.9425</v>
      </c>
      <c r="F19" s="11"/>
      <c r="G19" s="11">
        <f>=ROUNDDOWN({0},0)</f>
      </c>
      <c r="H19" s="11"/>
      <c r="I19" s="12"/>
      <c r="J19" s="11">
        <v>2552</v>
      </c>
      <c r="K19" s="13">
        <v>84614.85</v>
      </c>
      <c r="L19" s="11">
        <v>162</v>
      </c>
      <c r="M19" s="14">
        <v>522.31</v>
      </c>
      <c r="N19" s="11"/>
      <c r="O19" s="13"/>
      <c r="P19" s="11"/>
      <c r="Q19" s="14"/>
      <c r="R19" s="12"/>
      <c r="S19" s="12"/>
      <c r="T19" s="12"/>
      <c r="U19" s="12"/>
      <c r="V19" s="11"/>
      <c r="W19" s="13"/>
      <c r="X19" s="11"/>
      <c r="Y19" s="11"/>
      <c r="Z19" s="13"/>
      <c r="AA19" s="11"/>
      <c r="AB19" s="12"/>
      <c r="AC19" s="12"/>
      <c r="AD19" s="11">
        <v>2552</v>
      </c>
      <c r="AE19" s="13">
        <v>84614.85</v>
      </c>
      <c r="AF19" s="11">
        <v>101</v>
      </c>
      <c r="AG19" s="11"/>
      <c r="AH19" s="13"/>
      <c r="AI19" s="11"/>
      <c r="AJ19" s="12"/>
      <c r="AK19" s="12"/>
      <c r="AL19" s="11"/>
      <c r="AM19" s="13"/>
      <c r="AN19" s="11"/>
      <c r="AO19" s="11"/>
      <c r="AP19" s="13"/>
      <c r="AQ19" s="11"/>
      <c r="AR19" s="12"/>
      <c r="AS19" s="12"/>
      <c r="AT19" s="11"/>
      <c r="AU19" s="13"/>
      <c r="AV19" s="11"/>
      <c r="AW19" s="11"/>
      <c r="AX19" s="13"/>
      <c r="AY19" s="11"/>
      <c r="AZ19" s="12"/>
      <c r="BA19" s="12"/>
      <c r="BB19" s="11"/>
      <c r="BC19" s="13"/>
      <c r="BD19" s="11"/>
      <c r="BE19" s="11"/>
      <c r="BF19" s="13"/>
      <c r="BG19" s="11"/>
      <c r="BH19" s="12"/>
      <c r="BI19" s="12"/>
    </row>
    <row r="20">
      <c r="A20" s="10" t="s">
        <v>51</v>
      </c>
      <c r="B20" s="11">
        <v>299598</v>
      </c>
      <c r="C20" s="11">
        <f>=ROUNDDOWN(36.0848408932142,0)</f>
      </c>
      <c r="D20" s="11">
        <v>110436</v>
      </c>
      <c r="E20" s="12">
        <v>0.9847</v>
      </c>
      <c r="F20" s="11"/>
      <c r="G20" s="11">
        <f>=ROUNDDOWN({0},0)</f>
      </c>
      <c r="H20" s="11"/>
      <c r="I20" s="12">
        <v>0.0082</v>
      </c>
      <c r="J20" s="11">
        <v>2776</v>
      </c>
      <c r="K20" s="13">
        <v>60801.07</v>
      </c>
      <c r="L20" s="11">
        <v>531</v>
      </c>
      <c r="M20" s="14">
        <v>114.5</v>
      </c>
      <c r="N20" s="11"/>
      <c r="O20" s="13"/>
      <c r="P20" s="11"/>
      <c r="Q20" s="14"/>
      <c r="R20" s="12"/>
      <c r="S20" s="12"/>
      <c r="T20" s="12"/>
      <c r="U20" s="12"/>
      <c r="V20" s="11">
        <v>2551</v>
      </c>
      <c r="W20" s="13">
        <v>55909.73</v>
      </c>
      <c r="X20" s="11">
        <v>228</v>
      </c>
      <c r="Y20" s="11"/>
      <c r="Z20" s="13"/>
      <c r="AA20" s="11"/>
      <c r="AB20" s="12"/>
      <c r="AC20" s="12"/>
      <c r="AD20" s="11"/>
      <c r="AE20" s="13"/>
      <c r="AF20" s="11"/>
      <c r="AG20" s="11"/>
      <c r="AH20" s="13"/>
      <c r="AI20" s="11"/>
      <c r="AJ20" s="12"/>
      <c r="AK20" s="12"/>
      <c r="AL20" s="11"/>
      <c r="AM20" s="13"/>
      <c r="AN20" s="11"/>
      <c r="AO20" s="11"/>
      <c r="AP20" s="13"/>
      <c r="AQ20" s="11"/>
      <c r="AR20" s="12"/>
      <c r="AS20" s="12"/>
      <c r="AT20" s="11">
        <v>225</v>
      </c>
      <c r="AU20" s="13">
        <v>4891.34</v>
      </c>
      <c r="AV20" s="11">
        <v>108</v>
      </c>
      <c r="AW20" s="11"/>
      <c r="AX20" s="13"/>
      <c r="AY20" s="11"/>
      <c r="AZ20" s="12"/>
      <c r="BA20" s="12"/>
      <c r="BB20" s="11"/>
      <c r="BC20" s="13"/>
      <c r="BD20" s="11"/>
      <c r="BE20" s="11"/>
      <c r="BF20" s="13"/>
      <c r="BG20" s="11"/>
      <c r="BH20" s="12"/>
      <c r="BI20" s="12"/>
    </row>
    <row r="21">
      <c r="A21" s="10" t="s">
        <v>52</v>
      </c>
      <c r="B21" s="11">
        <v>152644</v>
      </c>
      <c r="C21" s="11">
        <f>=ROUNDDOWN(37.5905632033886,0)</f>
      </c>
      <c r="D21" s="11">
        <v>67072</v>
      </c>
      <c r="E21" s="12">
        <v>0.9745</v>
      </c>
      <c r="F21" s="11"/>
      <c r="G21" s="11">
        <f>=ROUNDDOWN({0},0)</f>
      </c>
      <c r="H21" s="11"/>
      <c r="I21" s="12"/>
      <c r="J21" s="11">
        <v>475</v>
      </c>
      <c r="K21" s="13">
        <v>22788.19</v>
      </c>
      <c r="L21" s="11">
        <v>565</v>
      </c>
      <c r="M21" s="14">
        <v>40.33</v>
      </c>
      <c r="N21" s="11"/>
      <c r="O21" s="13"/>
      <c r="P21" s="11"/>
      <c r="Q21" s="14"/>
      <c r="R21" s="12"/>
      <c r="S21" s="12"/>
      <c r="T21" s="12"/>
      <c r="U21" s="12"/>
      <c r="V21" s="11">
        <v>77</v>
      </c>
      <c r="W21" s="13">
        <v>4569.51</v>
      </c>
      <c r="X21" s="11">
        <v>148</v>
      </c>
      <c r="Y21" s="11"/>
      <c r="Z21" s="13"/>
      <c r="AA21" s="11"/>
      <c r="AB21" s="12"/>
      <c r="AC21" s="12"/>
      <c r="AD21" s="11">
        <v>21</v>
      </c>
      <c r="AE21" s="13">
        <v>1421.61</v>
      </c>
      <c r="AF21" s="11">
        <v>8</v>
      </c>
      <c r="AG21" s="11"/>
      <c r="AH21" s="13"/>
      <c r="AI21" s="11"/>
      <c r="AJ21" s="12"/>
      <c r="AK21" s="12"/>
      <c r="AL21" s="11">
        <v>248</v>
      </c>
      <c r="AM21" s="13">
        <v>11060.74</v>
      </c>
      <c r="AN21" s="11">
        <v>207</v>
      </c>
      <c r="AO21" s="11"/>
      <c r="AP21" s="13"/>
      <c r="AQ21" s="11"/>
      <c r="AR21" s="12"/>
      <c r="AS21" s="12"/>
      <c r="AT21" s="11">
        <v>129</v>
      </c>
      <c r="AU21" s="13">
        <v>5736.33</v>
      </c>
      <c r="AV21" s="11">
        <v>135</v>
      </c>
      <c r="AW21" s="11"/>
      <c r="AX21" s="13"/>
      <c r="AY21" s="11"/>
      <c r="AZ21" s="12"/>
      <c r="BA21" s="12"/>
      <c r="BB21" s="11"/>
      <c r="BC21" s="13"/>
      <c r="BD21" s="11"/>
      <c r="BE21" s="11"/>
      <c r="BF21" s="13"/>
      <c r="BG21" s="11"/>
      <c r="BH21" s="12"/>
      <c r="BI21" s="12"/>
    </row>
    <row r="22">
      <c r="A22" s="19" t="s">
        <v>53</v>
      </c>
      <c r="B22" s="15"/>
      <c r="C22" s="15">
        <f>=ROUNDDOWN({0},0)</f>
      </c>
      <c r="D22" s="15"/>
      <c r="E22" s="16"/>
      <c r="F22" s="15"/>
      <c r="G22" s="15">
        <f>=ROUNDDOWN({0},0)</f>
      </c>
      <c r="H22" s="15"/>
      <c r="I22" s="16"/>
      <c r="J22" s="15">
        <v>27834</v>
      </c>
      <c r="K22" s="17">
        <v>2488306.57</v>
      </c>
      <c r="L22" s="15">
        <v>6754</v>
      </c>
      <c r="M22" s="18">
        <v>368.42</v>
      </c>
      <c r="N22" s="15"/>
      <c r="O22" s="17"/>
      <c r="P22" s="15"/>
      <c r="Q22" s="18"/>
      <c r="R22" s="16"/>
      <c r="S22" s="16"/>
      <c r="T22" s="16"/>
      <c r="U22" s="16"/>
      <c r="V22" s="15">
        <v>12999</v>
      </c>
      <c r="W22" s="17">
        <v>1414371.38</v>
      </c>
      <c r="X22" s="15">
        <v>1641</v>
      </c>
      <c r="Y22" s="15"/>
      <c r="Z22" s="17"/>
      <c r="AA22" s="15"/>
      <c r="AB22" s="16"/>
      <c r="AC22" s="16"/>
      <c r="AD22" s="15">
        <v>7425</v>
      </c>
      <c r="AE22" s="17">
        <v>328348.01</v>
      </c>
      <c r="AF22" s="15">
        <v>938</v>
      </c>
      <c r="AG22" s="15"/>
      <c r="AH22" s="17"/>
      <c r="AI22" s="15"/>
      <c r="AJ22" s="16"/>
      <c r="AK22" s="16"/>
      <c r="AL22" s="15">
        <v>3183</v>
      </c>
      <c r="AM22" s="17">
        <v>302840.15</v>
      </c>
      <c r="AN22" s="15">
        <v>1318</v>
      </c>
      <c r="AO22" s="15"/>
      <c r="AP22" s="17"/>
      <c r="AQ22" s="15"/>
      <c r="AR22" s="16"/>
      <c r="AS22" s="16"/>
      <c r="AT22" s="15">
        <v>2641</v>
      </c>
      <c r="AU22" s="17">
        <v>255605.54</v>
      </c>
      <c r="AV22" s="15">
        <v>1003</v>
      </c>
      <c r="AW22" s="15"/>
      <c r="AX22" s="17"/>
      <c r="AY22" s="15"/>
      <c r="AZ22" s="16"/>
      <c r="BA22" s="16"/>
      <c r="BB22" s="15">
        <v>1586</v>
      </c>
      <c r="BC22" s="17">
        <v>187141.49</v>
      </c>
      <c r="BD22" s="15">
        <v>749</v>
      </c>
      <c r="BE22" s="15"/>
      <c r="BF22" s="17"/>
      <c r="BG22" s="15"/>
      <c r="BH22" s="16"/>
      <c r="BI22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</mergeCells>
  <headerFooter/>
</worksheet>
</file>