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<sst xmlns="http://schemas.openxmlformats.org/spreadsheetml/2006/main" count="654" uniqueCount="654">
  <si>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</si>
  <si>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</si>
  <si>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</si>
  <si>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</si>
  <si>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</si>
  <si>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</si>
  <si>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</si>
  <si>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</si>
  <si>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</si>
  <si>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</si>
  <si>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</si>
  <si>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</si>
  <si>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</si>
  <si>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</si>
  <si>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</si>
  <si>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</si>
  <si>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</si>
  <si>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</si>
  <si>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</si>
  <si>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KOHLDSN</t>
  </si>
  <si>
    <t>CSNSTORES</t>
  </si>
  <si>
    <t>JCPENNEY01</t>
  </si>
  <si>
    <t>AMAZON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</si>
  <si>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</si>
  <si>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</si>
  <si>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</si>
  <si>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</si>
  <si>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</si>
  <si>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</si>
  <si>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</si>
  <si>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</si>
  <si>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</si>
  <si>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</si>
  <si>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</si>
  <si>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</si>
  <si>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</si>
  <si>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</si>
  <si>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</si>
  <si>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</si>
  <si>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</si>
  <si>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</si>
  <si>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</si>
  <si>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</si>
  <si>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</si>
  <si>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</si>
  <si>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</si>
  <si>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</si>
  <si>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</si>
  <si>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</si>
  <si>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</si>
  <si>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</si>
  <si>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</si>
  <si>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</si>
  <si>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</si>
  <si>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</si>
  <si>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</si>
  <si>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</si>
  <si>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</si>
  <si>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</si>
  <si>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</si>
  <si>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</si>
  <si>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</si>
  <si>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</si>
  <si>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</si>
  <si>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</si>
  <si>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</si>
  <si>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</si>
  <si>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</si>
  <si>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</si>
  <si>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</si>
  <si>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</si>
  <si>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</si>
  <si>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</si>
  <si>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</si>
  <si>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</si>
  <si>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</si>
  <si>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</si>
  <si>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</si>
  <si>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</si>
  <si>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</si>
  <si>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</si>
  <si>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</si>
  <si>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</si>
  <si>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</si>
  <si>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</si>
  <si>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</si>
  <si>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</si>
  <si>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</si>
  <si>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</si>
  <si>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</si>
  <si>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</si>
  <si>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</si>
  <si>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</si>
  <si>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</si>
  <si>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</si>
  <si>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</si>
  <si>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</si>
  <si>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</si>
  <si>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</si>
  <si>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</si>
  <si>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</si>
  <si>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</si>
  <si>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</si>
  <si>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</si>
  <si>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</si>
  <si>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</si>
  <si>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</si>
  <si>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</si>
  <si>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</si>
  <si>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</si>
  <si>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</si>
  <si>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</si>
  <si>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</si>
  <si>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</si>
  <si>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</si>
  <si>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</si>
  <si>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</si>
  <si>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</si>
  <si>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</si>
  <si>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</si>
  <si>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</si>
  <si>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</si>
  <si>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</si>
  <si>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</si>
  <si>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</si>
  <si>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</si>
  <si>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</si>
  <si>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</si>
  <si>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</si>
  <si>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07/28/2025</t>
  </si>
  <si>
    <t>07/29/2025</t>
  </si>
  <si>
    <t>08/29/2025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</si>
  <si>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</si>
  <si>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</si>
  <si>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</si>
  <si>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</si>
  <si>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</si>
  <si>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</si>
  <si>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</si>
  <si>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</si>
  <si>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</si>
  <si>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</si>
  <si>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</si>
  <si>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</si>
  <si>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</si>
  <si>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</si>
  <si>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</si>
  <si>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</si>
  <si>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</si>
  <si>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</si>
  <si>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</si>
  <si>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</si>
  <si>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CSNSTORES,HSNDS,KOHLDSN,MACY02,OLLIIX</t>
  </si>
  <si>
    <t>Setup</t>
  </si>
  <si>
    <t>10/1/2018</t>
  </si>
  <si>
    <t>7/23/2019</t>
  </si>
  <si>
    <t>No</t>
  </si>
  <si>
    <t>11/20/2018</t>
  </si>
  <si>
    <t>5/9/2019</t>
  </si>
  <si>
    <t>12/10/2018</t>
  </si>
  <si>
    <t>11/7/2018</t>
  </si>
  <si>
    <t>12/6/2018</t>
  </si>
  <si>
    <t>10/30/2018</t>
  </si>
  <si>
    <t>5/17/2022</t>
  </si>
  <si>
    <t>6/29/2022</t>
  </si>
  <si>
    <t>Dropped</t>
  </si>
  <si>
    <t>Discontinued</t>
  </si>
  <si>
    <t>2/25/2019</t>
  </si>
  <si>
    <t>1/24/2024</t>
  </si>
  <si>
    <t>8/11/2024</t>
  </si>
  <si>
    <t>12/31/2019</t>
  </si>
  <si>
    <t>1/14/2020</t>
  </si>
  <si>
    <t>11/22/2023</t>
  </si>
  <si>
    <t>5/6/2024</t>
  </si>
  <si>
    <t>Open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</si>
  <si>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</si>
  <si>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</si>
  <si>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</si>
  <si>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</si>
  <si>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</si>
  <si>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</si>
  <si>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</si>
  <si>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</si>
  <si>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</si>
  <si>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</si>
  <si>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</si>
  <si>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</si>
  <si>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7/29/2025</t>
  </si>
  <si>
    <t>ASHFURNDS,MACY02,OLLIIX,OVERSTOCK01</t>
  </si>
  <si>
    <t>12/19/2018</t>
  </si>
  <si>
    <t>12/11/2018</t>
  </si>
  <si>
    <t>12/5/2018</t>
  </si>
  <si>
    <t>10/22/2018</t>
  </si>
  <si>
    <t>10/12/2022</t>
  </si>
  <si>
    <t>7/5/2019</t>
  </si>
  <si>
    <t>1/9/2024</t>
  </si>
  <si>
    <t>5/30/2024</t>
  </si>
  <si>
    <t>1/31/2020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</si>
  <si>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</si>
  <si>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</si>
  <si>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</si>
  <si>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</si>
  <si>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</si>
  <si>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</si>
  <si>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</si>
  <si>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CSNSTORES,JCPENNEY01,MACY02,OVERSTOCK01</t>
  </si>
  <si>
    <t>8/14/2019</t>
  </si>
  <si>
    <t>4/4/2019</t>
  </si>
  <si>
    <t>8/15/2019</t>
  </si>
  <si>
    <t>1/9/2019</t>
  </si>
  <si>
    <t>12/26/2018</t>
  </si>
  <si>
    <t>11/21/2018</t>
  </si>
  <si>
    <t>7/13/2022</t>
  </si>
  <si>
    <t>9/18/2024</t>
  </si>
  <si>
    <t>1/30/2020</t>
  </si>
  <si>
    <t>2/24/2020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</si>
  <si>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</si>
  <si>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</si>
  <si>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</si>
  <si>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</si>
  <si>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</si>
  <si>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</si>
  <si>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</si>
  <si>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</si>
  <si>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</si>
  <si>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</si>
  <si>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7/28/2025</t>
  </si>
  <si>
    <t>ASHFURNDS,CSNSTORES,JCPENNEY01,KOHLDSN,MACY02,OLLIIX,OVERSTOCK01</t>
  </si>
  <si>
    <t>4/25/2019</t>
  </si>
  <si>
    <t>12/23/2018</t>
  </si>
  <si>
    <t>11/13/2018</t>
  </si>
  <si>
    <t>5/23/2022</t>
  </si>
  <si>
    <t>3/4/2019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</si>
  <si>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</si>
  <si>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</si>
  <si>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</si>
  <si>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</si>
  <si>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</si>
  <si>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</si>
  <si>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</si>
  <si>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</si>
  <si>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</si>
  <si>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</si>
  <si>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</si>
  <si>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</si>
  <si>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</si>
  <si>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</si>
  <si>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</si>
  <si>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8/29/2025</t>
  </si>
  <si>
    <t>AMAZONDS,CSNSTORES,JCPENNEY01,KOHLDSN,MACY02,OVERSTOCK01</t>
  </si>
  <si>
    <t>10/26/2018</t>
  </si>
  <si>
    <t>5/21/2019</t>
  </si>
  <si>
    <t>10/24/2018</t>
  </si>
  <si>
    <t>11/29/2018</t>
  </si>
  <si>
    <t>6/25/2019</t>
  </si>
  <si>
    <t>6/5/2024</t>
  </si>
  <si>
    <t>1/27/2020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</si>
  <si>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</si>
  <si>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</si>
  <si>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</si>
  <si>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</si>
  <si>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</si>
  <si>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</si>
  <si>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</si>
  <si>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</si>
  <si>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</si>
  <si>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CSNSTORES,KOHLDSN,MACY02,OVERSTOCK01</t>
  </si>
  <si>
    <t>11/2/2018</t>
  </si>
  <si>
    <t>1/14/2019</t>
  </si>
  <si>
    <t>11/19/2018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</si>
  <si>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</si>
  <si>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</si>
  <si>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</si>
  <si>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</si>
  <si>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</si>
  <si>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</si>
  <si>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</si>
  <si>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</si>
  <si>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</si>
  <si>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</si>
  <si>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</si>
  <si>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</si>
  <si>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</si>
  <si>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</si>
  <si>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</si>
  <si>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</si>
  <si>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</si>
  <si>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</si>
  <si>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</si>
  <si>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Temp Discontinued</t>
  </si>
  <si>
    <t>5/27/2022</t>
  </si>
  <si>
    <t>8/18/2022</t>
  </si>
  <si>
    <t>8/9/2022</t>
  </si>
  <si>
    <t>10/3/2022</t>
  </si>
  <si>
    <t>8/1/2023</t>
  </si>
  <si>
    <t>8/17/2023</t>
  </si>
  <si>
    <t>5/19/2022</t>
  </si>
  <si>
    <t>6/17/2022</t>
  </si>
  <si>
    <t>5/29/2022</t>
  </si>
  <si>
    <t>6/20/2022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</si>
  <si>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</si>
  <si>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</si>
  <si>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</si>
  <si>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</si>
  <si>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</si>
  <si>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</si>
  <si>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</si>
  <si>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</si>
  <si>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</si>
  <si>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</si>
  <si>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CSNSTORES,JCPENNEY01,KOHLDSN,MACY02</t>
  </si>
  <si>
    <t>6/5/2022</t>
  </si>
  <si>
    <t>10/5/2022</t>
  </si>
  <si>
    <t>8/28/2023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</si>
  <si>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</si>
  <si>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</si>
  <si>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</si>
  <si>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</si>
  <si>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</si>
  <si>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</si>
  <si>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</si>
  <si>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</si>
  <si>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</si>
  <si>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</si>
  <si>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</si>
  <si>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</si>
  <si>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</si>
  <si>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</si>
  <si>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9/13/2015</t>
  </si>
  <si>
    <t>1/2/2015</t>
  </si>
  <si>
    <t>10/26/2016</t>
  </si>
  <si>
    <t>11/24/2017</t>
  </si>
  <si>
    <t>2/6/2015</t>
  </si>
  <si>
    <t>9/28/2017</t>
  </si>
  <si>
    <t>10/19/2017</t>
  </si>
  <si>
    <t>6/11/2015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</si>
  <si>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</si>
  <si>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</si>
  <si>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</si>
  <si>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</si>
  <si>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</si>
  <si>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</si>
  <si>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</si>
  <si>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</si>
  <si>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</si>
  <si>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</si>
  <si>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</si>
  <si>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</si>
  <si>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9/9/2015</t>
  </si>
  <si>
    <t>1/7/2015</t>
  </si>
  <si>
    <t>12/6/2017</t>
  </si>
  <si>
    <t>1/9/2015</t>
  </si>
  <si>
    <t>10/27/2017</t>
  </si>
  <si>
    <t>10/1/2015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</si>
  <si>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</si>
  <si>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</si>
  <si>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</si>
  <si>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</si>
  <si>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</si>
  <si>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</si>
  <si>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</si>
  <si>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</si>
  <si>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</si>
  <si>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</si>
  <si>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</si>
  <si>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11/10/2021</t>
  </si>
  <si>
    <t>11/22/2021</t>
  </si>
  <si>
    <t>2/8/2022</t>
  </si>
  <si>
    <t>3/6/2022</t>
  </si>
  <si>
    <t>4/7/2022</t>
  </si>
  <si>
    <t>5/2/2022</t>
  </si>
  <si>
    <t>11/3/2021</t>
  </si>
  <si>
    <t>12/9/2021</t>
  </si>
  <si>
    <t>11/19/2021</t>
  </si>
  <si>
    <t>12/8/2021</t>
  </si>
  <si>
    <t>6/6/2022</t>
  </si>
  <si>
    <t>2/20/2023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</si>
  <si>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</si>
  <si>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</si>
  <si>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</si>
  <si>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</si>
  <si>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</si>
  <si>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</si>
  <si>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</si>
  <si>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AMAZON,CSNSTORES,JCPENNEY01</t>
  </si>
  <si>
    <t>2/23/2022</t>
  </si>
  <si>
    <t>2/9/2022</t>
  </si>
  <si>
    <t>4/21/2022</t>
  </si>
  <si>
    <t>6/13/2022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</si>
  <si>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</si>
  <si>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</si>
  <si>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</si>
  <si>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</si>
  <si>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</si>
  <si>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</si>
  <si>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</si>
  <si>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</si>
  <si>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</si>
  <si>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</si>
  <si>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</si>
  <si>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</si>
  <si>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</si>
  <si>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</si>
  <si>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</si>
  <si>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AMAZON,JCPENNEY01,KOHLDSN,MACY02,OVERSTOCK01</t>
  </si>
  <si>
    <t>5/13/2020</t>
  </si>
  <si>
    <t>11/6/2018</t>
  </si>
  <si>
    <t>1/15/2019</t>
  </si>
  <si>
    <t>7/12/2019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</si>
  <si>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</si>
  <si>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</si>
  <si>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</si>
  <si>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</si>
  <si>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</si>
  <si>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</si>
  <si>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</si>
  <si>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AMAZON,CSNSTORES,KOHLDSN,MACY02</t>
  </si>
  <si>
    <t>1/8/2019</t>
  </si>
  <si>
    <t>12/7/2018</t>
  </si>
  <si>
    <t>11/26/2018</t>
  </si>
  <si>
    <t>12/17/2018</t>
  </si>
  <si>
    <t>1/21/2020</t>
  </si>
  <si>
    <t>6/30/2020</t>
  </si>
  <si>
    <t>8/6/2019</t>
  </si>
  <si>
    <t>8/21/2020</t>
  </si>
  <si>
    <t>NS12-3251</t>
  </si>
  <si>
    <t>Cotton Blend Yarn Dyed 3 Piece Duvet Cover Set</t>
  </si>
  <si>
    <t>KOHLDSN,MACY02</t>
  </si>
  <si>
    <t>7/8/2019</t>
  </si>
  <si>
    <t>12/20/2018</t>
  </si>
  <si>
    <t>2/5/2019</t>
  </si>
  <si>
    <t>11/22/2018</t>
  </si>
  <si>
    <t>8/4/2022</t>
  </si>
  <si>
    <t>2/26/2019</t>
  </si>
  <si>
    <t>8/13/2024</t>
  </si>
  <si>
    <t>7/27/2020</t>
  </si>
  <si>
    <t>8/6/2020</t>
  </si>
  <si>
    <t>NS12-3252</t>
  </si>
  <si>
    <t>CSNSTORES,KOHLDSN,MACY02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</si>
  <si>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</si>
  <si>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</si>
  <si>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</si>
  <si>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</si>
  <si>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</si>
  <si>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</si>
  <si>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</si>
  <si>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NS12-3245</t>
  </si>
  <si>
    <t>1/25/2019</t>
  </si>
  <si>
    <t>5/27/2019</t>
  </si>
  <si>
    <t>5/15/2019</t>
  </si>
  <si>
    <t>2/12/2019</t>
  </si>
  <si>
    <t>11/1/2018</t>
  </si>
  <si>
    <t>8/8/2022</t>
  </si>
  <si>
    <t>3/20/2019</t>
  </si>
  <si>
    <t>4/21/2020</t>
  </si>
  <si>
    <t>7/3/2019</t>
  </si>
  <si>
    <t>8/5/2020</t>
  </si>
  <si>
    <t>10/31/2018</t>
  </si>
  <si>
    <t>8/19/2020</t>
  </si>
  <si>
    <t>NS12-3246</t>
  </si>
  <si>
    <t>4/22/2019</t>
  </si>
  <si>
    <t>4/19/2019</t>
  </si>
  <si>
    <t>1/2/2019</t>
  </si>
  <si>
    <t>10/14/2018</t>
  </si>
  <si>
    <t>7/14/2022</t>
  </si>
  <si>
    <t>7/3/2024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</si>
  <si>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</si>
  <si>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</si>
  <si>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</si>
  <si>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</si>
  <si>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</si>
  <si>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</si>
  <si>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</si>
  <si>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9/12/2016</t>
  </si>
  <si>
    <t>7/27/2016</t>
  </si>
  <si>
    <t>12/7/2017</t>
  </si>
  <si>
    <t>3/30/2015</t>
  </si>
  <si>
    <t>10/12/2017</t>
  </si>
  <si>
    <t>7/9/2015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</si>
  <si>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</si>
  <si>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</si>
  <si>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</si>
  <si>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</si>
  <si>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</si>
  <si>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</si>
  <si>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</si>
  <si>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</si>
  <si>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4/20/2016</t>
  </si>
  <si>
    <t>12/27/2017</t>
  </si>
  <si>
    <t>11/6/2017</t>
  </si>
  <si>
    <t>8/7/2015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</si>
  <si>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</si>
  <si>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</si>
  <si>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</si>
  <si>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</si>
  <si>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</si>
  <si>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</si>
  <si>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</si>
  <si>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AMAZONDS,CSNSTORES,JCPENNEY01,KOHLDSN,MACY02,NRTPORT,OVERSTOCK01</t>
  </si>
  <si>
    <t>5/25/2022</t>
  </si>
  <si>
    <t>9/19/2022</t>
  </si>
  <si>
    <t>1/12/2023</t>
  </si>
  <si>
    <t>7/12/2022</t>
  </si>
  <si>
    <t>7/25/2022</t>
  </si>
  <si>
    <t>9/28/2022</t>
  </si>
  <si>
    <t>5/16/2022</t>
  </si>
  <si>
    <t>10/8/2023</t>
  </si>
  <si>
    <t>7/22/2022</t>
  </si>
  <si>
    <t>NS12-3708</t>
  </si>
  <si>
    <t>AMAZONDS,CSNSTORES,JCPENNEY01,KOHLDSN</t>
  </si>
  <si>
    <t>9/7/2022</t>
  </si>
  <si>
    <t>2/7/2023</t>
  </si>
  <si>
    <t>9/11/2023</t>
  </si>
  <si>
    <t>6/21/2022</t>
  </si>
  <si>
    <t>5/15/2025</t>
  </si>
  <si>
    <t>7/27/2022</t>
  </si>
  <si>
    <t>NS12-3655</t>
  </si>
  <si>
    <t>3 Piece Quilt Top Duvet Cover Mini Set</t>
  </si>
  <si>
    <t>1/3/2022</t>
  </si>
  <si>
    <t>4/20/2022</t>
  </si>
  <si>
    <t>11/5/2021</t>
  </si>
  <si>
    <t>12/14/2021</t>
  </si>
  <si>
    <t>7/29/2022</t>
  </si>
  <si>
    <t>4/10/2023</t>
  </si>
  <si>
    <t>1/25/2024</t>
  </si>
  <si>
    <t>7/16/2024</t>
  </si>
  <si>
    <t>NS12-3656</t>
  </si>
  <si>
    <t>ASHFURNDS,OVERSTOCK01</t>
  </si>
  <si>
    <t>11/29/2021</t>
  </si>
  <si>
    <t>4/3/2022</t>
  </si>
  <si>
    <t>11/21/2021</t>
  </si>
  <si>
    <t>2/3/2023</t>
  </si>
  <si>
    <t>2/4/2025</t>
  </si>
  <si>
    <t>4/22/2025</t>
  </si>
  <si>
    <t>NS12-3660</t>
  </si>
  <si>
    <t>PP001696;PF005608</t>
  </si>
  <si>
    <t>Casual</t>
  </si>
  <si>
    <t>AMAZON,OLLIIX</t>
  </si>
  <si>
    <t>4/19/2023</t>
  </si>
  <si>
    <t>5/3/2022</t>
  </si>
  <si>
    <t>4/4/2022</t>
  </si>
  <si>
    <t>12/13/2021</t>
  </si>
  <si>
    <t>9/13/2022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</si>
  <si>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</si>
  <si>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</si>
  <si>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</si>
  <si>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</si>
  <si>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</si>
  <si>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</si>
  <si>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</si>
  <si>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</si>
  <si>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CSNSTORES,OLLIIX,OVERSTOCK01</t>
  </si>
  <si>
    <t>5/23/2019</t>
  </si>
  <si>
    <t>5/7/2019</t>
  </si>
  <si>
    <t>10/29/2018</t>
  </si>
  <si>
    <t>5/7/2021</t>
  </si>
  <si>
    <t>6/6/2024</t>
  </si>
  <si>
    <t>1/23/2020</t>
  </si>
  <si>
    <t>9/10/2019</t>
  </si>
  <si>
    <t>NS11-3253</t>
  </si>
  <si>
    <t>11/27/2018</t>
  </si>
  <si>
    <t>5/22/2019</t>
  </si>
  <si>
    <t>10/3/2018</t>
  </si>
  <si>
    <t>6/1/2022</t>
  </si>
  <si>
    <t>9/30/2020</t>
  </si>
  <si>
    <t>2/12/2025</t>
  </si>
  <si>
    <t>3/3/2020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</si>
  <si>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</si>
  <si>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</si>
  <si>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</si>
  <si>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</si>
  <si>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</si>
  <si>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</si>
  <si>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</si>
  <si>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</si>
  <si>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NS11-3657</t>
  </si>
  <si>
    <t>Bed Skirt&amp;Sham</t>
  </si>
  <si>
    <t>Quilt Top Euro Sham</t>
  </si>
  <si>
    <t>9/28/2023</t>
  </si>
  <si>
    <t>2/24/2022</t>
  </si>
  <si>
    <t>4/27/2022</t>
  </si>
  <si>
    <t>12/23/2021</t>
  </si>
  <si>
    <t>10/26/2022</t>
  </si>
  <si>
    <t>NS11-3662</t>
  </si>
  <si>
    <t>AMAZONDS</t>
  </si>
  <si>
    <t>5/6/2022</t>
  </si>
  <si>
    <t>3/31/2022</t>
  </si>
  <si>
    <t>11/30/2021</t>
  </si>
  <si>
    <t>2/2/2022</t>
  </si>
  <si>
    <t>7/19/2022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</si>
  <si>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</si>
  <si>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</si>
  <si>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</si>
  <si>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</si>
  <si>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</si>
  <si>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</si>
  <si>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</si>
  <si>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</si>
  <si>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AMAZON,AMAZONDS,CSNSTORES,MACY02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</si>
  <si>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</si>
  <si>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</si>
  <si>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</si>
  <si>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</si>
  <si>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</si>
  <si>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</si>
  <si>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</si>
  <si>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5/28/2019</t>
  </si>
  <si>
    <t>1/11/2019</t>
  </si>
  <si>
    <t>12/27/2022</t>
  </si>
  <si>
    <t>7/19/2019</t>
  </si>
  <si>
    <t>4/17/2020</t>
  </si>
  <si>
    <t>4/29/2019</t>
  </si>
  <si>
    <t>NS30-3259</t>
  </si>
  <si>
    <t>PP000992;PF004458</t>
  </si>
  <si>
    <t>AMAZON,JCPENNEY01,MACY02,OVERSTOCK01</t>
  </si>
  <si>
    <t>3/8/2020</t>
  </si>
  <si>
    <t>12/27/2018</t>
  </si>
  <si>
    <t>12/14/2018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</si>
  <si>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</si>
  <si>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</si>
  <si>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</si>
  <si>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</si>
  <si>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</si>
  <si>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</si>
  <si>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</si>
  <si>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</si>
  <si>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8/4/2017</t>
  </si>
  <si>
    <t>9/5/2017</t>
  </si>
  <si>
    <t>5/5/2017</t>
  </si>
  <si>
    <t>12/13/2018</t>
  </si>
  <si>
    <t>NS30-1825A</t>
  </si>
  <si>
    <t>Square Pillow</t>
  </si>
  <si>
    <t>16x16"</t>
  </si>
  <si>
    <t>PF002590</t>
  </si>
  <si>
    <t>Global Inspired</t>
  </si>
  <si>
    <t>12/5/2016</t>
  </si>
  <si>
    <t>6/18/2015</t>
  </si>
  <si>
    <t>12/18/2017</t>
  </si>
  <si>
    <t>11/27/2015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</si>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</sst>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164</v>
      </c>
      <c r="AA6" s="4">
        <f>=ROUNDDOWN(41,0)</f>
      </c>
      <c r="AB6" s="5">
        <v>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</v>
      </c>
      <c r="AQ6" s="8">
        <v>113.68</v>
      </c>
      <c r="AR6" s="4">
        <v>6</v>
      </c>
      <c r="AS6" s="8">
        <v>551.57</v>
      </c>
      <c r="AT6" s="7">
        <v>-0.8333</v>
      </c>
      <c r="AU6" s="7">
        <v>-0.7939</v>
      </c>
      <c r="AV6" s="4">
        <v>7</v>
      </c>
      <c r="AW6" s="8">
        <v>845</v>
      </c>
      <c r="AX6" s="4">
        <v>9</v>
      </c>
      <c r="AY6" s="8">
        <v>859.49</v>
      </c>
      <c r="AZ6" s="7">
        <v>-0.2222</v>
      </c>
      <c r="BA6" s="7">
        <v>-0.0169</v>
      </c>
      <c r="BB6" s="7">
        <v>0.1345</v>
      </c>
      <c r="BC6" s="4">
        <v>13</v>
      </c>
      <c r="BD6" s="8">
        <v>1551.56</v>
      </c>
      <c r="BE6" s="4">
        <v>21</v>
      </c>
      <c r="BF6" s="8">
        <v>2069.1</v>
      </c>
      <c r="BG6" s="7">
        <v>-0.381</v>
      </c>
      <c r="BH6" s="7">
        <v>-0.2501</v>
      </c>
      <c r="BI6" s="7">
        <v>0.5446</v>
      </c>
      <c r="BJ6" s="4">
        <v>1</v>
      </c>
      <c r="BK6" s="8">
        <v>113.68</v>
      </c>
      <c r="BL6" s="2" t="s">
        <v>152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/>
      <c r="CC6" s="8"/>
      <c r="CD6" s="4">
        <v>1</v>
      </c>
      <c r="CE6" s="8">
        <v>105.94</v>
      </c>
      <c r="CF6" s="7">
        <v>-1</v>
      </c>
      <c r="CG6" s="7">
        <v>-1</v>
      </c>
      <c r="CH6" s="2" t="s">
        <v>153</v>
      </c>
      <c r="CI6" s="2" t="s">
        <v>141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144</v>
      </c>
      <c r="CO6" s="4"/>
      <c r="CP6" s="8"/>
      <c r="CQ6" s="4">
        <v>2</v>
      </c>
      <c r="CR6" s="8">
        <v>182.4</v>
      </c>
      <c r="CS6" s="7">
        <v>-1</v>
      </c>
      <c r="CT6" s="7">
        <v>-1</v>
      </c>
      <c r="CU6" s="2" t="s">
        <v>153</v>
      </c>
      <c r="CV6" s="2" t="s">
        <v>141</v>
      </c>
      <c r="CW6" s="2" t="s">
        <v>154</v>
      </c>
      <c r="CX6" s="2" t="s">
        <v>159</v>
      </c>
      <c r="CY6" s="2" t="s">
        <v>156</v>
      </c>
      <c r="CZ6" s="2" t="s">
        <v>156</v>
      </c>
      <c r="DA6" s="2" t="s">
        <v>144</v>
      </c>
      <c r="DB6" s="4"/>
      <c r="DC6" s="8"/>
      <c r="DD6" s="4">
        <v>1</v>
      </c>
      <c r="DE6" s="8">
        <v>87.89</v>
      </c>
      <c r="DF6" s="7">
        <v>-1</v>
      </c>
      <c r="DG6" s="7">
        <v>-1</v>
      </c>
      <c r="DH6" s="2" t="s">
        <v>153</v>
      </c>
      <c r="DI6" s="2" t="s">
        <v>141</v>
      </c>
      <c r="DJ6" s="2" t="s">
        <v>160</v>
      </c>
      <c r="DK6" s="2" t="s">
        <v>161</v>
      </c>
      <c r="DL6" s="2" t="s">
        <v>156</v>
      </c>
      <c r="DM6" s="2" t="s">
        <v>156</v>
      </c>
      <c r="DN6" s="2" t="s">
        <v>144</v>
      </c>
      <c r="DO6" s="4"/>
      <c r="DP6" s="8"/>
      <c r="DQ6" s="4">
        <v>2</v>
      </c>
      <c r="DR6" s="8">
        <v>175.34</v>
      </c>
      <c r="DS6" s="7">
        <v>-1</v>
      </c>
      <c r="DT6" s="7">
        <v>-1</v>
      </c>
      <c r="DU6" s="2" t="s">
        <v>153</v>
      </c>
      <c r="DV6" s="2" t="s">
        <v>141</v>
      </c>
      <c r="DW6" s="2" t="s">
        <v>154</v>
      </c>
      <c r="DX6" s="2" t="s">
        <v>162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153</v>
      </c>
      <c r="EI6" s="2" t="s">
        <v>141</v>
      </c>
      <c r="EJ6" s="2" t="s">
        <v>163</v>
      </c>
      <c r="EK6" s="2" t="s">
        <v>164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165</v>
      </c>
      <c r="EV6" s="2" t="s">
        <v>166</v>
      </c>
      <c r="EW6" s="2" t="s">
        <v>144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>
        <v>1</v>
      </c>
      <c r="FP6" s="8">
        <v>113.68</v>
      </c>
      <c r="FQ6" s="4"/>
      <c r="FR6" s="8"/>
      <c r="FS6" s="7"/>
      <c r="FT6" s="7"/>
      <c r="FU6" s="2" t="s">
        <v>153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172</v>
      </c>
      <c r="GK6" s="2" t="s">
        <v>173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174</v>
      </c>
      <c r="GV6" s="2" t="s">
        <v>141</v>
      </c>
      <c r="GW6" s="2" t="s">
        <v>144</v>
      </c>
      <c r="GX6" s="2" t="s">
        <v>144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166</v>
      </c>
      <c r="HW6" s="2" t="s">
        <v>175</v>
      </c>
      <c r="HX6" s="2" t="s">
        <v>176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153</v>
      </c>
      <c r="II6" s="2" t="s">
        <v>166</v>
      </c>
      <c r="IJ6" s="2" t="s">
        <v>144</v>
      </c>
      <c r="IK6" s="2" t="s">
        <v>177</v>
      </c>
      <c r="IL6" s="2" t="s">
        <v>156</v>
      </c>
      <c r="IM6" s="2" t="s">
        <v>156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153</v>
      </c>
      <c r="JI6" s="2" t="s">
        <v>141</v>
      </c>
      <c r="JJ6" s="2" t="s">
        <v>178</v>
      </c>
      <c r="JK6" s="2" t="s">
        <v>179</v>
      </c>
      <c r="JL6" s="2" t="s">
        <v>156</v>
      </c>
      <c r="JM6" s="2" t="s">
        <v>156</v>
      </c>
      <c r="JN6" s="2" t="s">
        <v>144</v>
      </c>
      <c r="JO6" s="4"/>
      <c r="JP6" s="8"/>
      <c r="JQ6" s="4"/>
      <c r="JR6" s="8"/>
      <c r="JS6" s="7"/>
      <c r="JT6" s="7"/>
      <c r="JU6" s="2" t="s">
        <v>174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180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180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181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174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174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166</v>
      </c>
      <c r="NJ6" s="2" t="s">
        <v>182</v>
      </c>
      <c r="NK6" s="2" t="s">
        <v>183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181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184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103</v>
      </c>
      <c r="OP6" s="4">
        <v>61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186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142</v>
      </c>
      <c r="AA7" s="4">
        <f>=ROUNDDOWN(15.7777777777778,0)</f>
      </c>
      <c r="AB7" s="5">
        <v>9</v>
      </c>
      <c r="AC7" s="2" t="s">
        <v>187</v>
      </c>
      <c r="AD7" s="4">
        <v>280</v>
      </c>
      <c r="AE7" s="4">
        <v>280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6</v>
      </c>
      <c r="AQ7" s="8">
        <v>731.32</v>
      </c>
      <c r="AR7" s="4">
        <v>3</v>
      </c>
      <c r="AS7" s="8">
        <v>307.92</v>
      </c>
      <c r="AT7" s="7">
        <v>1</v>
      </c>
      <c r="AU7" s="7">
        <v>1.375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0.8655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6</v>
      </c>
      <c r="BK7" s="8">
        <v>731.32</v>
      </c>
      <c r="BL7" s="2" t="s">
        <v>188</v>
      </c>
      <c r="BM7" s="7">
        <v>1</v>
      </c>
      <c r="BN7" s="7">
        <v>1</v>
      </c>
      <c r="BO7" s="4">
        <v>2</v>
      </c>
      <c r="BP7" s="8">
        <v>228.76</v>
      </c>
      <c r="BQ7" s="4">
        <v>1</v>
      </c>
      <c r="BR7" s="8">
        <v>103.48</v>
      </c>
      <c r="BS7" s="7">
        <v>1</v>
      </c>
      <c r="BT7" s="7">
        <v>1.2107</v>
      </c>
      <c r="BU7" s="2" t="s">
        <v>153</v>
      </c>
      <c r="BV7" s="2" t="s">
        <v>141</v>
      </c>
      <c r="BW7" s="2" t="s">
        <v>154</v>
      </c>
      <c r="BX7" s="2" t="s">
        <v>189</v>
      </c>
      <c r="BY7" s="2" t="s">
        <v>156</v>
      </c>
      <c r="BZ7" s="2" t="s">
        <v>156</v>
      </c>
      <c r="CA7" s="2" t="s">
        <v>144</v>
      </c>
      <c r="CB7" s="4">
        <v>2</v>
      </c>
      <c r="CC7" s="8">
        <v>280.26</v>
      </c>
      <c r="CD7" s="4"/>
      <c r="CE7" s="8"/>
      <c r="CF7" s="7"/>
      <c r="CG7" s="7"/>
      <c r="CH7" s="2" t="s">
        <v>153</v>
      </c>
      <c r="CI7" s="2" t="s">
        <v>141</v>
      </c>
      <c r="CJ7" s="2" t="s">
        <v>157</v>
      </c>
      <c r="CK7" s="2" t="s">
        <v>190</v>
      </c>
      <c r="CL7" s="2" t="s">
        <v>156</v>
      </c>
      <c r="CM7" s="2" t="s">
        <v>156</v>
      </c>
      <c r="CN7" s="2" t="s">
        <v>144</v>
      </c>
      <c r="CO7" s="4">
        <v>2</v>
      </c>
      <c r="CP7" s="8">
        <v>222.3</v>
      </c>
      <c r="CQ7" s="4">
        <v>1</v>
      </c>
      <c r="CR7" s="8">
        <v>100.8</v>
      </c>
      <c r="CS7" s="7">
        <v>1</v>
      </c>
      <c r="CT7" s="7">
        <v>1.2054</v>
      </c>
      <c r="CU7" s="2" t="s">
        <v>153</v>
      </c>
      <c r="CV7" s="2" t="s">
        <v>141</v>
      </c>
      <c r="CW7" s="2" t="s">
        <v>154</v>
      </c>
      <c r="CX7" s="2" t="s">
        <v>159</v>
      </c>
      <c r="CY7" s="2" t="s">
        <v>156</v>
      </c>
      <c r="CZ7" s="2" t="s">
        <v>156</v>
      </c>
      <c r="DA7" s="2" t="s">
        <v>144</v>
      </c>
      <c r="DB7" s="4"/>
      <c r="DC7" s="8"/>
      <c r="DD7" s="4"/>
      <c r="DE7" s="8"/>
      <c r="DF7" s="7"/>
      <c r="DG7" s="7"/>
      <c r="DH7" s="2" t="s">
        <v>153</v>
      </c>
      <c r="DI7" s="2" t="s">
        <v>141</v>
      </c>
      <c r="DJ7" s="2" t="s">
        <v>160</v>
      </c>
      <c r="DK7" s="2" t="s">
        <v>191</v>
      </c>
      <c r="DL7" s="2" t="s">
        <v>156</v>
      </c>
      <c r="DM7" s="2" t="s">
        <v>156</v>
      </c>
      <c r="DN7" s="2" t="s">
        <v>144</v>
      </c>
      <c r="DO7" s="4"/>
      <c r="DP7" s="8"/>
      <c r="DQ7" s="4"/>
      <c r="DR7" s="8"/>
      <c r="DS7" s="7"/>
      <c r="DT7" s="7"/>
      <c r="DU7" s="2" t="s">
        <v>153</v>
      </c>
      <c r="DV7" s="2" t="s">
        <v>141</v>
      </c>
      <c r="DW7" s="2" t="s">
        <v>154</v>
      </c>
      <c r="DX7" s="2" t="s">
        <v>192</v>
      </c>
      <c r="DY7" s="2" t="s">
        <v>156</v>
      </c>
      <c r="DZ7" s="2" t="s">
        <v>156</v>
      </c>
      <c r="EA7" s="2" t="s">
        <v>144</v>
      </c>
      <c r="EB7" s="4"/>
      <c r="EC7" s="8"/>
      <c r="ED7" s="4"/>
      <c r="EE7" s="8"/>
      <c r="EF7" s="7"/>
      <c r="EG7" s="7"/>
      <c r="EH7" s="2" t="s">
        <v>153</v>
      </c>
      <c r="EI7" s="2" t="s">
        <v>141</v>
      </c>
      <c r="EJ7" s="2" t="s">
        <v>163</v>
      </c>
      <c r="EK7" s="2" t="s">
        <v>193</v>
      </c>
      <c r="EL7" s="2" t="s">
        <v>156</v>
      </c>
      <c r="EM7" s="2" t="s">
        <v>156</v>
      </c>
      <c r="EN7" s="2" t="s">
        <v>144</v>
      </c>
      <c r="EO7" s="4"/>
      <c r="EP7" s="8"/>
      <c r="EQ7" s="4"/>
      <c r="ER7" s="8"/>
      <c r="ES7" s="7"/>
      <c r="ET7" s="7"/>
      <c r="EU7" s="2" t="s">
        <v>165</v>
      </c>
      <c r="EV7" s="2" t="s">
        <v>166</v>
      </c>
      <c r="EW7" s="2" t="s">
        <v>144</v>
      </c>
      <c r="EX7" s="2" t="s">
        <v>194</v>
      </c>
      <c r="EY7" s="2" t="s">
        <v>156</v>
      </c>
      <c r="EZ7" s="2" t="s">
        <v>156</v>
      </c>
      <c r="FA7" s="2" t="s">
        <v>144</v>
      </c>
      <c r="FB7" s="4"/>
      <c r="FC7" s="8"/>
      <c r="FD7" s="4">
        <v>1</v>
      </c>
      <c r="FE7" s="8">
        <v>103.64</v>
      </c>
      <c r="FF7" s="7">
        <v>-1</v>
      </c>
      <c r="FG7" s="7">
        <v>-1</v>
      </c>
      <c r="FH7" s="2" t="s">
        <v>153</v>
      </c>
      <c r="FI7" s="2" t="s">
        <v>141</v>
      </c>
      <c r="FJ7" s="2" t="s">
        <v>195</v>
      </c>
      <c r="FK7" s="2" t="s">
        <v>196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153</v>
      </c>
      <c r="FV7" s="2" t="s">
        <v>141</v>
      </c>
      <c r="FW7" s="2" t="s">
        <v>170</v>
      </c>
      <c r="FX7" s="2" t="s">
        <v>197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174</v>
      </c>
      <c r="GI7" s="2" t="s">
        <v>141</v>
      </c>
      <c r="GJ7" s="2" t="s">
        <v>144</v>
      </c>
      <c r="GK7" s="2" t="s">
        <v>144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174</v>
      </c>
      <c r="GV7" s="2" t="s">
        <v>141</v>
      </c>
      <c r="GW7" s="2" t="s">
        <v>144</v>
      </c>
      <c r="GX7" s="2" t="s">
        <v>144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166</v>
      </c>
      <c r="HW7" s="2" t="s">
        <v>175</v>
      </c>
      <c r="HX7" s="2" t="s">
        <v>198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153</v>
      </c>
      <c r="II7" s="2" t="s">
        <v>166</v>
      </c>
      <c r="IJ7" s="2" t="s">
        <v>144</v>
      </c>
      <c r="IK7" s="2" t="s">
        <v>199</v>
      </c>
      <c r="IL7" s="2" t="s">
        <v>156</v>
      </c>
      <c r="IM7" s="2" t="s">
        <v>156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153</v>
      </c>
      <c r="JI7" s="2" t="s">
        <v>141</v>
      </c>
      <c r="JJ7" s="2" t="s">
        <v>178</v>
      </c>
      <c r="JK7" s="2" t="s">
        <v>200</v>
      </c>
      <c r="JL7" s="2" t="s">
        <v>156</v>
      </c>
      <c r="JM7" s="2" t="s">
        <v>156</v>
      </c>
      <c r="JN7" s="2" t="s">
        <v>144</v>
      </c>
      <c r="JO7" s="4"/>
      <c r="JP7" s="8"/>
      <c r="JQ7" s="4"/>
      <c r="JR7" s="8"/>
      <c r="JS7" s="7"/>
      <c r="JT7" s="7"/>
      <c r="JU7" s="2" t="s">
        <v>174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180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180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181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174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174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166</v>
      </c>
      <c r="NJ7" s="2" t="s">
        <v>182</v>
      </c>
      <c r="NK7" s="2" t="s">
        <v>201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181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184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>
        <v>142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280</v>
      </c>
      <c r="PF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203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204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229</v>
      </c>
      <c r="AA8" s="4">
        <f>=ROUNDDOWN(57.25,0)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/>
      <c r="AQ8" s="8"/>
      <c r="AR8" s="4">
        <v>4</v>
      </c>
      <c r="AS8" s="8">
        <v>361.68</v>
      </c>
      <c r="AT8" s="7">
        <v>-1</v>
      </c>
      <c r="AU8" s="7">
        <v>-1</v>
      </c>
      <c r="AV8" s="4">
        <v>6</v>
      </c>
      <c r="AW8" s="8">
        <v>706.56</v>
      </c>
      <c r="AX8" s="4">
        <v>12</v>
      </c>
      <c r="AY8" s="8">
        <v>1209.61</v>
      </c>
      <c r="AZ8" s="7">
        <v>-0.5</v>
      </c>
      <c r="BA8" s="7">
        <v>-0.4159</v>
      </c>
      <c r="BB8" s="7"/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0.4554</v>
      </c>
      <c r="BJ8" s="4"/>
      <c r="BK8" s="8"/>
      <c r="BL8" s="2" t="s">
        <v>205</v>
      </c>
      <c r="BM8" s="7"/>
      <c r="BN8" s="7"/>
      <c r="BO8" s="4"/>
      <c r="BP8" s="8"/>
      <c r="BQ8" s="4">
        <v>1</v>
      </c>
      <c r="BR8" s="8">
        <v>93.13</v>
      </c>
      <c r="BS8" s="7">
        <v>-1</v>
      </c>
      <c r="BT8" s="7">
        <v>-1</v>
      </c>
      <c r="BU8" s="2" t="s">
        <v>153</v>
      </c>
      <c r="BV8" s="2" t="s">
        <v>141</v>
      </c>
      <c r="BW8" s="2" t="s">
        <v>154</v>
      </c>
      <c r="BX8" s="2" t="s">
        <v>206</v>
      </c>
      <c r="BY8" s="2" t="s">
        <v>156</v>
      </c>
      <c r="BZ8" s="2" t="s">
        <v>156</v>
      </c>
      <c r="CA8" s="2" t="s">
        <v>144</v>
      </c>
      <c r="CB8" s="4"/>
      <c r="CC8" s="8"/>
      <c r="CD8" s="4"/>
      <c r="CE8" s="8"/>
      <c r="CF8" s="7"/>
      <c r="CG8" s="7"/>
      <c r="CH8" s="2" t="s">
        <v>153</v>
      </c>
      <c r="CI8" s="2" t="s">
        <v>141</v>
      </c>
      <c r="CJ8" s="2" t="s">
        <v>207</v>
      </c>
      <c r="CK8" s="2" t="s">
        <v>208</v>
      </c>
      <c r="CL8" s="2" t="s">
        <v>156</v>
      </c>
      <c r="CM8" s="2" t="s">
        <v>156</v>
      </c>
      <c r="CN8" s="2" t="s">
        <v>144</v>
      </c>
      <c r="CO8" s="4"/>
      <c r="CP8" s="8"/>
      <c r="CQ8" s="4">
        <v>1</v>
      </c>
      <c r="CR8" s="8">
        <v>91.2</v>
      </c>
      <c r="CS8" s="7">
        <v>-1</v>
      </c>
      <c r="CT8" s="7">
        <v>-1</v>
      </c>
      <c r="CU8" s="2" t="s">
        <v>153</v>
      </c>
      <c r="CV8" s="2" t="s">
        <v>141</v>
      </c>
      <c r="CW8" s="2" t="s">
        <v>154</v>
      </c>
      <c r="CX8" s="2" t="s">
        <v>209</v>
      </c>
      <c r="CY8" s="2" t="s">
        <v>156</v>
      </c>
      <c r="CZ8" s="2" t="s">
        <v>156</v>
      </c>
      <c r="DA8" s="2" t="s">
        <v>144</v>
      </c>
      <c r="DB8" s="4"/>
      <c r="DC8" s="8"/>
      <c r="DD8" s="4"/>
      <c r="DE8" s="8"/>
      <c r="DF8" s="7"/>
      <c r="DG8" s="7"/>
      <c r="DH8" s="2" t="s">
        <v>153</v>
      </c>
      <c r="DI8" s="2" t="s">
        <v>141</v>
      </c>
      <c r="DJ8" s="2" t="s">
        <v>160</v>
      </c>
      <c r="DK8" s="2" t="s">
        <v>210</v>
      </c>
      <c r="DL8" s="2" t="s">
        <v>156</v>
      </c>
      <c r="DM8" s="2" t="s">
        <v>156</v>
      </c>
      <c r="DN8" s="2" t="s">
        <v>144</v>
      </c>
      <c r="DO8" s="4"/>
      <c r="DP8" s="8"/>
      <c r="DQ8" s="4">
        <v>1</v>
      </c>
      <c r="DR8" s="8">
        <v>78.9</v>
      </c>
      <c r="DS8" s="7">
        <v>-1</v>
      </c>
      <c r="DT8" s="7">
        <v>-1</v>
      </c>
      <c r="DU8" s="2" t="s">
        <v>153</v>
      </c>
      <c r="DV8" s="2" t="s">
        <v>141</v>
      </c>
      <c r="DW8" s="2" t="s">
        <v>154</v>
      </c>
      <c r="DX8" s="2" t="s">
        <v>211</v>
      </c>
      <c r="DY8" s="2" t="s">
        <v>156</v>
      </c>
      <c r="DZ8" s="2" t="s">
        <v>156</v>
      </c>
      <c r="EA8" s="2" t="s">
        <v>144</v>
      </c>
      <c r="EB8" s="4"/>
      <c r="EC8" s="8"/>
      <c r="ED8" s="4">
        <v>1</v>
      </c>
      <c r="EE8" s="8">
        <v>98.45</v>
      </c>
      <c r="EF8" s="7">
        <v>-1</v>
      </c>
      <c r="EG8" s="7">
        <v>-1</v>
      </c>
      <c r="EH8" s="2" t="s">
        <v>153</v>
      </c>
      <c r="EI8" s="2" t="s">
        <v>141</v>
      </c>
      <c r="EJ8" s="2" t="s">
        <v>163</v>
      </c>
      <c r="EK8" s="2" t="s">
        <v>212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165</v>
      </c>
      <c r="EV8" s="2" t="s">
        <v>166</v>
      </c>
      <c r="EW8" s="2" t="s">
        <v>144</v>
      </c>
      <c r="EX8" s="2" t="s">
        <v>167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153</v>
      </c>
      <c r="FI8" s="2" t="s">
        <v>141</v>
      </c>
      <c r="FJ8" s="2" t="s">
        <v>195</v>
      </c>
      <c r="FK8" s="2" t="s">
        <v>213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141</v>
      </c>
      <c r="FW8" s="2" t="s">
        <v>214</v>
      </c>
      <c r="FX8" s="2" t="s">
        <v>215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216</v>
      </c>
      <c r="GK8" s="2" t="s">
        <v>217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141</v>
      </c>
      <c r="GW8" s="2" t="s">
        <v>218</v>
      </c>
      <c r="GX8" s="2" t="s">
        <v>144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166</v>
      </c>
      <c r="HW8" s="2" t="s">
        <v>175</v>
      </c>
      <c r="HX8" s="2" t="s">
        <v>219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153</v>
      </c>
      <c r="II8" s="2" t="s">
        <v>166</v>
      </c>
      <c r="IJ8" s="2" t="s">
        <v>144</v>
      </c>
      <c r="IK8" s="2" t="s">
        <v>220</v>
      </c>
      <c r="IL8" s="2" t="s">
        <v>156</v>
      </c>
      <c r="IM8" s="2" t="s">
        <v>156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153</v>
      </c>
      <c r="JI8" s="2" t="s">
        <v>141</v>
      </c>
      <c r="JJ8" s="2" t="s">
        <v>221</v>
      </c>
      <c r="JK8" s="2" t="s">
        <v>222</v>
      </c>
      <c r="JL8" s="2" t="s">
        <v>156</v>
      </c>
      <c r="JM8" s="2" t="s">
        <v>156</v>
      </c>
      <c r="JN8" s="2" t="s">
        <v>144</v>
      </c>
      <c r="JO8" s="4"/>
      <c r="JP8" s="8"/>
      <c r="JQ8" s="4"/>
      <c r="JR8" s="8"/>
      <c r="JS8" s="7"/>
      <c r="JT8" s="7"/>
      <c r="JU8" s="2" t="s">
        <v>174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180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180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181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174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174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166</v>
      </c>
      <c r="NJ8" s="2" t="s">
        <v>223</v>
      </c>
      <c r="NK8" s="2" t="s">
        <v>224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181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184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>
        <v>11</v>
      </c>
      <c r="OP8" s="4"/>
      <c r="OQ8" s="4"/>
      <c r="OR8" s="4">
        <v>218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225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186</v>
      </c>
      <c r="K9" s="2" t="s">
        <v>203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204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94</v>
      </c>
      <c r="AA9" s="4">
        <f>=ROUNDDOWN(6.71428571428571,0)</f>
      </c>
      <c r="AB9" s="5">
        <v>14</v>
      </c>
      <c r="AC9" s="2" t="s">
        <v>226</v>
      </c>
      <c r="AD9" s="4">
        <v>240</v>
      </c>
      <c r="AE9" s="4">
        <v>500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6</v>
      </c>
      <c r="AQ9" s="8">
        <v>706.56</v>
      </c>
      <c r="AR9" s="4">
        <v>8</v>
      </c>
      <c r="AS9" s="8">
        <v>847.93</v>
      </c>
      <c r="AT9" s="7">
        <v>-0.25</v>
      </c>
      <c r="AU9" s="7">
        <v>-0.1667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1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6</v>
      </c>
      <c r="BK9" s="8">
        <v>706.56</v>
      </c>
      <c r="BL9" s="2" t="s">
        <v>227</v>
      </c>
      <c r="BM9" s="7">
        <v>1</v>
      </c>
      <c r="BN9" s="7">
        <v>1</v>
      </c>
      <c r="BO9" s="4">
        <v>1</v>
      </c>
      <c r="BP9" s="8">
        <v>114.38</v>
      </c>
      <c r="BQ9" s="4">
        <v>1</v>
      </c>
      <c r="BR9" s="8">
        <v>103.48</v>
      </c>
      <c r="BS9" s="7"/>
      <c r="BT9" s="7">
        <v>0.1053</v>
      </c>
      <c r="BU9" s="2" t="s">
        <v>153</v>
      </c>
      <c r="BV9" s="2" t="s">
        <v>141</v>
      </c>
      <c r="BW9" s="2" t="s">
        <v>154</v>
      </c>
      <c r="BX9" s="2" t="s">
        <v>200</v>
      </c>
      <c r="BY9" s="2" t="s">
        <v>156</v>
      </c>
      <c r="BZ9" s="2" t="s">
        <v>156</v>
      </c>
      <c r="CA9" s="2" t="s">
        <v>144</v>
      </c>
      <c r="CB9" s="4">
        <v>2</v>
      </c>
      <c r="CC9" s="8">
        <v>259.5</v>
      </c>
      <c r="CD9" s="4">
        <v>1</v>
      </c>
      <c r="CE9" s="8">
        <v>138.17</v>
      </c>
      <c r="CF9" s="7">
        <v>1</v>
      </c>
      <c r="CG9" s="7">
        <v>0.8781</v>
      </c>
      <c r="CH9" s="2" t="s">
        <v>153</v>
      </c>
      <c r="CI9" s="2" t="s">
        <v>141</v>
      </c>
      <c r="CJ9" s="2" t="s">
        <v>207</v>
      </c>
      <c r="CK9" s="2" t="s">
        <v>228</v>
      </c>
      <c r="CL9" s="2" t="s">
        <v>156</v>
      </c>
      <c r="CM9" s="2" t="s">
        <v>156</v>
      </c>
      <c r="CN9" s="2" t="s">
        <v>144</v>
      </c>
      <c r="CO9" s="4">
        <v>1</v>
      </c>
      <c r="CP9" s="8">
        <v>111.15</v>
      </c>
      <c r="CQ9" s="4">
        <v>3</v>
      </c>
      <c r="CR9" s="8">
        <v>302.4</v>
      </c>
      <c r="CS9" s="7">
        <v>-0.6667</v>
      </c>
      <c r="CT9" s="7">
        <v>-0.6324</v>
      </c>
      <c r="CU9" s="2" t="s">
        <v>153</v>
      </c>
      <c r="CV9" s="2" t="s">
        <v>141</v>
      </c>
      <c r="CW9" s="2" t="s">
        <v>154</v>
      </c>
      <c r="CX9" s="2" t="s">
        <v>190</v>
      </c>
      <c r="CY9" s="2" t="s">
        <v>156</v>
      </c>
      <c r="CZ9" s="2" t="s">
        <v>156</v>
      </c>
      <c r="DA9" s="2" t="s">
        <v>144</v>
      </c>
      <c r="DB9" s="4">
        <v>1</v>
      </c>
      <c r="DC9" s="8">
        <v>108.28</v>
      </c>
      <c r="DD9" s="4">
        <v>1</v>
      </c>
      <c r="DE9" s="8">
        <v>97.65</v>
      </c>
      <c r="DF9" s="7"/>
      <c r="DG9" s="7">
        <v>0.1089</v>
      </c>
      <c r="DH9" s="2" t="s">
        <v>153</v>
      </c>
      <c r="DI9" s="2" t="s">
        <v>141</v>
      </c>
      <c r="DJ9" s="2" t="s">
        <v>160</v>
      </c>
      <c r="DK9" s="2" t="s">
        <v>229</v>
      </c>
      <c r="DL9" s="2" t="s">
        <v>156</v>
      </c>
      <c r="DM9" s="2" t="s">
        <v>156</v>
      </c>
      <c r="DN9" s="2" t="s">
        <v>144</v>
      </c>
      <c r="DO9" s="4"/>
      <c r="DP9" s="8"/>
      <c r="DQ9" s="4">
        <v>1</v>
      </c>
      <c r="DR9" s="8">
        <v>97.41</v>
      </c>
      <c r="DS9" s="7">
        <v>-1</v>
      </c>
      <c r="DT9" s="7">
        <v>-1</v>
      </c>
      <c r="DU9" s="2" t="s">
        <v>153</v>
      </c>
      <c r="DV9" s="2" t="s">
        <v>141</v>
      </c>
      <c r="DW9" s="2" t="s">
        <v>154</v>
      </c>
      <c r="DX9" s="2" t="s">
        <v>230</v>
      </c>
      <c r="DY9" s="2" t="s">
        <v>156</v>
      </c>
      <c r="DZ9" s="2" t="s">
        <v>156</v>
      </c>
      <c r="EA9" s="2" t="s">
        <v>144</v>
      </c>
      <c r="EB9" s="4"/>
      <c r="EC9" s="8"/>
      <c r="ED9" s="4">
        <v>1</v>
      </c>
      <c r="EE9" s="8">
        <v>108.82</v>
      </c>
      <c r="EF9" s="7">
        <v>-1</v>
      </c>
      <c r="EG9" s="7">
        <v>-1</v>
      </c>
      <c r="EH9" s="2" t="s">
        <v>153</v>
      </c>
      <c r="EI9" s="2" t="s">
        <v>141</v>
      </c>
      <c r="EJ9" s="2" t="s">
        <v>163</v>
      </c>
      <c r="EK9" s="2" t="s">
        <v>231</v>
      </c>
      <c r="EL9" s="2" t="s">
        <v>156</v>
      </c>
      <c r="EM9" s="2" t="s">
        <v>156</v>
      </c>
      <c r="EN9" s="2" t="s">
        <v>144</v>
      </c>
      <c r="EO9" s="4"/>
      <c r="EP9" s="8"/>
      <c r="EQ9" s="4"/>
      <c r="ER9" s="8"/>
      <c r="ES9" s="7"/>
      <c r="ET9" s="7"/>
      <c r="EU9" s="2" t="s">
        <v>165</v>
      </c>
      <c r="EV9" s="2" t="s">
        <v>166</v>
      </c>
      <c r="EW9" s="2" t="s">
        <v>144</v>
      </c>
      <c r="EX9" s="2" t="s">
        <v>232</v>
      </c>
      <c r="EY9" s="2" t="s">
        <v>156</v>
      </c>
      <c r="EZ9" s="2" t="s">
        <v>156</v>
      </c>
      <c r="FA9" s="2" t="s">
        <v>144</v>
      </c>
      <c r="FB9" s="4">
        <v>1</v>
      </c>
      <c r="FC9" s="8">
        <v>113.25</v>
      </c>
      <c r="FD9" s="4"/>
      <c r="FE9" s="8"/>
      <c r="FF9" s="7"/>
      <c r="FG9" s="7"/>
      <c r="FH9" s="2" t="s">
        <v>153</v>
      </c>
      <c r="FI9" s="2" t="s">
        <v>141</v>
      </c>
      <c r="FJ9" s="2" t="s">
        <v>233</v>
      </c>
      <c r="FK9" s="2" t="s">
        <v>234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153</v>
      </c>
      <c r="FV9" s="2" t="s">
        <v>141</v>
      </c>
      <c r="FW9" s="2" t="s">
        <v>170</v>
      </c>
      <c r="FX9" s="2" t="s">
        <v>215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153</v>
      </c>
      <c r="GI9" s="2" t="s">
        <v>141</v>
      </c>
      <c r="GJ9" s="2" t="s">
        <v>216</v>
      </c>
      <c r="GK9" s="2" t="s">
        <v>235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153</v>
      </c>
      <c r="GV9" s="2" t="s">
        <v>141</v>
      </c>
      <c r="GW9" s="2" t="s">
        <v>218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166</v>
      </c>
      <c r="HW9" s="2" t="s">
        <v>236</v>
      </c>
      <c r="HX9" s="2" t="s">
        <v>237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153</v>
      </c>
      <c r="II9" s="2" t="s">
        <v>166</v>
      </c>
      <c r="IJ9" s="2" t="s">
        <v>144</v>
      </c>
      <c r="IK9" s="2" t="s">
        <v>238</v>
      </c>
      <c r="IL9" s="2" t="s">
        <v>156</v>
      </c>
      <c r="IM9" s="2" t="s">
        <v>156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153</v>
      </c>
      <c r="JI9" s="2" t="s">
        <v>141</v>
      </c>
      <c r="JJ9" s="2" t="s">
        <v>221</v>
      </c>
      <c r="JK9" s="2" t="s">
        <v>239</v>
      </c>
      <c r="JL9" s="2" t="s">
        <v>156</v>
      </c>
      <c r="JM9" s="2" t="s">
        <v>156</v>
      </c>
      <c r="JN9" s="2" t="s">
        <v>144</v>
      </c>
      <c r="JO9" s="4"/>
      <c r="JP9" s="8"/>
      <c r="JQ9" s="4"/>
      <c r="JR9" s="8"/>
      <c r="JS9" s="7"/>
      <c r="JT9" s="7"/>
      <c r="JU9" s="2" t="s">
        <v>174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180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180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181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174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174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166</v>
      </c>
      <c r="NJ9" s="2" t="s">
        <v>223</v>
      </c>
      <c r="NK9" s="2" t="s">
        <v>240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181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184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>
        <v>93</v>
      </c>
      <c r="OP9" s="4"/>
      <c r="OQ9" s="4"/>
      <c r="OR9" s="4">
        <v>1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240</v>
      </c>
      <c r="PE9" s="4">
        <v>260</v>
      </c>
      <c r="PF9" s="4"/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139</v>
      </c>
      <c r="K10" s="2" t="s">
        <v>244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245</v>
      </c>
      <c r="T10" s="2" t="s">
        <v>146</v>
      </c>
      <c r="U10" s="2" t="s">
        <v>147</v>
      </c>
      <c r="V10" s="2" t="s">
        <v>246</v>
      </c>
      <c r="W10" s="2" t="s">
        <v>150</v>
      </c>
      <c r="X10" s="2" t="s">
        <v>144</v>
      </c>
      <c r="Y10" s="2" t="s">
        <v>247</v>
      </c>
      <c r="Z10" s="4">
        <v>189</v>
      </c>
      <c r="AA10" s="4">
        <f>=ROUNDDOWN(37.8,0)</f>
      </c>
      <c r="AB10" s="5">
        <v>5</v>
      </c>
      <c r="AC10" s="2" t="s">
        <v>248</v>
      </c>
      <c r="AD10" s="4">
        <v>170</v>
      </c>
      <c r="AE10" s="4">
        <v>170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7</v>
      </c>
      <c r="AQ10" s="8">
        <v>628.41</v>
      </c>
      <c r="AR10" s="4">
        <v>8</v>
      </c>
      <c r="AS10" s="8">
        <v>716.47</v>
      </c>
      <c r="AT10" s="7">
        <v>-0.125</v>
      </c>
      <c r="AU10" s="7">
        <v>-0.1229</v>
      </c>
      <c r="AV10" s="4">
        <v>8</v>
      </c>
      <c r="AW10" s="8">
        <v>731.89</v>
      </c>
      <c r="AX10" s="4">
        <v>12</v>
      </c>
      <c r="AY10" s="8">
        <v>1113.71</v>
      </c>
      <c r="AZ10" s="7">
        <v>-0.3333</v>
      </c>
      <c r="BA10" s="7">
        <v>-0.3428</v>
      </c>
      <c r="BB10" s="7">
        <v>0.8586</v>
      </c>
      <c r="BC10" s="4">
        <v>8</v>
      </c>
      <c r="BD10" s="8">
        <v>731.89</v>
      </c>
      <c r="BE10" s="4">
        <v>12</v>
      </c>
      <c r="BF10" s="8">
        <v>1113.71</v>
      </c>
      <c r="BG10" s="7">
        <v>-0.3333</v>
      </c>
      <c r="BH10" s="7">
        <v>-0.3428</v>
      </c>
      <c r="BI10" s="7">
        <v>1</v>
      </c>
      <c r="BJ10" s="4">
        <v>7</v>
      </c>
      <c r="BK10" s="8">
        <v>628.41</v>
      </c>
      <c r="BL10" s="2" t="s">
        <v>249</v>
      </c>
      <c r="BM10" s="7">
        <v>1</v>
      </c>
      <c r="BN10" s="7">
        <v>1</v>
      </c>
      <c r="BO10" s="4">
        <v>2</v>
      </c>
      <c r="BP10" s="8">
        <v>186.26</v>
      </c>
      <c r="BQ10" s="4">
        <v>1</v>
      </c>
      <c r="BR10" s="8">
        <v>93.13</v>
      </c>
      <c r="BS10" s="7">
        <v>1</v>
      </c>
      <c r="BT10" s="7">
        <v>1</v>
      </c>
      <c r="BU10" s="2" t="s">
        <v>153</v>
      </c>
      <c r="BV10" s="2" t="s">
        <v>141</v>
      </c>
      <c r="BW10" s="2" t="s">
        <v>250</v>
      </c>
      <c r="BX10" s="2" t="s">
        <v>159</v>
      </c>
      <c r="BY10" s="2" t="s">
        <v>156</v>
      </c>
      <c r="BZ10" s="2" t="s">
        <v>156</v>
      </c>
      <c r="CA10" s="2" t="s">
        <v>144</v>
      </c>
      <c r="CB10" s="4"/>
      <c r="CC10" s="8"/>
      <c r="CD10" s="4"/>
      <c r="CE10" s="8"/>
      <c r="CF10" s="7"/>
      <c r="CG10" s="7"/>
      <c r="CH10" s="2" t="s">
        <v>153</v>
      </c>
      <c r="CI10" s="2" t="s">
        <v>141</v>
      </c>
      <c r="CJ10" s="2" t="s">
        <v>157</v>
      </c>
      <c r="CK10" s="2" t="s">
        <v>251</v>
      </c>
      <c r="CL10" s="2" t="s">
        <v>156</v>
      </c>
      <c r="CM10" s="2" t="s">
        <v>156</v>
      </c>
      <c r="CN10" s="2" t="s">
        <v>144</v>
      </c>
      <c r="CO10" s="4">
        <v>1</v>
      </c>
      <c r="CP10" s="8">
        <v>89.3</v>
      </c>
      <c r="CQ10" s="4">
        <v>4</v>
      </c>
      <c r="CR10" s="8">
        <v>357.2</v>
      </c>
      <c r="CS10" s="7">
        <v>-0.75</v>
      </c>
      <c r="CT10" s="7">
        <v>-0.75</v>
      </c>
      <c r="CU10" s="2" t="s">
        <v>153</v>
      </c>
      <c r="CV10" s="2" t="s">
        <v>141</v>
      </c>
      <c r="CW10" s="2" t="s">
        <v>247</v>
      </c>
      <c r="CX10" s="2" t="s">
        <v>159</v>
      </c>
      <c r="CY10" s="2" t="s">
        <v>156</v>
      </c>
      <c r="CZ10" s="2" t="s">
        <v>156</v>
      </c>
      <c r="DA10" s="2" t="s">
        <v>144</v>
      </c>
      <c r="DB10" s="4">
        <v>1</v>
      </c>
      <c r="DC10" s="8">
        <v>87.89</v>
      </c>
      <c r="DD10" s="4">
        <v>1</v>
      </c>
      <c r="DE10" s="8">
        <v>87.89</v>
      </c>
      <c r="DF10" s="7"/>
      <c r="DG10" s="7"/>
      <c r="DH10" s="2" t="s">
        <v>153</v>
      </c>
      <c r="DI10" s="2" t="s">
        <v>141</v>
      </c>
      <c r="DJ10" s="2" t="s">
        <v>160</v>
      </c>
      <c r="DK10" s="2" t="s">
        <v>161</v>
      </c>
      <c r="DL10" s="2" t="s">
        <v>156</v>
      </c>
      <c r="DM10" s="2" t="s">
        <v>156</v>
      </c>
      <c r="DN10" s="2" t="s">
        <v>144</v>
      </c>
      <c r="DO10" s="4">
        <v>2</v>
      </c>
      <c r="DP10" s="8">
        <v>164.82</v>
      </c>
      <c r="DQ10" s="4">
        <v>1</v>
      </c>
      <c r="DR10" s="8">
        <v>87.67</v>
      </c>
      <c r="DS10" s="7">
        <v>1</v>
      </c>
      <c r="DT10" s="7">
        <v>0.88</v>
      </c>
      <c r="DU10" s="2" t="s">
        <v>153</v>
      </c>
      <c r="DV10" s="2" t="s">
        <v>141</v>
      </c>
      <c r="DW10" s="2" t="s">
        <v>252</v>
      </c>
      <c r="DX10" s="2" t="s">
        <v>230</v>
      </c>
      <c r="DY10" s="2" t="s">
        <v>156</v>
      </c>
      <c r="DZ10" s="2" t="s">
        <v>156</v>
      </c>
      <c r="EA10" s="2" t="s">
        <v>144</v>
      </c>
      <c r="EB10" s="4"/>
      <c r="EC10" s="8"/>
      <c r="ED10" s="4">
        <v>1</v>
      </c>
      <c r="EE10" s="8">
        <v>90.58</v>
      </c>
      <c r="EF10" s="7">
        <v>-1</v>
      </c>
      <c r="EG10" s="7">
        <v>-1</v>
      </c>
      <c r="EH10" s="2" t="s">
        <v>153</v>
      </c>
      <c r="EI10" s="2" t="s">
        <v>141</v>
      </c>
      <c r="EJ10" s="2" t="s">
        <v>253</v>
      </c>
      <c r="EK10" s="2" t="s">
        <v>159</v>
      </c>
      <c r="EL10" s="2" t="s">
        <v>156</v>
      </c>
      <c r="EM10" s="2" t="s">
        <v>156</v>
      </c>
      <c r="EN10" s="2" t="s">
        <v>144</v>
      </c>
      <c r="EO10" s="4">
        <v>1</v>
      </c>
      <c r="EP10" s="8">
        <v>100.14</v>
      </c>
      <c r="EQ10" s="4"/>
      <c r="ER10" s="8"/>
      <c r="ES10" s="7"/>
      <c r="ET10" s="7"/>
      <c r="EU10" s="2" t="s">
        <v>153</v>
      </c>
      <c r="EV10" s="2" t="s">
        <v>141</v>
      </c>
      <c r="EW10" s="2" t="s">
        <v>144</v>
      </c>
      <c r="EX10" s="2" t="s">
        <v>254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195</v>
      </c>
      <c r="FK10" s="2" t="s">
        <v>255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141</v>
      </c>
      <c r="FW10" s="2" t="s">
        <v>170</v>
      </c>
      <c r="FX10" s="2" t="s">
        <v>256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174</v>
      </c>
      <c r="GI10" s="2" t="s">
        <v>141</v>
      </c>
      <c r="GJ10" s="2" t="s">
        <v>144</v>
      </c>
      <c r="GK10" s="2" t="s">
        <v>144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153</v>
      </c>
      <c r="GV10" s="2" t="s">
        <v>141</v>
      </c>
      <c r="GW10" s="2" t="s">
        <v>257</v>
      </c>
      <c r="GX10" s="2" t="s">
        <v>144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153</v>
      </c>
      <c r="HV10" s="2" t="s">
        <v>141</v>
      </c>
      <c r="HW10" s="2" t="s">
        <v>175</v>
      </c>
      <c r="HX10" s="2" t="s">
        <v>215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153</v>
      </c>
      <c r="II10" s="2" t="s">
        <v>166</v>
      </c>
      <c r="IJ10" s="2" t="s">
        <v>144</v>
      </c>
      <c r="IK10" s="2" t="s">
        <v>258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153</v>
      </c>
      <c r="JI10" s="2" t="s">
        <v>141</v>
      </c>
      <c r="JJ10" s="2" t="s">
        <v>221</v>
      </c>
      <c r="JK10" s="2" t="s">
        <v>159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174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180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259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181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174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153</v>
      </c>
      <c r="MV10" s="2" t="s">
        <v>141</v>
      </c>
      <c r="MW10" s="2" t="s">
        <v>260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166</v>
      </c>
      <c r="NJ10" s="2" t="s">
        <v>261</v>
      </c>
      <c r="NK10" s="2" t="s">
        <v>262</v>
      </c>
      <c r="NL10" s="2" t="s">
        <v>156</v>
      </c>
      <c r="NM10" s="2" t="s">
        <v>156</v>
      </c>
      <c r="NN10" s="2" t="s">
        <v>263</v>
      </c>
      <c r="NO10" s="4"/>
      <c r="NP10" s="8"/>
      <c r="NQ10" s="4"/>
      <c r="NR10" s="8"/>
      <c r="NS10" s="7"/>
      <c r="NT10" s="7"/>
      <c r="NU10" s="2" t="s">
        <v>181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184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189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>
        <v>170</v>
      </c>
    </row>
    <row r="11">
      <c r="A11" s="2" t="s">
        <v>264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265</v>
      </c>
      <c r="K11" s="2" t="s">
        <v>244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245</v>
      </c>
      <c r="T11" s="2" t="s">
        <v>146</v>
      </c>
      <c r="U11" s="2" t="s">
        <v>147</v>
      </c>
      <c r="V11" s="2" t="s">
        <v>246</v>
      </c>
      <c r="W11" s="2" t="s">
        <v>150</v>
      </c>
      <c r="X11" s="2" t="s">
        <v>144</v>
      </c>
      <c r="Y11" s="2" t="s">
        <v>247</v>
      </c>
      <c r="Z11" s="4">
        <v>168</v>
      </c>
      <c r="AA11" s="4">
        <f>=ROUNDDOWN(30.5454545454545,0)</f>
      </c>
      <c r="AB11" s="5">
        <v>5.5</v>
      </c>
      <c r="AC11" s="2" t="s">
        <v>248</v>
      </c>
      <c r="AD11" s="4">
        <v>250</v>
      </c>
      <c r="AE11" s="4">
        <v>250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</v>
      </c>
      <c r="AQ11" s="8">
        <v>103.48</v>
      </c>
      <c r="AR11" s="4">
        <v>4</v>
      </c>
      <c r="AS11" s="8">
        <v>397.24</v>
      </c>
      <c r="AT11" s="7">
        <v>-0.75</v>
      </c>
      <c r="AU11" s="7">
        <v>-0.7395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0.1414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</v>
      </c>
      <c r="BK11" s="8">
        <v>103.48</v>
      </c>
      <c r="BL11" s="2" t="s">
        <v>266</v>
      </c>
      <c r="BM11" s="7">
        <v>1</v>
      </c>
      <c r="BN11" s="7">
        <v>1</v>
      </c>
      <c r="BO11" s="4">
        <v>1</v>
      </c>
      <c r="BP11" s="8">
        <v>103.48</v>
      </c>
      <c r="BQ11" s="4">
        <v>1</v>
      </c>
      <c r="BR11" s="8">
        <v>103.48</v>
      </c>
      <c r="BS11" s="7"/>
      <c r="BT11" s="7"/>
      <c r="BU11" s="2" t="s">
        <v>153</v>
      </c>
      <c r="BV11" s="2" t="s">
        <v>141</v>
      </c>
      <c r="BW11" s="2" t="s">
        <v>250</v>
      </c>
      <c r="BX11" s="2" t="s">
        <v>267</v>
      </c>
      <c r="BY11" s="2" t="s">
        <v>156</v>
      </c>
      <c r="BZ11" s="2" t="s">
        <v>156</v>
      </c>
      <c r="CA11" s="2" t="s">
        <v>144</v>
      </c>
      <c r="CB11" s="4"/>
      <c r="CC11" s="8"/>
      <c r="CD11" s="4"/>
      <c r="CE11" s="8"/>
      <c r="CF11" s="7"/>
      <c r="CG11" s="7"/>
      <c r="CH11" s="2" t="s">
        <v>153</v>
      </c>
      <c r="CI11" s="2" t="s">
        <v>141</v>
      </c>
      <c r="CJ11" s="2" t="s">
        <v>157</v>
      </c>
      <c r="CK11" s="2" t="s">
        <v>268</v>
      </c>
      <c r="CL11" s="2" t="s">
        <v>156</v>
      </c>
      <c r="CM11" s="2" t="s">
        <v>156</v>
      </c>
      <c r="CN11" s="2" t="s">
        <v>144</v>
      </c>
      <c r="CO11" s="4"/>
      <c r="CP11" s="8"/>
      <c r="CQ11" s="4">
        <v>1</v>
      </c>
      <c r="CR11" s="8">
        <v>98.7</v>
      </c>
      <c r="CS11" s="7">
        <v>-1</v>
      </c>
      <c r="CT11" s="7">
        <v>-1</v>
      </c>
      <c r="CU11" s="2" t="s">
        <v>153</v>
      </c>
      <c r="CV11" s="2" t="s">
        <v>141</v>
      </c>
      <c r="CW11" s="2" t="s">
        <v>247</v>
      </c>
      <c r="CX11" s="2" t="s">
        <v>159</v>
      </c>
      <c r="CY11" s="2" t="s">
        <v>156</v>
      </c>
      <c r="CZ11" s="2" t="s">
        <v>156</v>
      </c>
      <c r="DA11" s="2" t="s">
        <v>144</v>
      </c>
      <c r="DB11" s="4"/>
      <c r="DC11" s="8"/>
      <c r="DD11" s="4">
        <v>1</v>
      </c>
      <c r="DE11" s="8">
        <v>97.65</v>
      </c>
      <c r="DF11" s="7">
        <v>-1</v>
      </c>
      <c r="DG11" s="7">
        <v>-1</v>
      </c>
      <c r="DH11" s="2" t="s">
        <v>153</v>
      </c>
      <c r="DI11" s="2" t="s">
        <v>141</v>
      </c>
      <c r="DJ11" s="2" t="s">
        <v>160</v>
      </c>
      <c r="DK11" s="2" t="s">
        <v>210</v>
      </c>
      <c r="DL11" s="2" t="s">
        <v>156</v>
      </c>
      <c r="DM11" s="2" t="s">
        <v>156</v>
      </c>
      <c r="DN11" s="2" t="s">
        <v>144</v>
      </c>
      <c r="DO11" s="4"/>
      <c r="DP11" s="8"/>
      <c r="DQ11" s="4">
        <v>1</v>
      </c>
      <c r="DR11" s="8">
        <v>97.41</v>
      </c>
      <c r="DS11" s="7">
        <v>-1</v>
      </c>
      <c r="DT11" s="7">
        <v>-1</v>
      </c>
      <c r="DU11" s="2" t="s">
        <v>153</v>
      </c>
      <c r="DV11" s="2" t="s">
        <v>141</v>
      </c>
      <c r="DW11" s="2" t="s">
        <v>252</v>
      </c>
      <c r="DX11" s="2" t="s">
        <v>269</v>
      </c>
      <c r="DY11" s="2" t="s">
        <v>156</v>
      </c>
      <c r="DZ11" s="2" t="s">
        <v>156</v>
      </c>
      <c r="EA11" s="2" t="s">
        <v>144</v>
      </c>
      <c r="EB11" s="4"/>
      <c r="EC11" s="8"/>
      <c r="ED11" s="4"/>
      <c r="EE11" s="8"/>
      <c r="EF11" s="7"/>
      <c r="EG11" s="7"/>
      <c r="EH11" s="2" t="s">
        <v>153</v>
      </c>
      <c r="EI11" s="2" t="s">
        <v>141</v>
      </c>
      <c r="EJ11" s="2" t="s">
        <v>253</v>
      </c>
      <c r="EK11" s="2" t="s">
        <v>270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153</v>
      </c>
      <c r="EV11" s="2" t="s">
        <v>141</v>
      </c>
      <c r="EW11" s="2" t="s">
        <v>144</v>
      </c>
      <c r="EX11" s="2" t="s">
        <v>254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153</v>
      </c>
      <c r="FI11" s="2" t="s">
        <v>141</v>
      </c>
      <c r="FJ11" s="2" t="s">
        <v>195</v>
      </c>
      <c r="FK11" s="2" t="s">
        <v>271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141</v>
      </c>
      <c r="FW11" s="2" t="s">
        <v>170</v>
      </c>
      <c r="FX11" s="2" t="s">
        <v>256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174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153</v>
      </c>
      <c r="GV11" s="2" t="s">
        <v>141</v>
      </c>
      <c r="GW11" s="2" t="s">
        <v>257</v>
      </c>
      <c r="GX11" s="2" t="s">
        <v>272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153</v>
      </c>
      <c r="HV11" s="2" t="s">
        <v>141</v>
      </c>
      <c r="HW11" s="2" t="s">
        <v>175</v>
      </c>
      <c r="HX11" s="2" t="s">
        <v>273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153</v>
      </c>
      <c r="II11" s="2" t="s">
        <v>166</v>
      </c>
      <c r="IJ11" s="2" t="s">
        <v>144</v>
      </c>
      <c r="IK11" s="2" t="s">
        <v>274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153</v>
      </c>
      <c r="JI11" s="2" t="s">
        <v>141</v>
      </c>
      <c r="JJ11" s="2" t="s">
        <v>178</v>
      </c>
      <c r="JK11" s="2" t="s">
        <v>275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174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180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259</v>
      </c>
      <c r="KX11" s="2" t="s">
        <v>276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181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174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153</v>
      </c>
      <c r="MV11" s="2" t="s">
        <v>141</v>
      </c>
      <c r="MW11" s="2" t="s">
        <v>260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166</v>
      </c>
      <c r="NJ11" s="2" t="s">
        <v>261</v>
      </c>
      <c r="NK11" s="2" t="s">
        <v>277</v>
      </c>
      <c r="NL11" s="2" t="s">
        <v>156</v>
      </c>
      <c r="NM11" s="2" t="s">
        <v>156</v>
      </c>
      <c r="NN11" s="2" t="s">
        <v>263</v>
      </c>
      <c r="NO11" s="4"/>
      <c r="NP11" s="8"/>
      <c r="NQ11" s="4"/>
      <c r="NR11" s="8"/>
      <c r="NS11" s="7"/>
      <c r="NT11" s="7"/>
      <c r="NU11" s="2" t="s">
        <v>181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184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168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>
        <v>250</v>
      </c>
    </row>
    <row r="12">
      <c r="A12" s="2" t="s">
        <v>278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139</v>
      </c>
      <c r="K12" s="2" t="s">
        <v>281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282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150</v>
      </c>
      <c r="X12" s="2" t="s">
        <v>144</v>
      </c>
      <c r="Y12" s="2" t="s">
        <v>287</v>
      </c>
      <c r="Z12" s="4">
        <v>149</v>
      </c>
      <c r="AA12" s="4">
        <f>=ROUNDDOWN(45.1515151515151,0)</f>
      </c>
      <c r="AB12" s="5">
        <v>3.3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</v>
      </c>
      <c r="AQ12" s="8">
        <v>79.79</v>
      </c>
      <c r="AR12" s="4">
        <v>10</v>
      </c>
      <c r="AS12" s="8">
        <v>731.42</v>
      </c>
      <c r="AT12" s="7">
        <v>-0.9</v>
      </c>
      <c r="AU12" s="7">
        <v>-0.8909</v>
      </c>
      <c r="AV12" s="4">
        <v>3</v>
      </c>
      <c r="AW12" s="8">
        <v>269.38</v>
      </c>
      <c r="AX12" s="4">
        <v>20</v>
      </c>
      <c r="AY12" s="8">
        <v>1539.47</v>
      </c>
      <c r="AZ12" s="7">
        <v>-0.85</v>
      </c>
      <c r="BA12" s="7">
        <v>-0.825</v>
      </c>
      <c r="BB12" s="7">
        <v>0.2962</v>
      </c>
      <c r="BC12" s="4">
        <v>3</v>
      </c>
      <c r="BD12" s="8">
        <v>269.38</v>
      </c>
      <c r="BE12" s="4">
        <v>20</v>
      </c>
      <c r="BF12" s="8">
        <v>1539.47</v>
      </c>
      <c r="BG12" s="7">
        <v>-0.85</v>
      </c>
      <c r="BH12" s="7">
        <v>-0.825</v>
      </c>
      <c r="BI12" s="7">
        <v>1</v>
      </c>
      <c r="BJ12" s="4">
        <v>1</v>
      </c>
      <c r="BK12" s="8">
        <v>79.79</v>
      </c>
      <c r="BL12" s="2" t="s">
        <v>288</v>
      </c>
      <c r="BM12" s="7">
        <v>1</v>
      </c>
      <c r="BN12" s="7">
        <v>1</v>
      </c>
      <c r="BO12" s="4"/>
      <c r="BP12" s="8"/>
      <c r="BQ12" s="4">
        <v>2</v>
      </c>
      <c r="BR12" s="8">
        <v>153.08</v>
      </c>
      <c r="BS12" s="7">
        <v>-1</v>
      </c>
      <c r="BT12" s="7">
        <v>-1</v>
      </c>
      <c r="BU12" s="2" t="s">
        <v>153</v>
      </c>
      <c r="BV12" s="2" t="s">
        <v>289</v>
      </c>
      <c r="BW12" s="2" t="s">
        <v>290</v>
      </c>
      <c r="BX12" s="2" t="s">
        <v>291</v>
      </c>
      <c r="BY12" s="2" t="s">
        <v>156</v>
      </c>
      <c r="BZ12" s="2" t="s">
        <v>156</v>
      </c>
      <c r="CA12" s="2" t="s">
        <v>144</v>
      </c>
      <c r="CB12" s="4"/>
      <c r="CC12" s="8"/>
      <c r="CD12" s="4"/>
      <c r="CE12" s="8"/>
      <c r="CF12" s="7"/>
      <c r="CG12" s="7"/>
      <c r="CH12" s="2" t="s">
        <v>153</v>
      </c>
      <c r="CI12" s="2" t="s">
        <v>141</v>
      </c>
      <c r="CJ12" s="2" t="s">
        <v>292</v>
      </c>
      <c r="CK12" s="2" t="s">
        <v>293</v>
      </c>
      <c r="CL12" s="2" t="s">
        <v>156</v>
      </c>
      <c r="CM12" s="2" t="s">
        <v>156</v>
      </c>
      <c r="CN12" s="2" t="s">
        <v>144</v>
      </c>
      <c r="CO12" s="4"/>
      <c r="CP12" s="8"/>
      <c r="CQ12" s="4">
        <v>1</v>
      </c>
      <c r="CR12" s="8">
        <v>79.38</v>
      </c>
      <c r="CS12" s="7">
        <v>-1</v>
      </c>
      <c r="CT12" s="7">
        <v>-1</v>
      </c>
      <c r="CU12" s="2" t="s">
        <v>153</v>
      </c>
      <c r="CV12" s="2" t="s">
        <v>141</v>
      </c>
      <c r="CW12" s="2" t="s">
        <v>294</v>
      </c>
      <c r="CX12" s="2" t="s">
        <v>295</v>
      </c>
      <c r="CY12" s="2" t="s">
        <v>156</v>
      </c>
      <c r="CZ12" s="2" t="s">
        <v>156</v>
      </c>
      <c r="DA12" s="2" t="s">
        <v>144</v>
      </c>
      <c r="DB12" s="4"/>
      <c r="DC12" s="8"/>
      <c r="DD12" s="4">
        <v>3</v>
      </c>
      <c r="DE12" s="8">
        <v>229.62</v>
      </c>
      <c r="DF12" s="7">
        <v>-1</v>
      </c>
      <c r="DG12" s="7">
        <v>-1</v>
      </c>
      <c r="DH12" s="2" t="s">
        <v>153</v>
      </c>
      <c r="DI12" s="2" t="s">
        <v>141</v>
      </c>
      <c r="DJ12" s="2" t="s">
        <v>296</v>
      </c>
      <c r="DK12" s="2" t="s">
        <v>297</v>
      </c>
      <c r="DL12" s="2" t="s">
        <v>156</v>
      </c>
      <c r="DM12" s="2" t="s">
        <v>156</v>
      </c>
      <c r="DN12" s="2" t="s">
        <v>144</v>
      </c>
      <c r="DO12" s="4"/>
      <c r="DP12" s="8"/>
      <c r="DQ12" s="4">
        <v>4</v>
      </c>
      <c r="DR12" s="8">
        <v>269.34</v>
      </c>
      <c r="DS12" s="7">
        <v>-1</v>
      </c>
      <c r="DT12" s="7">
        <v>-1</v>
      </c>
      <c r="DU12" s="2" t="s">
        <v>153</v>
      </c>
      <c r="DV12" s="2" t="s">
        <v>141</v>
      </c>
      <c r="DW12" s="2" t="s">
        <v>298</v>
      </c>
      <c r="DX12" s="2" t="s">
        <v>299</v>
      </c>
      <c r="DY12" s="2" t="s">
        <v>156</v>
      </c>
      <c r="DZ12" s="2" t="s">
        <v>156</v>
      </c>
      <c r="EA12" s="2" t="s">
        <v>144</v>
      </c>
      <c r="EB12" s="4">
        <v>1</v>
      </c>
      <c r="EC12" s="8">
        <v>79.79</v>
      </c>
      <c r="ED12" s="4"/>
      <c r="EE12" s="8"/>
      <c r="EF12" s="7"/>
      <c r="EG12" s="7"/>
      <c r="EH12" s="2" t="s">
        <v>153</v>
      </c>
      <c r="EI12" s="2" t="s">
        <v>141</v>
      </c>
      <c r="EJ12" s="2" t="s">
        <v>300</v>
      </c>
      <c r="EK12" s="2" t="s">
        <v>301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144</v>
      </c>
      <c r="EX12" s="2" t="s">
        <v>144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174</v>
      </c>
      <c r="FI12" s="2" t="s">
        <v>141</v>
      </c>
      <c r="FJ12" s="2" t="s">
        <v>144</v>
      </c>
      <c r="FK12" s="2" t="s">
        <v>144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180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174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174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181</v>
      </c>
      <c r="HI12" s="2" t="s">
        <v>166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153</v>
      </c>
      <c r="HV12" s="2" t="s">
        <v>166</v>
      </c>
      <c r="HW12" s="2" t="s">
        <v>302</v>
      </c>
      <c r="HX12" s="2" t="s">
        <v>303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174</v>
      </c>
      <c r="II12" s="2" t="s">
        <v>166</v>
      </c>
      <c r="IJ12" s="2" t="s">
        <v>144</v>
      </c>
      <c r="IK12" s="2" t="s">
        <v>144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181</v>
      </c>
      <c r="IV12" s="2" t="s">
        <v>141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153</v>
      </c>
      <c r="JI12" s="2" t="s">
        <v>141</v>
      </c>
      <c r="JJ12" s="2" t="s">
        <v>163</v>
      </c>
      <c r="JK12" s="2" t="s">
        <v>304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181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181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305</v>
      </c>
      <c r="KV12" s="2" t="s">
        <v>141</v>
      </c>
      <c r="KW12" s="2" t="s">
        <v>306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181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181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174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181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166</v>
      </c>
      <c r="NJ12" s="2" t="s">
        <v>307</v>
      </c>
      <c r="NK12" s="2" t="s">
        <v>308</v>
      </c>
      <c r="NL12" s="2" t="s">
        <v>156</v>
      </c>
      <c r="NM12" s="2" t="s">
        <v>156</v>
      </c>
      <c r="NN12" s="2" t="s">
        <v>263</v>
      </c>
      <c r="NO12" s="4"/>
      <c r="NP12" s="8"/>
      <c r="NQ12" s="4"/>
      <c r="NR12" s="8"/>
      <c r="NS12" s="7"/>
      <c r="NT12" s="7"/>
      <c r="NU12" s="2" t="s">
        <v>181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174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>
        <v>22</v>
      </c>
      <c r="OP12" s="4"/>
      <c r="OQ12" s="4"/>
      <c r="OR12" s="4">
        <v>127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309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265</v>
      </c>
      <c r="K13" s="2" t="s">
        <v>281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282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150</v>
      </c>
      <c r="X13" s="2" t="s">
        <v>144</v>
      </c>
      <c r="Y13" s="2" t="s">
        <v>287</v>
      </c>
      <c r="Z13" s="4">
        <v>176</v>
      </c>
      <c r="AA13" s="4">
        <f>=ROUNDDOWN(56.7741935483871,0)</f>
      </c>
      <c r="AB13" s="5">
        <v>3.1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</v>
      </c>
      <c r="AQ13" s="8">
        <v>189.59</v>
      </c>
      <c r="AR13" s="4">
        <v>10</v>
      </c>
      <c r="AS13" s="8">
        <v>808.05</v>
      </c>
      <c r="AT13" s="7">
        <v>-0.8</v>
      </c>
      <c r="AU13" s="7">
        <v>-0.7654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0.7038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</v>
      </c>
      <c r="BK13" s="8">
        <v>189.59</v>
      </c>
      <c r="BL13" s="2" t="s">
        <v>310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289</v>
      </c>
      <c r="BW13" s="2" t="s">
        <v>290</v>
      </c>
      <c r="BX13" s="2" t="s">
        <v>311</v>
      </c>
      <c r="BY13" s="2" t="s">
        <v>156</v>
      </c>
      <c r="BZ13" s="2" t="s">
        <v>156</v>
      </c>
      <c r="CA13" s="2" t="s">
        <v>144</v>
      </c>
      <c r="CB13" s="4"/>
      <c r="CC13" s="8"/>
      <c r="CD13" s="4"/>
      <c r="CE13" s="8"/>
      <c r="CF13" s="7"/>
      <c r="CG13" s="7"/>
      <c r="CH13" s="2" t="s">
        <v>153</v>
      </c>
      <c r="CI13" s="2" t="s">
        <v>141</v>
      </c>
      <c r="CJ13" s="2" t="s">
        <v>292</v>
      </c>
      <c r="CK13" s="2" t="s">
        <v>312</v>
      </c>
      <c r="CL13" s="2" t="s">
        <v>156</v>
      </c>
      <c r="CM13" s="2" t="s">
        <v>156</v>
      </c>
      <c r="CN13" s="2" t="s">
        <v>144</v>
      </c>
      <c r="CO13" s="4">
        <v>1</v>
      </c>
      <c r="CP13" s="8">
        <v>96.44</v>
      </c>
      <c r="CQ13" s="4">
        <v>1</v>
      </c>
      <c r="CR13" s="8">
        <v>89.96</v>
      </c>
      <c r="CS13" s="7"/>
      <c r="CT13" s="7">
        <v>0.072</v>
      </c>
      <c r="CU13" s="2" t="s">
        <v>153</v>
      </c>
      <c r="CV13" s="2" t="s">
        <v>141</v>
      </c>
      <c r="CW13" s="2" t="s">
        <v>294</v>
      </c>
      <c r="CX13" s="2" t="s">
        <v>313</v>
      </c>
      <c r="CY13" s="2" t="s">
        <v>156</v>
      </c>
      <c r="CZ13" s="2" t="s">
        <v>156</v>
      </c>
      <c r="DA13" s="2" t="s">
        <v>144</v>
      </c>
      <c r="DB13" s="4">
        <v>1</v>
      </c>
      <c r="DC13" s="8">
        <v>93.15</v>
      </c>
      <c r="DD13" s="4">
        <v>3</v>
      </c>
      <c r="DE13" s="8">
        <v>260.25</v>
      </c>
      <c r="DF13" s="7">
        <v>-0.6667</v>
      </c>
      <c r="DG13" s="7">
        <v>-0.6421</v>
      </c>
      <c r="DH13" s="2" t="s">
        <v>153</v>
      </c>
      <c r="DI13" s="2" t="s">
        <v>141</v>
      </c>
      <c r="DJ13" s="2" t="s">
        <v>296</v>
      </c>
      <c r="DK13" s="2" t="s">
        <v>299</v>
      </c>
      <c r="DL13" s="2" t="s">
        <v>156</v>
      </c>
      <c r="DM13" s="2" t="s">
        <v>156</v>
      </c>
      <c r="DN13" s="2" t="s">
        <v>144</v>
      </c>
      <c r="DO13" s="4"/>
      <c r="DP13" s="8"/>
      <c r="DQ13" s="4">
        <v>4</v>
      </c>
      <c r="DR13" s="8">
        <v>289.16</v>
      </c>
      <c r="DS13" s="7">
        <v>-1</v>
      </c>
      <c r="DT13" s="7">
        <v>-1</v>
      </c>
      <c r="DU13" s="2" t="s">
        <v>153</v>
      </c>
      <c r="DV13" s="2" t="s">
        <v>141</v>
      </c>
      <c r="DW13" s="2" t="s">
        <v>298</v>
      </c>
      <c r="DX13" s="2" t="s">
        <v>299</v>
      </c>
      <c r="DY13" s="2" t="s">
        <v>156</v>
      </c>
      <c r="DZ13" s="2" t="s">
        <v>156</v>
      </c>
      <c r="EA13" s="2" t="s">
        <v>144</v>
      </c>
      <c r="EB13" s="4"/>
      <c r="EC13" s="8"/>
      <c r="ED13" s="4">
        <v>2</v>
      </c>
      <c r="EE13" s="8">
        <v>168.68</v>
      </c>
      <c r="EF13" s="7">
        <v>-1</v>
      </c>
      <c r="EG13" s="7">
        <v>-1</v>
      </c>
      <c r="EH13" s="2" t="s">
        <v>153</v>
      </c>
      <c r="EI13" s="2" t="s">
        <v>141</v>
      </c>
      <c r="EJ13" s="2" t="s">
        <v>300</v>
      </c>
      <c r="EK13" s="2" t="s">
        <v>314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144</v>
      </c>
      <c r="EX13" s="2" t="s">
        <v>144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174</v>
      </c>
      <c r="FI13" s="2" t="s">
        <v>141</v>
      </c>
      <c r="FJ13" s="2" t="s">
        <v>144</v>
      </c>
      <c r="FK13" s="2" t="s">
        <v>144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180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174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174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181</v>
      </c>
      <c r="HI13" s="2" t="s">
        <v>166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153</v>
      </c>
      <c r="HV13" s="2" t="s">
        <v>166</v>
      </c>
      <c r="HW13" s="2" t="s">
        <v>302</v>
      </c>
      <c r="HX13" s="2" t="s">
        <v>315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174</v>
      </c>
      <c r="II13" s="2" t="s">
        <v>166</v>
      </c>
      <c r="IJ13" s="2" t="s">
        <v>144</v>
      </c>
      <c r="IK13" s="2" t="s">
        <v>144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181</v>
      </c>
      <c r="IV13" s="2" t="s">
        <v>141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153</v>
      </c>
      <c r="JI13" s="2" t="s">
        <v>141</v>
      </c>
      <c r="JJ13" s="2" t="s">
        <v>163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181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181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305</v>
      </c>
      <c r="KV13" s="2" t="s">
        <v>141</v>
      </c>
      <c r="KW13" s="2" t="s">
        <v>316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181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181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174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181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166</v>
      </c>
      <c r="NJ13" s="2" t="s">
        <v>307</v>
      </c>
      <c r="NK13" s="2" t="s">
        <v>317</v>
      </c>
      <c r="NL13" s="2" t="s">
        <v>156</v>
      </c>
      <c r="NM13" s="2" t="s">
        <v>156</v>
      </c>
      <c r="NN13" s="2" t="s">
        <v>263</v>
      </c>
      <c r="NO13" s="4"/>
      <c r="NP13" s="8"/>
      <c r="NQ13" s="4"/>
      <c r="NR13" s="8"/>
      <c r="NS13" s="7"/>
      <c r="NT13" s="7"/>
      <c r="NU13" s="2" t="s">
        <v>181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174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>
        <v>41</v>
      </c>
      <c r="OP13" s="4"/>
      <c r="OQ13" s="4"/>
      <c r="OR13" s="4">
        <v>135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319</v>
      </c>
      <c r="G14" s="2" t="s">
        <v>144</v>
      </c>
      <c r="H14" s="2" t="s">
        <v>144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282</v>
      </c>
      <c r="Q14" s="2" t="s">
        <v>143</v>
      </c>
      <c r="R14" s="2" t="s">
        <v>144</v>
      </c>
      <c r="S14" s="2" t="s">
        <v>323</v>
      </c>
      <c r="T14" s="2" t="s">
        <v>144</v>
      </c>
      <c r="U14" s="2" t="s">
        <v>147</v>
      </c>
      <c r="V14" s="2" t="s">
        <v>246</v>
      </c>
      <c r="W14" s="2" t="s">
        <v>150</v>
      </c>
      <c r="X14" s="2" t="s">
        <v>144</v>
      </c>
      <c r="Y14" s="2" t="s">
        <v>324</v>
      </c>
      <c r="Z14" s="4">
        <v>10</v>
      </c>
      <c r="AA14" s="4">
        <f>=ROUNDDOWN(7.14285714285714,0)</f>
      </c>
      <c r="AB14" s="5">
        <v>1.4</v>
      </c>
      <c r="AC14" s="2" t="s">
        <v>144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1</v>
      </c>
      <c r="AS14" s="8">
        <v>94.68</v>
      </c>
      <c r="AT14" s="7">
        <v>-1</v>
      </c>
      <c r="AU14" s="7">
        <v>-1</v>
      </c>
      <c r="AV14" s="4">
        <v>1</v>
      </c>
      <c r="AW14" s="8">
        <v>111.76</v>
      </c>
      <c r="AX14" s="4">
        <v>1</v>
      </c>
      <c r="AY14" s="8">
        <v>94.68</v>
      </c>
      <c r="AZ14" s="7" t="s">
        <v>144</v>
      </c>
      <c r="BA14" s="7">
        <v>0.1804</v>
      </c>
      <c r="BB14" s="7"/>
      <c r="BC14" s="4">
        <v>1</v>
      </c>
      <c r="BD14" s="8">
        <v>111.76</v>
      </c>
      <c r="BE14" s="4">
        <v>1</v>
      </c>
      <c r="BF14" s="8">
        <v>94.68</v>
      </c>
      <c r="BG14" s="7" t="s">
        <v>144</v>
      </c>
      <c r="BH14" s="7">
        <v>0.1804</v>
      </c>
      <c r="BI14" s="7">
        <v>1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325</v>
      </c>
      <c r="BX14" s="2" t="s">
        <v>326</v>
      </c>
      <c r="BY14" s="2" t="s">
        <v>156</v>
      </c>
      <c r="BZ14" s="2" t="s">
        <v>156</v>
      </c>
      <c r="CA14" s="2" t="s">
        <v>144</v>
      </c>
      <c r="CB14" s="4"/>
      <c r="CC14" s="8"/>
      <c r="CD14" s="4"/>
      <c r="CE14" s="8"/>
      <c r="CF14" s="7"/>
      <c r="CG14" s="7"/>
      <c r="CH14" s="2" t="s">
        <v>153</v>
      </c>
      <c r="CI14" s="2" t="s">
        <v>141</v>
      </c>
      <c r="CJ14" s="2" t="s">
        <v>327</v>
      </c>
      <c r="CK14" s="2" t="s">
        <v>328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153</v>
      </c>
      <c r="CV14" s="2" t="s">
        <v>141</v>
      </c>
      <c r="CW14" s="2" t="s">
        <v>327</v>
      </c>
      <c r="CX14" s="2" t="s">
        <v>329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153</v>
      </c>
      <c r="DI14" s="2" t="s">
        <v>141</v>
      </c>
      <c r="DJ14" s="2" t="s">
        <v>330</v>
      </c>
      <c r="DK14" s="2" t="s">
        <v>331</v>
      </c>
      <c r="DL14" s="2" t="s">
        <v>156</v>
      </c>
      <c r="DM14" s="2" t="s">
        <v>156</v>
      </c>
      <c r="DN14" s="2" t="s">
        <v>144</v>
      </c>
      <c r="DO14" s="4"/>
      <c r="DP14" s="8"/>
      <c r="DQ14" s="4">
        <v>1</v>
      </c>
      <c r="DR14" s="8">
        <v>94.68</v>
      </c>
      <c r="DS14" s="7">
        <v>-1</v>
      </c>
      <c r="DT14" s="7">
        <v>-1</v>
      </c>
      <c r="DU14" s="2" t="s">
        <v>153</v>
      </c>
      <c r="DV14" s="2" t="s">
        <v>141</v>
      </c>
      <c r="DW14" s="2" t="s">
        <v>327</v>
      </c>
      <c r="DX14" s="2" t="s">
        <v>332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153</v>
      </c>
      <c r="EI14" s="2" t="s">
        <v>141</v>
      </c>
      <c r="EJ14" s="2" t="s">
        <v>333</v>
      </c>
      <c r="EK14" s="2" t="s">
        <v>334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165</v>
      </c>
      <c r="EV14" s="2" t="s">
        <v>166</v>
      </c>
      <c r="EW14" s="2" t="s">
        <v>144</v>
      </c>
      <c r="EX14" s="2" t="s">
        <v>335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174</v>
      </c>
      <c r="FI14" s="2" t="s">
        <v>141</v>
      </c>
      <c r="FJ14" s="2" t="s">
        <v>144</v>
      </c>
      <c r="FK14" s="2" t="s">
        <v>144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166</v>
      </c>
      <c r="FW14" s="2" t="s">
        <v>336</v>
      </c>
      <c r="FX14" s="2" t="s">
        <v>337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180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174</v>
      </c>
      <c r="GV14" s="2" t="s">
        <v>141</v>
      </c>
      <c r="GW14" s="2" t="s">
        <v>338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144</v>
      </c>
      <c r="HI14" s="2" t="s">
        <v>144</v>
      </c>
      <c r="HJ14" s="2" t="s">
        <v>144</v>
      </c>
      <c r="HK14" s="2" t="s">
        <v>144</v>
      </c>
      <c r="HL14" s="2" t="s">
        <v>144</v>
      </c>
      <c r="HM14" s="2" t="s">
        <v>144</v>
      </c>
      <c r="HN14" s="2" t="s">
        <v>144</v>
      </c>
      <c r="HO14" s="4"/>
      <c r="HP14" s="8"/>
      <c r="HQ14" s="4"/>
      <c r="HR14" s="8"/>
      <c r="HS14" s="7"/>
      <c r="HT14" s="7"/>
      <c r="HU14" s="2" t="s">
        <v>153</v>
      </c>
      <c r="HV14" s="2" t="s">
        <v>166</v>
      </c>
      <c r="HW14" s="2" t="s">
        <v>175</v>
      </c>
      <c r="HX14" s="2" t="s">
        <v>339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340</v>
      </c>
      <c r="II14" s="2" t="s">
        <v>166</v>
      </c>
      <c r="IJ14" s="2" t="s">
        <v>144</v>
      </c>
      <c r="IK14" s="2" t="s">
        <v>144</v>
      </c>
      <c r="IL14" s="2" t="s">
        <v>156</v>
      </c>
      <c r="IM14" s="2" t="s">
        <v>156</v>
      </c>
      <c r="IN14" s="2" t="s">
        <v>144</v>
      </c>
      <c r="IO14" s="4"/>
      <c r="IP14" s="8"/>
      <c r="IQ14" s="4"/>
      <c r="IR14" s="8"/>
      <c r="IS14" s="7"/>
      <c r="IT14" s="7"/>
      <c r="IU14" s="2" t="s">
        <v>144</v>
      </c>
      <c r="IV14" s="2" t="s">
        <v>144</v>
      </c>
      <c r="IW14" s="2" t="s">
        <v>144</v>
      </c>
      <c r="IX14" s="2" t="s">
        <v>144</v>
      </c>
      <c r="IY14" s="2" t="s">
        <v>144</v>
      </c>
      <c r="IZ14" s="2" t="s">
        <v>144</v>
      </c>
      <c r="JA14" s="2" t="s">
        <v>144</v>
      </c>
      <c r="JB14" s="4"/>
      <c r="JC14" s="8"/>
      <c r="JD14" s="4"/>
      <c r="JE14" s="8"/>
      <c r="JF14" s="7"/>
      <c r="JG14" s="7"/>
      <c r="JH14" s="2" t="s">
        <v>153</v>
      </c>
      <c r="JI14" s="2" t="s">
        <v>141</v>
      </c>
      <c r="JJ14" s="2" t="s">
        <v>327</v>
      </c>
      <c r="JK14" s="2" t="s">
        <v>341</v>
      </c>
      <c r="JL14" s="2" t="s">
        <v>156</v>
      </c>
      <c r="JM14" s="2" t="s">
        <v>156</v>
      </c>
      <c r="JN14" s="2" t="s">
        <v>144</v>
      </c>
      <c r="JO14" s="4"/>
      <c r="JP14" s="8"/>
      <c r="JQ14" s="4"/>
      <c r="JR14" s="8"/>
      <c r="JS14" s="7"/>
      <c r="JT14" s="7"/>
      <c r="JU14" s="2" t="s">
        <v>181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181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305</v>
      </c>
      <c r="KV14" s="2" t="s">
        <v>141</v>
      </c>
      <c r="KW14" s="2" t="s">
        <v>342</v>
      </c>
      <c r="KX14" s="2" t="s">
        <v>343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181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181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181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166</v>
      </c>
      <c r="NJ14" s="2" t="s">
        <v>344</v>
      </c>
      <c r="NK14" s="2" t="s">
        <v>345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181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184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>
        <v>2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346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319</v>
      </c>
      <c r="G15" s="2" t="s">
        <v>144</v>
      </c>
      <c r="H15" s="2" t="s">
        <v>144</v>
      </c>
      <c r="I15" s="2" t="s">
        <v>320</v>
      </c>
      <c r="J15" s="2" t="s">
        <v>265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282</v>
      </c>
      <c r="Q15" s="2" t="s">
        <v>143</v>
      </c>
      <c r="R15" s="2" t="s">
        <v>144</v>
      </c>
      <c r="S15" s="2" t="s">
        <v>323</v>
      </c>
      <c r="T15" s="2" t="s">
        <v>144</v>
      </c>
      <c r="U15" s="2" t="s">
        <v>147</v>
      </c>
      <c r="V15" s="2" t="s">
        <v>246</v>
      </c>
      <c r="W15" s="2" t="s">
        <v>150</v>
      </c>
      <c r="X15" s="2" t="s">
        <v>144</v>
      </c>
      <c r="Y15" s="2" t="s">
        <v>324</v>
      </c>
      <c r="Z15" s="4">
        <v>3</v>
      </c>
      <c r="AA15" s="4">
        <f>=ROUNDDOWN(1.66666666666667,0)</f>
      </c>
      <c r="AB15" s="5">
        <v>1.8</v>
      </c>
      <c r="AC15" s="2" t="s">
        <v>144</v>
      </c>
      <c r="AD15" s="4"/>
      <c r="AE15" s="4"/>
      <c r="AF15" s="6">
        <v>71</v>
      </c>
      <c r="AG15" s="6"/>
      <c r="AH15" s="7">
        <v>0.8571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</v>
      </c>
      <c r="AQ15" s="8">
        <v>111.76</v>
      </c>
      <c r="AR15" s="4"/>
      <c r="AS15" s="8"/>
      <c r="AT15" s="7"/>
      <c r="AU15" s="7"/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1</v>
      </c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>
        <v>1</v>
      </c>
      <c r="BK15" s="8">
        <v>111.76</v>
      </c>
      <c r="BL15" s="2" t="s">
        <v>16</v>
      </c>
      <c r="BM15" s="7">
        <v>1</v>
      </c>
      <c r="BN15" s="7">
        <v>1</v>
      </c>
      <c r="BO15" s="4">
        <v>1</v>
      </c>
      <c r="BP15" s="8">
        <v>111.76</v>
      </c>
      <c r="BQ15" s="4"/>
      <c r="BR15" s="8"/>
      <c r="BS15" s="7"/>
      <c r="BT15" s="7"/>
      <c r="BU15" s="2" t="s">
        <v>153</v>
      </c>
      <c r="BV15" s="2" t="s">
        <v>141</v>
      </c>
      <c r="BW15" s="2" t="s">
        <v>325</v>
      </c>
      <c r="BX15" s="2" t="s">
        <v>347</v>
      </c>
      <c r="BY15" s="2" t="s">
        <v>156</v>
      </c>
      <c r="BZ15" s="2" t="s">
        <v>156</v>
      </c>
      <c r="CA15" s="2" t="s">
        <v>144</v>
      </c>
      <c r="CB15" s="4"/>
      <c r="CC15" s="8"/>
      <c r="CD15" s="4"/>
      <c r="CE15" s="8"/>
      <c r="CF15" s="7"/>
      <c r="CG15" s="7"/>
      <c r="CH15" s="2" t="s">
        <v>153</v>
      </c>
      <c r="CI15" s="2" t="s">
        <v>141</v>
      </c>
      <c r="CJ15" s="2" t="s">
        <v>327</v>
      </c>
      <c r="CK15" s="2" t="s">
        <v>348</v>
      </c>
      <c r="CL15" s="2" t="s">
        <v>156</v>
      </c>
      <c r="CM15" s="2" t="s">
        <v>156</v>
      </c>
      <c r="CN15" s="2" t="s">
        <v>144</v>
      </c>
      <c r="CO15" s="4"/>
      <c r="CP15" s="8"/>
      <c r="CQ15" s="4"/>
      <c r="CR15" s="8"/>
      <c r="CS15" s="7"/>
      <c r="CT15" s="7"/>
      <c r="CU15" s="2" t="s">
        <v>153</v>
      </c>
      <c r="CV15" s="2" t="s">
        <v>141</v>
      </c>
      <c r="CW15" s="2" t="s">
        <v>327</v>
      </c>
      <c r="CX15" s="2" t="s">
        <v>349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153</v>
      </c>
      <c r="DI15" s="2" t="s">
        <v>141</v>
      </c>
      <c r="DJ15" s="2" t="s">
        <v>330</v>
      </c>
      <c r="DK15" s="2" t="s">
        <v>350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327</v>
      </c>
      <c r="DX15" s="2" t="s">
        <v>351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333</v>
      </c>
      <c r="EK15" s="2" t="s">
        <v>352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165</v>
      </c>
      <c r="EV15" s="2" t="s">
        <v>166</v>
      </c>
      <c r="EW15" s="2" t="s">
        <v>144</v>
      </c>
      <c r="EX15" s="2" t="s">
        <v>353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174</v>
      </c>
      <c r="FI15" s="2" t="s">
        <v>141</v>
      </c>
      <c r="FJ15" s="2" t="s">
        <v>144</v>
      </c>
      <c r="FK15" s="2" t="s">
        <v>144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166</v>
      </c>
      <c r="FW15" s="2" t="s">
        <v>336</v>
      </c>
      <c r="FX15" s="2" t="s">
        <v>354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180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174</v>
      </c>
      <c r="GV15" s="2" t="s">
        <v>141</v>
      </c>
      <c r="GW15" s="2" t="s">
        <v>338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153</v>
      </c>
      <c r="HV15" s="2" t="s">
        <v>166</v>
      </c>
      <c r="HW15" s="2" t="s">
        <v>175</v>
      </c>
      <c r="HX15" s="2" t="s">
        <v>144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340</v>
      </c>
      <c r="II15" s="2" t="s">
        <v>166</v>
      </c>
      <c r="IJ15" s="2" t="s">
        <v>144</v>
      </c>
      <c r="IK15" s="2" t="s">
        <v>144</v>
      </c>
      <c r="IL15" s="2" t="s">
        <v>156</v>
      </c>
      <c r="IM15" s="2" t="s">
        <v>156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153</v>
      </c>
      <c r="JI15" s="2" t="s">
        <v>141</v>
      </c>
      <c r="JJ15" s="2" t="s">
        <v>327</v>
      </c>
      <c r="JK15" s="2" t="s">
        <v>355</v>
      </c>
      <c r="JL15" s="2" t="s">
        <v>156</v>
      </c>
      <c r="JM15" s="2" t="s">
        <v>156</v>
      </c>
      <c r="JN15" s="2" t="s">
        <v>144</v>
      </c>
      <c r="JO15" s="4"/>
      <c r="JP15" s="8"/>
      <c r="JQ15" s="4"/>
      <c r="JR15" s="8"/>
      <c r="JS15" s="7"/>
      <c r="JT15" s="7"/>
      <c r="JU15" s="2" t="s">
        <v>181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181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305</v>
      </c>
      <c r="KV15" s="2" t="s">
        <v>141</v>
      </c>
      <c r="KW15" s="2" t="s">
        <v>342</v>
      </c>
      <c r="KX15" s="2" t="s">
        <v>356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181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181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181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166</v>
      </c>
      <c r="NJ15" s="2" t="s">
        <v>344</v>
      </c>
      <c r="NK15" s="2" t="s">
        <v>357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181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184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358</v>
      </c>
      <c r="B16" s="2" t="s">
        <v>133</v>
      </c>
      <c r="C16" s="2" t="s">
        <v>134</v>
      </c>
      <c r="D16" s="2" t="s">
        <v>135</v>
      </c>
      <c r="E16" s="2" t="s">
        <v>320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139</v>
      </c>
      <c r="K16" s="2" t="s">
        <v>203</v>
      </c>
      <c r="L16" s="3">
        <v>77.69</v>
      </c>
      <c r="M16" s="3">
        <v>81.57</v>
      </c>
      <c r="N16" s="3">
        <v>179.99</v>
      </c>
      <c r="O16" s="2" t="s">
        <v>361</v>
      </c>
      <c r="P16" s="2" t="s">
        <v>362</v>
      </c>
      <c r="Q16" s="2" t="s">
        <v>143</v>
      </c>
      <c r="R16" s="2" t="s">
        <v>144</v>
      </c>
      <c r="S16" s="2" t="s">
        <v>363</v>
      </c>
      <c r="T16" s="2" t="s">
        <v>284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364</v>
      </c>
      <c r="Z16" s="4">
        <v>7</v>
      </c>
      <c r="AA16" s="4">
        <f>=ROUNDDOWN(6.36363636363636,0)</f>
      </c>
      <c r="AB16" s="5">
        <v>1.1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</v>
      </c>
      <c r="AQ16" s="8">
        <v>94.5</v>
      </c>
      <c r="AR16" s="4"/>
      <c r="AS16" s="8"/>
      <c r="AT16" s="7"/>
      <c r="AU16" s="7"/>
      <c r="AV16" s="4">
        <v>2</v>
      </c>
      <c r="AW16" s="8">
        <v>196.69</v>
      </c>
      <c r="AX16" s="4">
        <v>2</v>
      </c>
      <c r="AY16" s="8">
        <v>188.1</v>
      </c>
      <c r="AZ16" s="7" t="s">
        <v>144</v>
      </c>
      <c r="BA16" s="7">
        <v>0.0457</v>
      </c>
      <c r="BB16" s="7">
        <v>0.4805</v>
      </c>
      <c r="BC16" s="4">
        <v>2</v>
      </c>
      <c r="BD16" s="8">
        <v>196.69</v>
      </c>
      <c r="BE16" s="4">
        <v>2</v>
      </c>
      <c r="BF16" s="8">
        <v>188.1</v>
      </c>
      <c r="BG16" s="7" t="s">
        <v>144</v>
      </c>
      <c r="BH16" s="7">
        <v>0.0457</v>
      </c>
      <c r="BI16" s="7">
        <v>1</v>
      </c>
      <c r="BJ16" s="4">
        <v>1</v>
      </c>
      <c r="BK16" s="8">
        <v>94.5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289</v>
      </c>
      <c r="BW16" s="2" t="s">
        <v>365</v>
      </c>
      <c r="BX16" s="2" t="s">
        <v>366</v>
      </c>
      <c r="BY16" s="2" t="s">
        <v>156</v>
      </c>
      <c r="BZ16" s="2" t="s">
        <v>156</v>
      </c>
      <c r="CA16" s="2" t="s">
        <v>144</v>
      </c>
      <c r="CB16" s="4">
        <v>1</v>
      </c>
      <c r="CC16" s="8">
        <v>94.5</v>
      </c>
      <c r="CD16" s="4"/>
      <c r="CE16" s="8"/>
      <c r="CF16" s="7"/>
      <c r="CG16" s="7"/>
      <c r="CH16" s="2" t="s">
        <v>153</v>
      </c>
      <c r="CI16" s="2" t="s">
        <v>141</v>
      </c>
      <c r="CJ16" s="2" t="s">
        <v>367</v>
      </c>
      <c r="CK16" s="2" t="s">
        <v>368</v>
      </c>
      <c r="CL16" s="2" t="s">
        <v>156</v>
      </c>
      <c r="CM16" s="2" t="s">
        <v>156</v>
      </c>
      <c r="CN16" s="2" t="s">
        <v>144</v>
      </c>
      <c r="CO16" s="4"/>
      <c r="CP16" s="8"/>
      <c r="CQ16" s="4"/>
      <c r="CR16" s="8"/>
      <c r="CS16" s="7"/>
      <c r="CT16" s="7"/>
      <c r="CU16" s="2" t="s">
        <v>153</v>
      </c>
      <c r="CV16" s="2" t="s">
        <v>141</v>
      </c>
      <c r="CW16" s="2" t="s">
        <v>369</v>
      </c>
      <c r="CX16" s="2" t="s">
        <v>370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141</v>
      </c>
      <c r="DJ16" s="2" t="s">
        <v>371</v>
      </c>
      <c r="DK16" s="2" t="s">
        <v>372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141</v>
      </c>
      <c r="DW16" s="2" t="s">
        <v>373</v>
      </c>
      <c r="DX16" s="2" t="s">
        <v>374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163</v>
      </c>
      <c r="EK16" s="2" t="s">
        <v>375</v>
      </c>
      <c r="EL16" s="2" t="s">
        <v>156</v>
      </c>
      <c r="EM16" s="2" t="s">
        <v>156</v>
      </c>
      <c r="EN16" s="2" t="s">
        <v>144</v>
      </c>
      <c r="EO16" s="4"/>
      <c r="EP16" s="8"/>
      <c r="EQ16" s="4"/>
      <c r="ER16" s="8"/>
      <c r="ES16" s="7"/>
      <c r="ET16" s="7"/>
      <c r="EU16" s="2" t="s">
        <v>153</v>
      </c>
      <c r="EV16" s="2" t="s">
        <v>141</v>
      </c>
      <c r="EW16" s="2" t="s">
        <v>144</v>
      </c>
      <c r="EX16" s="2" t="s">
        <v>376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141</v>
      </c>
      <c r="FJ16" s="2" t="s">
        <v>195</v>
      </c>
      <c r="FK16" s="2" t="s">
        <v>377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180</v>
      </c>
      <c r="FV16" s="2" t="s">
        <v>141</v>
      </c>
      <c r="FW16" s="2" t="s">
        <v>144</v>
      </c>
      <c r="FX16" s="2" t="s">
        <v>144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141</v>
      </c>
      <c r="GJ16" s="2" t="s">
        <v>172</v>
      </c>
      <c r="GK16" s="2" t="s">
        <v>378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174</v>
      </c>
      <c r="GV16" s="2" t="s">
        <v>141</v>
      </c>
      <c r="GW16" s="2" t="s">
        <v>144</v>
      </c>
      <c r="GX16" s="2" t="s">
        <v>144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181</v>
      </c>
      <c r="HI16" s="2" t="s">
        <v>166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153</v>
      </c>
      <c r="HV16" s="2" t="s">
        <v>166</v>
      </c>
      <c r="HW16" s="2" t="s">
        <v>302</v>
      </c>
      <c r="HX16" s="2" t="s">
        <v>379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174</v>
      </c>
      <c r="II16" s="2" t="s">
        <v>166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181</v>
      </c>
      <c r="IV16" s="2" t="s">
        <v>141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153</v>
      </c>
      <c r="JI16" s="2" t="s">
        <v>141</v>
      </c>
      <c r="JJ16" s="2" t="s">
        <v>371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181</v>
      </c>
      <c r="JV16" s="2" t="s">
        <v>141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181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141</v>
      </c>
      <c r="KW16" s="2" t="s">
        <v>380</v>
      </c>
      <c r="KX16" s="2" t="s">
        <v>381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181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181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174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181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184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181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174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>
        <v>7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382</v>
      </c>
      <c r="B17" s="2" t="s">
        <v>133</v>
      </c>
      <c r="C17" s="2" t="s">
        <v>134</v>
      </c>
      <c r="D17" s="2" t="s">
        <v>135</v>
      </c>
      <c r="E17" s="2" t="s">
        <v>320</v>
      </c>
      <c r="F17" s="2" t="s">
        <v>359</v>
      </c>
      <c r="G17" s="2" t="s">
        <v>359</v>
      </c>
      <c r="H17" s="2" t="s">
        <v>359</v>
      </c>
      <c r="I17" s="2" t="s">
        <v>360</v>
      </c>
      <c r="J17" s="2" t="s">
        <v>186</v>
      </c>
      <c r="K17" s="2" t="s">
        <v>203</v>
      </c>
      <c r="L17" s="3">
        <v>92.15</v>
      </c>
      <c r="M17" s="3">
        <v>96.76</v>
      </c>
      <c r="N17" s="3">
        <v>209.99</v>
      </c>
      <c r="O17" s="2" t="s">
        <v>383</v>
      </c>
      <c r="P17" s="2" t="s">
        <v>362</v>
      </c>
      <c r="Q17" s="2" t="s">
        <v>143</v>
      </c>
      <c r="R17" s="2" t="s">
        <v>144</v>
      </c>
      <c r="S17" s="2" t="s">
        <v>363</v>
      </c>
      <c r="T17" s="2" t="s">
        <v>284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364</v>
      </c>
      <c r="Z17" s="4">
        <v>239</v>
      </c>
      <c r="AA17" s="4">
        <f>=ROUNDDOWN(64.5945945945946,0)</f>
      </c>
      <c r="AB17" s="5">
        <v>3.7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</v>
      </c>
      <c r="AQ17" s="8">
        <v>102.19</v>
      </c>
      <c r="AR17" s="4">
        <v>2</v>
      </c>
      <c r="AS17" s="8">
        <v>188.1</v>
      </c>
      <c r="AT17" s="7">
        <v>-0.5</v>
      </c>
      <c r="AU17" s="7">
        <v>-0.4567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0.5195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</v>
      </c>
      <c r="BK17" s="8">
        <v>102.19</v>
      </c>
      <c r="BL17" s="2" t="s">
        <v>384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141</v>
      </c>
      <c r="BW17" s="2" t="s">
        <v>365</v>
      </c>
      <c r="BX17" s="2" t="s">
        <v>385</v>
      </c>
      <c r="BY17" s="2" t="s">
        <v>156</v>
      </c>
      <c r="BZ17" s="2" t="s">
        <v>156</v>
      </c>
      <c r="CA17" s="2" t="s">
        <v>144</v>
      </c>
      <c r="CB17" s="4"/>
      <c r="CC17" s="8"/>
      <c r="CD17" s="4"/>
      <c r="CE17" s="8"/>
      <c r="CF17" s="7"/>
      <c r="CG17" s="7"/>
      <c r="CH17" s="2" t="s">
        <v>153</v>
      </c>
      <c r="CI17" s="2" t="s">
        <v>141</v>
      </c>
      <c r="CJ17" s="2" t="s">
        <v>367</v>
      </c>
      <c r="CK17" s="2" t="s">
        <v>386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153</v>
      </c>
      <c r="CV17" s="2" t="s">
        <v>141</v>
      </c>
      <c r="CW17" s="2" t="s">
        <v>369</v>
      </c>
      <c r="CX17" s="2" t="s">
        <v>387</v>
      </c>
      <c r="CY17" s="2" t="s">
        <v>156</v>
      </c>
      <c r="CZ17" s="2" t="s">
        <v>156</v>
      </c>
      <c r="DA17" s="2" t="s">
        <v>144</v>
      </c>
      <c r="DB17" s="4"/>
      <c r="DC17" s="8"/>
      <c r="DD17" s="4"/>
      <c r="DE17" s="8"/>
      <c r="DF17" s="7"/>
      <c r="DG17" s="7"/>
      <c r="DH17" s="2" t="s">
        <v>153</v>
      </c>
      <c r="DI17" s="2" t="s">
        <v>141</v>
      </c>
      <c r="DJ17" s="2" t="s">
        <v>371</v>
      </c>
      <c r="DK17" s="2" t="s">
        <v>374</v>
      </c>
      <c r="DL17" s="2" t="s">
        <v>156</v>
      </c>
      <c r="DM17" s="2" t="s">
        <v>156</v>
      </c>
      <c r="DN17" s="2" t="s">
        <v>144</v>
      </c>
      <c r="DO17" s="4"/>
      <c r="DP17" s="8"/>
      <c r="DQ17" s="4">
        <v>1</v>
      </c>
      <c r="DR17" s="8">
        <v>89.78</v>
      </c>
      <c r="DS17" s="7">
        <v>-1</v>
      </c>
      <c r="DT17" s="7">
        <v>-1</v>
      </c>
      <c r="DU17" s="2" t="s">
        <v>153</v>
      </c>
      <c r="DV17" s="2" t="s">
        <v>141</v>
      </c>
      <c r="DW17" s="2" t="s">
        <v>373</v>
      </c>
      <c r="DX17" s="2" t="s">
        <v>374</v>
      </c>
      <c r="DY17" s="2" t="s">
        <v>156</v>
      </c>
      <c r="DZ17" s="2" t="s">
        <v>156</v>
      </c>
      <c r="EA17" s="2" t="s">
        <v>144</v>
      </c>
      <c r="EB17" s="4">
        <v>1</v>
      </c>
      <c r="EC17" s="8">
        <v>102.19</v>
      </c>
      <c r="ED17" s="4"/>
      <c r="EE17" s="8"/>
      <c r="EF17" s="7"/>
      <c r="EG17" s="7"/>
      <c r="EH17" s="2" t="s">
        <v>153</v>
      </c>
      <c r="EI17" s="2" t="s">
        <v>141</v>
      </c>
      <c r="EJ17" s="2" t="s">
        <v>163</v>
      </c>
      <c r="EK17" s="2" t="s">
        <v>388</v>
      </c>
      <c r="EL17" s="2" t="s">
        <v>156</v>
      </c>
      <c r="EM17" s="2" t="s">
        <v>156</v>
      </c>
      <c r="EN17" s="2" t="s">
        <v>144</v>
      </c>
      <c r="EO17" s="4"/>
      <c r="EP17" s="8"/>
      <c r="EQ17" s="4">
        <v>1</v>
      </c>
      <c r="ER17" s="8">
        <v>98.32</v>
      </c>
      <c r="ES17" s="7">
        <v>-1</v>
      </c>
      <c r="ET17" s="7">
        <v>-1</v>
      </c>
      <c r="EU17" s="2" t="s">
        <v>153</v>
      </c>
      <c r="EV17" s="2" t="s">
        <v>141</v>
      </c>
      <c r="EW17" s="2" t="s">
        <v>144</v>
      </c>
      <c r="EX17" s="2" t="s">
        <v>389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195</v>
      </c>
      <c r="FK17" s="2" t="s">
        <v>390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180</v>
      </c>
      <c r="FV17" s="2" t="s">
        <v>141</v>
      </c>
      <c r="FW17" s="2" t="s">
        <v>144</v>
      </c>
      <c r="FX17" s="2" t="s">
        <v>144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141</v>
      </c>
      <c r="GJ17" s="2" t="s">
        <v>172</v>
      </c>
      <c r="GK17" s="2" t="s">
        <v>173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174</v>
      </c>
      <c r="GV17" s="2" t="s">
        <v>141</v>
      </c>
      <c r="GW17" s="2" t="s">
        <v>144</v>
      </c>
      <c r="GX17" s="2" t="s">
        <v>144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181</v>
      </c>
      <c r="HI17" s="2" t="s">
        <v>166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153</v>
      </c>
      <c r="HV17" s="2" t="s">
        <v>166</v>
      </c>
      <c r="HW17" s="2" t="s">
        <v>302</v>
      </c>
      <c r="HX17" s="2" t="s">
        <v>391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174</v>
      </c>
      <c r="II17" s="2" t="s">
        <v>166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181</v>
      </c>
      <c r="IV17" s="2" t="s">
        <v>141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153</v>
      </c>
      <c r="JI17" s="2" t="s">
        <v>141</v>
      </c>
      <c r="JJ17" s="2" t="s">
        <v>371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181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181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305</v>
      </c>
      <c r="KV17" s="2" t="s">
        <v>141</v>
      </c>
      <c r="KW17" s="2" t="s">
        <v>380</v>
      </c>
      <c r="KX17" s="2" t="s">
        <v>392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181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181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174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181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184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181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174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239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393</v>
      </c>
      <c r="B18" s="2" t="s">
        <v>133</v>
      </c>
      <c r="C18" s="2" t="s">
        <v>134</v>
      </c>
      <c r="D18" s="2" t="s">
        <v>135</v>
      </c>
      <c r="E18" s="2" t="s">
        <v>394</v>
      </c>
      <c r="F18" s="2" t="s">
        <v>395</v>
      </c>
      <c r="G18" s="2" t="s">
        <v>144</v>
      </c>
      <c r="H18" s="2" t="s">
        <v>144</v>
      </c>
      <c r="I18" s="2" t="s">
        <v>144</v>
      </c>
      <c r="J18" s="2" t="s">
        <v>396</v>
      </c>
      <c r="K18" s="2" t="s">
        <v>322</v>
      </c>
      <c r="L18" s="3"/>
      <c r="M18" s="3"/>
      <c r="N18" s="3"/>
      <c r="O18" s="2" t="s">
        <v>397</v>
      </c>
      <c r="P18" s="2" t="s">
        <v>144</v>
      </c>
      <c r="Q18" s="2" t="s">
        <v>144</v>
      </c>
      <c r="R18" s="2" t="s">
        <v>31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398</v>
      </c>
      <c r="B19" s="2" t="s">
        <v>133</v>
      </c>
      <c r="C19" s="2" t="s">
        <v>134</v>
      </c>
      <c r="D19" s="2" t="s">
        <v>135</v>
      </c>
      <c r="E19" s="2" t="s">
        <v>394</v>
      </c>
      <c r="F19" s="2" t="s">
        <v>395</v>
      </c>
      <c r="G19" s="2" t="s">
        <v>144</v>
      </c>
      <c r="H19" s="2" t="s">
        <v>144</v>
      </c>
      <c r="I19" s="2" t="s">
        <v>144</v>
      </c>
      <c r="J19" s="2" t="s">
        <v>399</v>
      </c>
      <c r="K19" s="2" t="s">
        <v>322</v>
      </c>
      <c r="L19" s="3"/>
      <c r="M19" s="3"/>
      <c r="N19" s="3"/>
      <c r="O19" s="2" t="s">
        <v>397</v>
      </c>
      <c r="P19" s="2" t="s">
        <v>144</v>
      </c>
      <c r="Q19" s="2" t="s">
        <v>144</v>
      </c>
      <c r="R19" s="2" t="s">
        <v>31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400</v>
      </c>
      <c r="B20" s="2" t="s">
        <v>133</v>
      </c>
      <c r="C20" s="2" t="s">
        <v>134</v>
      </c>
      <c r="D20" s="2" t="s">
        <v>401</v>
      </c>
      <c r="E20" s="2" t="s">
        <v>402</v>
      </c>
      <c r="F20" s="2" t="s">
        <v>242</v>
      </c>
      <c r="G20" s="2" t="s">
        <v>242</v>
      </c>
      <c r="H20" s="2" t="s">
        <v>242</v>
      </c>
      <c r="I20" s="2" t="s">
        <v>403</v>
      </c>
      <c r="J20" s="2" t="s">
        <v>139</v>
      </c>
      <c r="K20" s="2" t="s">
        <v>244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245</v>
      </c>
      <c r="T20" s="2" t="s">
        <v>146</v>
      </c>
      <c r="U20" s="2" t="s">
        <v>147</v>
      </c>
      <c r="V20" s="2" t="s">
        <v>246</v>
      </c>
      <c r="W20" s="2" t="s">
        <v>150</v>
      </c>
      <c r="X20" s="2" t="s">
        <v>144</v>
      </c>
      <c r="Y20" s="2" t="s">
        <v>247</v>
      </c>
      <c r="Z20" s="4">
        <v>149</v>
      </c>
      <c r="AA20" s="4">
        <f>=ROUNDDOWN(19.8666666666667,0)</f>
      </c>
      <c r="AB20" s="5">
        <v>7.5</v>
      </c>
      <c r="AC20" s="2" t="s">
        <v>248</v>
      </c>
      <c r="AD20" s="4">
        <v>276</v>
      </c>
      <c r="AE20" s="4">
        <v>276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5</v>
      </c>
      <c r="AQ20" s="8">
        <v>378.76</v>
      </c>
      <c r="AR20" s="4">
        <v>4</v>
      </c>
      <c r="AS20" s="8">
        <v>326.87</v>
      </c>
      <c r="AT20" s="7">
        <v>0.25</v>
      </c>
      <c r="AU20" s="7">
        <v>0.1587</v>
      </c>
      <c r="AV20" s="4">
        <v>5</v>
      </c>
      <c r="AW20" s="8">
        <v>378.76</v>
      </c>
      <c r="AX20" s="4">
        <v>10</v>
      </c>
      <c r="AY20" s="8">
        <v>839.3</v>
      </c>
      <c r="AZ20" s="7">
        <v>-0.5</v>
      </c>
      <c r="BA20" s="7">
        <v>-0.5487</v>
      </c>
      <c r="BB20" s="7">
        <v>1</v>
      </c>
      <c r="BC20" s="4">
        <v>5</v>
      </c>
      <c r="BD20" s="8">
        <v>378.76</v>
      </c>
      <c r="BE20" s="4">
        <v>10</v>
      </c>
      <c r="BF20" s="8">
        <v>839.3</v>
      </c>
      <c r="BG20" s="7">
        <v>-0.5</v>
      </c>
      <c r="BH20" s="7">
        <v>-0.5487</v>
      </c>
      <c r="BI20" s="7">
        <v>1</v>
      </c>
      <c r="BJ20" s="4">
        <v>5</v>
      </c>
      <c r="BK20" s="8">
        <v>378.76</v>
      </c>
      <c r="BL20" s="2" t="s">
        <v>404</v>
      </c>
      <c r="BM20" s="7">
        <v>1</v>
      </c>
      <c r="BN20" s="7">
        <v>1</v>
      </c>
      <c r="BO20" s="4">
        <v>1</v>
      </c>
      <c r="BP20" s="8">
        <v>76.2</v>
      </c>
      <c r="BQ20" s="4"/>
      <c r="BR20" s="8"/>
      <c r="BS20" s="7"/>
      <c r="BT20" s="7"/>
      <c r="BU20" s="2" t="s">
        <v>153</v>
      </c>
      <c r="BV20" s="2" t="s">
        <v>141</v>
      </c>
      <c r="BW20" s="2" t="s">
        <v>250</v>
      </c>
      <c r="BX20" s="2" t="s">
        <v>222</v>
      </c>
      <c r="BY20" s="2" t="s">
        <v>156</v>
      </c>
      <c r="BZ20" s="2" t="s">
        <v>156</v>
      </c>
      <c r="CA20" s="2" t="s">
        <v>144</v>
      </c>
      <c r="CB20" s="4"/>
      <c r="CC20" s="8"/>
      <c r="CD20" s="4"/>
      <c r="CE20" s="8"/>
      <c r="CF20" s="7"/>
      <c r="CG20" s="7"/>
      <c r="CH20" s="2" t="s">
        <v>153</v>
      </c>
      <c r="CI20" s="2" t="s">
        <v>141</v>
      </c>
      <c r="CJ20" s="2" t="s">
        <v>157</v>
      </c>
      <c r="CK20" s="2" t="s">
        <v>405</v>
      </c>
      <c r="CL20" s="2" t="s">
        <v>156</v>
      </c>
      <c r="CM20" s="2" t="s">
        <v>156</v>
      </c>
      <c r="CN20" s="2" t="s">
        <v>144</v>
      </c>
      <c r="CO20" s="4">
        <v>1</v>
      </c>
      <c r="CP20" s="8">
        <v>73.6</v>
      </c>
      <c r="CQ20" s="4">
        <v>1</v>
      </c>
      <c r="CR20" s="8">
        <v>73.6</v>
      </c>
      <c r="CS20" s="7"/>
      <c r="CT20" s="7"/>
      <c r="CU20" s="2" t="s">
        <v>153</v>
      </c>
      <c r="CV20" s="2" t="s">
        <v>141</v>
      </c>
      <c r="CW20" s="2" t="s">
        <v>247</v>
      </c>
      <c r="CX20" s="2" t="s">
        <v>268</v>
      </c>
      <c r="CY20" s="2" t="s">
        <v>156</v>
      </c>
      <c r="CZ20" s="2" t="s">
        <v>156</v>
      </c>
      <c r="DA20" s="2" t="s">
        <v>144</v>
      </c>
      <c r="DB20" s="4">
        <v>2</v>
      </c>
      <c r="DC20" s="8">
        <v>143.78</v>
      </c>
      <c r="DD20" s="4"/>
      <c r="DE20" s="8"/>
      <c r="DF20" s="7"/>
      <c r="DG20" s="7"/>
      <c r="DH20" s="2" t="s">
        <v>153</v>
      </c>
      <c r="DI20" s="2" t="s">
        <v>141</v>
      </c>
      <c r="DJ20" s="2" t="s">
        <v>160</v>
      </c>
      <c r="DK20" s="2" t="s">
        <v>191</v>
      </c>
      <c r="DL20" s="2" t="s">
        <v>156</v>
      </c>
      <c r="DM20" s="2" t="s">
        <v>156</v>
      </c>
      <c r="DN20" s="2" t="s">
        <v>144</v>
      </c>
      <c r="DO20" s="4"/>
      <c r="DP20" s="8"/>
      <c r="DQ20" s="4"/>
      <c r="DR20" s="8"/>
      <c r="DS20" s="7"/>
      <c r="DT20" s="7"/>
      <c r="DU20" s="2" t="s">
        <v>153</v>
      </c>
      <c r="DV20" s="2" t="s">
        <v>141</v>
      </c>
      <c r="DW20" s="2" t="s">
        <v>252</v>
      </c>
      <c r="DX20" s="2" t="s">
        <v>406</v>
      </c>
      <c r="DY20" s="2" t="s">
        <v>156</v>
      </c>
      <c r="DZ20" s="2" t="s">
        <v>156</v>
      </c>
      <c r="EA20" s="2" t="s">
        <v>144</v>
      </c>
      <c r="EB20" s="4"/>
      <c r="EC20" s="8"/>
      <c r="ED20" s="4">
        <v>1</v>
      </c>
      <c r="EE20" s="8">
        <v>82.91</v>
      </c>
      <c r="EF20" s="7">
        <v>-1</v>
      </c>
      <c r="EG20" s="7">
        <v>-1</v>
      </c>
      <c r="EH20" s="2" t="s">
        <v>153</v>
      </c>
      <c r="EI20" s="2" t="s">
        <v>141</v>
      </c>
      <c r="EJ20" s="2" t="s">
        <v>253</v>
      </c>
      <c r="EK20" s="2" t="s">
        <v>407</v>
      </c>
      <c r="EL20" s="2" t="s">
        <v>156</v>
      </c>
      <c r="EM20" s="2" t="s">
        <v>156</v>
      </c>
      <c r="EN20" s="2" t="s">
        <v>144</v>
      </c>
      <c r="EO20" s="4">
        <v>1</v>
      </c>
      <c r="EP20" s="8">
        <v>85.18</v>
      </c>
      <c r="EQ20" s="4">
        <v>2</v>
      </c>
      <c r="ER20" s="8">
        <v>170.36</v>
      </c>
      <c r="ES20" s="7">
        <v>-0.5</v>
      </c>
      <c r="ET20" s="7">
        <v>-0.5</v>
      </c>
      <c r="EU20" s="2" t="s">
        <v>153</v>
      </c>
      <c r="EV20" s="2" t="s">
        <v>141</v>
      </c>
      <c r="EW20" s="2" t="s">
        <v>144</v>
      </c>
      <c r="EX20" s="2" t="s">
        <v>408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195</v>
      </c>
      <c r="FK20" s="2" t="s">
        <v>409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165</v>
      </c>
      <c r="FV20" s="2" t="s">
        <v>166</v>
      </c>
      <c r="FW20" s="2" t="s">
        <v>170</v>
      </c>
      <c r="FX20" s="2" t="s">
        <v>410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174</v>
      </c>
      <c r="GI20" s="2" t="s">
        <v>141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174</v>
      </c>
      <c r="GV20" s="2" t="s">
        <v>141</v>
      </c>
      <c r="GW20" s="2" t="s">
        <v>144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153</v>
      </c>
      <c r="HV20" s="2" t="s">
        <v>166</v>
      </c>
      <c r="HW20" s="2" t="s">
        <v>411</v>
      </c>
      <c r="HX20" s="2" t="s">
        <v>412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153</v>
      </c>
      <c r="II20" s="2" t="s">
        <v>166</v>
      </c>
      <c r="IJ20" s="2" t="s">
        <v>144</v>
      </c>
      <c r="IK20" s="2" t="s">
        <v>177</v>
      </c>
      <c r="IL20" s="2" t="s">
        <v>156</v>
      </c>
      <c r="IM20" s="2" t="s">
        <v>156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153</v>
      </c>
      <c r="JI20" s="2" t="s">
        <v>141</v>
      </c>
      <c r="JJ20" s="2" t="s">
        <v>178</v>
      </c>
      <c r="JK20" s="2" t="s">
        <v>267</v>
      </c>
      <c r="JL20" s="2" t="s">
        <v>156</v>
      </c>
      <c r="JM20" s="2" t="s">
        <v>156</v>
      </c>
      <c r="JN20" s="2" t="s">
        <v>144</v>
      </c>
      <c r="JO20" s="4"/>
      <c r="JP20" s="8"/>
      <c r="JQ20" s="4"/>
      <c r="JR20" s="8"/>
      <c r="JS20" s="7"/>
      <c r="JT20" s="7"/>
      <c r="JU20" s="2" t="s">
        <v>174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180</v>
      </c>
      <c r="KI20" s="2" t="s">
        <v>141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305</v>
      </c>
      <c r="KV20" s="2" t="s">
        <v>141</v>
      </c>
      <c r="KW20" s="2" t="s">
        <v>413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181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174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174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166</v>
      </c>
      <c r="NJ20" s="2" t="s">
        <v>261</v>
      </c>
      <c r="NK20" s="2" t="s">
        <v>414</v>
      </c>
      <c r="NL20" s="2" t="s">
        <v>156</v>
      </c>
      <c r="NM20" s="2" t="s">
        <v>156</v>
      </c>
      <c r="NN20" s="2" t="s">
        <v>263</v>
      </c>
      <c r="NO20" s="4"/>
      <c r="NP20" s="8"/>
      <c r="NQ20" s="4"/>
      <c r="NR20" s="8"/>
      <c r="NS20" s="7"/>
      <c r="NT20" s="7"/>
      <c r="NU20" s="2" t="s">
        <v>181</v>
      </c>
      <c r="NV20" s="2" t="s">
        <v>141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184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>
        <v>149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>
        <v>276</v>
      </c>
    </row>
    <row r="21">
      <c r="A21" s="2" t="s">
        <v>415</v>
      </c>
      <c r="B21" s="2" t="s">
        <v>133</v>
      </c>
      <c r="C21" s="2" t="s">
        <v>134</v>
      </c>
      <c r="D21" s="2" t="s">
        <v>401</v>
      </c>
      <c r="E21" s="2" t="s">
        <v>402</v>
      </c>
      <c r="F21" s="2" t="s">
        <v>242</v>
      </c>
      <c r="G21" s="2" t="s">
        <v>242</v>
      </c>
      <c r="H21" s="2" t="s">
        <v>242</v>
      </c>
      <c r="I21" s="2" t="s">
        <v>403</v>
      </c>
      <c r="J21" s="2" t="s">
        <v>265</v>
      </c>
      <c r="K21" s="2" t="s">
        <v>244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245</v>
      </c>
      <c r="T21" s="2" t="s">
        <v>146</v>
      </c>
      <c r="U21" s="2" t="s">
        <v>147</v>
      </c>
      <c r="V21" s="2" t="s">
        <v>246</v>
      </c>
      <c r="W21" s="2" t="s">
        <v>150</v>
      </c>
      <c r="X21" s="2" t="s">
        <v>144</v>
      </c>
      <c r="Y21" s="2" t="s">
        <v>247</v>
      </c>
      <c r="Z21" s="4">
        <v>183</v>
      </c>
      <c r="AA21" s="4">
        <f>=ROUNDDOWN(36.6,0)</f>
      </c>
      <c r="AB21" s="5">
        <v>5</v>
      </c>
      <c r="AC21" s="2" t="s">
        <v>248</v>
      </c>
      <c r="AD21" s="4">
        <v>138</v>
      </c>
      <c r="AE21" s="4">
        <v>138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>
        <v>6</v>
      </c>
      <c r="AS21" s="8">
        <v>512.43</v>
      </c>
      <c r="AT21" s="7">
        <v>-1</v>
      </c>
      <c r="AU21" s="7">
        <v>-1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416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141</v>
      </c>
      <c r="BW21" s="2" t="s">
        <v>250</v>
      </c>
      <c r="BX21" s="2" t="s">
        <v>160</v>
      </c>
      <c r="BY21" s="2" t="s">
        <v>156</v>
      </c>
      <c r="BZ21" s="2" t="s">
        <v>156</v>
      </c>
      <c r="CA21" s="2" t="s">
        <v>144</v>
      </c>
      <c r="CB21" s="4"/>
      <c r="CC21" s="8"/>
      <c r="CD21" s="4"/>
      <c r="CE21" s="8"/>
      <c r="CF21" s="7"/>
      <c r="CG21" s="7"/>
      <c r="CH21" s="2" t="s">
        <v>153</v>
      </c>
      <c r="CI21" s="2" t="s">
        <v>141</v>
      </c>
      <c r="CJ21" s="2" t="s">
        <v>157</v>
      </c>
      <c r="CK21" s="2" t="s">
        <v>207</v>
      </c>
      <c r="CL21" s="2" t="s">
        <v>156</v>
      </c>
      <c r="CM21" s="2" t="s">
        <v>156</v>
      </c>
      <c r="CN21" s="2" t="s">
        <v>144</v>
      </c>
      <c r="CO21" s="4"/>
      <c r="CP21" s="8"/>
      <c r="CQ21" s="4">
        <v>1</v>
      </c>
      <c r="CR21" s="8">
        <v>82.8</v>
      </c>
      <c r="CS21" s="7">
        <v>-1</v>
      </c>
      <c r="CT21" s="7">
        <v>-1</v>
      </c>
      <c r="CU21" s="2" t="s">
        <v>153</v>
      </c>
      <c r="CV21" s="2" t="s">
        <v>141</v>
      </c>
      <c r="CW21" s="2" t="s">
        <v>247</v>
      </c>
      <c r="CX21" s="2" t="s">
        <v>417</v>
      </c>
      <c r="CY21" s="2" t="s">
        <v>156</v>
      </c>
      <c r="CZ21" s="2" t="s">
        <v>156</v>
      </c>
      <c r="DA21" s="2" t="s">
        <v>144</v>
      </c>
      <c r="DB21" s="4"/>
      <c r="DC21" s="8"/>
      <c r="DD21" s="4">
        <v>1</v>
      </c>
      <c r="DE21" s="8">
        <v>81.47</v>
      </c>
      <c r="DF21" s="7">
        <v>-1</v>
      </c>
      <c r="DG21" s="7">
        <v>-1</v>
      </c>
      <c r="DH21" s="2" t="s">
        <v>153</v>
      </c>
      <c r="DI21" s="2" t="s">
        <v>141</v>
      </c>
      <c r="DJ21" s="2" t="s">
        <v>160</v>
      </c>
      <c r="DK21" s="2" t="s">
        <v>418</v>
      </c>
      <c r="DL21" s="2" t="s">
        <v>156</v>
      </c>
      <c r="DM21" s="2" t="s">
        <v>156</v>
      </c>
      <c r="DN21" s="2" t="s">
        <v>144</v>
      </c>
      <c r="DO21" s="4"/>
      <c r="DP21" s="8"/>
      <c r="DQ21" s="4">
        <v>2</v>
      </c>
      <c r="DR21" s="8">
        <v>162.52</v>
      </c>
      <c r="DS21" s="7">
        <v>-1</v>
      </c>
      <c r="DT21" s="7">
        <v>-1</v>
      </c>
      <c r="DU21" s="2" t="s">
        <v>153</v>
      </c>
      <c r="DV21" s="2" t="s">
        <v>141</v>
      </c>
      <c r="DW21" s="2" t="s">
        <v>252</v>
      </c>
      <c r="DX21" s="2" t="s">
        <v>419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153</v>
      </c>
      <c r="EI21" s="2" t="s">
        <v>141</v>
      </c>
      <c r="EJ21" s="2" t="s">
        <v>253</v>
      </c>
      <c r="EK21" s="2" t="s">
        <v>420</v>
      </c>
      <c r="EL21" s="2" t="s">
        <v>156</v>
      </c>
      <c r="EM21" s="2" t="s">
        <v>156</v>
      </c>
      <c r="EN21" s="2" t="s">
        <v>144</v>
      </c>
      <c r="EO21" s="4"/>
      <c r="EP21" s="8"/>
      <c r="EQ21" s="4">
        <v>2</v>
      </c>
      <c r="ER21" s="8">
        <v>185.64</v>
      </c>
      <c r="ES21" s="7">
        <v>-1</v>
      </c>
      <c r="ET21" s="7">
        <v>-1</v>
      </c>
      <c r="EU21" s="2" t="s">
        <v>153</v>
      </c>
      <c r="EV21" s="2" t="s">
        <v>141</v>
      </c>
      <c r="EW21" s="2" t="s">
        <v>144</v>
      </c>
      <c r="EX21" s="2" t="s">
        <v>408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153</v>
      </c>
      <c r="FI21" s="2" t="s">
        <v>141</v>
      </c>
      <c r="FJ21" s="2" t="s">
        <v>195</v>
      </c>
      <c r="FK21" s="2" t="s">
        <v>144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165</v>
      </c>
      <c r="FV21" s="2" t="s">
        <v>166</v>
      </c>
      <c r="FW21" s="2" t="s">
        <v>170</v>
      </c>
      <c r="FX21" s="2" t="s">
        <v>421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174</v>
      </c>
      <c r="GI21" s="2" t="s">
        <v>141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174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144</v>
      </c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153</v>
      </c>
      <c r="HV21" s="2" t="s">
        <v>166</v>
      </c>
      <c r="HW21" s="2" t="s">
        <v>411</v>
      </c>
      <c r="HX21" s="2" t="s">
        <v>422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153</v>
      </c>
      <c r="II21" s="2" t="s">
        <v>166</v>
      </c>
      <c r="IJ21" s="2" t="s">
        <v>144</v>
      </c>
      <c r="IK21" s="2" t="s">
        <v>423</v>
      </c>
      <c r="IL21" s="2" t="s">
        <v>156</v>
      </c>
      <c r="IM21" s="2" t="s">
        <v>156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153</v>
      </c>
      <c r="JI21" s="2" t="s">
        <v>141</v>
      </c>
      <c r="JJ21" s="2" t="s">
        <v>178</v>
      </c>
      <c r="JK21" s="2" t="s">
        <v>179</v>
      </c>
      <c r="JL21" s="2" t="s">
        <v>156</v>
      </c>
      <c r="JM21" s="2" t="s">
        <v>156</v>
      </c>
      <c r="JN21" s="2" t="s">
        <v>144</v>
      </c>
      <c r="JO21" s="4"/>
      <c r="JP21" s="8"/>
      <c r="JQ21" s="4"/>
      <c r="JR21" s="8"/>
      <c r="JS21" s="7"/>
      <c r="JT21" s="7"/>
      <c r="JU21" s="2" t="s">
        <v>174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180</v>
      </c>
      <c r="KI21" s="2" t="s">
        <v>141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305</v>
      </c>
      <c r="KV21" s="2" t="s">
        <v>141</v>
      </c>
      <c r="KW21" s="2" t="s">
        <v>413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181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174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174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166</v>
      </c>
      <c r="NJ21" s="2" t="s">
        <v>261</v>
      </c>
      <c r="NK21" s="2" t="s">
        <v>424</v>
      </c>
      <c r="NL21" s="2" t="s">
        <v>156</v>
      </c>
      <c r="NM21" s="2" t="s">
        <v>156</v>
      </c>
      <c r="NN21" s="2" t="s">
        <v>263</v>
      </c>
      <c r="NO21" s="4"/>
      <c r="NP21" s="8"/>
      <c r="NQ21" s="4"/>
      <c r="NR21" s="8"/>
      <c r="NS21" s="7"/>
      <c r="NT21" s="7"/>
      <c r="NU21" s="2" t="s">
        <v>181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184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183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>
        <v>138</v>
      </c>
    </row>
    <row r="22">
      <c r="A22" s="2" t="s">
        <v>425</v>
      </c>
      <c r="B22" s="2" t="s">
        <v>133</v>
      </c>
      <c r="C22" s="2" t="s">
        <v>134</v>
      </c>
      <c r="D22" s="2" t="s">
        <v>401</v>
      </c>
      <c r="E22" s="2" t="s">
        <v>402</v>
      </c>
      <c r="F22" s="2" t="s">
        <v>137</v>
      </c>
      <c r="G22" s="2" t="s">
        <v>137</v>
      </c>
      <c r="H22" s="2" t="s">
        <v>137</v>
      </c>
      <c r="I22" s="2" t="s">
        <v>426</v>
      </c>
      <c r="J22" s="2" t="s">
        <v>139</v>
      </c>
      <c r="K22" s="2" t="s">
        <v>140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145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>
        <v>44</v>
      </c>
      <c r="AA22" s="4">
        <f>=ROUNDDOWN(22,0)</f>
      </c>
      <c r="AB22" s="5">
        <v>2</v>
      </c>
      <c r="AC22" s="2" t="s">
        <v>187</v>
      </c>
      <c r="AD22" s="4">
        <v>80</v>
      </c>
      <c r="AE22" s="4">
        <v>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79.46</v>
      </c>
      <c r="AR22" s="4">
        <v>1</v>
      </c>
      <c r="AS22" s="8">
        <v>73.6</v>
      </c>
      <c r="AT22" s="7"/>
      <c r="AU22" s="7">
        <v>0.0796</v>
      </c>
      <c r="AV22" s="4">
        <v>2</v>
      </c>
      <c r="AW22" s="8">
        <v>159.05</v>
      </c>
      <c r="AX22" s="4">
        <v>7</v>
      </c>
      <c r="AY22" s="8">
        <v>569.07</v>
      </c>
      <c r="AZ22" s="7">
        <v>-0.7143</v>
      </c>
      <c r="BA22" s="7">
        <v>-0.7205</v>
      </c>
      <c r="BB22" s="7">
        <v>0.4996</v>
      </c>
      <c r="BC22" s="4">
        <v>3</v>
      </c>
      <c r="BD22" s="8">
        <v>231.4</v>
      </c>
      <c r="BE22" s="4">
        <v>9</v>
      </c>
      <c r="BF22" s="8">
        <v>721.47</v>
      </c>
      <c r="BG22" s="7">
        <v>-0.6667</v>
      </c>
      <c r="BH22" s="7">
        <v>-0.6793</v>
      </c>
      <c r="BI22" s="7">
        <v>0.6873</v>
      </c>
      <c r="BJ22" s="4">
        <v>1</v>
      </c>
      <c r="BK22" s="8">
        <v>79.46</v>
      </c>
      <c r="BL22" s="2" t="s">
        <v>427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289</v>
      </c>
      <c r="BW22" s="2" t="s">
        <v>154</v>
      </c>
      <c r="BX22" s="2" t="s">
        <v>428</v>
      </c>
      <c r="BY22" s="2" t="s">
        <v>156</v>
      </c>
      <c r="BZ22" s="2" t="s">
        <v>156</v>
      </c>
      <c r="CA22" s="2" t="s">
        <v>144</v>
      </c>
      <c r="CB22" s="4"/>
      <c r="CC22" s="8"/>
      <c r="CD22" s="4"/>
      <c r="CE22" s="8"/>
      <c r="CF22" s="7"/>
      <c r="CG22" s="7"/>
      <c r="CH22" s="2" t="s">
        <v>153</v>
      </c>
      <c r="CI22" s="2" t="s">
        <v>141</v>
      </c>
      <c r="CJ22" s="2" t="s">
        <v>157</v>
      </c>
      <c r="CK22" s="2" t="s">
        <v>429</v>
      </c>
      <c r="CL22" s="2" t="s">
        <v>156</v>
      </c>
      <c r="CM22" s="2" t="s">
        <v>156</v>
      </c>
      <c r="CN22" s="2" t="s">
        <v>144</v>
      </c>
      <c r="CO22" s="4"/>
      <c r="CP22" s="8"/>
      <c r="CQ22" s="4">
        <v>1</v>
      </c>
      <c r="CR22" s="8">
        <v>73.6</v>
      </c>
      <c r="CS22" s="7">
        <v>-1</v>
      </c>
      <c r="CT22" s="7">
        <v>-1</v>
      </c>
      <c r="CU22" s="2" t="s">
        <v>153</v>
      </c>
      <c r="CV22" s="2" t="s">
        <v>141</v>
      </c>
      <c r="CW22" s="2" t="s">
        <v>154</v>
      </c>
      <c r="CX22" s="2" t="s">
        <v>430</v>
      </c>
      <c r="CY22" s="2" t="s">
        <v>156</v>
      </c>
      <c r="CZ22" s="2" t="s">
        <v>156</v>
      </c>
      <c r="DA22" s="2" t="s">
        <v>144</v>
      </c>
      <c r="DB22" s="4">
        <v>1</v>
      </c>
      <c r="DC22" s="8">
        <v>79.46</v>
      </c>
      <c r="DD22" s="4"/>
      <c r="DE22" s="8"/>
      <c r="DF22" s="7"/>
      <c r="DG22" s="7"/>
      <c r="DH22" s="2" t="s">
        <v>153</v>
      </c>
      <c r="DI22" s="2" t="s">
        <v>141</v>
      </c>
      <c r="DJ22" s="2" t="s">
        <v>160</v>
      </c>
      <c r="DK22" s="2" t="s">
        <v>191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154</v>
      </c>
      <c r="DX22" s="2" t="s">
        <v>431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153</v>
      </c>
      <c r="EI22" s="2" t="s">
        <v>141</v>
      </c>
      <c r="EJ22" s="2" t="s">
        <v>163</v>
      </c>
      <c r="EK22" s="2" t="s">
        <v>432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165</v>
      </c>
      <c r="EV22" s="2" t="s">
        <v>166</v>
      </c>
      <c r="EW22" s="2" t="s">
        <v>144</v>
      </c>
      <c r="EX22" s="2" t="s">
        <v>433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141</v>
      </c>
      <c r="FJ22" s="2" t="s">
        <v>195</v>
      </c>
      <c r="FK22" s="2" t="s">
        <v>434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141</v>
      </c>
      <c r="FW22" s="2" t="s">
        <v>170</v>
      </c>
      <c r="FX22" s="2" t="s">
        <v>273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174</v>
      </c>
      <c r="GI22" s="2" t="s">
        <v>141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174</v>
      </c>
      <c r="GV22" s="2" t="s">
        <v>141</v>
      </c>
      <c r="GW22" s="2" t="s">
        <v>144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144</v>
      </c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153</v>
      </c>
      <c r="HV22" s="2" t="s">
        <v>166</v>
      </c>
      <c r="HW22" s="2" t="s">
        <v>175</v>
      </c>
      <c r="HX22" s="2" t="s">
        <v>435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153</v>
      </c>
      <c r="II22" s="2" t="s">
        <v>166</v>
      </c>
      <c r="IJ22" s="2" t="s">
        <v>144</v>
      </c>
      <c r="IK22" s="2" t="s">
        <v>177</v>
      </c>
      <c r="IL22" s="2" t="s">
        <v>156</v>
      </c>
      <c r="IM22" s="2" t="s">
        <v>156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153</v>
      </c>
      <c r="JI22" s="2" t="s">
        <v>141</v>
      </c>
      <c r="JJ22" s="2" t="s">
        <v>178</v>
      </c>
      <c r="JK22" s="2" t="s">
        <v>157</v>
      </c>
      <c r="JL22" s="2" t="s">
        <v>156</v>
      </c>
      <c r="JM22" s="2" t="s">
        <v>156</v>
      </c>
      <c r="JN22" s="2" t="s">
        <v>144</v>
      </c>
      <c r="JO22" s="4"/>
      <c r="JP22" s="8"/>
      <c r="JQ22" s="4"/>
      <c r="JR22" s="8"/>
      <c r="JS22" s="7"/>
      <c r="JT22" s="7"/>
      <c r="JU22" s="2" t="s">
        <v>174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174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180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181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174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174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166</v>
      </c>
      <c r="NJ22" s="2" t="s">
        <v>223</v>
      </c>
      <c r="NK22" s="2" t="s">
        <v>436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181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184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>
        <v>44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>
        <v>80</v>
      </c>
      <c r="PF22" s="4"/>
    </row>
    <row r="23">
      <c r="A23" s="2" t="s">
        <v>437</v>
      </c>
      <c r="B23" s="2" t="s">
        <v>133</v>
      </c>
      <c r="C23" s="2" t="s">
        <v>134</v>
      </c>
      <c r="D23" s="2" t="s">
        <v>401</v>
      </c>
      <c r="E23" s="2" t="s">
        <v>402</v>
      </c>
      <c r="F23" s="2" t="s">
        <v>137</v>
      </c>
      <c r="G23" s="2" t="s">
        <v>137</v>
      </c>
      <c r="H23" s="2" t="s">
        <v>137</v>
      </c>
      <c r="I23" s="2" t="s">
        <v>426</v>
      </c>
      <c r="J23" s="2" t="s">
        <v>265</v>
      </c>
      <c r="K23" s="2" t="s">
        <v>140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145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78</v>
      </c>
      <c r="AA23" s="4">
        <f>=ROUNDDOWN(15.6,0)</f>
      </c>
      <c r="AB23" s="5">
        <v>5</v>
      </c>
      <c r="AC23" s="2" t="s">
        <v>187</v>
      </c>
      <c r="AD23" s="4">
        <v>140</v>
      </c>
      <c r="AE23" s="4">
        <v>140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79.59</v>
      </c>
      <c r="AR23" s="4">
        <v>6</v>
      </c>
      <c r="AS23" s="8">
        <v>495.47</v>
      </c>
      <c r="AT23" s="7">
        <v>-0.8333</v>
      </c>
      <c r="AU23" s="7">
        <v>-0.8394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0.5004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79.59</v>
      </c>
      <c r="BL23" s="2" t="s">
        <v>438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141</v>
      </c>
      <c r="BW23" s="2" t="s">
        <v>154</v>
      </c>
      <c r="BX23" s="2" t="s">
        <v>267</v>
      </c>
      <c r="BY23" s="2" t="s">
        <v>156</v>
      </c>
      <c r="BZ23" s="2" t="s">
        <v>156</v>
      </c>
      <c r="CA23" s="2" t="s">
        <v>144</v>
      </c>
      <c r="CB23" s="4"/>
      <c r="CC23" s="8"/>
      <c r="CD23" s="4"/>
      <c r="CE23" s="8"/>
      <c r="CF23" s="7"/>
      <c r="CG23" s="7"/>
      <c r="CH23" s="2" t="s">
        <v>153</v>
      </c>
      <c r="CI23" s="2" t="s">
        <v>141</v>
      </c>
      <c r="CJ23" s="2" t="s">
        <v>157</v>
      </c>
      <c r="CK23" s="2" t="s">
        <v>439</v>
      </c>
      <c r="CL23" s="2" t="s">
        <v>156</v>
      </c>
      <c r="CM23" s="2" t="s">
        <v>156</v>
      </c>
      <c r="CN23" s="2" t="s">
        <v>144</v>
      </c>
      <c r="CO23" s="4"/>
      <c r="CP23" s="8"/>
      <c r="CQ23" s="4">
        <v>5</v>
      </c>
      <c r="CR23" s="8">
        <v>414</v>
      </c>
      <c r="CS23" s="7">
        <v>-1</v>
      </c>
      <c r="CT23" s="7">
        <v>-1</v>
      </c>
      <c r="CU23" s="2" t="s">
        <v>153</v>
      </c>
      <c r="CV23" s="2" t="s">
        <v>141</v>
      </c>
      <c r="CW23" s="2" t="s">
        <v>154</v>
      </c>
      <c r="CX23" s="2" t="s">
        <v>439</v>
      </c>
      <c r="CY23" s="2" t="s">
        <v>156</v>
      </c>
      <c r="CZ23" s="2" t="s">
        <v>156</v>
      </c>
      <c r="DA23" s="2" t="s">
        <v>144</v>
      </c>
      <c r="DB23" s="4"/>
      <c r="DC23" s="8"/>
      <c r="DD23" s="4">
        <v>1</v>
      </c>
      <c r="DE23" s="8">
        <v>81.47</v>
      </c>
      <c r="DF23" s="7">
        <v>-1</v>
      </c>
      <c r="DG23" s="7">
        <v>-1</v>
      </c>
      <c r="DH23" s="2" t="s">
        <v>153</v>
      </c>
      <c r="DI23" s="2" t="s">
        <v>141</v>
      </c>
      <c r="DJ23" s="2" t="s">
        <v>160</v>
      </c>
      <c r="DK23" s="2" t="s">
        <v>191</v>
      </c>
      <c r="DL23" s="2" t="s">
        <v>156</v>
      </c>
      <c r="DM23" s="2" t="s">
        <v>156</v>
      </c>
      <c r="DN23" s="2" t="s">
        <v>144</v>
      </c>
      <c r="DO23" s="4">
        <v>1</v>
      </c>
      <c r="DP23" s="8">
        <v>79.59</v>
      </c>
      <c r="DQ23" s="4"/>
      <c r="DR23" s="8"/>
      <c r="DS23" s="7"/>
      <c r="DT23" s="7"/>
      <c r="DU23" s="2" t="s">
        <v>153</v>
      </c>
      <c r="DV23" s="2" t="s">
        <v>141</v>
      </c>
      <c r="DW23" s="2" t="s">
        <v>154</v>
      </c>
      <c r="DX23" s="2" t="s">
        <v>160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163</v>
      </c>
      <c r="EK23" s="2" t="s">
        <v>440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165</v>
      </c>
      <c r="EV23" s="2" t="s">
        <v>166</v>
      </c>
      <c r="EW23" s="2" t="s">
        <v>144</v>
      </c>
      <c r="EX23" s="2" t="s">
        <v>433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141</v>
      </c>
      <c r="FJ23" s="2" t="s">
        <v>195</v>
      </c>
      <c r="FK23" s="2" t="s">
        <v>441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153</v>
      </c>
      <c r="FV23" s="2" t="s">
        <v>141</v>
      </c>
      <c r="FW23" s="2" t="s">
        <v>170</v>
      </c>
      <c r="FX23" s="2" t="s">
        <v>442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174</v>
      </c>
      <c r="GI23" s="2" t="s">
        <v>141</v>
      </c>
      <c r="GJ23" s="2" t="s">
        <v>144</v>
      </c>
      <c r="GK23" s="2" t="s">
        <v>144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174</v>
      </c>
      <c r="GV23" s="2" t="s">
        <v>141</v>
      </c>
      <c r="GW23" s="2" t="s">
        <v>144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144</v>
      </c>
      <c r="HI23" s="2" t="s">
        <v>144</v>
      </c>
      <c r="HJ23" s="2" t="s">
        <v>144</v>
      </c>
      <c r="HK23" s="2" t="s">
        <v>144</v>
      </c>
      <c r="HL23" s="2" t="s">
        <v>144</v>
      </c>
      <c r="HM23" s="2" t="s">
        <v>144</v>
      </c>
      <c r="HN23" s="2" t="s">
        <v>144</v>
      </c>
      <c r="HO23" s="4"/>
      <c r="HP23" s="8"/>
      <c r="HQ23" s="4"/>
      <c r="HR23" s="8"/>
      <c r="HS23" s="7"/>
      <c r="HT23" s="7"/>
      <c r="HU23" s="2" t="s">
        <v>153</v>
      </c>
      <c r="HV23" s="2" t="s">
        <v>166</v>
      </c>
      <c r="HW23" s="2" t="s">
        <v>175</v>
      </c>
      <c r="HX23" s="2" t="s">
        <v>443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153</v>
      </c>
      <c r="II23" s="2" t="s">
        <v>166</v>
      </c>
      <c r="IJ23" s="2" t="s">
        <v>144</v>
      </c>
      <c r="IK23" s="2" t="s">
        <v>423</v>
      </c>
      <c r="IL23" s="2" t="s">
        <v>156</v>
      </c>
      <c r="IM23" s="2" t="s">
        <v>156</v>
      </c>
      <c r="IN23" s="2" t="s">
        <v>144</v>
      </c>
      <c r="IO23" s="4"/>
      <c r="IP23" s="8"/>
      <c r="IQ23" s="4"/>
      <c r="IR23" s="8"/>
      <c r="IS23" s="7"/>
      <c r="IT23" s="7"/>
      <c r="IU23" s="2" t="s">
        <v>144</v>
      </c>
      <c r="IV23" s="2" t="s">
        <v>144</v>
      </c>
      <c r="IW23" s="2" t="s">
        <v>144</v>
      </c>
      <c r="IX23" s="2" t="s">
        <v>144</v>
      </c>
      <c r="IY23" s="2" t="s">
        <v>144</v>
      </c>
      <c r="IZ23" s="2" t="s">
        <v>144</v>
      </c>
      <c r="JA23" s="2" t="s">
        <v>144</v>
      </c>
      <c r="JB23" s="4"/>
      <c r="JC23" s="8"/>
      <c r="JD23" s="4"/>
      <c r="JE23" s="8"/>
      <c r="JF23" s="7"/>
      <c r="JG23" s="7"/>
      <c r="JH23" s="2" t="s">
        <v>153</v>
      </c>
      <c r="JI23" s="2" t="s">
        <v>141</v>
      </c>
      <c r="JJ23" s="2" t="s">
        <v>178</v>
      </c>
      <c r="JK23" s="2" t="s">
        <v>444</v>
      </c>
      <c r="JL23" s="2" t="s">
        <v>156</v>
      </c>
      <c r="JM23" s="2" t="s">
        <v>156</v>
      </c>
      <c r="JN23" s="2" t="s">
        <v>144</v>
      </c>
      <c r="JO23" s="4"/>
      <c r="JP23" s="8"/>
      <c r="JQ23" s="4"/>
      <c r="JR23" s="8"/>
      <c r="JS23" s="7"/>
      <c r="JT23" s="7"/>
      <c r="JU23" s="2" t="s">
        <v>174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174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180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181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174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174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166</v>
      </c>
      <c r="NJ23" s="2" t="s">
        <v>182</v>
      </c>
      <c r="NK23" s="2" t="s">
        <v>445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181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184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>
        <v>29</v>
      </c>
      <c r="OP23" s="4">
        <v>49</v>
      </c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>
        <v>140</v>
      </c>
      <c r="PF23" s="4"/>
    </row>
    <row r="24">
      <c r="A24" s="2" t="s">
        <v>446</v>
      </c>
      <c r="B24" s="2" t="s">
        <v>133</v>
      </c>
      <c r="C24" s="2" t="s">
        <v>134</v>
      </c>
      <c r="D24" s="2" t="s">
        <v>401</v>
      </c>
      <c r="E24" s="2" t="s">
        <v>402</v>
      </c>
      <c r="F24" s="2" t="s">
        <v>137</v>
      </c>
      <c r="G24" s="2" t="s">
        <v>137</v>
      </c>
      <c r="H24" s="2" t="s">
        <v>137</v>
      </c>
      <c r="I24" s="2" t="s">
        <v>426</v>
      </c>
      <c r="J24" s="2" t="s">
        <v>139</v>
      </c>
      <c r="K24" s="2" t="s">
        <v>203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204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62</v>
      </c>
      <c r="AA24" s="4">
        <f>=ROUNDDOWN(31,0)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2</v>
      </c>
      <c r="AS24" s="8">
        <v>152.4</v>
      </c>
      <c r="AT24" s="7">
        <v>-1</v>
      </c>
      <c r="AU24" s="7">
        <v>-1</v>
      </c>
      <c r="AV24" s="4">
        <v>1</v>
      </c>
      <c r="AW24" s="8">
        <v>72.35</v>
      </c>
      <c r="AX24" s="4">
        <v>2</v>
      </c>
      <c r="AY24" s="8">
        <v>152.4</v>
      </c>
      <c r="AZ24" s="7">
        <v>-0.5</v>
      </c>
      <c r="BA24" s="7">
        <v>-0.5253</v>
      </c>
      <c r="BB24" s="7"/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0.3127</v>
      </c>
      <c r="BJ24" s="4"/>
      <c r="BK24" s="8"/>
      <c r="BL24" s="2" t="s">
        <v>16</v>
      </c>
      <c r="BM24" s="7"/>
      <c r="BN24" s="7"/>
      <c r="BO24" s="4"/>
      <c r="BP24" s="8"/>
      <c r="BQ24" s="4">
        <v>2</v>
      </c>
      <c r="BR24" s="8">
        <v>152.4</v>
      </c>
      <c r="BS24" s="7">
        <v>-1</v>
      </c>
      <c r="BT24" s="7">
        <v>-1</v>
      </c>
      <c r="BU24" s="2" t="s">
        <v>153</v>
      </c>
      <c r="BV24" s="2" t="s">
        <v>289</v>
      </c>
      <c r="BW24" s="2" t="s">
        <v>154</v>
      </c>
      <c r="BX24" s="2" t="s">
        <v>447</v>
      </c>
      <c r="BY24" s="2" t="s">
        <v>156</v>
      </c>
      <c r="BZ24" s="2" t="s">
        <v>156</v>
      </c>
      <c r="CA24" s="2" t="s">
        <v>144</v>
      </c>
      <c r="CB24" s="4"/>
      <c r="CC24" s="8"/>
      <c r="CD24" s="4"/>
      <c r="CE24" s="8"/>
      <c r="CF24" s="7"/>
      <c r="CG24" s="7"/>
      <c r="CH24" s="2" t="s">
        <v>153</v>
      </c>
      <c r="CI24" s="2" t="s">
        <v>141</v>
      </c>
      <c r="CJ24" s="2" t="s">
        <v>207</v>
      </c>
      <c r="CK24" s="2" t="s">
        <v>448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153</v>
      </c>
      <c r="CV24" s="2" t="s">
        <v>141</v>
      </c>
      <c r="CW24" s="2" t="s">
        <v>154</v>
      </c>
      <c r="CX24" s="2" t="s">
        <v>449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153</v>
      </c>
      <c r="DI24" s="2" t="s">
        <v>141</v>
      </c>
      <c r="DJ24" s="2" t="s">
        <v>160</v>
      </c>
      <c r="DK24" s="2" t="s">
        <v>450</v>
      </c>
      <c r="DL24" s="2" t="s">
        <v>156</v>
      </c>
      <c r="DM24" s="2" t="s">
        <v>156</v>
      </c>
      <c r="DN24" s="2" t="s">
        <v>144</v>
      </c>
      <c r="DO24" s="4"/>
      <c r="DP24" s="8"/>
      <c r="DQ24" s="4"/>
      <c r="DR24" s="8"/>
      <c r="DS24" s="7"/>
      <c r="DT24" s="7"/>
      <c r="DU24" s="2" t="s">
        <v>153</v>
      </c>
      <c r="DV24" s="2" t="s">
        <v>141</v>
      </c>
      <c r="DW24" s="2" t="s">
        <v>154</v>
      </c>
      <c r="DX24" s="2" t="s">
        <v>451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153</v>
      </c>
      <c r="EI24" s="2" t="s">
        <v>141</v>
      </c>
      <c r="EJ24" s="2" t="s">
        <v>163</v>
      </c>
      <c r="EK24" s="2" t="s">
        <v>452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165</v>
      </c>
      <c r="EV24" s="2" t="s">
        <v>166</v>
      </c>
      <c r="EW24" s="2" t="s">
        <v>144</v>
      </c>
      <c r="EX24" s="2" t="s">
        <v>453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195</v>
      </c>
      <c r="FK24" s="2" t="s">
        <v>144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141</v>
      </c>
      <c r="FW24" s="2" t="s">
        <v>170</v>
      </c>
      <c r="FX24" s="2" t="s">
        <v>454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174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153</v>
      </c>
      <c r="GV24" s="2" t="s">
        <v>141</v>
      </c>
      <c r="GW24" s="2" t="s">
        <v>218</v>
      </c>
      <c r="GX24" s="2" t="s">
        <v>171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166</v>
      </c>
      <c r="HW24" s="2" t="s">
        <v>455</v>
      </c>
      <c r="HX24" s="2" t="s">
        <v>456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153</v>
      </c>
      <c r="II24" s="2" t="s">
        <v>166</v>
      </c>
      <c r="IJ24" s="2" t="s">
        <v>144</v>
      </c>
      <c r="IK24" s="2" t="s">
        <v>220</v>
      </c>
      <c r="IL24" s="2" t="s">
        <v>156</v>
      </c>
      <c r="IM24" s="2" t="s">
        <v>156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153</v>
      </c>
      <c r="JI24" s="2" t="s">
        <v>141</v>
      </c>
      <c r="JJ24" s="2" t="s">
        <v>221</v>
      </c>
      <c r="JK24" s="2" t="s">
        <v>457</v>
      </c>
      <c r="JL24" s="2" t="s">
        <v>156</v>
      </c>
      <c r="JM24" s="2" t="s">
        <v>156</v>
      </c>
      <c r="JN24" s="2" t="s">
        <v>144</v>
      </c>
      <c r="JO24" s="4"/>
      <c r="JP24" s="8"/>
      <c r="JQ24" s="4"/>
      <c r="JR24" s="8"/>
      <c r="JS24" s="7"/>
      <c r="JT24" s="7"/>
      <c r="JU24" s="2" t="s">
        <v>174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180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180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181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174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174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166</v>
      </c>
      <c r="NJ24" s="2" t="s">
        <v>223</v>
      </c>
      <c r="NK24" s="2" t="s">
        <v>458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181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184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>
        <v>62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459</v>
      </c>
      <c r="B25" s="2" t="s">
        <v>133</v>
      </c>
      <c r="C25" s="2" t="s">
        <v>134</v>
      </c>
      <c r="D25" s="2" t="s">
        <v>401</v>
      </c>
      <c r="E25" s="2" t="s">
        <v>402</v>
      </c>
      <c r="F25" s="2" t="s">
        <v>137</v>
      </c>
      <c r="G25" s="2" t="s">
        <v>137</v>
      </c>
      <c r="H25" s="2" t="s">
        <v>137</v>
      </c>
      <c r="I25" s="2" t="s">
        <v>426</v>
      </c>
      <c r="J25" s="2" t="s">
        <v>265</v>
      </c>
      <c r="K25" s="2" t="s">
        <v>203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204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222</v>
      </c>
      <c r="AA25" s="4">
        <f>=ROUNDDOWN(44.4,0)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</v>
      </c>
      <c r="AQ25" s="8">
        <v>72.35</v>
      </c>
      <c r="AR25" s="4"/>
      <c r="AS25" s="8"/>
      <c r="AT25" s="7"/>
      <c r="AU25" s="7"/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</v>
      </c>
      <c r="BK25" s="8">
        <v>72.35</v>
      </c>
      <c r="BL25" s="2" t="s">
        <v>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153</v>
      </c>
      <c r="BV25" s="2" t="s">
        <v>289</v>
      </c>
      <c r="BW25" s="2" t="s">
        <v>154</v>
      </c>
      <c r="BX25" s="2" t="s">
        <v>460</v>
      </c>
      <c r="BY25" s="2" t="s">
        <v>156</v>
      </c>
      <c r="BZ25" s="2" t="s">
        <v>156</v>
      </c>
      <c r="CA25" s="2" t="s">
        <v>144</v>
      </c>
      <c r="CB25" s="4"/>
      <c r="CC25" s="8"/>
      <c r="CD25" s="4"/>
      <c r="CE25" s="8"/>
      <c r="CF25" s="7"/>
      <c r="CG25" s="7"/>
      <c r="CH25" s="2" t="s">
        <v>153</v>
      </c>
      <c r="CI25" s="2" t="s">
        <v>141</v>
      </c>
      <c r="CJ25" s="2" t="s">
        <v>207</v>
      </c>
      <c r="CK25" s="2" t="s">
        <v>461</v>
      </c>
      <c r="CL25" s="2" t="s">
        <v>156</v>
      </c>
      <c r="CM25" s="2" t="s">
        <v>156</v>
      </c>
      <c r="CN25" s="2" t="s">
        <v>144</v>
      </c>
      <c r="CO25" s="4"/>
      <c r="CP25" s="8"/>
      <c r="CQ25" s="4"/>
      <c r="CR25" s="8"/>
      <c r="CS25" s="7"/>
      <c r="CT25" s="7"/>
      <c r="CU25" s="2" t="s">
        <v>153</v>
      </c>
      <c r="CV25" s="2" t="s">
        <v>141</v>
      </c>
      <c r="CW25" s="2" t="s">
        <v>154</v>
      </c>
      <c r="CX25" s="2" t="s">
        <v>462</v>
      </c>
      <c r="CY25" s="2" t="s">
        <v>156</v>
      </c>
      <c r="CZ25" s="2" t="s">
        <v>156</v>
      </c>
      <c r="DA25" s="2" t="s">
        <v>144</v>
      </c>
      <c r="DB25" s="4"/>
      <c r="DC25" s="8"/>
      <c r="DD25" s="4"/>
      <c r="DE25" s="8"/>
      <c r="DF25" s="7"/>
      <c r="DG25" s="7"/>
      <c r="DH25" s="2" t="s">
        <v>153</v>
      </c>
      <c r="DI25" s="2" t="s">
        <v>141</v>
      </c>
      <c r="DJ25" s="2" t="s">
        <v>160</v>
      </c>
      <c r="DK25" s="2" t="s">
        <v>191</v>
      </c>
      <c r="DL25" s="2" t="s">
        <v>156</v>
      </c>
      <c r="DM25" s="2" t="s">
        <v>156</v>
      </c>
      <c r="DN25" s="2" t="s">
        <v>144</v>
      </c>
      <c r="DO25" s="4">
        <v>1</v>
      </c>
      <c r="DP25" s="8">
        <v>72.35</v>
      </c>
      <c r="DQ25" s="4"/>
      <c r="DR25" s="8"/>
      <c r="DS25" s="7"/>
      <c r="DT25" s="7"/>
      <c r="DU25" s="2" t="s">
        <v>153</v>
      </c>
      <c r="DV25" s="2" t="s">
        <v>141</v>
      </c>
      <c r="DW25" s="2" t="s">
        <v>154</v>
      </c>
      <c r="DX25" s="2" t="s">
        <v>463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163</v>
      </c>
      <c r="EK25" s="2" t="s">
        <v>464</v>
      </c>
      <c r="EL25" s="2" t="s">
        <v>156</v>
      </c>
      <c r="EM25" s="2" t="s">
        <v>156</v>
      </c>
      <c r="EN25" s="2" t="s">
        <v>144</v>
      </c>
      <c r="EO25" s="4"/>
      <c r="EP25" s="8"/>
      <c r="EQ25" s="4"/>
      <c r="ER25" s="8"/>
      <c r="ES25" s="7"/>
      <c r="ET25" s="7"/>
      <c r="EU25" s="2" t="s">
        <v>165</v>
      </c>
      <c r="EV25" s="2" t="s">
        <v>166</v>
      </c>
      <c r="EW25" s="2" t="s">
        <v>144</v>
      </c>
      <c r="EX25" s="2" t="s">
        <v>433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195</v>
      </c>
      <c r="FK25" s="2" t="s">
        <v>465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141</v>
      </c>
      <c r="FW25" s="2" t="s">
        <v>466</v>
      </c>
      <c r="FX25" s="2" t="s">
        <v>467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174</v>
      </c>
      <c r="GI25" s="2" t="s">
        <v>141</v>
      </c>
      <c r="GJ25" s="2" t="s">
        <v>144</v>
      </c>
      <c r="GK25" s="2" t="s">
        <v>144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153</v>
      </c>
      <c r="GV25" s="2" t="s">
        <v>141</v>
      </c>
      <c r="GW25" s="2" t="s">
        <v>218</v>
      </c>
      <c r="GX25" s="2" t="s">
        <v>468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166</v>
      </c>
      <c r="HW25" s="2" t="s">
        <v>175</v>
      </c>
      <c r="HX25" s="2" t="s">
        <v>469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153</v>
      </c>
      <c r="II25" s="2" t="s">
        <v>166</v>
      </c>
      <c r="IJ25" s="2" t="s">
        <v>144</v>
      </c>
      <c r="IK25" s="2" t="s">
        <v>220</v>
      </c>
      <c r="IL25" s="2" t="s">
        <v>156</v>
      </c>
      <c r="IM25" s="2" t="s">
        <v>156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153</v>
      </c>
      <c r="JI25" s="2" t="s">
        <v>141</v>
      </c>
      <c r="JJ25" s="2" t="s">
        <v>221</v>
      </c>
      <c r="JK25" s="2" t="s">
        <v>161</v>
      </c>
      <c r="JL25" s="2" t="s">
        <v>156</v>
      </c>
      <c r="JM25" s="2" t="s">
        <v>156</v>
      </c>
      <c r="JN25" s="2" t="s">
        <v>144</v>
      </c>
      <c r="JO25" s="4"/>
      <c r="JP25" s="8"/>
      <c r="JQ25" s="4"/>
      <c r="JR25" s="8"/>
      <c r="JS25" s="7"/>
      <c r="JT25" s="7"/>
      <c r="JU25" s="2" t="s">
        <v>174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180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180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181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174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174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166</v>
      </c>
      <c r="NJ25" s="2" t="s">
        <v>223</v>
      </c>
      <c r="NK25" s="2" t="s">
        <v>470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181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184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74</v>
      </c>
      <c r="OP25" s="4">
        <v>52</v>
      </c>
      <c r="OQ25" s="4"/>
      <c r="OR25" s="4">
        <v>96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471</v>
      </c>
      <c r="B26" s="2" t="s">
        <v>133</v>
      </c>
      <c r="C26" s="2" t="s">
        <v>134</v>
      </c>
      <c r="D26" s="2" t="s">
        <v>401</v>
      </c>
      <c r="E26" s="2" t="s">
        <v>402</v>
      </c>
      <c r="F26" s="2" t="s">
        <v>319</v>
      </c>
      <c r="G26" s="2" t="s">
        <v>144</v>
      </c>
      <c r="H26" s="2" t="s">
        <v>144</v>
      </c>
      <c r="I26" s="2" t="s">
        <v>472</v>
      </c>
      <c r="J26" s="2" t="s">
        <v>321</v>
      </c>
      <c r="K26" s="2" t="s">
        <v>322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282</v>
      </c>
      <c r="Q26" s="2" t="s">
        <v>143</v>
      </c>
      <c r="R26" s="2" t="s">
        <v>144</v>
      </c>
      <c r="S26" s="2" t="s">
        <v>323</v>
      </c>
      <c r="T26" s="2" t="s">
        <v>144</v>
      </c>
      <c r="U26" s="2" t="s">
        <v>147</v>
      </c>
      <c r="V26" s="2" t="s">
        <v>246</v>
      </c>
      <c r="W26" s="2" t="s">
        <v>150</v>
      </c>
      <c r="X26" s="2" t="s">
        <v>144</v>
      </c>
      <c r="Y26" s="2" t="s">
        <v>324</v>
      </c>
      <c r="Z26" s="4">
        <v>63</v>
      </c>
      <c r="AA26" s="4">
        <f>=ROUNDDOWN(23.3333333333333,0)</f>
      </c>
      <c r="AB26" s="5">
        <v>2.7</v>
      </c>
      <c r="AC26" s="2" t="s">
        <v>144</v>
      </c>
      <c r="AD26" s="4"/>
      <c r="AE26" s="4"/>
      <c r="AF26" s="6">
        <v>71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2</v>
      </c>
      <c r="AS26" s="8">
        <v>166.12</v>
      </c>
      <c r="AT26" s="7">
        <v>-1</v>
      </c>
      <c r="AU26" s="7">
        <v>-1</v>
      </c>
      <c r="AV26" s="4" t="s">
        <v>144</v>
      </c>
      <c r="AW26" s="8" t="s">
        <v>144</v>
      </c>
      <c r="AX26" s="4">
        <v>4</v>
      </c>
      <c r="AY26" s="8">
        <v>388.68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>
        <v>4</v>
      </c>
      <c r="BF26" s="8">
        <v>388.68</v>
      </c>
      <c r="BG26" s="7" t="s">
        <v>144</v>
      </c>
      <c r="BH26" s="7" t="s">
        <v>144</v>
      </c>
      <c r="BI26" s="7"/>
      <c r="BJ26" s="4"/>
      <c r="BK26" s="8"/>
      <c r="BL26" s="2" t="s">
        <v>22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141</v>
      </c>
      <c r="BW26" s="2" t="s">
        <v>325</v>
      </c>
      <c r="BX26" s="2" t="s">
        <v>473</v>
      </c>
      <c r="BY26" s="2" t="s">
        <v>156</v>
      </c>
      <c r="BZ26" s="2" t="s">
        <v>156</v>
      </c>
      <c r="CA26" s="2" t="s">
        <v>144</v>
      </c>
      <c r="CB26" s="4"/>
      <c r="CC26" s="8"/>
      <c r="CD26" s="4"/>
      <c r="CE26" s="8"/>
      <c r="CF26" s="7"/>
      <c r="CG26" s="7"/>
      <c r="CH26" s="2" t="s">
        <v>153</v>
      </c>
      <c r="CI26" s="2" t="s">
        <v>141</v>
      </c>
      <c r="CJ26" s="2" t="s">
        <v>327</v>
      </c>
      <c r="CK26" s="2" t="s">
        <v>474</v>
      </c>
      <c r="CL26" s="2" t="s">
        <v>156</v>
      </c>
      <c r="CM26" s="2" t="s">
        <v>156</v>
      </c>
      <c r="CN26" s="2" t="s">
        <v>144</v>
      </c>
      <c r="CO26" s="4"/>
      <c r="CP26" s="8"/>
      <c r="CQ26" s="4"/>
      <c r="CR26" s="8"/>
      <c r="CS26" s="7"/>
      <c r="CT26" s="7"/>
      <c r="CU26" s="2" t="s">
        <v>153</v>
      </c>
      <c r="CV26" s="2" t="s">
        <v>141</v>
      </c>
      <c r="CW26" s="2" t="s">
        <v>327</v>
      </c>
      <c r="CX26" s="2" t="s">
        <v>337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153</v>
      </c>
      <c r="DI26" s="2" t="s">
        <v>141</v>
      </c>
      <c r="DJ26" s="2" t="s">
        <v>330</v>
      </c>
      <c r="DK26" s="2" t="s">
        <v>475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141</v>
      </c>
      <c r="DW26" s="2" t="s">
        <v>327</v>
      </c>
      <c r="DX26" s="2" t="s">
        <v>476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166</v>
      </c>
      <c r="EJ26" s="2" t="s">
        <v>333</v>
      </c>
      <c r="EK26" s="2" t="s">
        <v>477</v>
      </c>
      <c r="EL26" s="2" t="s">
        <v>156</v>
      </c>
      <c r="EM26" s="2" t="s">
        <v>156</v>
      </c>
      <c r="EN26" s="2" t="s">
        <v>144</v>
      </c>
      <c r="EO26" s="4"/>
      <c r="EP26" s="8"/>
      <c r="EQ26" s="4">
        <v>2</v>
      </c>
      <c r="ER26" s="8">
        <v>166.12</v>
      </c>
      <c r="ES26" s="7">
        <v>-1</v>
      </c>
      <c r="ET26" s="7">
        <v>-1</v>
      </c>
      <c r="EU26" s="2" t="s">
        <v>153</v>
      </c>
      <c r="EV26" s="2" t="s">
        <v>141</v>
      </c>
      <c r="EW26" s="2" t="s">
        <v>144</v>
      </c>
      <c r="EX26" s="2" t="s">
        <v>478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174</v>
      </c>
      <c r="FI26" s="2" t="s">
        <v>141</v>
      </c>
      <c r="FJ26" s="2" t="s">
        <v>144</v>
      </c>
      <c r="FK26" s="2" t="s">
        <v>144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166</v>
      </c>
      <c r="FW26" s="2" t="s">
        <v>336</v>
      </c>
      <c r="FX26" s="2" t="s">
        <v>479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180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174</v>
      </c>
      <c r="GV26" s="2" t="s">
        <v>141</v>
      </c>
      <c r="GW26" s="2" t="s">
        <v>338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153</v>
      </c>
      <c r="HV26" s="2" t="s">
        <v>166</v>
      </c>
      <c r="HW26" s="2" t="s">
        <v>175</v>
      </c>
      <c r="HX26" s="2" t="s">
        <v>144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340</v>
      </c>
      <c r="II26" s="2" t="s">
        <v>166</v>
      </c>
      <c r="IJ26" s="2" t="s">
        <v>144</v>
      </c>
      <c r="IK26" s="2" t="s">
        <v>144</v>
      </c>
      <c r="IL26" s="2" t="s">
        <v>156</v>
      </c>
      <c r="IM26" s="2" t="s">
        <v>156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153</v>
      </c>
      <c r="JI26" s="2" t="s">
        <v>141</v>
      </c>
      <c r="JJ26" s="2" t="s">
        <v>327</v>
      </c>
      <c r="JK26" s="2" t="s">
        <v>351</v>
      </c>
      <c r="JL26" s="2" t="s">
        <v>156</v>
      </c>
      <c r="JM26" s="2" t="s">
        <v>156</v>
      </c>
      <c r="JN26" s="2" t="s">
        <v>144</v>
      </c>
      <c r="JO26" s="4"/>
      <c r="JP26" s="8"/>
      <c r="JQ26" s="4"/>
      <c r="JR26" s="8"/>
      <c r="JS26" s="7"/>
      <c r="JT26" s="7"/>
      <c r="JU26" s="2" t="s">
        <v>181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181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305</v>
      </c>
      <c r="KV26" s="2" t="s">
        <v>141</v>
      </c>
      <c r="KW26" s="2" t="s">
        <v>480</v>
      </c>
      <c r="KX26" s="2" t="s">
        <v>481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181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181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181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166</v>
      </c>
      <c r="NJ26" s="2" t="s">
        <v>482</v>
      </c>
      <c r="NK26" s="2" t="s">
        <v>483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181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184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>
        <v>63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484</v>
      </c>
      <c r="B27" s="2" t="s">
        <v>133</v>
      </c>
      <c r="C27" s="2" t="s">
        <v>134</v>
      </c>
      <c r="D27" s="2" t="s">
        <v>401</v>
      </c>
      <c r="E27" s="2" t="s">
        <v>402</v>
      </c>
      <c r="F27" s="2" t="s">
        <v>319</v>
      </c>
      <c r="G27" s="2" t="s">
        <v>144</v>
      </c>
      <c r="H27" s="2" t="s">
        <v>144</v>
      </c>
      <c r="I27" s="2" t="s">
        <v>472</v>
      </c>
      <c r="J27" s="2" t="s">
        <v>265</v>
      </c>
      <c r="K27" s="2" t="s">
        <v>322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282</v>
      </c>
      <c r="Q27" s="2" t="s">
        <v>143</v>
      </c>
      <c r="R27" s="2" t="s">
        <v>144</v>
      </c>
      <c r="S27" s="2" t="s">
        <v>323</v>
      </c>
      <c r="T27" s="2" t="s">
        <v>144</v>
      </c>
      <c r="U27" s="2" t="s">
        <v>147</v>
      </c>
      <c r="V27" s="2" t="s">
        <v>246</v>
      </c>
      <c r="W27" s="2" t="s">
        <v>150</v>
      </c>
      <c r="X27" s="2" t="s">
        <v>144</v>
      </c>
      <c r="Y27" s="2" t="s">
        <v>485</v>
      </c>
      <c r="Z27" s="4">
        <v>72</v>
      </c>
      <c r="AA27" s="4">
        <f>=ROUNDDOWN(28.8,0)</f>
      </c>
      <c r="AB27" s="5">
        <v>2.5</v>
      </c>
      <c r="AC27" s="2" t="s">
        <v>144</v>
      </c>
      <c r="AD27" s="4"/>
      <c r="AE27" s="4"/>
      <c r="AF27" s="6">
        <v>71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2</v>
      </c>
      <c r="AS27" s="8">
        <v>222.56</v>
      </c>
      <c r="AT27" s="7">
        <v>-1</v>
      </c>
      <c r="AU27" s="7">
        <v>-1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/>
      <c r="BJ27" s="4"/>
      <c r="BK27" s="8"/>
      <c r="BL27" s="2" t="s">
        <v>22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141</v>
      </c>
      <c r="BW27" s="2" t="s">
        <v>325</v>
      </c>
      <c r="BX27" s="2" t="s">
        <v>486</v>
      </c>
      <c r="BY27" s="2" t="s">
        <v>156</v>
      </c>
      <c r="BZ27" s="2" t="s">
        <v>156</v>
      </c>
      <c r="CA27" s="2" t="s">
        <v>144</v>
      </c>
      <c r="CB27" s="4"/>
      <c r="CC27" s="8"/>
      <c r="CD27" s="4"/>
      <c r="CE27" s="8"/>
      <c r="CF27" s="7"/>
      <c r="CG27" s="7"/>
      <c r="CH27" s="2" t="s">
        <v>153</v>
      </c>
      <c r="CI27" s="2" t="s">
        <v>141</v>
      </c>
      <c r="CJ27" s="2" t="s">
        <v>327</v>
      </c>
      <c r="CK27" s="2" t="s">
        <v>487</v>
      </c>
      <c r="CL27" s="2" t="s">
        <v>156</v>
      </c>
      <c r="CM27" s="2" t="s">
        <v>156</v>
      </c>
      <c r="CN27" s="2" t="s">
        <v>144</v>
      </c>
      <c r="CO27" s="4"/>
      <c r="CP27" s="8"/>
      <c r="CQ27" s="4"/>
      <c r="CR27" s="8"/>
      <c r="CS27" s="7"/>
      <c r="CT27" s="7"/>
      <c r="CU27" s="2" t="s">
        <v>153</v>
      </c>
      <c r="CV27" s="2" t="s">
        <v>141</v>
      </c>
      <c r="CW27" s="2" t="s">
        <v>327</v>
      </c>
      <c r="CX27" s="2" t="s">
        <v>337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153</v>
      </c>
      <c r="DI27" s="2" t="s">
        <v>141</v>
      </c>
      <c r="DJ27" s="2" t="s">
        <v>330</v>
      </c>
      <c r="DK27" s="2" t="s">
        <v>488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141</v>
      </c>
      <c r="DW27" s="2" t="s">
        <v>327</v>
      </c>
      <c r="DX27" s="2" t="s">
        <v>329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166</v>
      </c>
      <c r="EJ27" s="2" t="s">
        <v>333</v>
      </c>
      <c r="EK27" s="2" t="s">
        <v>489</v>
      </c>
      <c r="EL27" s="2" t="s">
        <v>156</v>
      </c>
      <c r="EM27" s="2" t="s">
        <v>156</v>
      </c>
      <c r="EN27" s="2" t="s">
        <v>144</v>
      </c>
      <c r="EO27" s="4"/>
      <c r="EP27" s="8"/>
      <c r="EQ27" s="4">
        <v>2</v>
      </c>
      <c r="ER27" s="8">
        <v>222.56</v>
      </c>
      <c r="ES27" s="7">
        <v>-1</v>
      </c>
      <c r="ET27" s="7">
        <v>-1</v>
      </c>
      <c r="EU27" s="2" t="s">
        <v>153</v>
      </c>
      <c r="EV27" s="2" t="s">
        <v>141</v>
      </c>
      <c r="EW27" s="2" t="s">
        <v>144</v>
      </c>
      <c r="EX27" s="2" t="s">
        <v>490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174</v>
      </c>
      <c r="FI27" s="2" t="s">
        <v>141</v>
      </c>
      <c r="FJ27" s="2" t="s">
        <v>144</v>
      </c>
      <c r="FK27" s="2" t="s">
        <v>144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166</v>
      </c>
      <c r="FW27" s="2" t="s">
        <v>336</v>
      </c>
      <c r="FX27" s="2" t="s">
        <v>491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180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174</v>
      </c>
      <c r="GV27" s="2" t="s">
        <v>141</v>
      </c>
      <c r="GW27" s="2" t="s">
        <v>338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153</v>
      </c>
      <c r="HV27" s="2" t="s">
        <v>166</v>
      </c>
      <c r="HW27" s="2" t="s">
        <v>175</v>
      </c>
      <c r="HX27" s="2" t="s">
        <v>144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340</v>
      </c>
      <c r="II27" s="2" t="s">
        <v>166</v>
      </c>
      <c r="IJ27" s="2" t="s">
        <v>144</v>
      </c>
      <c r="IK27" s="2" t="s">
        <v>144</v>
      </c>
      <c r="IL27" s="2" t="s">
        <v>156</v>
      </c>
      <c r="IM27" s="2" t="s">
        <v>156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153</v>
      </c>
      <c r="JI27" s="2" t="s">
        <v>141</v>
      </c>
      <c r="JJ27" s="2" t="s">
        <v>327</v>
      </c>
      <c r="JK27" s="2" t="s">
        <v>492</v>
      </c>
      <c r="JL27" s="2" t="s">
        <v>156</v>
      </c>
      <c r="JM27" s="2" t="s">
        <v>156</v>
      </c>
      <c r="JN27" s="2" t="s">
        <v>144</v>
      </c>
      <c r="JO27" s="4"/>
      <c r="JP27" s="8"/>
      <c r="JQ27" s="4"/>
      <c r="JR27" s="8"/>
      <c r="JS27" s="7"/>
      <c r="JT27" s="7"/>
      <c r="JU27" s="2" t="s">
        <v>181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181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305</v>
      </c>
      <c r="KV27" s="2" t="s">
        <v>141</v>
      </c>
      <c r="KW27" s="2" t="s">
        <v>480</v>
      </c>
      <c r="KX27" s="2" t="s">
        <v>493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181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181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181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166</v>
      </c>
      <c r="NJ27" s="2" t="s">
        <v>482</v>
      </c>
      <c r="NK27" s="2" t="s">
        <v>494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181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184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72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495</v>
      </c>
      <c r="B28" s="2" t="s">
        <v>133</v>
      </c>
      <c r="C28" s="2" t="s">
        <v>134</v>
      </c>
      <c r="D28" s="2" t="s">
        <v>401</v>
      </c>
      <c r="E28" s="2" t="s">
        <v>496</v>
      </c>
      <c r="F28" s="2" t="s">
        <v>279</v>
      </c>
      <c r="G28" s="2" t="s">
        <v>279</v>
      </c>
      <c r="H28" s="2" t="s">
        <v>279</v>
      </c>
      <c r="I28" s="2" t="s">
        <v>497</v>
      </c>
      <c r="J28" s="2" t="s">
        <v>139</v>
      </c>
      <c r="K28" s="2" t="s">
        <v>281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282</v>
      </c>
      <c r="Q28" s="2" t="s">
        <v>143</v>
      </c>
      <c r="R28" s="2" t="s">
        <v>144</v>
      </c>
      <c r="S28" s="2" t="s">
        <v>283</v>
      </c>
      <c r="T28" s="2" t="s">
        <v>284</v>
      </c>
      <c r="U28" s="2" t="s">
        <v>147</v>
      </c>
      <c r="V28" s="2" t="s">
        <v>286</v>
      </c>
      <c r="W28" s="2" t="s">
        <v>150</v>
      </c>
      <c r="X28" s="2" t="s">
        <v>144</v>
      </c>
      <c r="Y28" s="2" t="s">
        <v>287</v>
      </c>
      <c r="Z28" s="4">
        <v>113</v>
      </c>
      <c r="AA28" s="4">
        <f>=ROUNDDOWN(31.3888888888889,0)</f>
      </c>
      <c r="AB28" s="5">
        <v>3.6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4</v>
      </c>
      <c r="AQ28" s="8">
        <v>179.39</v>
      </c>
      <c r="AR28" s="4">
        <v>4</v>
      </c>
      <c r="AS28" s="8">
        <v>157.82</v>
      </c>
      <c r="AT28" s="7"/>
      <c r="AU28" s="7">
        <v>0.1367</v>
      </c>
      <c r="AV28" s="4">
        <v>5</v>
      </c>
      <c r="AW28" s="8">
        <v>224.98</v>
      </c>
      <c r="AX28" s="4">
        <v>8</v>
      </c>
      <c r="AY28" s="8">
        <v>361.96</v>
      </c>
      <c r="AZ28" s="7">
        <v>-0.375</v>
      </c>
      <c r="BA28" s="7">
        <v>-0.3784</v>
      </c>
      <c r="BB28" s="7">
        <v>0.7974</v>
      </c>
      <c r="BC28" s="4">
        <v>5</v>
      </c>
      <c r="BD28" s="8">
        <v>224.98</v>
      </c>
      <c r="BE28" s="4">
        <v>8</v>
      </c>
      <c r="BF28" s="8">
        <v>361.96</v>
      </c>
      <c r="BG28" s="7">
        <v>-0.375</v>
      </c>
      <c r="BH28" s="7">
        <v>-0.3784</v>
      </c>
      <c r="BI28" s="7">
        <v>1</v>
      </c>
      <c r="BJ28" s="4">
        <v>5</v>
      </c>
      <c r="BK28" s="8">
        <v>264.38</v>
      </c>
      <c r="BL28" s="2" t="s">
        <v>498</v>
      </c>
      <c r="BM28" s="7">
        <v>0.8</v>
      </c>
      <c r="BN28" s="7">
        <v>0.6785</v>
      </c>
      <c r="BO28" s="4"/>
      <c r="BP28" s="8"/>
      <c r="BQ28" s="4">
        <v>1</v>
      </c>
      <c r="BR28" s="8">
        <v>40.82</v>
      </c>
      <c r="BS28" s="7">
        <v>-1</v>
      </c>
      <c r="BT28" s="7">
        <v>-1</v>
      </c>
      <c r="BU28" s="2" t="s">
        <v>153</v>
      </c>
      <c r="BV28" s="2" t="s">
        <v>141</v>
      </c>
      <c r="BW28" s="2" t="s">
        <v>499</v>
      </c>
      <c r="BX28" s="2" t="s">
        <v>500</v>
      </c>
      <c r="BY28" s="2" t="s">
        <v>156</v>
      </c>
      <c r="BZ28" s="2" t="s">
        <v>156</v>
      </c>
      <c r="CA28" s="2" t="s">
        <v>144</v>
      </c>
      <c r="CB28" s="4"/>
      <c r="CC28" s="8"/>
      <c r="CD28" s="4"/>
      <c r="CE28" s="8"/>
      <c r="CF28" s="7"/>
      <c r="CG28" s="7"/>
      <c r="CH28" s="2" t="s">
        <v>153</v>
      </c>
      <c r="CI28" s="2" t="s">
        <v>141</v>
      </c>
      <c r="CJ28" s="2" t="s">
        <v>292</v>
      </c>
      <c r="CK28" s="2" t="s">
        <v>501</v>
      </c>
      <c r="CL28" s="2" t="s">
        <v>156</v>
      </c>
      <c r="CM28" s="2" t="s">
        <v>156</v>
      </c>
      <c r="CN28" s="2" t="s">
        <v>144</v>
      </c>
      <c r="CO28" s="4">
        <v>1</v>
      </c>
      <c r="CP28" s="8">
        <v>46.36</v>
      </c>
      <c r="CQ28" s="4"/>
      <c r="CR28" s="8"/>
      <c r="CS28" s="7"/>
      <c r="CT28" s="7"/>
      <c r="CU28" s="2" t="s">
        <v>153</v>
      </c>
      <c r="CV28" s="2" t="s">
        <v>141</v>
      </c>
      <c r="CW28" s="2" t="s">
        <v>294</v>
      </c>
      <c r="CX28" s="2" t="s">
        <v>313</v>
      </c>
      <c r="CY28" s="2" t="s">
        <v>156</v>
      </c>
      <c r="CZ28" s="2" t="s">
        <v>156</v>
      </c>
      <c r="DA28" s="2" t="s">
        <v>144</v>
      </c>
      <c r="DB28" s="4">
        <v>2</v>
      </c>
      <c r="DC28" s="8">
        <v>89.6</v>
      </c>
      <c r="DD28" s="4"/>
      <c r="DE28" s="8"/>
      <c r="DF28" s="7"/>
      <c r="DG28" s="7"/>
      <c r="DH28" s="2" t="s">
        <v>153</v>
      </c>
      <c r="DI28" s="2" t="s">
        <v>141</v>
      </c>
      <c r="DJ28" s="2" t="s">
        <v>296</v>
      </c>
      <c r="DK28" s="2" t="s">
        <v>502</v>
      </c>
      <c r="DL28" s="2" t="s">
        <v>156</v>
      </c>
      <c r="DM28" s="2" t="s">
        <v>156</v>
      </c>
      <c r="DN28" s="2" t="s">
        <v>144</v>
      </c>
      <c r="DO28" s="4"/>
      <c r="DP28" s="8"/>
      <c r="DQ28" s="4">
        <v>2</v>
      </c>
      <c r="DR28" s="8">
        <v>75.6</v>
      </c>
      <c r="DS28" s="7">
        <v>-1</v>
      </c>
      <c r="DT28" s="7">
        <v>-1</v>
      </c>
      <c r="DU28" s="2" t="s">
        <v>153</v>
      </c>
      <c r="DV28" s="2" t="s">
        <v>141</v>
      </c>
      <c r="DW28" s="2" t="s">
        <v>298</v>
      </c>
      <c r="DX28" s="2" t="s">
        <v>503</v>
      </c>
      <c r="DY28" s="2" t="s">
        <v>156</v>
      </c>
      <c r="DZ28" s="2" t="s">
        <v>156</v>
      </c>
      <c r="EA28" s="2" t="s">
        <v>144</v>
      </c>
      <c r="EB28" s="4">
        <v>1</v>
      </c>
      <c r="EC28" s="8">
        <v>43.43</v>
      </c>
      <c r="ED28" s="4"/>
      <c r="EE28" s="8"/>
      <c r="EF28" s="7"/>
      <c r="EG28" s="7"/>
      <c r="EH28" s="2" t="s">
        <v>153</v>
      </c>
      <c r="EI28" s="2" t="s">
        <v>141</v>
      </c>
      <c r="EJ28" s="2" t="s">
        <v>300</v>
      </c>
      <c r="EK28" s="2" t="s">
        <v>504</v>
      </c>
      <c r="EL28" s="2" t="s">
        <v>156</v>
      </c>
      <c r="EM28" s="2" t="s">
        <v>156</v>
      </c>
      <c r="EN28" s="2" t="s">
        <v>144</v>
      </c>
      <c r="EO28" s="4"/>
      <c r="EP28" s="8"/>
      <c r="EQ28" s="4">
        <v>1</v>
      </c>
      <c r="ER28" s="8">
        <v>41.4</v>
      </c>
      <c r="ES28" s="7">
        <v>-1</v>
      </c>
      <c r="ET28" s="7">
        <v>-1</v>
      </c>
      <c r="EU28" s="2" t="s">
        <v>153</v>
      </c>
      <c r="EV28" s="2" t="s">
        <v>141</v>
      </c>
      <c r="EW28" s="2" t="s">
        <v>144</v>
      </c>
      <c r="EX28" s="2" t="s">
        <v>144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174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180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174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174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181</v>
      </c>
      <c r="HI28" s="2" t="s">
        <v>166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153</v>
      </c>
      <c r="HV28" s="2" t="s">
        <v>166</v>
      </c>
      <c r="HW28" s="2" t="s">
        <v>302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174</v>
      </c>
      <c r="II28" s="2" t="s">
        <v>166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181</v>
      </c>
      <c r="IV28" s="2" t="s">
        <v>141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153</v>
      </c>
      <c r="JI28" s="2" t="s">
        <v>141</v>
      </c>
      <c r="JJ28" s="2" t="s">
        <v>505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181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181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305</v>
      </c>
      <c r="KV28" s="2" t="s">
        <v>141</v>
      </c>
      <c r="KW28" s="2" t="s">
        <v>506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181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181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174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181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166</v>
      </c>
      <c r="NJ28" s="2" t="s">
        <v>307</v>
      </c>
      <c r="NK28" s="2" t="s">
        <v>507</v>
      </c>
      <c r="NL28" s="2" t="s">
        <v>156</v>
      </c>
      <c r="NM28" s="2" t="s">
        <v>156</v>
      </c>
      <c r="NN28" s="2" t="s">
        <v>263</v>
      </c>
      <c r="NO28" s="4"/>
      <c r="NP28" s="8"/>
      <c r="NQ28" s="4"/>
      <c r="NR28" s="8"/>
      <c r="NS28" s="7"/>
      <c r="NT28" s="7"/>
      <c r="NU28" s="2" t="s">
        <v>181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174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>
        <v>34</v>
      </c>
      <c r="OP28" s="4"/>
      <c r="OQ28" s="4"/>
      <c r="OR28" s="4">
        <v>79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508</v>
      </c>
      <c r="B29" s="2" t="s">
        <v>133</v>
      </c>
      <c r="C29" s="2" t="s">
        <v>134</v>
      </c>
      <c r="D29" s="2" t="s">
        <v>401</v>
      </c>
      <c r="E29" s="2" t="s">
        <v>496</v>
      </c>
      <c r="F29" s="2" t="s">
        <v>279</v>
      </c>
      <c r="G29" s="2" t="s">
        <v>279</v>
      </c>
      <c r="H29" s="2" t="s">
        <v>279</v>
      </c>
      <c r="I29" s="2" t="s">
        <v>497</v>
      </c>
      <c r="J29" s="2" t="s">
        <v>265</v>
      </c>
      <c r="K29" s="2" t="s">
        <v>281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282</v>
      </c>
      <c r="Q29" s="2" t="s">
        <v>143</v>
      </c>
      <c r="R29" s="2" t="s">
        <v>144</v>
      </c>
      <c r="S29" s="2" t="s">
        <v>283</v>
      </c>
      <c r="T29" s="2" t="s">
        <v>284</v>
      </c>
      <c r="U29" s="2" t="s">
        <v>147</v>
      </c>
      <c r="V29" s="2" t="s">
        <v>286</v>
      </c>
      <c r="W29" s="2" t="s">
        <v>150</v>
      </c>
      <c r="X29" s="2" t="s">
        <v>144</v>
      </c>
      <c r="Y29" s="2" t="s">
        <v>287</v>
      </c>
      <c r="Z29" s="4">
        <v>93</v>
      </c>
      <c r="AA29" s="4">
        <f>=ROUNDDOWN(24.4736842105263,0)</f>
      </c>
      <c r="AB29" s="5">
        <v>3.8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45.59</v>
      </c>
      <c r="AR29" s="4">
        <v>4</v>
      </c>
      <c r="AS29" s="8">
        <v>204.14</v>
      </c>
      <c r="AT29" s="7">
        <v>-0.75</v>
      </c>
      <c r="AU29" s="7">
        <v>-0.7767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0.2026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45.59</v>
      </c>
      <c r="BL29" s="2" t="s">
        <v>509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141</v>
      </c>
      <c r="BW29" s="2" t="s">
        <v>499</v>
      </c>
      <c r="BX29" s="2" t="s">
        <v>510</v>
      </c>
      <c r="BY29" s="2" t="s">
        <v>156</v>
      </c>
      <c r="BZ29" s="2" t="s">
        <v>156</v>
      </c>
      <c r="CA29" s="2" t="s">
        <v>144</v>
      </c>
      <c r="CB29" s="4"/>
      <c r="CC29" s="8"/>
      <c r="CD29" s="4"/>
      <c r="CE29" s="8"/>
      <c r="CF29" s="7"/>
      <c r="CG29" s="7"/>
      <c r="CH29" s="2" t="s">
        <v>153</v>
      </c>
      <c r="CI29" s="2" t="s">
        <v>141</v>
      </c>
      <c r="CJ29" s="2" t="s">
        <v>292</v>
      </c>
      <c r="CK29" s="2" t="s">
        <v>511</v>
      </c>
      <c r="CL29" s="2" t="s">
        <v>156</v>
      </c>
      <c r="CM29" s="2" t="s">
        <v>156</v>
      </c>
      <c r="CN29" s="2" t="s">
        <v>144</v>
      </c>
      <c r="CO29" s="4"/>
      <c r="CP29" s="8"/>
      <c r="CQ29" s="4"/>
      <c r="CR29" s="8"/>
      <c r="CS29" s="7"/>
      <c r="CT29" s="7"/>
      <c r="CU29" s="2" t="s">
        <v>153</v>
      </c>
      <c r="CV29" s="2" t="s">
        <v>141</v>
      </c>
      <c r="CW29" s="2" t="s">
        <v>294</v>
      </c>
      <c r="CX29" s="2" t="s">
        <v>512</v>
      </c>
      <c r="CY29" s="2" t="s">
        <v>156</v>
      </c>
      <c r="CZ29" s="2" t="s">
        <v>156</v>
      </c>
      <c r="DA29" s="2" t="s">
        <v>144</v>
      </c>
      <c r="DB29" s="4"/>
      <c r="DC29" s="8"/>
      <c r="DD29" s="4">
        <v>1</v>
      </c>
      <c r="DE29" s="8">
        <v>51.03</v>
      </c>
      <c r="DF29" s="7">
        <v>-1</v>
      </c>
      <c r="DG29" s="7">
        <v>-1</v>
      </c>
      <c r="DH29" s="2" t="s">
        <v>153</v>
      </c>
      <c r="DI29" s="2" t="s">
        <v>141</v>
      </c>
      <c r="DJ29" s="2" t="s">
        <v>296</v>
      </c>
      <c r="DK29" s="2" t="s">
        <v>513</v>
      </c>
      <c r="DL29" s="2" t="s">
        <v>156</v>
      </c>
      <c r="DM29" s="2" t="s">
        <v>156</v>
      </c>
      <c r="DN29" s="2" t="s">
        <v>144</v>
      </c>
      <c r="DO29" s="4">
        <v>1</v>
      </c>
      <c r="DP29" s="8">
        <v>45.59</v>
      </c>
      <c r="DQ29" s="4"/>
      <c r="DR29" s="8"/>
      <c r="DS29" s="7"/>
      <c r="DT29" s="7"/>
      <c r="DU29" s="2" t="s">
        <v>153</v>
      </c>
      <c r="DV29" s="2" t="s">
        <v>141</v>
      </c>
      <c r="DW29" s="2" t="s">
        <v>298</v>
      </c>
      <c r="DX29" s="2" t="s">
        <v>299</v>
      </c>
      <c r="DY29" s="2" t="s">
        <v>156</v>
      </c>
      <c r="DZ29" s="2" t="s">
        <v>156</v>
      </c>
      <c r="EA29" s="2" t="s">
        <v>144</v>
      </c>
      <c r="EB29" s="4"/>
      <c r="EC29" s="8"/>
      <c r="ED29" s="4">
        <v>1</v>
      </c>
      <c r="EE29" s="8">
        <v>49.61</v>
      </c>
      <c r="EF29" s="7">
        <v>-1</v>
      </c>
      <c r="EG29" s="7">
        <v>-1</v>
      </c>
      <c r="EH29" s="2" t="s">
        <v>153</v>
      </c>
      <c r="EI29" s="2" t="s">
        <v>141</v>
      </c>
      <c r="EJ29" s="2" t="s">
        <v>300</v>
      </c>
      <c r="EK29" s="2" t="s">
        <v>504</v>
      </c>
      <c r="EL29" s="2" t="s">
        <v>156</v>
      </c>
      <c r="EM29" s="2" t="s">
        <v>156</v>
      </c>
      <c r="EN29" s="2" t="s">
        <v>144</v>
      </c>
      <c r="EO29" s="4"/>
      <c r="EP29" s="8"/>
      <c r="EQ29" s="4">
        <v>2</v>
      </c>
      <c r="ER29" s="8">
        <v>103.5</v>
      </c>
      <c r="ES29" s="7">
        <v>-1</v>
      </c>
      <c r="ET29" s="7">
        <v>-1</v>
      </c>
      <c r="EU29" s="2" t="s">
        <v>153</v>
      </c>
      <c r="EV29" s="2" t="s">
        <v>141</v>
      </c>
      <c r="EW29" s="2" t="s">
        <v>144</v>
      </c>
      <c r="EX29" s="2" t="s">
        <v>144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174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180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174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174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181</v>
      </c>
      <c r="HI29" s="2" t="s">
        <v>166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153</v>
      </c>
      <c r="HV29" s="2" t="s">
        <v>166</v>
      </c>
      <c r="HW29" s="2" t="s">
        <v>302</v>
      </c>
      <c r="HX29" s="2" t="s">
        <v>514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174</v>
      </c>
      <c r="II29" s="2" t="s">
        <v>166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181</v>
      </c>
      <c r="IV29" s="2" t="s">
        <v>141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153</v>
      </c>
      <c r="JI29" s="2" t="s">
        <v>141</v>
      </c>
      <c r="JJ29" s="2" t="s">
        <v>505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181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181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305</v>
      </c>
      <c r="KV29" s="2" t="s">
        <v>141</v>
      </c>
      <c r="KW29" s="2" t="s">
        <v>506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181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181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174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181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166</v>
      </c>
      <c r="NJ29" s="2" t="s">
        <v>307</v>
      </c>
      <c r="NK29" s="2" t="s">
        <v>515</v>
      </c>
      <c r="NL29" s="2" t="s">
        <v>156</v>
      </c>
      <c r="NM29" s="2" t="s">
        <v>156</v>
      </c>
      <c r="NN29" s="2" t="s">
        <v>263</v>
      </c>
      <c r="NO29" s="4"/>
      <c r="NP29" s="8"/>
      <c r="NQ29" s="4"/>
      <c r="NR29" s="8"/>
      <c r="NS29" s="7"/>
      <c r="NT29" s="7"/>
      <c r="NU29" s="2" t="s">
        <v>181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174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>
        <v>22</v>
      </c>
      <c r="OP29" s="4"/>
      <c r="OQ29" s="4"/>
      <c r="OR29" s="4">
        <v>71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516</v>
      </c>
      <c r="B30" s="2" t="s">
        <v>133</v>
      </c>
      <c r="C30" s="2" t="s">
        <v>134</v>
      </c>
      <c r="D30" s="2" t="s">
        <v>401</v>
      </c>
      <c r="E30" s="2" t="s">
        <v>496</v>
      </c>
      <c r="F30" s="2" t="s">
        <v>359</v>
      </c>
      <c r="G30" s="2" t="s">
        <v>359</v>
      </c>
      <c r="H30" s="2" t="s">
        <v>359</v>
      </c>
      <c r="I30" s="2" t="s">
        <v>517</v>
      </c>
      <c r="J30" s="2" t="s">
        <v>139</v>
      </c>
      <c r="K30" s="2" t="s">
        <v>203</v>
      </c>
      <c r="L30" s="3">
        <v>72.92</v>
      </c>
      <c r="M30" s="3">
        <v>76.57</v>
      </c>
      <c r="N30" s="3">
        <v>169.99</v>
      </c>
      <c r="O30" s="2" t="s">
        <v>383</v>
      </c>
      <c r="P30" s="2" t="s">
        <v>362</v>
      </c>
      <c r="Q30" s="2" t="s">
        <v>143</v>
      </c>
      <c r="R30" s="2" t="s">
        <v>144</v>
      </c>
      <c r="S30" s="2" t="s">
        <v>363</v>
      </c>
      <c r="T30" s="2" t="s">
        <v>284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364</v>
      </c>
      <c r="Z30" s="4">
        <v>21</v>
      </c>
      <c r="AA30" s="4">
        <f>=ROUNDDOWN(26.25,0)</f>
      </c>
      <c r="AB30" s="5">
        <v>0.8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1</v>
      </c>
      <c r="AW30" s="8">
        <v>87.75</v>
      </c>
      <c r="AX30" s="4">
        <v>2</v>
      </c>
      <c r="AY30" s="8">
        <v>173.5</v>
      </c>
      <c r="AZ30" s="7">
        <v>-0.5</v>
      </c>
      <c r="BA30" s="7">
        <v>-0.4942</v>
      </c>
      <c r="BB30" s="7"/>
      <c r="BC30" s="4">
        <v>1</v>
      </c>
      <c r="BD30" s="8">
        <v>87.75</v>
      </c>
      <c r="BE30" s="4">
        <v>4</v>
      </c>
      <c r="BF30" s="8">
        <v>306.48</v>
      </c>
      <c r="BG30" s="7">
        <v>-0.75</v>
      </c>
      <c r="BH30" s="7">
        <v>-0.7137</v>
      </c>
      <c r="BI30" s="7">
        <v>1</v>
      </c>
      <c r="BJ30" s="4"/>
      <c r="BK30" s="8"/>
      <c r="BL30" s="2" t="s">
        <v>144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289</v>
      </c>
      <c r="BW30" s="2" t="s">
        <v>365</v>
      </c>
      <c r="BX30" s="2" t="s">
        <v>518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141</v>
      </c>
      <c r="CJ30" s="2" t="s">
        <v>367</v>
      </c>
      <c r="CK30" s="2" t="s">
        <v>519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141</v>
      </c>
      <c r="CW30" s="2" t="s">
        <v>369</v>
      </c>
      <c r="CX30" s="2" t="s">
        <v>370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153</v>
      </c>
      <c r="DI30" s="2" t="s">
        <v>141</v>
      </c>
      <c r="DJ30" s="2" t="s">
        <v>520</v>
      </c>
      <c r="DK30" s="2" t="s">
        <v>521</v>
      </c>
      <c r="DL30" s="2" t="s">
        <v>156</v>
      </c>
      <c r="DM30" s="2" t="s">
        <v>156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141</v>
      </c>
      <c r="DW30" s="2" t="s">
        <v>373</v>
      </c>
      <c r="DX30" s="2" t="s">
        <v>521</v>
      </c>
      <c r="DY30" s="2" t="s">
        <v>156</v>
      </c>
      <c r="DZ30" s="2" t="s">
        <v>156</v>
      </c>
      <c r="EA30" s="2" t="s">
        <v>144</v>
      </c>
      <c r="EB30" s="4"/>
      <c r="EC30" s="8"/>
      <c r="ED30" s="4"/>
      <c r="EE30" s="8"/>
      <c r="EF30" s="7"/>
      <c r="EG30" s="7"/>
      <c r="EH30" s="2" t="s">
        <v>153</v>
      </c>
      <c r="EI30" s="2" t="s">
        <v>141</v>
      </c>
      <c r="EJ30" s="2" t="s">
        <v>163</v>
      </c>
      <c r="EK30" s="2" t="s">
        <v>522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141</v>
      </c>
      <c r="EW30" s="2" t="s">
        <v>144</v>
      </c>
      <c r="EX30" s="2" t="s">
        <v>523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153</v>
      </c>
      <c r="FI30" s="2" t="s">
        <v>141</v>
      </c>
      <c r="FJ30" s="2" t="s">
        <v>168</v>
      </c>
      <c r="FK30" s="2" t="s">
        <v>144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180</v>
      </c>
      <c r="FV30" s="2" t="s">
        <v>141</v>
      </c>
      <c r="FW30" s="2" t="s">
        <v>144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153</v>
      </c>
      <c r="GI30" s="2" t="s">
        <v>141</v>
      </c>
      <c r="GJ30" s="2" t="s">
        <v>524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174</v>
      </c>
      <c r="GV30" s="2" t="s">
        <v>141</v>
      </c>
      <c r="GW30" s="2" t="s">
        <v>144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181</v>
      </c>
      <c r="HI30" s="2" t="s">
        <v>166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153</v>
      </c>
      <c r="HV30" s="2" t="s">
        <v>166</v>
      </c>
      <c r="HW30" s="2" t="s">
        <v>302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174</v>
      </c>
      <c r="II30" s="2" t="s">
        <v>166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181</v>
      </c>
      <c r="IV30" s="2" t="s">
        <v>141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153</v>
      </c>
      <c r="JI30" s="2" t="s">
        <v>141</v>
      </c>
      <c r="JJ30" s="2" t="s">
        <v>520</v>
      </c>
      <c r="JK30" s="2" t="s">
        <v>525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181</v>
      </c>
      <c r="JV30" s="2" t="s">
        <v>141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181</v>
      </c>
      <c r="KI30" s="2" t="s">
        <v>141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305</v>
      </c>
      <c r="KV30" s="2" t="s">
        <v>141</v>
      </c>
      <c r="KW30" s="2" t="s">
        <v>380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181</v>
      </c>
      <c r="LI30" s="2" t="s">
        <v>141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181</v>
      </c>
      <c r="LV30" s="2" t="s">
        <v>141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174</v>
      </c>
      <c r="MI30" s="2" t="s">
        <v>141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181</v>
      </c>
      <c r="MV30" s="2" t="s">
        <v>141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184</v>
      </c>
      <c r="NI30" s="2" t="s">
        <v>141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181</v>
      </c>
      <c r="NV30" s="2" t="s">
        <v>141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174</v>
      </c>
      <c r="OI30" s="2" t="s">
        <v>141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>
        <v>21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526</v>
      </c>
      <c r="B31" s="2" t="s">
        <v>133</v>
      </c>
      <c r="C31" s="2" t="s">
        <v>134</v>
      </c>
      <c r="D31" s="2" t="s">
        <v>401</v>
      </c>
      <c r="E31" s="2" t="s">
        <v>496</v>
      </c>
      <c r="F31" s="2" t="s">
        <v>359</v>
      </c>
      <c r="G31" s="2" t="s">
        <v>359</v>
      </c>
      <c r="H31" s="2" t="s">
        <v>359</v>
      </c>
      <c r="I31" s="2" t="s">
        <v>517</v>
      </c>
      <c r="J31" s="2" t="s">
        <v>186</v>
      </c>
      <c r="K31" s="2" t="s">
        <v>203</v>
      </c>
      <c r="L31" s="3">
        <v>82.9</v>
      </c>
      <c r="M31" s="3">
        <v>87.04</v>
      </c>
      <c r="N31" s="3">
        <v>189.99</v>
      </c>
      <c r="O31" s="2" t="s">
        <v>383</v>
      </c>
      <c r="P31" s="2" t="s">
        <v>362</v>
      </c>
      <c r="Q31" s="2" t="s">
        <v>143</v>
      </c>
      <c r="R31" s="2" t="s">
        <v>144</v>
      </c>
      <c r="S31" s="2" t="s">
        <v>363</v>
      </c>
      <c r="T31" s="2" t="s">
        <v>284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364</v>
      </c>
      <c r="Z31" s="4">
        <v>73</v>
      </c>
      <c r="AA31" s="4">
        <f>=ROUNDDOWN(40.5555555555556,0)</f>
      </c>
      <c r="AB31" s="5">
        <v>1.8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</v>
      </c>
      <c r="AQ31" s="8">
        <v>87.75</v>
      </c>
      <c r="AR31" s="4">
        <v>2</v>
      </c>
      <c r="AS31" s="8">
        <v>173.5</v>
      </c>
      <c r="AT31" s="7">
        <v>-0.5</v>
      </c>
      <c r="AU31" s="7">
        <v>-0.4942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1</v>
      </c>
      <c r="BK31" s="8">
        <v>87.75</v>
      </c>
      <c r="BL31" s="2" t="s">
        <v>527</v>
      </c>
      <c r="BM31" s="7">
        <v>1</v>
      </c>
      <c r="BN31" s="7">
        <v>1</v>
      </c>
      <c r="BO31" s="4"/>
      <c r="BP31" s="8"/>
      <c r="BQ31" s="4">
        <v>2</v>
      </c>
      <c r="BR31" s="8">
        <v>173.5</v>
      </c>
      <c r="BS31" s="7">
        <v>-1</v>
      </c>
      <c r="BT31" s="7">
        <v>-1</v>
      </c>
      <c r="BU31" s="2" t="s">
        <v>153</v>
      </c>
      <c r="BV31" s="2" t="s">
        <v>289</v>
      </c>
      <c r="BW31" s="2" t="s">
        <v>365</v>
      </c>
      <c r="BX31" s="2" t="s">
        <v>528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153</v>
      </c>
      <c r="CI31" s="2" t="s">
        <v>141</v>
      </c>
      <c r="CJ31" s="2" t="s">
        <v>367</v>
      </c>
      <c r="CK31" s="2" t="s">
        <v>529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141</v>
      </c>
      <c r="CW31" s="2" t="s">
        <v>369</v>
      </c>
      <c r="CX31" s="2" t="s">
        <v>519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520</v>
      </c>
      <c r="DK31" s="2" t="s">
        <v>530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153</v>
      </c>
      <c r="DV31" s="2" t="s">
        <v>141</v>
      </c>
      <c r="DW31" s="2" t="s">
        <v>373</v>
      </c>
      <c r="DX31" s="2" t="s">
        <v>374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163</v>
      </c>
      <c r="EK31" s="2" t="s">
        <v>502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144</v>
      </c>
      <c r="EX31" s="2" t="s">
        <v>531</v>
      </c>
      <c r="EY31" s="2" t="s">
        <v>156</v>
      </c>
      <c r="EZ31" s="2" t="s">
        <v>156</v>
      </c>
      <c r="FA31" s="2" t="s">
        <v>144</v>
      </c>
      <c r="FB31" s="4">
        <v>1</v>
      </c>
      <c r="FC31" s="8">
        <v>87.75</v>
      </c>
      <c r="FD31" s="4"/>
      <c r="FE31" s="8"/>
      <c r="FF31" s="7"/>
      <c r="FG31" s="7"/>
      <c r="FH31" s="2" t="s">
        <v>153</v>
      </c>
      <c r="FI31" s="2" t="s">
        <v>141</v>
      </c>
      <c r="FJ31" s="2" t="s">
        <v>195</v>
      </c>
      <c r="FK31" s="2" t="s">
        <v>465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180</v>
      </c>
      <c r="FV31" s="2" t="s">
        <v>141</v>
      </c>
      <c r="FW31" s="2" t="s">
        <v>144</v>
      </c>
      <c r="FX31" s="2" t="s">
        <v>144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153</v>
      </c>
      <c r="GI31" s="2" t="s">
        <v>141</v>
      </c>
      <c r="GJ31" s="2" t="s">
        <v>172</v>
      </c>
      <c r="GK31" s="2" t="s">
        <v>532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174</v>
      </c>
      <c r="GV31" s="2" t="s">
        <v>141</v>
      </c>
      <c r="GW31" s="2" t="s">
        <v>144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181</v>
      </c>
      <c r="HI31" s="2" t="s">
        <v>166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153</v>
      </c>
      <c r="HV31" s="2" t="s">
        <v>166</v>
      </c>
      <c r="HW31" s="2" t="s">
        <v>302</v>
      </c>
      <c r="HX31" s="2" t="s">
        <v>533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174</v>
      </c>
      <c r="II31" s="2" t="s">
        <v>166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181</v>
      </c>
      <c r="IV31" s="2" t="s">
        <v>141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153</v>
      </c>
      <c r="JI31" s="2" t="s">
        <v>141</v>
      </c>
      <c r="JJ31" s="2" t="s">
        <v>520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181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181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305</v>
      </c>
      <c r="KV31" s="2" t="s">
        <v>141</v>
      </c>
      <c r="KW31" s="2" t="s">
        <v>380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181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181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174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181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184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181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174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73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534</v>
      </c>
      <c r="B32" s="2" t="s">
        <v>133</v>
      </c>
      <c r="C32" s="2" t="s">
        <v>134</v>
      </c>
      <c r="D32" s="2" t="s">
        <v>401</v>
      </c>
      <c r="E32" s="2" t="s">
        <v>496</v>
      </c>
      <c r="F32" s="2" t="s">
        <v>359</v>
      </c>
      <c r="G32" s="2" t="s">
        <v>359</v>
      </c>
      <c r="H32" s="2" t="s">
        <v>359</v>
      </c>
      <c r="I32" s="2" t="s">
        <v>517</v>
      </c>
      <c r="J32" s="2" t="s">
        <v>139</v>
      </c>
      <c r="K32" s="2" t="s">
        <v>140</v>
      </c>
      <c r="L32" s="3">
        <v>67.5</v>
      </c>
      <c r="M32" s="3">
        <v>70.88</v>
      </c>
      <c r="N32" s="3">
        <v>149.99</v>
      </c>
      <c r="O32" s="2" t="s">
        <v>397</v>
      </c>
      <c r="P32" s="2" t="s">
        <v>362</v>
      </c>
      <c r="Q32" s="2" t="s">
        <v>143</v>
      </c>
      <c r="R32" s="2" t="s">
        <v>144</v>
      </c>
      <c r="S32" s="2" t="s">
        <v>535</v>
      </c>
      <c r="T32" s="2" t="s">
        <v>284</v>
      </c>
      <c r="U32" s="2" t="s">
        <v>147</v>
      </c>
      <c r="V32" s="2" t="s">
        <v>148</v>
      </c>
      <c r="W32" s="2" t="s">
        <v>536</v>
      </c>
      <c r="X32" s="2" t="s">
        <v>150</v>
      </c>
      <c r="Y32" s="2" t="s">
        <v>364</v>
      </c>
      <c r="Z32" s="4"/>
      <c r="AA32" s="4">
        <f>=ROUNDDOWN({0},0)</f>
      </c>
      <c r="AB32" s="5"/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132.98</v>
      </c>
      <c r="AT32" s="7">
        <v>-1</v>
      </c>
      <c r="AU32" s="7">
        <v>-1</v>
      </c>
      <c r="AV32" s="4"/>
      <c r="AW32" s="8"/>
      <c r="AX32" s="4">
        <v>2</v>
      </c>
      <c r="AY32" s="8">
        <v>132.98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537</v>
      </c>
      <c r="BM32" s="7"/>
      <c r="BN32" s="7"/>
      <c r="BO32" s="4"/>
      <c r="BP32" s="8"/>
      <c r="BQ32" s="4"/>
      <c r="BR32" s="8"/>
      <c r="BS32" s="7"/>
      <c r="BT32" s="7"/>
      <c r="BU32" s="2" t="s">
        <v>153</v>
      </c>
      <c r="BV32" s="2" t="s">
        <v>166</v>
      </c>
      <c r="BW32" s="2" t="s">
        <v>365</v>
      </c>
      <c r="BX32" s="2" t="s">
        <v>538</v>
      </c>
      <c r="BY32" s="2" t="s">
        <v>156</v>
      </c>
      <c r="BZ32" s="2" t="s">
        <v>156</v>
      </c>
      <c r="CA32" s="2" t="s">
        <v>144</v>
      </c>
      <c r="CB32" s="4"/>
      <c r="CC32" s="8"/>
      <c r="CD32" s="4">
        <v>1</v>
      </c>
      <c r="CE32" s="8">
        <v>70.88</v>
      </c>
      <c r="CF32" s="7">
        <v>-1</v>
      </c>
      <c r="CG32" s="7">
        <v>-1</v>
      </c>
      <c r="CH32" s="2" t="s">
        <v>153</v>
      </c>
      <c r="CI32" s="2" t="s">
        <v>166</v>
      </c>
      <c r="CJ32" s="2" t="s">
        <v>367</v>
      </c>
      <c r="CK32" s="2" t="s">
        <v>297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166</v>
      </c>
      <c r="CW32" s="2" t="s">
        <v>369</v>
      </c>
      <c r="CX32" s="2" t="s">
        <v>539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166</v>
      </c>
      <c r="DJ32" s="2" t="s">
        <v>364</v>
      </c>
      <c r="DK32" s="2" t="s">
        <v>540</v>
      </c>
      <c r="DL32" s="2" t="s">
        <v>156</v>
      </c>
      <c r="DM32" s="2" t="s">
        <v>156</v>
      </c>
      <c r="DN32" s="2" t="s">
        <v>144</v>
      </c>
      <c r="DO32" s="4"/>
      <c r="DP32" s="8"/>
      <c r="DQ32" s="4"/>
      <c r="DR32" s="8"/>
      <c r="DS32" s="7"/>
      <c r="DT32" s="7"/>
      <c r="DU32" s="2" t="s">
        <v>153</v>
      </c>
      <c r="DV32" s="2" t="s">
        <v>166</v>
      </c>
      <c r="DW32" s="2" t="s">
        <v>373</v>
      </c>
      <c r="DX32" s="2" t="s">
        <v>541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166</v>
      </c>
      <c r="EJ32" s="2" t="s">
        <v>163</v>
      </c>
      <c r="EK32" s="2" t="s">
        <v>542</v>
      </c>
      <c r="EL32" s="2" t="s">
        <v>156</v>
      </c>
      <c r="EM32" s="2" t="s">
        <v>156</v>
      </c>
      <c r="EN32" s="2" t="s">
        <v>144</v>
      </c>
      <c r="EO32" s="4"/>
      <c r="EP32" s="8"/>
      <c r="EQ32" s="4">
        <v>1</v>
      </c>
      <c r="ER32" s="8">
        <v>62.1</v>
      </c>
      <c r="ES32" s="7">
        <v>-1</v>
      </c>
      <c r="ET32" s="7">
        <v>-1</v>
      </c>
      <c r="EU32" s="2" t="s">
        <v>153</v>
      </c>
      <c r="EV32" s="2" t="s">
        <v>166</v>
      </c>
      <c r="EW32" s="2" t="s">
        <v>144</v>
      </c>
      <c r="EX32" s="2" t="s">
        <v>376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166</v>
      </c>
      <c r="FJ32" s="2" t="s">
        <v>195</v>
      </c>
      <c r="FK32" s="2" t="s">
        <v>144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180</v>
      </c>
      <c r="FV32" s="2" t="s">
        <v>166</v>
      </c>
      <c r="FW32" s="2" t="s">
        <v>144</v>
      </c>
      <c r="FX32" s="2" t="s">
        <v>144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305</v>
      </c>
      <c r="GI32" s="2" t="s">
        <v>166</v>
      </c>
      <c r="GJ32" s="2" t="s">
        <v>172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174</v>
      </c>
      <c r="GV32" s="2" t="s">
        <v>166</v>
      </c>
      <c r="GW32" s="2" t="s">
        <v>144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181</v>
      </c>
      <c r="HI32" s="2" t="s">
        <v>166</v>
      </c>
      <c r="HJ32" s="2" t="s">
        <v>144</v>
      </c>
      <c r="HK32" s="2" t="s">
        <v>144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153</v>
      </c>
      <c r="HV32" s="2" t="s">
        <v>166</v>
      </c>
      <c r="HW32" s="2" t="s">
        <v>302</v>
      </c>
      <c r="HX32" s="2" t="s">
        <v>144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174</v>
      </c>
      <c r="II32" s="2" t="s">
        <v>166</v>
      </c>
      <c r="IJ32" s="2" t="s">
        <v>144</v>
      </c>
      <c r="IK32" s="2" t="s">
        <v>144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181</v>
      </c>
      <c r="IV32" s="2" t="s">
        <v>166</v>
      </c>
      <c r="IW32" s="2" t="s">
        <v>144</v>
      </c>
      <c r="IX32" s="2" t="s">
        <v>144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153</v>
      </c>
      <c r="JI32" s="2" t="s">
        <v>166</v>
      </c>
      <c r="JJ32" s="2" t="s">
        <v>364</v>
      </c>
      <c r="JK32" s="2" t="s">
        <v>144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181</v>
      </c>
      <c r="JV32" s="2" t="s">
        <v>166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181</v>
      </c>
      <c r="KI32" s="2" t="s">
        <v>166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153</v>
      </c>
      <c r="KV32" s="2" t="s">
        <v>166</v>
      </c>
      <c r="KW32" s="2" t="s">
        <v>380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181</v>
      </c>
      <c r="LI32" s="2" t="s">
        <v>166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181</v>
      </c>
      <c r="LV32" s="2" t="s">
        <v>166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174</v>
      </c>
      <c r="MI32" s="2" t="s">
        <v>166</v>
      </c>
      <c r="MJ32" s="2" t="s">
        <v>144</v>
      </c>
      <c r="MK32" s="2" t="s">
        <v>144</v>
      </c>
      <c r="ML32" s="2" t="s">
        <v>156</v>
      </c>
      <c r="MM32" s="2" t="s">
        <v>156</v>
      </c>
      <c r="MN32" s="2" t="s">
        <v>144</v>
      </c>
      <c r="MO32" s="4"/>
      <c r="MP32" s="8"/>
      <c r="MQ32" s="4"/>
      <c r="MR32" s="8"/>
      <c r="MS32" s="7"/>
      <c r="MT32" s="7"/>
      <c r="MU32" s="2" t="s">
        <v>181</v>
      </c>
      <c r="MV32" s="2" t="s">
        <v>166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184</v>
      </c>
      <c r="NI32" s="2" t="s">
        <v>166</v>
      </c>
      <c r="NJ32" s="2" t="s">
        <v>144</v>
      </c>
      <c r="NK32" s="2" t="s">
        <v>144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181</v>
      </c>
      <c r="NV32" s="2" t="s">
        <v>166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174</v>
      </c>
      <c r="OI32" s="2" t="s">
        <v>166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543</v>
      </c>
      <c r="B33" s="2" t="s">
        <v>133</v>
      </c>
      <c r="C33" s="2" t="s">
        <v>134</v>
      </c>
      <c r="D33" s="2" t="s">
        <v>544</v>
      </c>
      <c r="E33" s="2" t="s">
        <v>545</v>
      </c>
      <c r="F33" s="2" t="s">
        <v>137</v>
      </c>
      <c r="G33" s="2" t="s">
        <v>137</v>
      </c>
      <c r="H33" s="2" t="s">
        <v>137</v>
      </c>
      <c r="I33" s="2" t="s">
        <v>546</v>
      </c>
      <c r="J33" s="2" t="s">
        <v>547</v>
      </c>
      <c r="K33" s="2" t="s">
        <v>203</v>
      </c>
      <c r="L33" s="3">
        <v>18.1</v>
      </c>
      <c r="M33" s="3">
        <v>19</v>
      </c>
      <c r="N33" s="3">
        <v>44.99</v>
      </c>
      <c r="O33" s="2" t="s">
        <v>141</v>
      </c>
      <c r="P33" s="2" t="s">
        <v>548</v>
      </c>
      <c r="Q33" s="2" t="s">
        <v>143</v>
      </c>
      <c r="R33" s="2" t="s">
        <v>144</v>
      </c>
      <c r="S33" s="2" t="s">
        <v>549</v>
      </c>
      <c r="T33" s="2" t="s">
        <v>146</v>
      </c>
      <c r="U33" s="2" t="s">
        <v>550</v>
      </c>
      <c r="V33" s="2" t="s">
        <v>148</v>
      </c>
      <c r="W33" s="2" t="s">
        <v>149</v>
      </c>
      <c r="X33" s="2" t="s">
        <v>150</v>
      </c>
      <c r="Y33" s="2" t="s">
        <v>151</v>
      </c>
      <c r="Z33" s="4">
        <v>177</v>
      </c>
      <c r="AA33" s="4">
        <f>=ROUNDDOWN(25.2857142857143,0)</f>
      </c>
      <c r="AB33" s="5">
        <v>7</v>
      </c>
      <c r="AC33" s="2" t="s">
        <v>187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5</v>
      </c>
      <c r="AQ33" s="8">
        <v>111.87</v>
      </c>
      <c r="AR33" s="4">
        <v>2</v>
      </c>
      <c r="AS33" s="8">
        <v>38.61</v>
      </c>
      <c r="AT33" s="7">
        <v>1.5</v>
      </c>
      <c r="AU33" s="7">
        <v>1.8974</v>
      </c>
      <c r="AV33" s="4">
        <v>5</v>
      </c>
      <c r="AW33" s="8">
        <v>111.87</v>
      </c>
      <c r="AX33" s="4">
        <v>2</v>
      </c>
      <c r="AY33" s="8">
        <v>38.61</v>
      </c>
      <c r="AZ33" s="7">
        <v>1.5</v>
      </c>
      <c r="BA33" s="7">
        <v>1.8974</v>
      </c>
      <c r="BB33" s="7">
        <v>1</v>
      </c>
      <c r="BC33" s="4">
        <v>5</v>
      </c>
      <c r="BD33" s="8">
        <v>111.87</v>
      </c>
      <c r="BE33" s="4">
        <v>6</v>
      </c>
      <c r="BF33" s="8">
        <v>115.07</v>
      </c>
      <c r="BG33" s="7">
        <v>-0.1667</v>
      </c>
      <c r="BH33" s="7">
        <v>-0.0278</v>
      </c>
      <c r="BI33" s="7">
        <v>1</v>
      </c>
      <c r="BJ33" s="4">
        <v>5</v>
      </c>
      <c r="BK33" s="8">
        <v>111.87</v>
      </c>
      <c r="BL33" s="2" t="s">
        <v>551</v>
      </c>
      <c r="BM33" s="7">
        <v>1</v>
      </c>
      <c r="BN33" s="7">
        <v>1</v>
      </c>
      <c r="BO33" s="4">
        <v>2</v>
      </c>
      <c r="BP33" s="8">
        <v>42.12</v>
      </c>
      <c r="BQ33" s="4">
        <v>1</v>
      </c>
      <c r="BR33" s="8">
        <v>19.89</v>
      </c>
      <c r="BS33" s="7">
        <v>1</v>
      </c>
      <c r="BT33" s="7">
        <v>1.1176</v>
      </c>
      <c r="BU33" s="2" t="s">
        <v>153</v>
      </c>
      <c r="BV33" s="2" t="s">
        <v>141</v>
      </c>
      <c r="BW33" s="2" t="s">
        <v>154</v>
      </c>
      <c r="BX33" s="2" t="s">
        <v>230</v>
      </c>
      <c r="BY33" s="2" t="s">
        <v>156</v>
      </c>
      <c r="BZ33" s="2" t="s">
        <v>156</v>
      </c>
      <c r="CA33" s="2" t="s">
        <v>144</v>
      </c>
      <c r="CB33" s="4">
        <v>3</v>
      </c>
      <c r="CC33" s="8">
        <v>69.75</v>
      </c>
      <c r="CD33" s="4"/>
      <c r="CE33" s="8"/>
      <c r="CF33" s="7"/>
      <c r="CG33" s="7"/>
      <c r="CH33" s="2" t="s">
        <v>153</v>
      </c>
      <c r="CI33" s="2" t="s">
        <v>141</v>
      </c>
      <c r="CJ33" s="2" t="s">
        <v>207</v>
      </c>
      <c r="CK33" s="2" t="s">
        <v>552</v>
      </c>
      <c r="CL33" s="2" t="s">
        <v>156</v>
      </c>
      <c r="CM33" s="2" t="s">
        <v>156</v>
      </c>
      <c r="CN33" s="2" t="s">
        <v>144</v>
      </c>
      <c r="CO33" s="4"/>
      <c r="CP33" s="8"/>
      <c r="CQ33" s="4"/>
      <c r="CR33" s="8"/>
      <c r="CS33" s="7"/>
      <c r="CT33" s="7"/>
      <c r="CU33" s="2" t="s">
        <v>153</v>
      </c>
      <c r="CV33" s="2" t="s">
        <v>141</v>
      </c>
      <c r="CW33" s="2" t="s">
        <v>154</v>
      </c>
      <c r="CX33" s="2" t="s">
        <v>553</v>
      </c>
      <c r="CY33" s="2" t="s">
        <v>156</v>
      </c>
      <c r="CZ33" s="2" t="s">
        <v>156</v>
      </c>
      <c r="DA33" s="2" t="s">
        <v>144</v>
      </c>
      <c r="DB33" s="4"/>
      <c r="DC33" s="8"/>
      <c r="DD33" s="4"/>
      <c r="DE33" s="8"/>
      <c r="DF33" s="7"/>
      <c r="DG33" s="7"/>
      <c r="DH33" s="2" t="s">
        <v>153</v>
      </c>
      <c r="DI33" s="2" t="s">
        <v>141</v>
      </c>
      <c r="DJ33" s="2" t="s">
        <v>160</v>
      </c>
      <c r="DK33" s="2" t="s">
        <v>191</v>
      </c>
      <c r="DL33" s="2" t="s">
        <v>156</v>
      </c>
      <c r="DM33" s="2" t="s">
        <v>156</v>
      </c>
      <c r="DN33" s="2" t="s">
        <v>144</v>
      </c>
      <c r="DO33" s="4"/>
      <c r="DP33" s="8"/>
      <c r="DQ33" s="4">
        <v>1</v>
      </c>
      <c r="DR33" s="8">
        <v>18.72</v>
      </c>
      <c r="DS33" s="7">
        <v>-1</v>
      </c>
      <c r="DT33" s="7">
        <v>-1</v>
      </c>
      <c r="DU33" s="2" t="s">
        <v>153</v>
      </c>
      <c r="DV33" s="2" t="s">
        <v>141</v>
      </c>
      <c r="DW33" s="2" t="s">
        <v>154</v>
      </c>
      <c r="DX33" s="2" t="s">
        <v>554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141</v>
      </c>
      <c r="EJ33" s="2" t="s">
        <v>163</v>
      </c>
      <c r="EK33" s="2" t="s">
        <v>292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141</v>
      </c>
      <c r="EW33" s="2" t="s">
        <v>144</v>
      </c>
      <c r="EX33" s="2" t="s">
        <v>555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195</v>
      </c>
      <c r="FK33" s="2" t="s">
        <v>556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153</v>
      </c>
      <c r="FV33" s="2" t="s">
        <v>141</v>
      </c>
      <c r="FW33" s="2" t="s">
        <v>170</v>
      </c>
      <c r="FX33" s="2" t="s">
        <v>557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174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174</v>
      </c>
      <c r="GV33" s="2" t="s">
        <v>141</v>
      </c>
      <c r="GW33" s="2" t="s">
        <v>144</v>
      </c>
      <c r="GX33" s="2" t="s">
        <v>144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153</v>
      </c>
      <c r="HV33" s="2" t="s">
        <v>166</v>
      </c>
      <c r="HW33" s="2" t="s">
        <v>455</v>
      </c>
      <c r="HX33" s="2" t="s">
        <v>237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153</v>
      </c>
      <c r="II33" s="2" t="s">
        <v>166</v>
      </c>
      <c r="IJ33" s="2" t="s">
        <v>144</v>
      </c>
      <c r="IK33" s="2" t="s">
        <v>558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153</v>
      </c>
      <c r="JI33" s="2" t="s">
        <v>141</v>
      </c>
      <c r="JJ33" s="2" t="s">
        <v>221</v>
      </c>
      <c r="JK33" s="2" t="s">
        <v>457</v>
      </c>
      <c r="JL33" s="2" t="s">
        <v>156</v>
      </c>
      <c r="JM33" s="2" t="s">
        <v>156</v>
      </c>
      <c r="JN33" s="2" t="s">
        <v>144</v>
      </c>
      <c r="JO33" s="4"/>
      <c r="JP33" s="8"/>
      <c r="JQ33" s="4"/>
      <c r="JR33" s="8"/>
      <c r="JS33" s="7"/>
      <c r="JT33" s="7"/>
      <c r="JU33" s="2" t="s">
        <v>181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181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305</v>
      </c>
      <c r="KV33" s="2" t="s">
        <v>141</v>
      </c>
      <c r="KW33" s="2" t="s">
        <v>413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181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181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181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166</v>
      </c>
      <c r="NJ33" s="2" t="s">
        <v>223</v>
      </c>
      <c r="NK33" s="2" t="s">
        <v>458</v>
      </c>
      <c r="NL33" s="2" t="s">
        <v>156</v>
      </c>
      <c r="NM33" s="2" t="s">
        <v>156</v>
      </c>
      <c r="NN33" s="2" t="s">
        <v>263</v>
      </c>
      <c r="NO33" s="4"/>
      <c r="NP33" s="8"/>
      <c r="NQ33" s="4"/>
      <c r="NR33" s="8"/>
      <c r="NS33" s="7"/>
      <c r="NT33" s="7"/>
      <c r="NU33" s="2" t="s">
        <v>181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174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>
        <v>177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>
        <v>120</v>
      </c>
      <c r="PF33" s="4"/>
    </row>
    <row r="34">
      <c r="A34" s="2" t="s">
        <v>559</v>
      </c>
      <c r="B34" s="2" t="s">
        <v>133</v>
      </c>
      <c r="C34" s="2" t="s">
        <v>134</v>
      </c>
      <c r="D34" s="2" t="s">
        <v>544</v>
      </c>
      <c r="E34" s="2" t="s">
        <v>545</v>
      </c>
      <c r="F34" s="2" t="s">
        <v>137</v>
      </c>
      <c r="G34" s="2" t="s">
        <v>137</v>
      </c>
      <c r="H34" s="2" t="s">
        <v>137</v>
      </c>
      <c r="I34" s="2" t="s">
        <v>546</v>
      </c>
      <c r="J34" s="2" t="s">
        <v>547</v>
      </c>
      <c r="K34" s="2" t="s">
        <v>140</v>
      </c>
      <c r="L34" s="3">
        <v>18.1</v>
      </c>
      <c r="M34" s="3">
        <v>19</v>
      </c>
      <c r="N34" s="3">
        <v>44.99</v>
      </c>
      <c r="O34" s="2" t="s">
        <v>141</v>
      </c>
      <c r="P34" s="2" t="s">
        <v>548</v>
      </c>
      <c r="Q34" s="2" t="s">
        <v>143</v>
      </c>
      <c r="R34" s="2" t="s">
        <v>144</v>
      </c>
      <c r="S34" s="2" t="s">
        <v>145</v>
      </c>
      <c r="T34" s="2" t="s">
        <v>146</v>
      </c>
      <c r="U34" s="2" t="s">
        <v>550</v>
      </c>
      <c r="V34" s="2" t="s">
        <v>148</v>
      </c>
      <c r="W34" s="2" t="s">
        <v>149</v>
      </c>
      <c r="X34" s="2" t="s">
        <v>150</v>
      </c>
      <c r="Y34" s="2" t="s">
        <v>151</v>
      </c>
      <c r="Z34" s="4">
        <v>73</v>
      </c>
      <c r="AA34" s="4">
        <f>=ROUNDDOWN(22.1212121212121,0)</f>
      </c>
      <c r="AB34" s="5">
        <v>3.3</v>
      </c>
      <c r="AC34" s="2" t="s">
        <v>187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4</v>
      </c>
      <c r="AS34" s="8">
        <v>76.46</v>
      </c>
      <c r="AT34" s="7">
        <v>-1</v>
      </c>
      <c r="AU34" s="7">
        <v>-1</v>
      </c>
      <c r="AV34" s="4"/>
      <c r="AW34" s="8"/>
      <c r="AX34" s="4">
        <v>4</v>
      </c>
      <c r="AY34" s="8">
        <v>76.46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427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289</v>
      </c>
      <c r="BW34" s="2" t="s">
        <v>154</v>
      </c>
      <c r="BX34" s="2" t="s">
        <v>560</v>
      </c>
      <c r="BY34" s="2" t="s">
        <v>156</v>
      </c>
      <c r="BZ34" s="2" t="s">
        <v>156</v>
      </c>
      <c r="CA34" s="2" t="s">
        <v>144</v>
      </c>
      <c r="CB34" s="4"/>
      <c r="CC34" s="8"/>
      <c r="CD34" s="4"/>
      <c r="CE34" s="8"/>
      <c r="CF34" s="7"/>
      <c r="CG34" s="7"/>
      <c r="CH34" s="2" t="s">
        <v>153</v>
      </c>
      <c r="CI34" s="2" t="s">
        <v>141</v>
      </c>
      <c r="CJ34" s="2" t="s">
        <v>157</v>
      </c>
      <c r="CK34" s="2" t="s">
        <v>429</v>
      </c>
      <c r="CL34" s="2" t="s">
        <v>156</v>
      </c>
      <c r="CM34" s="2" t="s">
        <v>156</v>
      </c>
      <c r="CN34" s="2" t="s">
        <v>144</v>
      </c>
      <c r="CO34" s="4"/>
      <c r="CP34" s="8"/>
      <c r="CQ34" s="4">
        <v>3</v>
      </c>
      <c r="CR34" s="8">
        <v>56.76</v>
      </c>
      <c r="CS34" s="7">
        <v>-1</v>
      </c>
      <c r="CT34" s="7">
        <v>-1</v>
      </c>
      <c r="CU34" s="2" t="s">
        <v>153</v>
      </c>
      <c r="CV34" s="2" t="s">
        <v>141</v>
      </c>
      <c r="CW34" s="2" t="s">
        <v>154</v>
      </c>
      <c r="CX34" s="2" t="s">
        <v>561</v>
      </c>
      <c r="CY34" s="2" t="s">
        <v>156</v>
      </c>
      <c r="CZ34" s="2" t="s">
        <v>156</v>
      </c>
      <c r="DA34" s="2" t="s">
        <v>144</v>
      </c>
      <c r="DB34" s="4"/>
      <c r="DC34" s="8"/>
      <c r="DD34" s="4">
        <v>1</v>
      </c>
      <c r="DE34" s="8">
        <v>19.7</v>
      </c>
      <c r="DF34" s="7">
        <v>-1</v>
      </c>
      <c r="DG34" s="7">
        <v>-1</v>
      </c>
      <c r="DH34" s="2" t="s">
        <v>153</v>
      </c>
      <c r="DI34" s="2" t="s">
        <v>141</v>
      </c>
      <c r="DJ34" s="2" t="s">
        <v>160</v>
      </c>
      <c r="DK34" s="2" t="s">
        <v>161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154</v>
      </c>
      <c r="DX34" s="2" t="s">
        <v>562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163</v>
      </c>
      <c r="EK34" s="2" t="s">
        <v>563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144</v>
      </c>
      <c r="EX34" s="2" t="s">
        <v>564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195</v>
      </c>
      <c r="FK34" s="2" t="s">
        <v>565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141</v>
      </c>
      <c r="FW34" s="2" t="s">
        <v>170</v>
      </c>
      <c r="FX34" s="2" t="s">
        <v>566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174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174</v>
      </c>
      <c r="GV34" s="2" t="s">
        <v>141</v>
      </c>
      <c r="GW34" s="2" t="s">
        <v>144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153</v>
      </c>
      <c r="HV34" s="2" t="s">
        <v>166</v>
      </c>
      <c r="HW34" s="2" t="s">
        <v>175</v>
      </c>
      <c r="HX34" s="2" t="s">
        <v>567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153</v>
      </c>
      <c r="II34" s="2" t="s">
        <v>166</v>
      </c>
      <c r="IJ34" s="2" t="s">
        <v>144</v>
      </c>
      <c r="IK34" s="2" t="s">
        <v>568</v>
      </c>
      <c r="IL34" s="2" t="s">
        <v>156</v>
      </c>
      <c r="IM34" s="2" t="s">
        <v>156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153</v>
      </c>
      <c r="JI34" s="2" t="s">
        <v>141</v>
      </c>
      <c r="JJ34" s="2" t="s">
        <v>178</v>
      </c>
      <c r="JK34" s="2" t="s">
        <v>406</v>
      </c>
      <c r="JL34" s="2" t="s">
        <v>156</v>
      </c>
      <c r="JM34" s="2" t="s">
        <v>156</v>
      </c>
      <c r="JN34" s="2" t="s">
        <v>144</v>
      </c>
      <c r="JO34" s="4"/>
      <c r="JP34" s="8"/>
      <c r="JQ34" s="4"/>
      <c r="JR34" s="8"/>
      <c r="JS34" s="7"/>
      <c r="JT34" s="7"/>
      <c r="JU34" s="2" t="s">
        <v>181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181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305</v>
      </c>
      <c r="KV34" s="2" t="s">
        <v>141</v>
      </c>
      <c r="KW34" s="2" t="s">
        <v>413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181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181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181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166</v>
      </c>
      <c r="NJ34" s="2" t="s">
        <v>182</v>
      </c>
      <c r="NK34" s="2" t="s">
        <v>482</v>
      </c>
      <c r="NL34" s="2" t="s">
        <v>156</v>
      </c>
      <c r="NM34" s="2" t="s">
        <v>156</v>
      </c>
      <c r="NN34" s="2" t="s">
        <v>263</v>
      </c>
      <c r="NO34" s="4"/>
      <c r="NP34" s="8"/>
      <c r="NQ34" s="4"/>
      <c r="NR34" s="8"/>
      <c r="NS34" s="7"/>
      <c r="NT34" s="7"/>
      <c r="NU34" s="2" t="s">
        <v>181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174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>
        <v>73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>
        <v>224</v>
      </c>
      <c r="PF34" s="4"/>
    </row>
    <row r="35">
      <c r="A35" s="2" t="s">
        <v>569</v>
      </c>
      <c r="B35" s="2" t="s">
        <v>133</v>
      </c>
      <c r="C35" s="2" t="s">
        <v>134</v>
      </c>
      <c r="D35" s="2" t="s">
        <v>544</v>
      </c>
      <c r="E35" s="2" t="s">
        <v>545</v>
      </c>
      <c r="F35" s="2" t="s">
        <v>319</v>
      </c>
      <c r="G35" s="2" t="s">
        <v>144</v>
      </c>
      <c r="H35" s="2" t="s">
        <v>144</v>
      </c>
      <c r="I35" s="2" t="s">
        <v>570</v>
      </c>
      <c r="J35" s="2" t="s">
        <v>570</v>
      </c>
      <c r="K35" s="2" t="s">
        <v>140</v>
      </c>
      <c r="L35" s="3">
        <v>28.87</v>
      </c>
      <c r="M35" s="3">
        <v>30.31</v>
      </c>
      <c r="N35" s="3">
        <v>64.99</v>
      </c>
      <c r="O35" s="2" t="s">
        <v>141</v>
      </c>
      <c r="P35" s="2" t="s">
        <v>282</v>
      </c>
      <c r="Q35" s="2" t="s">
        <v>143</v>
      </c>
      <c r="R35" s="2" t="s">
        <v>144</v>
      </c>
      <c r="S35" s="2" t="s">
        <v>571</v>
      </c>
      <c r="T35" s="2" t="s">
        <v>144</v>
      </c>
      <c r="U35" s="2" t="s">
        <v>144</v>
      </c>
      <c r="V35" s="2" t="s">
        <v>572</v>
      </c>
      <c r="W35" s="2" t="s">
        <v>150</v>
      </c>
      <c r="X35" s="2" t="s">
        <v>144</v>
      </c>
      <c r="Y35" s="2" t="s">
        <v>324</v>
      </c>
      <c r="Z35" s="4">
        <v>143</v>
      </c>
      <c r="AA35" s="4">
        <f>=ROUNDDOWN(47.6666666666667,0)</f>
      </c>
      <c r="AB35" s="5">
        <v>3</v>
      </c>
      <c r="AC35" s="2" t="s">
        <v>144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144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141</v>
      </c>
      <c r="BW35" s="2" t="s">
        <v>573</v>
      </c>
      <c r="BX35" s="2" t="s">
        <v>486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141</v>
      </c>
      <c r="CJ35" s="2" t="s">
        <v>327</v>
      </c>
      <c r="CK35" s="2" t="s">
        <v>328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327</v>
      </c>
      <c r="CX35" s="2" t="s">
        <v>329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141</v>
      </c>
      <c r="DJ35" s="2" t="s">
        <v>330</v>
      </c>
      <c r="DK35" s="2" t="s">
        <v>331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327</v>
      </c>
      <c r="DX35" s="2" t="s">
        <v>351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189</v>
      </c>
      <c r="EK35" s="2" t="s">
        <v>430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144</v>
      </c>
      <c r="EX35" s="2" t="s">
        <v>574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174</v>
      </c>
      <c r="FI35" s="2" t="s">
        <v>141</v>
      </c>
      <c r="FJ35" s="2" t="s">
        <v>144</v>
      </c>
      <c r="FK35" s="2" t="s">
        <v>144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153</v>
      </c>
      <c r="FV35" s="2" t="s">
        <v>141</v>
      </c>
      <c r="FW35" s="2" t="s">
        <v>336</v>
      </c>
      <c r="FX35" s="2" t="s">
        <v>337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180</v>
      </c>
      <c r="GI35" s="2" t="s">
        <v>141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174</v>
      </c>
      <c r="GV35" s="2" t="s">
        <v>141</v>
      </c>
      <c r="GW35" s="2" t="s">
        <v>338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153</v>
      </c>
      <c r="HV35" s="2" t="s">
        <v>166</v>
      </c>
      <c r="HW35" s="2" t="s">
        <v>175</v>
      </c>
      <c r="HX35" s="2" t="s">
        <v>144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340</v>
      </c>
      <c r="II35" s="2" t="s">
        <v>166</v>
      </c>
      <c r="IJ35" s="2" t="s">
        <v>144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153</v>
      </c>
      <c r="JI35" s="2" t="s">
        <v>141</v>
      </c>
      <c r="JJ35" s="2" t="s">
        <v>327</v>
      </c>
      <c r="JK35" s="2" t="s">
        <v>351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181</v>
      </c>
      <c r="JV35" s="2" t="s">
        <v>141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181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305</v>
      </c>
      <c r="KV35" s="2" t="s">
        <v>141</v>
      </c>
      <c r="KW35" s="2" t="s">
        <v>189</v>
      </c>
      <c r="KX35" s="2" t="s">
        <v>493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181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181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181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166</v>
      </c>
      <c r="NJ35" s="2" t="s">
        <v>223</v>
      </c>
      <c r="NK35" s="2" t="s">
        <v>182</v>
      </c>
      <c r="NL35" s="2" t="s">
        <v>156</v>
      </c>
      <c r="NM35" s="2" t="s">
        <v>156</v>
      </c>
      <c r="NN35" s="2" t="s">
        <v>263</v>
      </c>
      <c r="NO35" s="4"/>
      <c r="NP35" s="8"/>
      <c r="NQ35" s="4"/>
      <c r="NR35" s="8"/>
      <c r="NS35" s="7"/>
      <c r="NT35" s="7"/>
      <c r="NU35" s="2" t="s">
        <v>181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>
        <v>143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575</v>
      </c>
      <c r="B36" s="2" t="s">
        <v>133</v>
      </c>
      <c r="C36" s="2" t="s">
        <v>134</v>
      </c>
      <c r="D36" s="2" t="s">
        <v>544</v>
      </c>
      <c r="E36" s="2" t="s">
        <v>576</v>
      </c>
      <c r="F36" s="2" t="s">
        <v>359</v>
      </c>
      <c r="G36" s="2" t="s">
        <v>359</v>
      </c>
      <c r="H36" s="2" t="s">
        <v>359</v>
      </c>
      <c r="I36" s="2" t="s">
        <v>577</v>
      </c>
      <c r="J36" s="2" t="s">
        <v>570</v>
      </c>
      <c r="K36" s="2" t="s">
        <v>203</v>
      </c>
      <c r="L36" s="3">
        <v>18.77</v>
      </c>
      <c r="M36" s="3">
        <v>19.71</v>
      </c>
      <c r="N36" s="3">
        <v>39.99</v>
      </c>
      <c r="O36" s="2" t="s">
        <v>383</v>
      </c>
      <c r="P36" s="2" t="s">
        <v>362</v>
      </c>
      <c r="Q36" s="2" t="s">
        <v>143</v>
      </c>
      <c r="R36" s="2" t="s">
        <v>144</v>
      </c>
      <c r="S36" s="2" t="s">
        <v>363</v>
      </c>
      <c r="T36" s="2" t="s">
        <v>284</v>
      </c>
      <c r="U36" s="2" t="s">
        <v>550</v>
      </c>
      <c r="V36" s="2" t="s">
        <v>148</v>
      </c>
      <c r="W36" s="2" t="s">
        <v>150</v>
      </c>
      <c r="X36" s="2" t="s">
        <v>144</v>
      </c>
      <c r="Y36" s="2" t="s">
        <v>364</v>
      </c>
      <c r="Z36" s="4">
        <v>171</v>
      </c>
      <c r="AA36" s="4">
        <f>=ROUNDDOWN(142.5,0)</f>
      </c>
      <c r="AB36" s="5">
        <v>1.2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48</v>
      </c>
      <c r="AR36" s="4"/>
      <c r="AS36" s="8"/>
      <c r="AT36" s="7"/>
      <c r="AU36" s="7"/>
      <c r="AV36" s="4">
        <v>2</v>
      </c>
      <c r="AW36" s="8">
        <v>48</v>
      </c>
      <c r="AX36" s="4"/>
      <c r="AY36" s="8"/>
      <c r="AZ36" s="7"/>
      <c r="BA36" s="7"/>
      <c r="BB36" s="7">
        <v>1</v>
      </c>
      <c r="BC36" s="4">
        <v>3</v>
      </c>
      <c r="BD36" s="8">
        <v>58.35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0.8226</v>
      </c>
      <c r="BJ36" s="4">
        <v>2</v>
      </c>
      <c r="BK36" s="8">
        <v>48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289</v>
      </c>
      <c r="BW36" s="2" t="s">
        <v>365</v>
      </c>
      <c r="BX36" s="2" t="s">
        <v>578</v>
      </c>
      <c r="BY36" s="2" t="s">
        <v>156</v>
      </c>
      <c r="BZ36" s="2" t="s">
        <v>156</v>
      </c>
      <c r="CA36" s="2" t="s">
        <v>144</v>
      </c>
      <c r="CB36" s="4">
        <v>2</v>
      </c>
      <c r="CC36" s="8">
        <v>48</v>
      </c>
      <c r="CD36" s="4"/>
      <c r="CE36" s="8"/>
      <c r="CF36" s="7"/>
      <c r="CG36" s="7"/>
      <c r="CH36" s="2" t="s">
        <v>153</v>
      </c>
      <c r="CI36" s="2" t="s">
        <v>141</v>
      </c>
      <c r="CJ36" s="2" t="s">
        <v>367</v>
      </c>
      <c r="CK36" s="2" t="s">
        <v>579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141</v>
      </c>
      <c r="CW36" s="2" t="s">
        <v>369</v>
      </c>
      <c r="CX36" s="2" t="s">
        <v>580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141</v>
      </c>
      <c r="DJ36" s="2" t="s">
        <v>520</v>
      </c>
      <c r="DK36" s="2" t="s">
        <v>581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373</v>
      </c>
      <c r="DX36" s="2" t="s">
        <v>370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141</v>
      </c>
      <c r="EJ36" s="2" t="s">
        <v>163</v>
      </c>
      <c r="EK36" s="2" t="s">
        <v>293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153</v>
      </c>
      <c r="EV36" s="2" t="s">
        <v>141</v>
      </c>
      <c r="EW36" s="2" t="s">
        <v>144</v>
      </c>
      <c r="EX36" s="2" t="s">
        <v>144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153</v>
      </c>
      <c r="FI36" s="2" t="s">
        <v>141</v>
      </c>
      <c r="FJ36" s="2" t="s">
        <v>195</v>
      </c>
      <c r="FK36" s="2" t="s">
        <v>465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180</v>
      </c>
      <c r="FV36" s="2" t="s">
        <v>141</v>
      </c>
      <c r="FW36" s="2" t="s">
        <v>144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174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174</v>
      </c>
      <c r="GV36" s="2" t="s">
        <v>141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181</v>
      </c>
      <c r="HI36" s="2" t="s">
        <v>166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153</v>
      </c>
      <c r="HV36" s="2" t="s">
        <v>166</v>
      </c>
      <c r="HW36" s="2" t="s">
        <v>302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174</v>
      </c>
      <c r="II36" s="2" t="s">
        <v>166</v>
      </c>
      <c r="IJ36" s="2" t="s">
        <v>144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181</v>
      </c>
      <c r="IV36" s="2" t="s">
        <v>141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153</v>
      </c>
      <c r="JI36" s="2" t="s">
        <v>141</v>
      </c>
      <c r="JJ36" s="2" t="s">
        <v>520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181</v>
      </c>
      <c r="JV36" s="2" t="s">
        <v>141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181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305</v>
      </c>
      <c r="KV36" s="2" t="s">
        <v>141</v>
      </c>
      <c r="KW36" s="2" t="s">
        <v>582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181</v>
      </c>
      <c r="LI36" s="2" t="s">
        <v>141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181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174</v>
      </c>
      <c r="MI36" s="2" t="s">
        <v>141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181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184</v>
      </c>
      <c r="NI36" s="2" t="s">
        <v>141</v>
      </c>
      <c r="NJ36" s="2" t="s">
        <v>144</v>
      </c>
      <c r="NK36" s="2" t="s">
        <v>144</v>
      </c>
      <c r="NL36" s="2" t="s">
        <v>156</v>
      </c>
      <c r="NM36" s="2" t="s">
        <v>156</v>
      </c>
      <c r="NN36" s="2" t="s">
        <v>263</v>
      </c>
      <c r="NO36" s="4"/>
      <c r="NP36" s="8"/>
      <c r="NQ36" s="4"/>
      <c r="NR36" s="8"/>
      <c r="NS36" s="7"/>
      <c r="NT36" s="7"/>
      <c r="NU36" s="2" t="s">
        <v>181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174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>
        <v>171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583</v>
      </c>
      <c r="B37" s="2" t="s">
        <v>133</v>
      </c>
      <c r="C37" s="2" t="s">
        <v>134</v>
      </c>
      <c r="D37" s="2" t="s">
        <v>544</v>
      </c>
      <c r="E37" s="2" t="s">
        <v>576</v>
      </c>
      <c r="F37" s="2" t="s">
        <v>359</v>
      </c>
      <c r="G37" s="2" t="s">
        <v>359</v>
      </c>
      <c r="H37" s="2" t="s">
        <v>359</v>
      </c>
      <c r="I37" s="2" t="s">
        <v>577</v>
      </c>
      <c r="J37" s="2" t="s">
        <v>570</v>
      </c>
      <c r="K37" s="2" t="s">
        <v>140</v>
      </c>
      <c r="L37" s="3">
        <v>18</v>
      </c>
      <c r="M37" s="3">
        <v>18.9</v>
      </c>
      <c r="N37" s="3">
        <v>39.99</v>
      </c>
      <c r="O37" s="2" t="s">
        <v>361</v>
      </c>
      <c r="P37" s="2" t="s">
        <v>362</v>
      </c>
      <c r="Q37" s="2" t="s">
        <v>143</v>
      </c>
      <c r="R37" s="2" t="s">
        <v>144</v>
      </c>
      <c r="S37" s="2" t="s">
        <v>535</v>
      </c>
      <c r="T37" s="2" t="s">
        <v>284</v>
      </c>
      <c r="U37" s="2" t="s">
        <v>550</v>
      </c>
      <c r="V37" s="2" t="s">
        <v>148</v>
      </c>
      <c r="W37" s="2" t="s">
        <v>536</v>
      </c>
      <c r="X37" s="2" t="s">
        <v>150</v>
      </c>
      <c r="Y37" s="2" t="s">
        <v>364</v>
      </c>
      <c r="Z37" s="4">
        <v>261</v>
      </c>
      <c r="AA37" s="4">
        <f>=ROUNDDOWN(261,0)</f>
      </c>
      <c r="AB37" s="5">
        <v>1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10.35</v>
      </c>
      <c r="AR37" s="4"/>
      <c r="AS37" s="8"/>
      <c r="AT37" s="7"/>
      <c r="AU37" s="7"/>
      <c r="AV37" s="4">
        <v>1</v>
      </c>
      <c r="AW37" s="8">
        <v>10.35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0.1774</v>
      </c>
      <c r="BJ37" s="4">
        <v>1</v>
      </c>
      <c r="BK37" s="8">
        <v>10.35</v>
      </c>
      <c r="BL37" s="2" t="s">
        <v>584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141</v>
      </c>
      <c r="BW37" s="2" t="s">
        <v>365</v>
      </c>
      <c r="BX37" s="2" t="s">
        <v>585</v>
      </c>
      <c r="BY37" s="2" t="s">
        <v>156</v>
      </c>
      <c r="BZ37" s="2" t="s">
        <v>156</v>
      </c>
      <c r="CA37" s="2" t="s">
        <v>144</v>
      </c>
      <c r="CB37" s="4"/>
      <c r="CC37" s="8"/>
      <c r="CD37" s="4"/>
      <c r="CE37" s="8"/>
      <c r="CF37" s="7"/>
      <c r="CG37" s="7"/>
      <c r="CH37" s="2" t="s">
        <v>153</v>
      </c>
      <c r="CI37" s="2" t="s">
        <v>141</v>
      </c>
      <c r="CJ37" s="2" t="s">
        <v>367</v>
      </c>
      <c r="CK37" s="2" t="s">
        <v>586</v>
      </c>
      <c r="CL37" s="2" t="s">
        <v>156</v>
      </c>
      <c r="CM37" s="2" t="s">
        <v>156</v>
      </c>
      <c r="CN37" s="2" t="s">
        <v>144</v>
      </c>
      <c r="CO37" s="4"/>
      <c r="CP37" s="8"/>
      <c r="CQ37" s="4"/>
      <c r="CR37" s="8"/>
      <c r="CS37" s="7"/>
      <c r="CT37" s="7"/>
      <c r="CU37" s="2" t="s">
        <v>153</v>
      </c>
      <c r="CV37" s="2" t="s">
        <v>141</v>
      </c>
      <c r="CW37" s="2" t="s">
        <v>369</v>
      </c>
      <c r="CX37" s="2" t="s">
        <v>539</v>
      </c>
      <c r="CY37" s="2" t="s">
        <v>156</v>
      </c>
      <c r="CZ37" s="2" t="s">
        <v>156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141</v>
      </c>
      <c r="DJ37" s="2" t="s">
        <v>364</v>
      </c>
      <c r="DK37" s="2" t="s">
        <v>587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373</v>
      </c>
      <c r="DX37" s="2" t="s">
        <v>588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163</v>
      </c>
      <c r="EK37" s="2" t="s">
        <v>589</v>
      </c>
      <c r="EL37" s="2" t="s">
        <v>156</v>
      </c>
      <c r="EM37" s="2" t="s">
        <v>156</v>
      </c>
      <c r="EN37" s="2" t="s">
        <v>144</v>
      </c>
      <c r="EO37" s="4">
        <v>1</v>
      </c>
      <c r="EP37" s="8">
        <v>10.35</v>
      </c>
      <c r="EQ37" s="4"/>
      <c r="ER37" s="8"/>
      <c r="ES37" s="7"/>
      <c r="ET37" s="7"/>
      <c r="EU37" s="2" t="s">
        <v>153</v>
      </c>
      <c r="EV37" s="2" t="s">
        <v>141</v>
      </c>
      <c r="EW37" s="2" t="s">
        <v>144</v>
      </c>
      <c r="EX37" s="2" t="s">
        <v>144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195</v>
      </c>
      <c r="FK37" s="2" t="s">
        <v>144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180</v>
      </c>
      <c r="FV37" s="2" t="s">
        <v>141</v>
      </c>
      <c r="FW37" s="2" t="s">
        <v>144</v>
      </c>
      <c r="FX37" s="2" t="s">
        <v>144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174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174</v>
      </c>
      <c r="GV37" s="2" t="s">
        <v>141</v>
      </c>
      <c r="GW37" s="2" t="s">
        <v>144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181</v>
      </c>
      <c r="HI37" s="2" t="s">
        <v>166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153</v>
      </c>
      <c r="HV37" s="2" t="s">
        <v>166</v>
      </c>
      <c r="HW37" s="2" t="s">
        <v>302</v>
      </c>
      <c r="HX37" s="2" t="s">
        <v>144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174</v>
      </c>
      <c r="II37" s="2" t="s">
        <v>166</v>
      </c>
      <c r="IJ37" s="2" t="s">
        <v>144</v>
      </c>
      <c r="IK37" s="2" t="s">
        <v>144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181</v>
      </c>
      <c r="IV37" s="2" t="s">
        <v>141</v>
      </c>
      <c r="IW37" s="2" t="s">
        <v>144</v>
      </c>
      <c r="IX37" s="2" t="s">
        <v>144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153</v>
      </c>
      <c r="JI37" s="2" t="s">
        <v>141</v>
      </c>
      <c r="JJ37" s="2" t="s">
        <v>364</v>
      </c>
      <c r="JK37" s="2" t="s">
        <v>590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181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181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153</v>
      </c>
      <c r="KV37" s="2" t="s">
        <v>141</v>
      </c>
      <c r="KW37" s="2" t="s">
        <v>582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181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181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174</v>
      </c>
      <c r="MI37" s="2" t="s">
        <v>141</v>
      </c>
      <c r="MJ37" s="2" t="s">
        <v>144</v>
      </c>
      <c r="MK37" s="2" t="s">
        <v>144</v>
      </c>
      <c r="ML37" s="2" t="s">
        <v>156</v>
      </c>
      <c r="MM37" s="2" t="s">
        <v>156</v>
      </c>
      <c r="MN37" s="2" t="s">
        <v>144</v>
      </c>
      <c r="MO37" s="4"/>
      <c r="MP37" s="8"/>
      <c r="MQ37" s="4"/>
      <c r="MR37" s="8"/>
      <c r="MS37" s="7"/>
      <c r="MT37" s="7"/>
      <c r="MU37" s="2" t="s">
        <v>181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184</v>
      </c>
      <c r="NI37" s="2" t="s">
        <v>141</v>
      </c>
      <c r="NJ37" s="2" t="s">
        <v>144</v>
      </c>
      <c r="NK37" s="2" t="s">
        <v>144</v>
      </c>
      <c r="NL37" s="2" t="s">
        <v>156</v>
      </c>
      <c r="NM37" s="2" t="s">
        <v>156</v>
      </c>
      <c r="NN37" s="2" t="s">
        <v>263</v>
      </c>
      <c r="NO37" s="4"/>
      <c r="NP37" s="8"/>
      <c r="NQ37" s="4"/>
      <c r="NR37" s="8"/>
      <c r="NS37" s="7"/>
      <c r="NT37" s="7"/>
      <c r="NU37" s="2" t="s">
        <v>181</v>
      </c>
      <c r="NV37" s="2" t="s">
        <v>141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263</v>
      </c>
      <c r="OB37" s="4"/>
      <c r="OC37" s="8"/>
      <c r="OD37" s="4"/>
      <c r="OE37" s="8"/>
      <c r="OF37" s="7"/>
      <c r="OG37" s="7"/>
      <c r="OH37" s="2" t="s">
        <v>174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261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591</v>
      </c>
      <c r="B38" s="2" t="s">
        <v>133</v>
      </c>
      <c r="C38" s="2" t="s">
        <v>134</v>
      </c>
      <c r="D38" s="2" t="s">
        <v>592</v>
      </c>
      <c r="E38" s="2" t="s">
        <v>593</v>
      </c>
      <c r="F38" s="2" t="s">
        <v>137</v>
      </c>
      <c r="G38" s="2" t="s">
        <v>137</v>
      </c>
      <c r="H38" s="2" t="s">
        <v>137</v>
      </c>
      <c r="I38" s="2" t="s">
        <v>594</v>
      </c>
      <c r="J38" s="2" t="s">
        <v>595</v>
      </c>
      <c r="K38" s="2" t="s">
        <v>203</v>
      </c>
      <c r="L38" s="3">
        <v>18.85</v>
      </c>
      <c r="M38" s="3">
        <v>19.79</v>
      </c>
      <c r="N38" s="3">
        <v>46.99</v>
      </c>
      <c r="O38" s="2" t="s">
        <v>141</v>
      </c>
      <c r="P38" s="2" t="s">
        <v>548</v>
      </c>
      <c r="Q38" s="2" t="s">
        <v>143</v>
      </c>
      <c r="R38" s="2" t="s">
        <v>144</v>
      </c>
      <c r="S38" s="2" t="s">
        <v>596</v>
      </c>
      <c r="T38" s="2" t="s">
        <v>146</v>
      </c>
      <c r="U38" s="2" t="s">
        <v>550</v>
      </c>
      <c r="V38" s="2" t="s">
        <v>148</v>
      </c>
      <c r="W38" s="2" t="s">
        <v>149</v>
      </c>
      <c r="X38" s="2" t="s">
        <v>597</v>
      </c>
      <c r="Y38" s="2" t="s">
        <v>151</v>
      </c>
      <c r="Z38" s="4">
        <v>153</v>
      </c>
      <c r="AA38" s="4">
        <f>=ROUNDDOWN(54.6428571428571,0)</f>
      </c>
      <c r="AB38" s="5">
        <v>2.8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40.12</v>
      </c>
      <c r="AR38" s="4">
        <v>4</v>
      </c>
      <c r="AS38" s="8">
        <v>75.02</v>
      </c>
      <c r="AT38" s="7">
        <v>-0.5</v>
      </c>
      <c r="AU38" s="7">
        <v>-0.4652</v>
      </c>
      <c r="AV38" s="4">
        <v>2</v>
      </c>
      <c r="AW38" s="8">
        <v>40.12</v>
      </c>
      <c r="AX38" s="4">
        <v>4</v>
      </c>
      <c r="AY38" s="8">
        <v>75.02</v>
      </c>
      <c r="AZ38" s="7">
        <v>-0.5</v>
      </c>
      <c r="BA38" s="7">
        <v>-0.4652</v>
      </c>
      <c r="BB38" s="7">
        <v>1</v>
      </c>
      <c r="BC38" s="4">
        <v>2</v>
      </c>
      <c r="BD38" s="8">
        <v>40.12</v>
      </c>
      <c r="BE38" s="4">
        <v>5</v>
      </c>
      <c r="BF38" s="8">
        <v>93.92</v>
      </c>
      <c r="BG38" s="7">
        <v>-0.6</v>
      </c>
      <c r="BH38" s="7">
        <v>-0.5728</v>
      </c>
      <c r="BI38" s="7">
        <v>1</v>
      </c>
      <c r="BJ38" s="4">
        <v>2</v>
      </c>
      <c r="BK38" s="8">
        <v>40.12</v>
      </c>
      <c r="BL38" s="2" t="s">
        <v>598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141</v>
      </c>
      <c r="BW38" s="2" t="s">
        <v>154</v>
      </c>
      <c r="BX38" s="2" t="s">
        <v>599</v>
      </c>
      <c r="BY38" s="2" t="s">
        <v>156</v>
      </c>
      <c r="BZ38" s="2" t="s">
        <v>156</v>
      </c>
      <c r="CA38" s="2" t="s">
        <v>144</v>
      </c>
      <c r="CB38" s="4"/>
      <c r="CC38" s="8"/>
      <c r="CD38" s="4"/>
      <c r="CE38" s="8"/>
      <c r="CF38" s="7"/>
      <c r="CG38" s="7"/>
      <c r="CH38" s="2" t="s">
        <v>153</v>
      </c>
      <c r="CI38" s="2" t="s">
        <v>141</v>
      </c>
      <c r="CJ38" s="2" t="s">
        <v>207</v>
      </c>
      <c r="CK38" s="2" t="s">
        <v>251</v>
      </c>
      <c r="CL38" s="2" t="s">
        <v>156</v>
      </c>
      <c r="CM38" s="2" t="s">
        <v>156</v>
      </c>
      <c r="CN38" s="2" t="s">
        <v>144</v>
      </c>
      <c r="CO38" s="4"/>
      <c r="CP38" s="8"/>
      <c r="CQ38" s="4">
        <v>2</v>
      </c>
      <c r="CR38" s="8">
        <v>37.8</v>
      </c>
      <c r="CS38" s="7">
        <v>-1</v>
      </c>
      <c r="CT38" s="7">
        <v>-1</v>
      </c>
      <c r="CU38" s="2" t="s">
        <v>153</v>
      </c>
      <c r="CV38" s="2" t="s">
        <v>141</v>
      </c>
      <c r="CW38" s="2" t="s">
        <v>154</v>
      </c>
      <c r="CX38" s="2" t="s">
        <v>210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141</v>
      </c>
      <c r="DJ38" s="2" t="s">
        <v>160</v>
      </c>
      <c r="DK38" s="2" t="s">
        <v>600</v>
      </c>
      <c r="DL38" s="2" t="s">
        <v>156</v>
      </c>
      <c r="DM38" s="2" t="s">
        <v>156</v>
      </c>
      <c r="DN38" s="2" t="s">
        <v>144</v>
      </c>
      <c r="DO38" s="4"/>
      <c r="DP38" s="8"/>
      <c r="DQ38" s="4">
        <v>1</v>
      </c>
      <c r="DR38" s="8">
        <v>17.16</v>
      </c>
      <c r="DS38" s="7">
        <v>-1</v>
      </c>
      <c r="DT38" s="7">
        <v>-1</v>
      </c>
      <c r="DU38" s="2" t="s">
        <v>153</v>
      </c>
      <c r="DV38" s="2" t="s">
        <v>141</v>
      </c>
      <c r="DW38" s="2" t="s">
        <v>154</v>
      </c>
      <c r="DX38" s="2" t="s">
        <v>419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601</v>
      </c>
      <c r="EK38" s="2" t="s">
        <v>602</v>
      </c>
      <c r="EL38" s="2" t="s">
        <v>156</v>
      </c>
      <c r="EM38" s="2" t="s">
        <v>156</v>
      </c>
      <c r="EN38" s="2" t="s">
        <v>144</v>
      </c>
      <c r="EO38" s="4">
        <v>2</v>
      </c>
      <c r="EP38" s="8">
        <v>40.12</v>
      </c>
      <c r="EQ38" s="4">
        <v>1</v>
      </c>
      <c r="ER38" s="8">
        <v>20.06</v>
      </c>
      <c r="ES38" s="7">
        <v>1</v>
      </c>
      <c r="ET38" s="7">
        <v>1</v>
      </c>
      <c r="EU38" s="2" t="s">
        <v>153</v>
      </c>
      <c r="EV38" s="2" t="s">
        <v>141</v>
      </c>
      <c r="EW38" s="2" t="s">
        <v>144</v>
      </c>
      <c r="EX38" s="2" t="s">
        <v>455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195</v>
      </c>
      <c r="FK38" s="2" t="s">
        <v>144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141</v>
      </c>
      <c r="FW38" s="2" t="s">
        <v>170</v>
      </c>
      <c r="FX38" s="2" t="s">
        <v>603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174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174</v>
      </c>
      <c r="GV38" s="2" t="s">
        <v>141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153</v>
      </c>
      <c r="HV38" s="2" t="s">
        <v>166</v>
      </c>
      <c r="HW38" s="2" t="s">
        <v>175</v>
      </c>
      <c r="HX38" s="2" t="s">
        <v>214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153</v>
      </c>
      <c r="II38" s="2" t="s">
        <v>166</v>
      </c>
      <c r="IJ38" s="2" t="s">
        <v>144</v>
      </c>
      <c r="IK38" s="2" t="s">
        <v>604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153</v>
      </c>
      <c r="JI38" s="2" t="s">
        <v>141</v>
      </c>
      <c r="JJ38" s="2" t="s">
        <v>178</v>
      </c>
      <c r="JK38" s="2" t="s">
        <v>250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181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181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305</v>
      </c>
      <c r="KV38" s="2" t="s">
        <v>141</v>
      </c>
      <c r="KW38" s="2" t="s">
        <v>413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181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181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181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166</v>
      </c>
      <c r="NJ38" s="2" t="s">
        <v>277</v>
      </c>
      <c r="NK38" s="2" t="s">
        <v>458</v>
      </c>
      <c r="NL38" s="2" t="s">
        <v>156</v>
      </c>
      <c r="NM38" s="2" t="s">
        <v>156</v>
      </c>
      <c r="NN38" s="2" t="s">
        <v>263</v>
      </c>
      <c r="NO38" s="4"/>
      <c r="NP38" s="8"/>
      <c r="NQ38" s="4"/>
      <c r="NR38" s="8"/>
      <c r="NS38" s="7"/>
      <c r="NT38" s="7"/>
      <c r="NU38" s="2" t="s">
        <v>181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174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>
        <v>1</v>
      </c>
      <c r="OP38" s="4">
        <v>30</v>
      </c>
      <c r="OQ38" s="4"/>
      <c r="OR38" s="4">
        <v>122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605</v>
      </c>
      <c r="B39" s="2" t="s">
        <v>133</v>
      </c>
      <c r="C39" s="2" t="s">
        <v>134</v>
      </c>
      <c r="D39" s="2" t="s">
        <v>592</v>
      </c>
      <c r="E39" s="2" t="s">
        <v>593</v>
      </c>
      <c r="F39" s="2" t="s">
        <v>137</v>
      </c>
      <c r="G39" s="2" t="s">
        <v>137</v>
      </c>
      <c r="H39" s="2" t="s">
        <v>137</v>
      </c>
      <c r="I39" s="2" t="s">
        <v>594</v>
      </c>
      <c r="J39" s="2" t="s">
        <v>595</v>
      </c>
      <c r="K39" s="2" t="s">
        <v>140</v>
      </c>
      <c r="L39" s="3">
        <v>18.85</v>
      </c>
      <c r="M39" s="3">
        <v>19.79</v>
      </c>
      <c r="N39" s="3">
        <v>46.99</v>
      </c>
      <c r="O39" s="2" t="s">
        <v>141</v>
      </c>
      <c r="P39" s="2" t="s">
        <v>548</v>
      </c>
      <c r="Q39" s="2" t="s">
        <v>143</v>
      </c>
      <c r="R39" s="2" t="s">
        <v>144</v>
      </c>
      <c r="S39" s="2" t="s">
        <v>596</v>
      </c>
      <c r="T39" s="2" t="s">
        <v>146</v>
      </c>
      <c r="U39" s="2" t="s">
        <v>550</v>
      </c>
      <c r="V39" s="2" t="s">
        <v>148</v>
      </c>
      <c r="W39" s="2" t="s">
        <v>149</v>
      </c>
      <c r="X39" s="2" t="s">
        <v>150</v>
      </c>
      <c r="Y39" s="2" t="s">
        <v>151</v>
      </c>
      <c r="Z39" s="4">
        <v>209</v>
      </c>
      <c r="AA39" s="4">
        <f>=ROUNDDOWN(52.25,0)</f>
      </c>
      <c r="AB39" s="5">
        <v>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18.9</v>
      </c>
      <c r="AT39" s="7">
        <v>-1</v>
      </c>
      <c r="AU39" s="7">
        <v>-1</v>
      </c>
      <c r="AV39" s="4"/>
      <c r="AW39" s="8"/>
      <c r="AX39" s="4">
        <v>1</v>
      </c>
      <c r="AY39" s="8">
        <v>18.9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141</v>
      </c>
      <c r="BW39" s="2" t="s">
        <v>154</v>
      </c>
      <c r="BX39" s="2" t="s">
        <v>606</v>
      </c>
      <c r="BY39" s="2" t="s">
        <v>156</v>
      </c>
      <c r="BZ39" s="2" t="s">
        <v>156</v>
      </c>
      <c r="CA39" s="2" t="s">
        <v>144</v>
      </c>
      <c r="CB39" s="4"/>
      <c r="CC39" s="8"/>
      <c r="CD39" s="4"/>
      <c r="CE39" s="8"/>
      <c r="CF39" s="7"/>
      <c r="CG39" s="7"/>
      <c r="CH39" s="2" t="s">
        <v>153</v>
      </c>
      <c r="CI39" s="2" t="s">
        <v>141</v>
      </c>
      <c r="CJ39" s="2" t="s">
        <v>157</v>
      </c>
      <c r="CK39" s="2" t="s">
        <v>429</v>
      </c>
      <c r="CL39" s="2" t="s">
        <v>156</v>
      </c>
      <c r="CM39" s="2" t="s">
        <v>156</v>
      </c>
      <c r="CN39" s="2" t="s">
        <v>144</v>
      </c>
      <c r="CO39" s="4"/>
      <c r="CP39" s="8"/>
      <c r="CQ39" s="4">
        <v>1</v>
      </c>
      <c r="CR39" s="8">
        <v>18.9</v>
      </c>
      <c r="CS39" s="7">
        <v>-1</v>
      </c>
      <c r="CT39" s="7">
        <v>-1</v>
      </c>
      <c r="CU39" s="2" t="s">
        <v>153</v>
      </c>
      <c r="CV39" s="2" t="s">
        <v>141</v>
      </c>
      <c r="CW39" s="2" t="s">
        <v>154</v>
      </c>
      <c r="CX39" s="2" t="s">
        <v>607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153</v>
      </c>
      <c r="DI39" s="2" t="s">
        <v>141</v>
      </c>
      <c r="DJ39" s="2" t="s">
        <v>160</v>
      </c>
      <c r="DK39" s="2" t="s">
        <v>161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154</v>
      </c>
      <c r="DX39" s="2" t="s">
        <v>420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601</v>
      </c>
      <c r="EK39" s="2" t="s">
        <v>608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144</v>
      </c>
      <c r="EX39" s="2" t="s">
        <v>609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153</v>
      </c>
      <c r="FI39" s="2" t="s">
        <v>141</v>
      </c>
      <c r="FJ39" s="2" t="s">
        <v>195</v>
      </c>
      <c r="FK39" s="2" t="s">
        <v>565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153</v>
      </c>
      <c r="FV39" s="2" t="s">
        <v>141</v>
      </c>
      <c r="FW39" s="2" t="s">
        <v>170</v>
      </c>
      <c r="FX39" s="2" t="s">
        <v>421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174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174</v>
      </c>
      <c r="GV39" s="2" t="s">
        <v>141</v>
      </c>
      <c r="GW39" s="2" t="s">
        <v>144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166</v>
      </c>
      <c r="HW39" s="2" t="s">
        <v>175</v>
      </c>
      <c r="HX39" s="2" t="s">
        <v>610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153</v>
      </c>
      <c r="II39" s="2" t="s">
        <v>166</v>
      </c>
      <c r="IJ39" s="2" t="s">
        <v>144</v>
      </c>
      <c r="IK39" s="2" t="s">
        <v>611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153</v>
      </c>
      <c r="JI39" s="2" t="s">
        <v>141</v>
      </c>
      <c r="JJ39" s="2" t="s">
        <v>178</v>
      </c>
      <c r="JK39" s="2" t="s">
        <v>162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181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181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305</v>
      </c>
      <c r="KV39" s="2" t="s">
        <v>141</v>
      </c>
      <c r="KW39" s="2" t="s">
        <v>413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181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181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181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166</v>
      </c>
      <c r="NJ39" s="2" t="s">
        <v>182</v>
      </c>
      <c r="NK39" s="2" t="s">
        <v>494</v>
      </c>
      <c r="NL39" s="2" t="s">
        <v>156</v>
      </c>
      <c r="NM39" s="2" t="s">
        <v>156</v>
      </c>
      <c r="NN39" s="2" t="s">
        <v>263</v>
      </c>
      <c r="NO39" s="4"/>
      <c r="NP39" s="8"/>
      <c r="NQ39" s="4"/>
      <c r="NR39" s="8"/>
      <c r="NS39" s="7"/>
      <c r="NT39" s="7"/>
      <c r="NU39" s="2" t="s">
        <v>181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174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>
        <v>209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612</v>
      </c>
      <c r="B40" s="2" t="s">
        <v>133</v>
      </c>
      <c r="C40" s="2" t="s">
        <v>134</v>
      </c>
      <c r="D40" s="2" t="s">
        <v>592</v>
      </c>
      <c r="E40" s="2" t="s">
        <v>593</v>
      </c>
      <c r="F40" s="2" t="s">
        <v>242</v>
      </c>
      <c r="G40" s="2" t="s">
        <v>242</v>
      </c>
      <c r="H40" s="2" t="s">
        <v>242</v>
      </c>
      <c r="I40" s="2" t="s">
        <v>594</v>
      </c>
      <c r="J40" s="2" t="s">
        <v>595</v>
      </c>
      <c r="K40" s="2" t="s">
        <v>244</v>
      </c>
      <c r="L40" s="3">
        <v>18</v>
      </c>
      <c r="M40" s="3">
        <v>18.9</v>
      </c>
      <c r="N40" s="3">
        <v>44.99</v>
      </c>
      <c r="O40" s="2" t="s">
        <v>141</v>
      </c>
      <c r="P40" s="2" t="s">
        <v>548</v>
      </c>
      <c r="Q40" s="2" t="s">
        <v>143</v>
      </c>
      <c r="R40" s="2" t="s">
        <v>144</v>
      </c>
      <c r="S40" s="2" t="s">
        <v>613</v>
      </c>
      <c r="T40" s="2" t="s">
        <v>146</v>
      </c>
      <c r="U40" s="2" t="s">
        <v>550</v>
      </c>
      <c r="V40" s="2" t="s">
        <v>246</v>
      </c>
      <c r="W40" s="2" t="s">
        <v>150</v>
      </c>
      <c r="X40" s="2" t="s">
        <v>144</v>
      </c>
      <c r="Y40" s="2" t="s">
        <v>247</v>
      </c>
      <c r="Z40" s="4">
        <v>101</v>
      </c>
      <c r="AA40" s="4">
        <f>=ROUNDDOWN(20.2,0)</f>
      </c>
      <c r="AB40" s="5">
        <v>5</v>
      </c>
      <c r="AC40" s="2" t="s">
        <v>248</v>
      </c>
      <c r="AD40" s="4">
        <v>180</v>
      </c>
      <c r="AE40" s="4">
        <v>180</v>
      </c>
      <c r="AF40" s="6">
        <v>71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19.7</v>
      </c>
      <c r="AR40" s="4">
        <v>4</v>
      </c>
      <c r="AS40" s="8">
        <v>80.55</v>
      </c>
      <c r="AT40" s="7">
        <v>-0.75</v>
      </c>
      <c r="AU40" s="7">
        <v>-0.7554</v>
      </c>
      <c r="AV40" s="4">
        <v>1</v>
      </c>
      <c r="AW40" s="8">
        <v>19.7</v>
      </c>
      <c r="AX40" s="4">
        <v>4</v>
      </c>
      <c r="AY40" s="8">
        <v>80.55</v>
      </c>
      <c r="AZ40" s="7">
        <v>-0.75</v>
      </c>
      <c r="BA40" s="7">
        <v>-0.7554</v>
      </c>
      <c r="BB40" s="7">
        <v>1</v>
      </c>
      <c r="BC40" s="4">
        <v>1</v>
      </c>
      <c r="BD40" s="8">
        <v>19.7</v>
      </c>
      <c r="BE40" s="4">
        <v>4</v>
      </c>
      <c r="BF40" s="8">
        <v>80.55</v>
      </c>
      <c r="BG40" s="7">
        <v>-0.75</v>
      </c>
      <c r="BH40" s="7">
        <v>-0.7554</v>
      </c>
      <c r="BI40" s="7">
        <v>1</v>
      </c>
      <c r="BJ40" s="4">
        <v>1</v>
      </c>
      <c r="BK40" s="8">
        <v>19.7</v>
      </c>
      <c r="BL40" s="2" t="s">
        <v>614</v>
      </c>
      <c r="BM40" s="7">
        <v>1</v>
      </c>
      <c r="BN40" s="7">
        <v>1</v>
      </c>
      <c r="BO40" s="4"/>
      <c r="BP40" s="8"/>
      <c r="BQ40" s="4">
        <v>2</v>
      </c>
      <c r="BR40" s="8">
        <v>40.52</v>
      </c>
      <c r="BS40" s="7">
        <v>-1</v>
      </c>
      <c r="BT40" s="7">
        <v>-1</v>
      </c>
      <c r="BU40" s="2" t="s">
        <v>153</v>
      </c>
      <c r="BV40" s="2" t="s">
        <v>141</v>
      </c>
      <c r="BW40" s="2" t="s">
        <v>250</v>
      </c>
      <c r="BX40" s="2" t="s">
        <v>267</v>
      </c>
      <c r="BY40" s="2" t="s">
        <v>156</v>
      </c>
      <c r="BZ40" s="2" t="s">
        <v>156</v>
      </c>
      <c r="CA40" s="2" t="s">
        <v>144</v>
      </c>
      <c r="CB40" s="4"/>
      <c r="CC40" s="8"/>
      <c r="CD40" s="4"/>
      <c r="CE40" s="8"/>
      <c r="CF40" s="7"/>
      <c r="CG40" s="7"/>
      <c r="CH40" s="2" t="s">
        <v>153</v>
      </c>
      <c r="CI40" s="2" t="s">
        <v>141</v>
      </c>
      <c r="CJ40" s="2" t="s">
        <v>157</v>
      </c>
      <c r="CK40" s="2" t="s">
        <v>615</v>
      </c>
      <c r="CL40" s="2" t="s">
        <v>156</v>
      </c>
      <c r="CM40" s="2" t="s">
        <v>156</v>
      </c>
      <c r="CN40" s="2" t="s">
        <v>144</v>
      </c>
      <c r="CO40" s="4"/>
      <c r="CP40" s="8"/>
      <c r="CQ40" s="4">
        <v>1</v>
      </c>
      <c r="CR40" s="8">
        <v>20.25</v>
      </c>
      <c r="CS40" s="7">
        <v>-1</v>
      </c>
      <c r="CT40" s="7">
        <v>-1</v>
      </c>
      <c r="CU40" s="2" t="s">
        <v>153</v>
      </c>
      <c r="CV40" s="2" t="s">
        <v>141</v>
      </c>
      <c r="CW40" s="2" t="s">
        <v>247</v>
      </c>
      <c r="CX40" s="2" t="s">
        <v>616</v>
      </c>
      <c r="CY40" s="2" t="s">
        <v>156</v>
      </c>
      <c r="CZ40" s="2" t="s">
        <v>156</v>
      </c>
      <c r="DA40" s="2" t="s">
        <v>144</v>
      </c>
      <c r="DB40" s="4"/>
      <c r="DC40" s="8"/>
      <c r="DD40" s="4"/>
      <c r="DE40" s="8"/>
      <c r="DF40" s="7"/>
      <c r="DG40" s="7"/>
      <c r="DH40" s="2" t="s">
        <v>153</v>
      </c>
      <c r="DI40" s="2" t="s">
        <v>141</v>
      </c>
      <c r="DJ40" s="2" t="s">
        <v>160</v>
      </c>
      <c r="DK40" s="2" t="s">
        <v>191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141</v>
      </c>
      <c r="DW40" s="2" t="s">
        <v>252</v>
      </c>
      <c r="DX40" s="2" t="s">
        <v>159</v>
      </c>
      <c r="DY40" s="2" t="s">
        <v>156</v>
      </c>
      <c r="DZ40" s="2" t="s">
        <v>156</v>
      </c>
      <c r="EA40" s="2" t="s">
        <v>144</v>
      </c>
      <c r="EB40" s="4">
        <v>1</v>
      </c>
      <c r="EC40" s="8">
        <v>19.7</v>
      </c>
      <c r="ED40" s="4"/>
      <c r="EE40" s="8"/>
      <c r="EF40" s="7"/>
      <c r="EG40" s="7"/>
      <c r="EH40" s="2" t="s">
        <v>153</v>
      </c>
      <c r="EI40" s="2" t="s">
        <v>141</v>
      </c>
      <c r="EJ40" s="2" t="s">
        <v>253</v>
      </c>
      <c r="EK40" s="2" t="s">
        <v>617</v>
      </c>
      <c r="EL40" s="2" t="s">
        <v>156</v>
      </c>
      <c r="EM40" s="2" t="s">
        <v>156</v>
      </c>
      <c r="EN40" s="2" t="s">
        <v>144</v>
      </c>
      <c r="EO40" s="4"/>
      <c r="EP40" s="8"/>
      <c r="EQ40" s="4">
        <v>1</v>
      </c>
      <c r="ER40" s="8">
        <v>19.78</v>
      </c>
      <c r="ES40" s="7">
        <v>-1</v>
      </c>
      <c r="ET40" s="7">
        <v>-1</v>
      </c>
      <c r="EU40" s="2" t="s">
        <v>153</v>
      </c>
      <c r="EV40" s="2" t="s">
        <v>141</v>
      </c>
      <c r="EW40" s="2" t="s">
        <v>144</v>
      </c>
      <c r="EX40" s="2" t="s">
        <v>552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153</v>
      </c>
      <c r="FI40" s="2" t="s">
        <v>141</v>
      </c>
      <c r="FJ40" s="2" t="s">
        <v>195</v>
      </c>
      <c r="FK40" s="2" t="s">
        <v>618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153</v>
      </c>
      <c r="FV40" s="2" t="s">
        <v>141</v>
      </c>
      <c r="FW40" s="2" t="s">
        <v>170</v>
      </c>
      <c r="FX40" s="2" t="s">
        <v>557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174</v>
      </c>
      <c r="GI40" s="2" t="s">
        <v>141</v>
      </c>
      <c r="GJ40" s="2" t="s">
        <v>144</v>
      </c>
      <c r="GK40" s="2" t="s">
        <v>144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153</v>
      </c>
      <c r="GV40" s="2" t="s">
        <v>141</v>
      </c>
      <c r="GW40" s="2" t="s">
        <v>218</v>
      </c>
      <c r="GX40" s="2" t="s">
        <v>272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153</v>
      </c>
      <c r="HV40" s="2" t="s">
        <v>166</v>
      </c>
      <c r="HW40" s="2" t="s">
        <v>455</v>
      </c>
      <c r="HX40" s="2" t="s">
        <v>412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153</v>
      </c>
      <c r="II40" s="2" t="s">
        <v>166</v>
      </c>
      <c r="IJ40" s="2" t="s">
        <v>144</v>
      </c>
      <c r="IK40" s="2" t="s">
        <v>561</v>
      </c>
      <c r="IL40" s="2" t="s">
        <v>156</v>
      </c>
      <c r="IM40" s="2" t="s">
        <v>156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153</v>
      </c>
      <c r="JI40" s="2" t="s">
        <v>141</v>
      </c>
      <c r="JJ40" s="2" t="s">
        <v>178</v>
      </c>
      <c r="JK40" s="2" t="s">
        <v>619</v>
      </c>
      <c r="JL40" s="2" t="s">
        <v>156</v>
      </c>
      <c r="JM40" s="2" t="s">
        <v>156</v>
      </c>
      <c r="JN40" s="2" t="s">
        <v>144</v>
      </c>
      <c r="JO40" s="4"/>
      <c r="JP40" s="8"/>
      <c r="JQ40" s="4"/>
      <c r="JR40" s="8"/>
      <c r="JS40" s="7"/>
      <c r="JT40" s="7"/>
      <c r="JU40" s="2" t="s">
        <v>181</v>
      </c>
      <c r="JV40" s="2" t="s">
        <v>141</v>
      </c>
      <c r="JW40" s="2" t="s">
        <v>144</v>
      </c>
      <c r="JX40" s="2" t="s">
        <v>144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181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305</v>
      </c>
      <c r="KV40" s="2" t="s">
        <v>141</v>
      </c>
      <c r="KW40" s="2" t="s">
        <v>259</v>
      </c>
      <c r="KX40" s="2" t="s">
        <v>144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181</v>
      </c>
      <c r="LI40" s="2" t="s">
        <v>141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181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181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166</v>
      </c>
      <c r="NJ40" s="2" t="s">
        <v>277</v>
      </c>
      <c r="NK40" s="2" t="s">
        <v>182</v>
      </c>
      <c r="NL40" s="2" t="s">
        <v>156</v>
      </c>
      <c r="NM40" s="2" t="s">
        <v>156</v>
      </c>
      <c r="NN40" s="2" t="s">
        <v>263</v>
      </c>
      <c r="NO40" s="4"/>
      <c r="NP40" s="8"/>
      <c r="NQ40" s="4"/>
      <c r="NR40" s="8"/>
      <c r="NS40" s="7"/>
      <c r="NT40" s="7"/>
      <c r="NU40" s="2" t="s">
        <v>181</v>
      </c>
      <c r="NV40" s="2" t="s">
        <v>141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174</v>
      </c>
      <c r="OI40" s="2" t="s">
        <v>141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>
        <v>101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>
        <v>180</v>
      </c>
    </row>
    <row r="41">
      <c r="A41" s="2" t="s">
        <v>620</v>
      </c>
      <c r="B41" s="2" t="s">
        <v>133</v>
      </c>
      <c r="C41" s="2" t="s">
        <v>134</v>
      </c>
      <c r="D41" s="2" t="s">
        <v>592</v>
      </c>
      <c r="E41" s="2" t="s">
        <v>593</v>
      </c>
      <c r="F41" s="2" t="s">
        <v>319</v>
      </c>
      <c r="G41" s="2" t="s">
        <v>144</v>
      </c>
      <c r="H41" s="2" t="s">
        <v>144</v>
      </c>
      <c r="I41" s="2" t="s">
        <v>621</v>
      </c>
      <c r="J41" s="2" t="s">
        <v>622</v>
      </c>
      <c r="K41" s="2" t="s">
        <v>140</v>
      </c>
      <c r="L41" s="3">
        <v>19.8</v>
      </c>
      <c r="M41" s="3">
        <v>20.79</v>
      </c>
      <c r="N41" s="3">
        <v>44.99</v>
      </c>
      <c r="O41" s="2" t="s">
        <v>397</v>
      </c>
      <c r="P41" s="2" t="s">
        <v>362</v>
      </c>
      <c r="Q41" s="2" t="s">
        <v>143</v>
      </c>
      <c r="R41" s="2" t="s">
        <v>144</v>
      </c>
      <c r="S41" s="2" t="s">
        <v>623</v>
      </c>
      <c r="T41" s="2" t="s">
        <v>144</v>
      </c>
      <c r="U41" s="2" t="s">
        <v>550</v>
      </c>
      <c r="V41" s="2" t="s">
        <v>624</v>
      </c>
      <c r="W41" s="2" t="s">
        <v>625</v>
      </c>
      <c r="X41" s="2" t="s">
        <v>144</v>
      </c>
      <c r="Y41" s="2" t="s">
        <v>324</v>
      </c>
      <c r="Z41" s="4"/>
      <c r="AA41" s="4">
        <f>=ROUNDDOWN({0},0)</f>
      </c>
      <c r="AB41" s="5">
        <v>0.6</v>
      </c>
      <c r="AC41" s="2" t="s">
        <v>144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</v>
      </c>
      <c r="AS41" s="8">
        <v>20.57</v>
      </c>
      <c r="AT41" s="7">
        <v>-1</v>
      </c>
      <c r="AU41" s="7">
        <v>-1</v>
      </c>
      <c r="AV41" s="4"/>
      <c r="AW41" s="8"/>
      <c r="AX41" s="4">
        <v>1</v>
      </c>
      <c r="AY41" s="8">
        <v>20.57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>
        <v>2</v>
      </c>
      <c r="BF41" s="8">
        <v>31.91</v>
      </c>
      <c r="BG41" s="7" t="s">
        <v>144</v>
      </c>
      <c r="BH41" s="7" t="s">
        <v>144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166</v>
      </c>
      <c r="BW41" s="2" t="s">
        <v>325</v>
      </c>
      <c r="BX41" s="2" t="s">
        <v>486</v>
      </c>
      <c r="BY41" s="2" t="s">
        <v>156</v>
      </c>
      <c r="BZ41" s="2" t="s">
        <v>156</v>
      </c>
      <c r="CA41" s="2" t="s">
        <v>144</v>
      </c>
      <c r="CB41" s="4"/>
      <c r="CC41" s="8"/>
      <c r="CD41" s="4"/>
      <c r="CE41" s="8"/>
      <c r="CF41" s="7"/>
      <c r="CG41" s="7"/>
      <c r="CH41" s="2" t="s">
        <v>153</v>
      </c>
      <c r="CI41" s="2" t="s">
        <v>166</v>
      </c>
      <c r="CJ41" s="2" t="s">
        <v>327</v>
      </c>
      <c r="CK41" s="2" t="s">
        <v>348</v>
      </c>
      <c r="CL41" s="2" t="s">
        <v>156</v>
      </c>
      <c r="CM41" s="2" t="s">
        <v>156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166</v>
      </c>
      <c r="CW41" s="2" t="s">
        <v>327</v>
      </c>
      <c r="CX41" s="2" t="s">
        <v>329</v>
      </c>
      <c r="CY41" s="2" t="s">
        <v>263</v>
      </c>
      <c r="CZ41" s="2" t="s">
        <v>156</v>
      </c>
      <c r="DA41" s="2" t="s">
        <v>144</v>
      </c>
      <c r="DB41" s="4"/>
      <c r="DC41" s="8"/>
      <c r="DD41" s="4"/>
      <c r="DE41" s="8"/>
      <c r="DF41" s="7"/>
      <c r="DG41" s="7"/>
      <c r="DH41" s="2" t="s">
        <v>153</v>
      </c>
      <c r="DI41" s="2" t="s">
        <v>166</v>
      </c>
      <c r="DJ41" s="2" t="s">
        <v>330</v>
      </c>
      <c r="DK41" s="2" t="s">
        <v>331</v>
      </c>
      <c r="DL41" s="2" t="s">
        <v>156</v>
      </c>
      <c r="DM41" s="2" t="s">
        <v>156</v>
      </c>
      <c r="DN41" s="2" t="s">
        <v>144</v>
      </c>
      <c r="DO41" s="4"/>
      <c r="DP41" s="8"/>
      <c r="DQ41" s="4">
        <v>1</v>
      </c>
      <c r="DR41" s="8">
        <v>20.57</v>
      </c>
      <c r="DS41" s="7">
        <v>-1</v>
      </c>
      <c r="DT41" s="7">
        <v>-1</v>
      </c>
      <c r="DU41" s="2" t="s">
        <v>153</v>
      </c>
      <c r="DV41" s="2" t="s">
        <v>166</v>
      </c>
      <c r="DW41" s="2" t="s">
        <v>327</v>
      </c>
      <c r="DX41" s="2" t="s">
        <v>351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184</v>
      </c>
      <c r="EI41" s="2" t="s">
        <v>166</v>
      </c>
      <c r="EJ41" s="2" t="s">
        <v>626</v>
      </c>
      <c r="EK41" s="2" t="s">
        <v>627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166</v>
      </c>
      <c r="EW41" s="2" t="s">
        <v>144</v>
      </c>
      <c r="EX41" s="2" t="s">
        <v>628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174</v>
      </c>
      <c r="FI41" s="2" t="s">
        <v>166</v>
      </c>
      <c r="FJ41" s="2" t="s">
        <v>144</v>
      </c>
      <c r="FK41" s="2" t="s">
        <v>144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153</v>
      </c>
      <c r="FV41" s="2" t="s">
        <v>166</v>
      </c>
      <c r="FW41" s="2" t="s">
        <v>336</v>
      </c>
      <c r="FX41" s="2" t="s">
        <v>337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180</v>
      </c>
      <c r="GI41" s="2" t="s">
        <v>166</v>
      </c>
      <c r="GJ41" s="2" t="s">
        <v>144</v>
      </c>
      <c r="GK41" s="2" t="s">
        <v>144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174</v>
      </c>
      <c r="GV41" s="2" t="s">
        <v>166</v>
      </c>
      <c r="GW41" s="2" t="s">
        <v>338</v>
      </c>
      <c r="GX41" s="2" t="s">
        <v>144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153</v>
      </c>
      <c r="HV41" s="2" t="s">
        <v>166</v>
      </c>
      <c r="HW41" s="2" t="s">
        <v>175</v>
      </c>
      <c r="HX41" s="2" t="s">
        <v>312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340</v>
      </c>
      <c r="II41" s="2" t="s">
        <v>166</v>
      </c>
      <c r="IJ41" s="2" t="s">
        <v>144</v>
      </c>
      <c r="IK41" s="2" t="s">
        <v>144</v>
      </c>
      <c r="IL41" s="2" t="s">
        <v>156</v>
      </c>
      <c r="IM41" s="2" t="s">
        <v>156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153</v>
      </c>
      <c r="JI41" s="2" t="s">
        <v>166</v>
      </c>
      <c r="JJ41" s="2" t="s">
        <v>327</v>
      </c>
      <c r="JK41" s="2" t="s">
        <v>351</v>
      </c>
      <c r="JL41" s="2" t="s">
        <v>156</v>
      </c>
      <c r="JM41" s="2" t="s">
        <v>156</v>
      </c>
      <c r="JN41" s="2" t="s">
        <v>144</v>
      </c>
      <c r="JO41" s="4"/>
      <c r="JP41" s="8"/>
      <c r="JQ41" s="4"/>
      <c r="JR41" s="8"/>
      <c r="JS41" s="7"/>
      <c r="JT41" s="7"/>
      <c r="JU41" s="2" t="s">
        <v>181</v>
      </c>
      <c r="JV41" s="2" t="s">
        <v>166</v>
      </c>
      <c r="JW41" s="2" t="s">
        <v>144</v>
      </c>
      <c r="JX41" s="2" t="s">
        <v>144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181</v>
      </c>
      <c r="KI41" s="2" t="s">
        <v>166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153</v>
      </c>
      <c r="KV41" s="2" t="s">
        <v>166</v>
      </c>
      <c r="KW41" s="2" t="s">
        <v>629</v>
      </c>
      <c r="KX41" s="2" t="s">
        <v>493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181</v>
      </c>
      <c r="LI41" s="2" t="s">
        <v>166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181</v>
      </c>
      <c r="LV41" s="2" t="s">
        <v>166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181</v>
      </c>
      <c r="MV41" s="2" t="s">
        <v>166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166</v>
      </c>
      <c r="NJ41" s="2" t="s">
        <v>277</v>
      </c>
      <c r="NK41" s="2" t="s">
        <v>436</v>
      </c>
      <c r="NL41" s="2" t="s">
        <v>156</v>
      </c>
      <c r="NM41" s="2" t="s">
        <v>156</v>
      </c>
      <c r="NN41" s="2" t="s">
        <v>144</v>
      </c>
      <c r="NO41" s="4"/>
      <c r="NP41" s="8"/>
      <c r="NQ41" s="4"/>
      <c r="NR41" s="8"/>
      <c r="NS41" s="7"/>
      <c r="NT41" s="7"/>
      <c r="NU41" s="2" t="s">
        <v>181</v>
      </c>
      <c r="NV41" s="2" t="s">
        <v>166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174</v>
      </c>
      <c r="OI41" s="2" t="s">
        <v>166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2" t="s">
        <v>630</v>
      </c>
      <c r="B42" s="2" t="s">
        <v>133</v>
      </c>
      <c r="C42" s="2" t="s">
        <v>134</v>
      </c>
      <c r="D42" s="2" t="s">
        <v>592</v>
      </c>
      <c r="E42" s="2" t="s">
        <v>593</v>
      </c>
      <c r="F42" s="2" t="s">
        <v>319</v>
      </c>
      <c r="G42" s="2" t="s">
        <v>144</v>
      </c>
      <c r="H42" s="2" t="s">
        <v>144</v>
      </c>
      <c r="I42" s="2" t="s">
        <v>631</v>
      </c>
      <c r="J42" s="2" t="s">
        <v>632</v>
      </c>
      <c r="K42" s="2" t="s">
        <v>322</v>
      </c>
      <c r="L42" s="3">
        <v>22.5</v>
      </c>
      <c r="M42" s="3">
        <v>23.62</v>
      </c>
      <c r="N42" s="3">
        <v>44.99</v>
      </c>
      <c r="O42" s="2" t="s">
        <v>397</v>
      </c>
      <c r="P42" s="2" t="s">
        <v>362</v>
      </c>
      <c r="Q42" s="2" t="s">
        <v>143</v>
      </c>
      <c r="R42" s="2" t="s">
        <v>144</v>
      </c>
      <c r="S42" s="2" t="s">
        <v>633</v>
      </c>
      <c r="T42" s="2" t="s">
        <v>144</v>
      </c>
      <c r="U42" s="2" t="s">
        <v>144</v>
      </c>
      <c r="V42" s="2" t="s">
        <v>624</v>
      </c>
      <c r="W42" s="2" t="s">
        <v>634</v>
      </c>
      <c r="X42" s="2" t="s">
        <v>536</v>
      </c>
      <c r="Y42" s="2" t="s">
        <v>324</v>
      </c>
      <c r="Z42" s="4"/>
      <c r="AA42" s="4">
        <f>=ROUNDDOWN({0},0)</f>
      </c>
      <c r="AB42" s="5">
        <v>0.2</v>
      </c>
      <c r="AC42" s="2" t="s">
        <v>144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11.34</v>
      </c>
      <c r="AT42" s="7">
        <v>-1</v>
      </c>
      <c r="AU42" s="7">
        <v>-1</v>
      </c>
      <c r="AV42" s="4"/>
      <c r="AW42" s="8"/>
      <c r="AX42" s="4">
        <v>1</v>
      </c>
      <c r="AY42" s="8">
        <v>11.34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166</v>
      </c>
      <c r="BW42" s="2" t="s">
        <v>325</v>
      </c>
      <c r="BX42" s="2" t="s">
        <v>635</v>
      </c>
      <c r="BY42" s="2" t="s">
        <v>156</v>
      </c>
      <c r="BZ42" s="2" t="s">
        <v>156</v>
      </c>
      <c r="CA42" s="2" t="s">
        <v>144</v>
      </c>
      <c r="CB42" s="4"/>
      <c r="CC42" s="8"/>
      <c r="CD42" s="4"/>
      <c r="CE42" s="8"/>
      <c r="CF42" s="7"/>
      <c r="CG42" s="7"/>
      <c r="CH42" s="2" t="s">
        <v>153</v>
      </c>
      <c r="CI42" s="2" t="s">
        <v>166</v>
      </c>
      <c r="CJ42" s="2" t="s">
        <v>327</v>
      </c>
      <c r="CK42" s="2" t="s">
        <v>328</v>
      </c>
      <c r="CL42" s="2" t="s">
        <v>156</v>
      </c>
      <c r="CM42" s="2" t="s">
        <v>156</v>
      </c>
      <c r="CN42" s="2" t="s">
        <v>144</v>
      </c>
      <c r="CO42" s="4"/>
      <c r="CP42" s="8"/>
      <c r="CQ42" s="4"/>
      <c r="CR42" s="8"/>
      <c r="CS42" s="7"/>
      <c r="CT42" s="7"/>
      <c r="CU42" s="2" t="s">
        <v>153</v>
      </c>
      <c r="CV42" s="2" t="s">
        <v>166</v>
      </c>
      <c r="CW42" s="2" t="s">
        <v>327</v>
      </c>
      <c r="CX42" s="2" t="s">
        <v>491</v>
      </c>
      <c r="CY42" s="2" t="s">
        <v>263</v>
      </c>
      <c r="CZ42" s="2" t="s">
        <v>156</v>
      </c>
      <c r="DA42" s="2" t="s">
        <v>144</v>
      </c>
      <c r="DB42" s="4"/>
      <c r="DC42" s="8"/>
      <c r="DD42" s="4"/>
      <c r="DE42" s="8"/>
      <c r="DF42" s="7"/>
      <c r="DG42" s="7"/>
      <c r="DH42" s="2" t="s">
        <v>153</v>
      </c>
      <c r="DI42" s="2" t="s">
        <v>166</v>
      </c>
      <c r="DJ42" s="2" t="s">
        <v>330</v>
      </c>
      <c r="DK42" s="2" t="s">
        <v>331</v>
      </c>
      <c r="DL42" s="2" t="s">
        <v>156</v>
      </c>
      <c r="DM42" s="2" t="s">
        <v>156</v>
      </c>
      <c r="DN42" s="2" t="s">
        <v>144</v>
      </c>
      <c r="DO42" s="4"/>
      <c r="DP42" s="8"/>
      <c r="DQ42" s="4">
        <v>1</v>
      </c>
      <c r="DR42" s="8">
        <v>11.34</v>
      </c>
      <c r="DS42" s="7">
        <v>-1</v>
      </c>
      <c r="DT42" s="7">
        <v>-1</v>
      </c>
      <c r="DU42" s="2" t="s">
        <v>153</v>
      </c>
      <c r="DV42" s="2" t="s">
        <v>166</v>
      </c>
      <c r="DW42" s="2" t="s">
        <v>327</v>
      </c>
      <c r="DX42" s="2" t="s">
        <v>636</v>
      </c>
      <c r="DY42" s="2" t="s">
        <v>156</v>
      </c>
      <c r="DZ42" s="2" t="s">
        <v>156</v>
      </c>
      <c r="EA42" s="2" t="s">
        <v>144</v>
      </c>
      <c r="EB42" s="4"/>
      <c r="EC42" s="8"/>
      <c r="ED42" s="4"/>
      <c r="EE42" s="8"/>
      <c r="EF42" s="7"/>
      <c r="EG42" s="7"/>
      <c r="EH42" s="2" t="s">
        <v>153</v>
      </c>
      <c r="EI42" s="2" t="s">
        <v>166</v>
      </c>
      <c r="EJ42" s="2" t="s">
        <v>626</v>
      </c>
      <c r="EK42" s="2" t="s">
        <v>637</v>
      </c>
      <c r="EL42" s="2" t="s">
        <v>156</v>
      </c>
      <c r="EM42" s="2" t="s">
        <v>156</v>
      </c>
      <c r="EN42" s="2" t="s">
        <v>144</v>
      </c>
      <c r="EO42" s="4"/>
      <c r="EP42" s="8"/>
      <c r="EQ42" s="4"/>
      <c r="ER42" s="8"/>
      <c r="ES42" s="7"/>
      <c r="ET42" s="7"/>
      <c r="EU42" s="2" t="s">
        <v>153</v>
      </c>
      <c r="EV42" s="2" t="s">
        <v>166</v>
      </c>
      <c r="EW42" s="2" t="s">
        <v>144</v>
      </c>
      <c r="EX42" s="2" t="s">
        <v>638</v>
      </c>
      <c r="EY42" s="2" t="s">
        <v>156</v>
      </c>
      <c r="EZ42" s="2" t="s">
        <v>156</v>
      </c>
      <c r="FA42" s="2" t="s">
        <v>144</v>
      </c>
      <c r="FB42" s="4"/>
      <c r="FC42" s="8"/>
      <c r="FD42" s="4"/>
      <c r="FE42" s="8"/>
      <c r="FF42" s="7"/>
      <c r="FG42" s="7"/>
      <c r="FH42" s="2" t="s">
        <v>174</v>
      </c>
      <c r="FI42" s="2" t="s">
        <v>166</v>
      </c>
      <c r="FJ42" s="2" t="s">
        <v>144</v>
      </c>
      <c r="FK42" s="2" t="s">
        <v>144</v>
      </c>
      <c r="FL42" s="2" t="s">
        <v>156</v>
      </c>
      <c r="FM42" s="2" t="s">
        <v>156</v>
      </c>
      <c r="FN42" s="2" t="s">
        <v>144</v>
      </c>
      <c r="FO42" s="4"/>
      <c r="FP42" s="8"/>
      <c r="FQ42" s="4"/>
      <c r="FR42" s="8"/>
      <c r="FS42" s="7"/>
      <c r="FT42" s="7"/>
      <c r="FU42" s="2" t="s">
        <v>153</v>
      </c>
      <c r="FV42" s="2" t="s">
        <v>166</v>
      </c>
      <c r="FW42" s="2" t="s">
        <v>336</v>
      </c>
      <c r="FX42" s="2" t="s">
        <v>337</v>
      </c>
      <c r="FY42" s="2" t="s">
        <v>156</v>
      </c>
      <c r="FZ42" s="2" t="s">
        <v>156</v>
      </c>
      <c r="GA42" s="2" t="s">
        <v>144</v>
      </c>
      <c r="GB42" s="4"/>
      <c r="GC42" s="8"/>
      <c r="GD42" s="4"/>
      <c r="GE42" s="8"/>
      <c r="GF42" s="7"/>
      <c r="GG42" s="7"/>
      <c r="GH42" s="2" t="s">
        <v>174</v>
      </c>
      <c r="GI42" s="2" t="s">
        <v>166</v>
      </c>
      <c r="GJ42" s="2" t="s">
        <v>144</v>
      </c>
      <c r="GK42" s="2" t="s">
        <v>144</v>
      </c>
      <c r="GL42" s="2" t="s">
        <v>156</v>
      </c>
      <c r="GM42" s="2" t="s">
        <v>156</v>
      </c>
      <c r="GN42" s="2" t="s">
        <v>144</v>
      </c>
      <c r="GO42" s="4"/>
      <c r="GP42" s="8"/>
      <c r="GQ42" s="4"/>
      <c r="GR42" s="8"/>
      <c r="GS42" s="7"/>
      <c r="GT42" s="7"/>
      <c r="GU42" s="2" t="s">
        <v>174</v>
      </c>
      <c r="GV42" s="2" t="s">
        <v>166</v>
      </c>
      <c r="GW42" s="2" t="s">
        <v>338</v>
      </c>
      <c r="GX42" s="2" t="s">
        <v>144</v>
      </c>
      <c r="GY42" s="2" t="s">
        <v>156</v>
      </c>
      <c r="GZ42" s="2" t="s">
        <v>156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153</v>
      </c>
      <c r="HV42" s="2" t="s">
        <v>166</v>
      </c>
      <c r="HW42" s="2" t="s">
        <v>175</v>
      </c>
      <c r="HX42" s="2" t="s">
        <v>639</v>
      </c>
      <c r="HY42" s="2" t="s">
        <v>156</v>
      </c>
      <c r="HZ42" s="2" t="s">
        <v>156</v>
      </c>
      <c r="IA42" s="2" t="s">
        <v>144</v>
      </c>
      <c r="IB42" s="4"/>
      <c r="IC42" s="8"/>
      <c r="ID42" s="4"/>
      <c r="IE42" s="8"/>
      <c r="IF42" s="7"/>
      <c r="IG42" s="7"/>
      <c r="IH42" s="2" t="s">
        <v>340</v>
      </c>
      <c r="II42" s="2" t="s">
        <v>166</v>
      </c>
      <c r="IJ42" s="2" t="s">
        <v>144</v>
      </c>
      <c r="IK42" s="2" t="s">
        <v>144</v>
      </c>
      <c r="IL42" s="2" t="s">
        <v>156</v>
      </c>
      <c r="IM42" s="2" t="s">
        <v>156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153</v>
      </c>
      <c r="JI42" s="2" t="s">
        <v>166</v>
      </c>
      <c r="JJ42" s="2" t="s">
        <v>327</v>
      </c>
      <c r="JK42" s="2" t="s">
        <v>341</v>
      </c>
      <c r="JL42" s="2" t="s">
        <v>156</v>
      </c>
      <c r="JM42" s="2" t="s">
        <v>156</v>
      </c>
      <c r="JN42" s="2" t="s">
        <v>144</v>
      </c>
      <c r="JO42" s="4"/>
      <c r="JP42" s="8"/>
      <c r="JQ42" s="4"/>
      <c r="JR42" s="8"/>
      <c r="JS42" s="7"/>
      <c r="JT42" s="7"/>
      <c r="JU42" s="2" t="s">
        <v>181</v>
      </c>
      <c r="JV42" s="2" t="s">
        <v>166</v>
      </c>
      <c r="JW42" s="2" t="s">
        <v>144</v>
      </c>
      <c r="JX42" s="2" t="s">
        <v>144</v>
      </c>
      <c r="JY42" s="2" t="s">
        <v>156</v>
      </c>
      <c r="JZ42" s="2" t="s">
        <v>156</v>
      </c>
      <c r="KA42" s="2" t="s">
        <v>144</v>
      </c>
      <c r="KB42" s="4"/>
      <c r="KC42" s="8"/>
      <c r="KD42" s="4"/>
      <c r="KE42" s="8"/>
      <c r="KF42" s="7"/>
      <c r="KG42" s="7"/>
      <c r="KH42" s="2" t="s">
        <v>181</v>
      </c>
      <c r="KI42" s="2" t="s">
        <v>166</v>
      </c>
      <c r="KJ42" s="2" t="s">
        <v>144</v>
      </c>
      <c r="KK42" s="2" t="s">
        <v>144</v>
      </c>
      <c r="KL42" s="2" t="s">
        <v>156</v>
      </c>
      <c r="KM42" s="2" t="s">
        <v>156</v>
      </c>
      <c r="KN42" s="2" t="s">
        <v>144</v>
      </c>
      <c r="KO42" s="4"/>
      <c r="KP42" s="8"/>
      <c r="KQ42" s="4"/>
      <c r="KR42" s="8"/>
      <c r="KS42" s="7"/>
      <c r="KT42" s="7"/>
      <c r="KU42" s="2" t="s">
        <v>305</v>
      </c>
      <c r="KV42" s="2" t="s">
        <v>166</v>
      </c>
      <c r="KW42" s="2" t="s">
        <v>629</v>
      </c>
      <c r="KX42" s="2" t="s">
        <v>493</v>
      </c>
      <c r="KY42" s="2" t="s">
        <v>156</v>
      </c>
      <c r="KZ42" s="2" t="s">
        <v>156</v>
      </c>
      <c r="LA42" s="2" t="s">
        <v>144</v>
      </c>
      <c r="LB42" s="4"/>
      <c r="LC42" s="8"/>
      <c r="LD42" s="4"/>
      <c r="LE42" s="8"/>
      <c r="LF42" s="7"/>
      <c r="LG42" s="7"/>
      <c r="LH42" s="2" t="s">
        <v>181</v>
      </c>
      <c r="LI42" s="2" t="s">
        <v>166</v>
      </c>
      <c r="LJ42" s="2" t="s">
        <v>144</v>
      </c>
      <c r="LK42" s="2" t="s">
        <v>144</v>
      </c>
      <c r="LL42" s="2" t="s">
        <v>156</v>
      </c>
      <c r="LM42" s="2" t="s">
        <v>156</v>
      </c>
      <c r="LN42" s="2" t="s">
        <v>144</v>
      </c>
      <c r="LO42" s="4"/>
      <c r="LP42" s="8"/>
      <c r="LQ42" s="4"/>
      <c r="LR42" s="8"/>
      <c r="LS42" s="7"/>
      <c r="LT42" s="7"/>
      <c r="LU42" s="2" t="s">
        <v>181</v>
      </c>
      <c r="LV42" s="2" t="s">
        <v>166</v>
      </c>
      <c r="LW42" s="2" t="s">
        <v>144</v>
      </c>
      <c r="LX42" s="2" t="s">
        <v>144</v>
      </c>
      <c r="LY42" s="2" t="s">
        <v>156</v>
      </c>
      <c r="LZ42" s="2" t="s">
        <v>156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181</v>
      </c>
      <c r="MV42" s="2" t="s">
        <v>166</v>
      </c>
      <c r="MW42" s="2" t="s">
        <v>144</v>
      </c>
      <c r="MX42" s="2" t="s">
        <v>144</v>
      </c>
      <c r="MY42" s="2" t="s">
        <v>156</v>
      </c>
      <c r="MZ42" s="2" t="s">
        <v>156</v>
      </c>
      <c r="NA42" s="2" t="s">
        <v>144</v>
      </c>
      <c r="NB42" s="4"/>
      <c r="NC42" s="8"/>
      <c r="ND42" s="4"/>
      <c r="NE42" s="8"/>
      <c r="NF42" s="7"/>
      <c r="NG42" s="7"/>
      <c r="NH42" s="2" t="s">
        <v>153</v>
      </c>
      <c r="NI42" s="2" t="s">
        <v>166</v>
      </c>
      <c r="NJ42" s="2" t="s">
        <v>640</v>
      </c>
      <c r="NK42" s="2" t="s">
        <v>641</v>
      </c>
      <c r="NL42" s="2" t="s">
        <v>156</v>
      </c>
      <c r="NM42" s="2" t="s">
        <v>156</v>
      </c>
      <c r="NN42" s="2" t="s">
        <v>144</v>
      </c>
      <c r="NO42" s="4"/>
      <c r="NP42" s="8"/>
      <c r="NQ42" s="4"/>
      <c r="NR42" s="8"/>
      <c r="NS42" s="7"/>
      <c r="NT42" s="7"/>
      <c r="NU42" s="2" t="s">
        <v>181</v>
      </c>
      <c r="NV42" s="2" t="s">
        <v>166</v>
      </c>
      <c r="NW42" s="2" t="s">
        <v>144</v>
      </c>
      <c r="NX42" s="2" t="s">
        <v>144</v>
      </c>
      <c r="NY42" s="2" t="s">
        <v>156</v>
      </c>
      <c r="NZ42" s="2" t="s">
        <v>156</v>
      </c>
      <c r="OA42" s="2" t="s">
        <v>144</v>
      </c>
      <c r="OB42" s="4"/>
      <c r="OC42" s="8"/>
      <c r="OD42" s="4"/>
      <c r="OE42" s="8"/>
      <c r="OF42" s="7"/>
      <c r="OG42" s="7"/>
      <c r="OH42" s="2" t="s">
        <v>174</v>
      </c>
      <c r="OI42" s="2" t="s">
        <v>166</v>
      </c>
      <c r="OJ42" s="2" t="s">
        <v>144</v>
      </c>
      <c r="OK42" s="2" t="s">
        <v>144</v>
      </c>
      <c r="OL42" s="2" t="s">
        <v>156</v>
      </c>
      <c r="OM42" s="2" t="s">
        <v>156</v>
      </c>
      <c r="ON42" s="2" t="s">
        <v>144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</row>
    <row r="43">
      <c r="A43" s="16" t="s">
        <v>642</v>
      </c>
      <c r="B43" s="9" t="s">
        <v>144</v>
      </c>
      <c r="C43" s="9" t="s">
        <v>144</v>
      </c>
      <c r="D43" s="9" t="s">
        <v>144</v>
      </c>
      <c r="E43" s="9" t="s">
        <v>144</v>
      </c>
      <c r="F43" s="9" t="s">
        <v>144</v>
      </c>
      <c r="G43" s="9" t="s">
        <v>144</v>
      </c>
      <c r="H43" s="9" t="s">
        <v>144</v>
      </c>
      <c r="I43" s="9" t="s">
        <v>144</v>
      </c>
      <c r="J43" s="9" t="s">
        <v>144</v>
      </c>
      <c r="K43" s="9" t="s">
        <v>144</v>
      </c>
      <c r="L43" s="10"/>
      <c r="M43" s="10"/>
      <c r="N43" s="10"/>
      <c r="O43" s="9" t="s">
        <v>144</v>
      </c>
      <c r="P43" s="9" t="s">
        <v>144</v>
      </c>
      <c r="Q43" s="9" t="s">
        <v>144</v>
      </c>
      <c r="R43" s="9" t="s">
        <v>144</v>
      </c>
      <c r="S43" s="9" t="s">
        <v>144</v>
      </c>
      <c r="T43" s="9" t="s">
        <v>144</v>
      </c>
      <c r="U43" s="9" t="s">
        <v>144</v>
      </c>
      <c r="V43" s="9" t="s">
        <v>144</v>
      </c>
      <c r="W43" s="9" t="s">
        <v>144</v>
      </c>
      <c r="X43" s="9" t="s">
        <v>144</v>
      </c>
      <c r="Y43" s="9" t="s">
        <v>144</v>
      </c>
      <c r="Z43" s="11">
        <v>4031</v>
      </c>
      <c r="AA43" s="11">
        <f>=ROUNDDOWN({0},0)</f>
      </c>
      <c r="AB43" s="12">
        <v>125.7</v>
      </c>
      <c r="AC43" s="9" t="s">
        <v>144</v>
      </c>
      <c r="AD43" s="11"/>
      <c r="AE43" s="11">
        <v>2358</v>
      </c>
      <c r="AF43" s="13"/>
      <c r="AG43" s="13"/>
      <c r="AH43" s="14"/>
      <c r="AI43" s="11"/>
      <c r="AJ43" s="11">
        <f>=ROUNDDOWN({0},0)</f>
      </c>
      <c r="AK43" s="12"/>
      <c r="AL43" s="9" t="s">
        <v>144</v>
      </c>
      <c r="AM43" s="11"/>
      <c r="AN43" s="11"/>
      <c r="AO43" s="14"/>
      <c r="AP43" s="11">
        <v>52</v>
      </c>
      <c r="AQ43" s="15">
        <v>4014.21</v>
      </c>
      <c r="AR43" s="11">
        <v>108</v>
      </c>
      <c r="AS43" s="15">
        <v>7944.4</v>
      </c>
      <c r="AT43" s="14">
        <v>-0.5185</v>
      </c>
      <c r="AU43" s="14">
        <v>-0.4947</v>
      </c>
      <c r="AV43" s="11">
        <v>52</v>
      </c>
      <c r="AW43" s="15">
        <v>4014.21</v>
      </c>
      <c r="AX43" s="11">
        <v>108</v>
      </c>
      <c r="AY43" s="15">
        <v>7944.4</v>
      </c>
      <c r="AZ43" s="14">
        <v>-0.5185</v>
      </c>
      <c r="BA43" s="14">
        <v>-0.4947</v>
      </c>
      <c r="BB43" s="14"/>
      <c r="BC43" s="11">
        <v>52</v>
      </c>
      <c r="BD43" s="15">
        <v>4014.21</v>
      </c>
      <c r="BE43" s="11">
        <v>108</v>
      </c>
      <c r="BF43" s="15">
        <v>7944.4</v>
      </c>
      <c r="BG43" s="14">
        <v>-0.5185</v>
      </c>
      <c r="BH43" s="14">
        <v>-0.4947</v>
      </c>
      <c r="BI43" s="14"/>
      <c r="BJ43" s="11"/>
      <c r="BK43" s="15"/>
      <c r="BL43" s="9" t="s">
        <v>144</v>
      </c>
      <c r="BM43" s="14"/>
      <c r="BN43" s="14"/>
      <c r="BO43" s="11">
        <v>10</v>
      </c>
      <c r="BP43" s="15">
        <v>862.96</v>
      </c>
      <c r="BQ43" s="11">
        <v>15</v>
      </c>
      <c r="BR43" s="15">
        <v>1076.91</v>
      </c>
      <c r="BS43" s="14">
        <v>-0.3333</v>
      </c>
      <c r="BT43" s="14">
        <v>-0.1987</v>
      </c>
      <c r="BU43" s="9" t="s">
        <v>144</v>
      </c>
      <c r="BV43" s="9" t="s">
        <v>144</v>
      </c>
      <c r="BW43" s="9" t="s">
        <v>144</v>
      </c>
      <c r="BX43" s="9" t="s">
        <v>144</v>
      </c>
      <c r="BY43" s="9" t="s">
        <v>144</v>
      </c>
      <c r="BZ43" s="9" t="s">
        <v>144</v>
      </c>
      <c r="CA43" s="9" t="s">
        <v>144</v>
      </c>
      <c r="CB43" s="11">
        <v>10</v>
      </c>
      <c r="CC43" s="15">
        <v>752.01</v>
      </c>
      <c r="CD43" s="11">
        <v>3</v>
      </c>
      <c r="CE43" s="15">
        <v>314.99</v>
      </c>
      <c r="CF43" s="14">
        <v>2.3333</v>
      </c>
      <c r="CG43" s="14">
        <v>1.3874</v>
      </c>
      <c r="CH43" s="9" t="s">
        <v>144</v>
      </c>
      <c r="CI43" s="9" t="s">
        <v>144</v>
      </c>
      <c r="CJ43" s="9" t="s">
        <v>144</v>
      </c>
      <c r="CK43" s="9" t="s">
        <v>144</v>
      </c>
      <c r="CL43" s="9" t="s">
        <v>144</v>
      </c>
      <c r="CM43" s="9" t="s">
        <v>144</v>
      </c>
      <c r="CN43" s="9" t="s">
        <v>144</v>
      </c>
      <c r="CO43" s="11">
        <v>7</v>
      </c>
      <c r="CP43" s="15">
        <v>639.15</v>
      </c>
      <c r="CQ43" s="11">
        <v>29</v>
      </c>
      <c r="CR43" s="15">
        <v>2079.75</v>
      </c>
      <c r="CS43" s="14">
        <v>-0.7586</v>
      </c>
      <c r="CT43" s="14">
        <v>-0.6927</v>
      </c>
      <c r="CU43" s="9" t="s">
        <v>144</v>
      </c>
      <c r="CV43" s="9" t="s">
        <v>144</v>
      </c>
      <c r="CW43" s="9" t="s">
        <v>144</v>
      </c>
      <c r="CX43" s="9" t="s">
        <v>144</v>
      </c>
      <c r="CY43" s="9" t="s">
        <v>144</v>
      </c>
      <c r="CZ43" s="9" t="s">
        <v>144</v>
      </c>
      <c r="DA43" s="9" t="s">
        <v>144</v>
      </c>
      <c r="DB43" s="11">
        <v>8</v>
      </c>
      <c r="DC43" s="15">
        <v>602.16</v>
      </c>
      <c r="DD43" s="11">
        <v>14</v>
      </c>
      <c r="DE43" s="15">
        <v>1094.62</v>
      </c>
      <c r="DF43" s="14">
        <v>-0.4286</v>
      </c>
      <c r="DG43" s="14">
        <v>-0.4499</v>
      </c>
      <c r="DH43" s="9" t="s">
        <v>144</v>
      </c>
      <c r="DI43" s="9" t="s">
        <v>144</v>
      </c>
      <c r="DJ43" s="9" t="s">
        <v>144</v>
      </c>
      <c r="DK43" s="9" t="s">
        <v>144</v>
      </c>
      <c r="DL43" s="9" t="s">
        <v>144</v>
      </c>
      <c r="DM43" s="9" t="s">
        <v>144</v>
      </c>
      <c r="DN43" s="9" t="s">
        <v>144</v>
      </c>
      <c r="DO43" s="11">
        <v>5</v>
      </c>
      <c r="DP43" s="15">
        <v>362.35</v>
      </c>
      <c r="DQ43" s="11">
        <v>24</v>
      </c>
      <c r="DR43" s="15">
        <v>1585.6</v>
      </c>
      <c r="DS43" s="14">
        <v>-0.7917</v>
      </c>
      <c r="DT43" s="14">
        <v>-0.7715</v>
      </c>
      <c r="DU43" s="9" t="s">
        <v>144</v>
      </c>
      <c r="DV43" s="9" t="s">
        <v>144</v>
      </c>
      <c r="DW43" s="9" t="s">
        <v>144</v>
      </c>
      <c r="DX43" s="9" t="s">
        <v>144</v>
      </c>
      <c r="DY43" s="9" t="s">
        <v>144</v>
      </c>
      <c r="DZ43" s="9" t="s">
        <v>144</v>
      </c>
      <c r="EA43" s="9" t="s">
        <v>144</v>
      </c>
      <c r="EB43" s="11">
        <v>4</v>
      </c>
      <c r="EC43" s="15">
        <v>245.11</v>
      </c>
      <c r="ED43" s="11">
        <v>7</v>
      </c>
      <c r="EE43" s="15">
        <v>599.05</v>
      </c>
      <c r="EF43" s="14">
        <v>-0.4286</v>
      </c>
      <c r="EG43" s="14">
        <v>-0.5908</v>
      </c>
      <c r="EH43" s="9" t="s">
        <v>144</v>
      </c>
      <c r="EI43" s="9" t="s">
        <v>144</v>
      </c>
      <c r="EJ43" s="9" t="s">
        <v>144</v>
      </c>
      <c r="EK43" s="9" t="s">
        <v>144</v>
      </c>
      <c r="EL43" s="9" t="s">
        <v>144</v>
      </c>
      <c r="EM43" s="9" t="s">
        <v>144</v>
      </c>
      <c r="EN43" s="9" t="s">
        <v>144</v>
      </c>
      <c r="EO43" s="11">
        <v>5</v>
      </c>
      <c r="EP43" s="15">
        <v>235.79</v>
      </c>
      <c r="EQ43" s="11">
        <v>15</v>
      </c>
      <c r="ER43" s="15">
        <v>1089.84</v>
      </c>
      <c r="ES43" s="14">
        <v>-0.6667</v>
      </c>
      <c r="ET43" s="14">
        <v>-0.7836</v>
      </c>
      <c r="EU43" s="9" t="s">
        <v>144</v>
      </c>
      <c r="EV43" s="9" t="s">
        <v>144</v>
      </c>
      <c r="EW43" s="9" t="s">
        <v>144</v>
      </c>
      <c r="EX43" s="9" t="s">
        <v>144</v>
      </c>
      <c r="EY43" s="9" t="s">
        <v>144</v>
      </c>
      <c r="EZ43" s="9" t="s">
        <v>144</v>
      </c>
      <c r="FA43" s="9" t="s">
        <v>144</v>
      </c>
      <c r="FB43" s="11">
        <v>2</v>
      </c>
      <c r="FC43" s="15">
        <v>201</v>
      </c>
      <c r="FD43" s="11">
        <v>1</v>
      </c>
      <c r="FE43" s="15">
        <v>103.64</v>
      </c>
      <c r="FF43" s="14">
        <v>1</v>
      </c>
      <c r="FG43" s="14">
        <v>0.9394</v>
      </c>
      <c r="FH43" s="9" t="s">
        <v>144</v>
      </c>
      <c r="FI43" s="9" t="s">
        <v>144</v>
      </c>
      <c r="FJ43" s="9" t="s">
        <v>144</v>
      </c>
      <c r="FK43" s="9" t="s">
        <v>144</v>
      </c>
      <c r="FL43" s="9" t="s">
        <v>144</v>
      </c>
      <c r="FM43" s="9" t="s">
        <v>144</v>
      </c>
      <c r="FN43" s="9" t="s">
        <v>144</v>
      </c>
      <c r="FO43" s="11">
        <v>1</v>
      </c>
      <c r="FP43" s="15">
        <v>113.68</v>
      </c>
      <c r="FQ43" s="11"/>
      <c r="FR43" s="15"/>
      <c r="FS43" s="14"/>
      <c r="FT43" s="14"/>
      <c r="FU43" s="9" t="s">
        <v>144</v>
      </c>
      <c r="FV43" s="9" t="s">
        <v>144</v>
      </c>
      <c r="FW43" s="9" t="s">
        <v>144</v>
      </c>
      <c r="FX43" s="9" t="s">
        <v>144</v>
      </c>
      <c r="FY43" s="9" t="s">
        <v>144</v>
      </c>
      <c r="FZ43" s="9" t="s">
        <v>144</v>
      </c>
      <c r="GA43" s="9" t="s">
        <v>144</v>
      </c>
      <c r="GB43" s="11"/>
      <c r="GC43" s="15"/>
      <c r="GD43" s="11"/>
      <c r="GE43" s="15"/>
      <c r="GF43" s="14"/>
      <c r="GG43" s="14"/>
      <c r="GH43" s="9" t="s">
        <v>144</v>
      </c>
      <c r="GI43" s="9" t="s">
        <v>144</v>
      </c>
      <c r="GJ43" s="9" t="s">
        <v>144</v>
      </c>
      <c r="GK43" s="9" t="s">
        <v>144</v>
      </c>
      <c r="GL43" s="9" t="s">
        <v>144</v>
      </c>
      <c r="GM43" s="9" t="s">
        <v>144</v>
      </c>
      <c r="GN43" s="9" t="s">
        <v>144</v>
      </c>
      <c r="GO43" s="11"/>
      <c r="GP43" s="15"/>
      <c r="GQ43" s="11"/>
      <c r="GR43" s="15"/>
      <c r="GS43" s="14"/>
      <c r="GT43" s="14"/>
      <c r="GU43" s="9" t="s">
        <v>144</v>
      </c>
      <c r="GV43" s="9" t="s">
        <v>144</v>
      </c>
      <c r="GW43" s="9" t="s">
        <v>144</v>
      </c>
      <c r="GX43" s="9" t="s">
        <v>144</v>
      </c>
      <c r="GY43" s="9" t="s">
        <v>144</v>
      </c>
      <c r="GZ43" s="9" t="s">
        <v>144</v>
      </c>
      <c r="HA43" s="9" t="s">
        <v>144</v>
      </c>
      <c r="HB43" s="11"/>
      <c r="HC43" s="15"/>
      <c r="HD43" s="11"/>
      <c r="HE43" s="15"/>
      <c r="HF43" s="14"/>
      <c r="HG43" s="14"/>
      <c r="HH43" s="9" t="s">
        <v>144</v>
      </c>
      <c r="HI43" s="9" t="s">
        <v>144</v>
      </c>
      <c r="HJ43" s="9" t="s">
        <v>144</v>
      </c>
      <c r="HK43" s="9" t="s">
        <v>144</v>
      </c>
      <c r="HL43" s="9" t="s">
        <v>144</v>
      </c>
      <c r="HM43" s="9" t="s">
        <v>144</v>
      </c>
      <c r="HN43" s="9" t="s">
        <v>144</v>
      </c>
      <c r="HO43" s="11"/>
      <c r="HP43" s="15"/>
      <c r="HQ43" s="11"/>
      <c r="HR43" s="15"/>
      <c r="HS43" s="14"/>
      <c r="HT43" s="14"/>
      <c r="HU43" s="9" t="s">
        <v>144</v>
      </c>
      <c r="HV43" s="9" t="s">
        <v>144</v>
      </c>
      <c r="HW43" s="9" t="s">
        <v>144</v>
      </c>
      <c r="HX43" s="9" t="s">
        <v>144</v>
      </c>
      <c r="HY43" s="9" t="s">
        <v>144</v>
      </c>
      <c r="HZ43" s="9" t="s">
        <v>144</v>
      </c>
      <c r="IA43" s="9" t="s">
        <v>144</v>
      </c>
      <c r="IB43" s="11"/>
      <c r="IC43" s="15"/>
      <c r="ID43" s="11"/>
      <c r="IE43" s="15"/>
      <c r="IF43" s="14"/>
      <c r="IG43" s="14"/>
      <c r="IH43" s="9" t="s">
        <v>144</v>
      </c>
      <c r="II43" s="9" t="s">
        <v>144</v>
      </c>
      <c r="IJ43" s="9" t="s">
        <v>144</v>
      </c>
      <c r="IK43" s="9" t="s">
        <v>144</v>
      </c>
      <c r="IL43" s="9" t="s">
        <v>144</v>
      </c>
      <c r="IM43" s="9" t="s">
        <v>144</v>
      </c>
      <c r="IN43" s="9" t="s">
        <v>144</v>
      </c>
      <c r="IO43" s="11"/>
      <c r="IP43" s="15"/>
      <c r="IQ43" s="11"/>
      <c r="IR43" s="15"/>
      <c r="IS43" s="14"/>
      <c r="IT43" s="14"/>
      <c r="IU43" s="9" t="s">
        <v>144</v>
      </c>
      <c r="IV43" s="9" t="s">
        <v>144</v>
      </c>
      <c r="IW43" s="9" t="s">
        <v>144</v>
      </c>
      <c r="IX43" s="9" t="s">
        <v>144</v>
      </c>
      <c r="IY43" s="9" t="s">
        <v>144</v>
      </c>
      <c r="IZ43" s="9" t="s">
        <v>144</v>
      </c>
      <c r="JA43" s="9" t="s">
        <v>144</v>
      </c>
      <c r="JB43" s="11"/>
      <c r="JC43" s="15"/>
      <c r="JD43" s="11"/>
      <c r="JE43" s="15"/>
      <c r="JF43" s="14"/>
      <c r="JG43" s="14"/>
      <c r="JH43" s="9" t="s">
        <v>144</v>
      </c>
      <c r="JI43" s="9" t="s">
        <v>144</v>
      </c>
      <c r="JJ43" s="9" t="s">
        <v>144</v>
      </c>
      <c r="JK43" s="9" t="s">
        <v>144</v>
      </c>
      <c r="JL43" s="9" t="s">
        <v>144</v>
      </c>
      <c r="JM43" s="9" t="s">
        <v>144</v>
      </c>
      <c r="JN43" s="9" t="s">
        <v>144</v>
      </c>
      <c r="JO43" s="11"/>
      <c r="JP43" s="15"/>
      <c r="JQ43" s="11"/>
      <c r="JR43" s="15"/>
      <c r="JS43" s="14"/>
      <c r="JT43" s="14"/>
      <c r="JU43" s="9" t="s">
        <v>144</v>
      </c>
      <c r="JV43" s="9" t="s">
        <v>144</v>
      </c>
      <c r="JW43" s="9" t="s">
        <v>144</v>
      </c>
      <c r="JX43" s="9" t="s">
        <v>144</v>
      </c>
      <c r="JY43" s="9" t="s">
        <v>144</v>
      </c>
      <c r="JZ43" s="9" t="s">
        <v>144</v>
      </c>
      <c r="KA43" s="9" t="s">
        <v>144</v>
      </c>
      <c r="KB43" s="11"/>
      <c r="KC43" s="15"/>
      <c r="KD43" s="11"/>
      <c r="KE43" s="15"/>
      <c r="KF43" s="14"/>
      <c r="KG43" s="14"/>
      <c r="KH43" s="9" t="s">
        <v>144</v>
      </c>
      <c r="KI43" s="9" t="s">
        <v>144</v>
      </c>
      <c r="KJ43" s="9" t="s">
        <v>144</v>
      </c>
      <c r="KK43" s="9" t="s">
        <v>144</v>
      </c>
      <c r="KL43" s="9" t="s">
        <v>144</v>
      </c>
      <c r="KM43" s="9" t="s">
        <v>144</v>
      </c>
      <c r="KN43" s="9" t="s">
        <v>144</v>
      </c>
      <c r="KO43" s="11"/>
      <c r="KP43" s="15"/>
      <c r="KQ43" s="11"/>
      <c r="KR43" s="15"/>
      <c r="KS43" s="14"/>
      <c r="KT43" s="14"/>
      <c r="KU43" s="9" t="s">
        <v>144</v>
      </c>
      <c r="KV43" s="9" t="s">
        <v>144</v>
      </c>
      <c r="KW43" s="9" t="s">
        <v>144</v>
      </c>
      <c r="KX43" s="9" t="s">
        <v>144</v>
      </c>
      <c r="KY43" s="9" t="s">
        <v>144</v>
      </c>
      <c r="KZ43" s="9" t="s">
        <v>144</v>
      </c>
      <c r="LA43" s="9" t="s">
        <v>144</v>
      </c>
      <c r="LB43" s="11"/>
      <c r="LC43" s="15"/>
      <c r="LD43" s="11"/>
      <c r="LE43" s="15"/>
      <c r="LF43" s="14"/>
      <c r="LG43" s="14"/>
      <c r="LH43" s="9" t="s">
        <v>144</v>
      </c>
      <c r="LI43" s="9" t="s">
        <v>144</v>
      </c>
      <c r="LJ43" s="9" t="s">
        <v>144</v>
      </c>
      <c r="LK43" s="9" t="s">
        <v>144</v>
      </c>
      <c r="LL43" s="9" t="s">
        <v>144</v>
      </c>
      <c r="LM43" s="9" t="s">
        <v>144</v>
      </c>
      <c r="LN43" s="9" t="s">
        <v>144</v>
      </c>
      <c r="LO43" s="11"/>
      <c r="LP43" s="15"/>
      <c r="LQ43" s="11"/>
      <c r="LR43" s="15"/>
      <c r="LS43" s="14"/>
      <c r="LT43" s="14"/>
      <c r="LU43" s="9" t="s">
        <v>144</v>
      </c>
      <c r="LV43" s="9" t="s">
        <v>144</v>
      </c>
      <c r="LW43" s="9" t="s">
        <v>144</v>
      </c>
      <c r="LX43" s="9" t="s">
        <v>144</v>
      </c>
      <c r="LY43" s="9" t="s">
        <v>144</v>
      </c>
      <c r="LZ43" s="9" t="s">
        <v>144</v>
      </c>
      <c r="MA43" s="9" t="s">
        <v>144</v>
      </c>
      <c r="MB43" s="11"/>
      <c r="MC43" s="15"/>
      <c r="MD43" s="11"/>
      <c r="ME43" s="15"/>
      <c r="MF43" s="14"/>
      <c r="MG43" s="14"/>
      <c r="MH43" s="9" t="s">
        <v>144</v>
      </c>
      <c r="MI43" s="9" t="s">
        <v>144</v>
      </c>
      <c r="MJ43" s="9" t="s">
        <v>144</v>
      </c>
      <c r="MK43" s="9" t="s">
        <v>144</v>
      </c>
      <c r="ML43" s="9" t="s">
        <v>144</v>
      </c>
      <c r="MM43" s="9" t="s">
        <v>144</v>
      </c>
      <c r="MN43" s="9" t="s">
        <v>144</v>
      </c>
      <c r="MO43" s="11"/>
      <c r="MP43" s="15"/>
      <c r="MQ43" s="11"/>
      <c r="MR43" s="15"/>
      <c r="MS43" s="14"/>
      <c r="MT43" s="14"/>
      <c r="MU43" s="9" t="s">
        <v>144</v>
      </c>
      <c r="MV43" s="9" t="s">
        <v>144</v>
      </c>
      <c r="MW43" s="9" t="s">
        <v>144</v>
      </c>
      <c r="MX43" s="9" t="s">
        <v>144</v>
      </c>
      <c r="MY43" s="9" t="s">
        <v>144</v>
      </c>
      <c r="MZ43" s="9" t="s">
        <v>144</v>
      </c>
      <c r="NA43" s="9" t="s">
        <v>144</v>
      </c>
      <c r="NB43" s="11"/>
      <c r="NC43" s="15"/>
      <c r="ND43" s="11"/>
      <c r="NE43" s="15"/>
      <c r="NF43" s="14"/>
      <c r="NG43" s="14"/>
      <c r="NH43" s="9" t="s">
        <v>144</v>
      </c>
      <c r="NI43" s="9" t="s">
        <v>144</v>
      </c>
      <c r="NJ43" s="9" t="s">
        <v>144</v>
      </c>
      <c r="NK43" s="9" t="s">
        <v>144</v>
      </c>
      <c r="NL43" s="9" t="s">
        <v>144</v>
      </c>
      <c r="NM43" s="9" t="s">
        <v>144</v>
      </c>
      <c r="NN43" s="9" t="s">
        <v>144</v>
      </c>
      <c r="NO43" s="11"/>
      <c r="NP43" s="15"/>
      <c r="NQ43" s="11"/>
      <c r="NR43" s="15"/>
      <c r="NS43" s="14"/>
      <c r="NT43" s="14"/>
      <c r="NU43" s="9" t="s">
        <v>144</v>
      </c>
      <c r="NV43" s="9" t="s">
        <v>144</v>
      </c>
      <c r="NW43" s="9" t="s">
        <v>144</v>
      </c>
      <c r="NX43" s="9" t="s">
        <v>144</v>
      </c>
      <c r="NY43" s="9" t="s">
        <v>144</v>
      </c>
      <c r="NZ43" s="9" t="s">
        <v>144</v>
      </c>
      <c r="OA43" s="9" t="s">
        <v>144</v>
      </c>
      <c r="OB43" s="11"/>
      <c r="OC43" s="15"/>
      <c r="OD43" s="11"/>
      <c r="OE43" s="15"/>
      <c r="OF43" s="14"/>
      <c r="OG43" s="14"/>
      <c r="OH43" s="9" t="s">
        <v>144</v>
      </c>
      <c r="OI43" s="9" t="s">
        <v>144</v>
      </c>
      <c r="OJ43" s="9" t="s">
        <v>144</v>
      </c>
      <c r="OK43" s="9" t="s">
        <v>144</v>
      </c>
      <c r="OL43" s="9" t="s">
        <v>144</v>
      </c>
      <c r="OM43" s="9" t="s">
        <v>144</v>
      </c>
      <c r="ON43" s="9" t="s">
        <v>144</v>
      </c>
      <c r="OO43" s="11">
        <v>2920</v>
      </c>
      <c r="OP43" s="11">
        <v>192</v>
      </c>
      <c r="OQ43" s="11"/>
      <c r="OR43" s="11">
        <v>911</v>
      </c>
      <c r="OS43" s="11"/>
      <c r="OT43" s="11"/>
      <c r="OU43" s="11"/>
      <c r="OV43" s="11">
        <v>8</v>
      </c>
      <c r="OW43" s="11"/>
      <c r="OX43" s="11"/>
      <c r="OY43" s="11"/>
      <c r="OZ43" s="11"/>
      <c r="PA43" s="11"/>
      <c r="PB43" s="11"/>
      <c r="PC43" s="11"/>
      <c r="PD43" s="11">
        <v>240</v>
      </c>
      <c r="PE43" s="11">
        <v>1104</v>
      </c>
      <c r="PF43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643</v>
      </c>
      <c r="D2" s="0" t="s">
        <v>644</v>
      </c>
      <c r="E2" s="0" t="s">
        <v>645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646</v>
      </c>
      <c r="J4" s="1" t="s">
        <v>647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648</v>
      </c>
      <c r="P4" s="1" t="s">
        <v>649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650</v>
      </c>
      <c r="F5" s="1" t="s">
        <v>651</v>
      </c>
      <c r="G5" s="1" t="s">
        <v>650</v>
      </c>
      <c r="H5" s="1" t="s">
        <v>651</v>
      </c>
      <c r="I5" s="1" t="s">
        <v>646</v>
      </c>
      <c r="J5" s="1" t="s">
        <v>647</v>
      </c>
      <c r="K5" s="1" t="s">
        <v>652</v>
      </c>
      <c r="L5" s="1" t="s">
        <v>653</v>
      </c>
      <c r="M5" s="1" t="s">
        <v>652</v>
      </c>
      <c r="N5" s="1" t="s">
        <v>653</v>
      </c>
      <c r="O5" s="1" t="s">
        <v>648</v>
      </c>
      <c r="P5" s="1" t="s">
        <v>649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27</v>
      </c>
      <c r="F6" s="8">
        <v>2861.28</v>
      </c>
      <c r="G6" s="4">
        <v>56</v>
      </c>
      <c r="H6" s="8">
        <v>5005.06</v>
      </c>
      <c r="I6" s="7">
        <v>-0.5179</v>
      </c>
      <c r="J6" s="7">
        <v>-0.4283</v>
      </c>
      <c r="K6" s="4">
        <v>25</v>
      </c>
      <c r="L6" s="8">
        <v>2664.59</v>
      </c>
      <c r="M6" s="4">
        <v>54</v>
      </c>
      <c r="N6" s="8">
        <v>4816.96</v>
      </c>
      <c r="O6" s="7">
        <v>-0.537</v>
      </c>
      <c r="P6" s="7">
        <v>-0.4468</v>
      </c>
    </row>
    <row r="7">
      <c r="A7" s="2" t="s">
        <v>133</v>
      </c>
      <c r="B7" s="2" t="s">
        <v>134</v>
      </c>
      <c r="C7" s="2" t="s">
        <v>135</v>
      </c>
      <c r="D7" s="2" t="s">
        <v>320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2</v>
      </c>
      <c r="L7" s="8">
        <v>196.69</v>
      </c>
      <c r="M7" s="4">
        <v>2</v>
      </c>
      <c r="N7" s="8">
        <v>188.1</v>
      </c>
      <c r="O7" s="7"/>
      <c r="P7" s="7">
        <v>0.0457</v>
      </c>
    </row>
    <row r="8">
      <c r="A8" s="2" t="s">
        <v>133</v>
      </c>
      <c r="B8" s="2" t="s">
        <v>134</v>
      </c>
      <c r="C8" s="2" t="s">
        <v>135</v>
      </c>
      <c r="D8" s="2" t="s">
        <v>394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401</v>
      </c>
      <c r="D9" s="2" t="s">
        <v>402</v>
      </c>
      <c r="E9" s="4">
        <v>14</v>
      </c>
      <c r="F9" s="8">
        <v>922.89</v>
      </c>
      <c r="G9" s="4">
        <v>35</v>
      </c>
      <c r="H9" s="8">
        <v>2617.89</v>
      </c>
      <c r="I9" s="7">
        <v>-0.6</v>
      </c>
      <c r="J9" s="7">
        <v>-0.6475</v>
      </c>
      <c r="K9" s="4">
        <v>8</v>
      </c>
      <c r="L9" s="8">
        <v>610.16</v>
      </c>
      <c r="M9" s="4">
        <v>23</v>
      </c>
      <c r="N9" s="8">
        <v>1949.45</v>
      </c>
      <c r="O9" s="7">
        <v>-0.6522</v>
      </c>
      <c r="P9" s="7">
        <v>-0.687</v>
      </c>
    </row>
    <row r="10">
      <c r="A10" s="2" t="s">
        <v>133</v>
      </c>
      <c r="B10" s="2" t="s">
        <v>134</v>
      </c>
      <c r="C10" s="2" t="s">
        <v>401</v>
      </c>
      <c r="D10" s="2" t="s">
        <v>496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6</v>
      </c>
      <c r="L10" s="8">
        <v>312.73</v>
      </c>
      <c r="M10" s="4">
        <v>12</v>
      </c>
      <c r="N10" s="8">
        <v>668.44</v>
      </c>
      <c r="O10" s="7">
        <v>-0.5</v>
      </c>
      <c r="P10" s="7">
        <v>-0.5321</v>
      </c>
    </row>
    <row r="11">
      <c r="A11" s="2" t="s">
        <v>133</v>
      </c>
      <c r="B11" s="2" t="s">
        <v>134</v>
      </c>
      <c r="C11" s="2" t="s">
        <v>544</v>
      </c>
      <c r="D11" s="2" t="s">
        <v>545</v>
      </c>
      <c r="E11" s="4">
        <v>8</v>
      </c>
      <c r="F11" s="8">
        <v>170.22</v>
      </c>
      <c r="G11" s="4">
        <v>6</v>
      </c>
      <c r="H11" s="8">
        <v>115.07</v>
      </c>
      <c r="I11" s="7">
        <v>0.3333</v>
      </c>
      <c r="J11" s="7">
        <v>0.4793</v>
      </c>
      <c r="K11" s="4">
        <v>5</v>
      </c>
      <c r="L11" s="8">
        <v>111.87</v>
      </c>
      <c r="M11" s="4">
        <v>6</v>
      </c>
      <c r="N11" s="8">
        <v>115.07</v>
      </c>
      <c r="O11" s="7">
        <v>-0.1667</v>
      </c>
      <c r="P11" s="7">
        <v>-0.0278</v>
      </c>
    </row>
    <row r="12">
      <c r="A12" s="2" t="s">
        <v>133</v>
      </c>
      <c r="B12" s="2" t="s">
        <v>134</v>
      </c>
      <c r="C12" s="2" t="s">
        <v>544</v>
      </c>
      <c r="D12" s="2" t="s">
        <v>576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>
        <v>3</v>
      </c>
      <c r="L12" s="8">
        <v>58.35</v>
      </c>
      <c r="M12" s="4"/>
      <c r="N12" s="8"/>
      <c r="O12" s="7"/>
      <c r="P12" s="7"/>
    </row>
    <row r="13">
      <c r="A13" s="2" t="s">
        <v>133</v>
      </c>
      <c r="B13" s="2" t="s">
        <v>134</v>
      </c>
      <c r="C13" s="2" t="s">
        <v>592</v>
      </c>
      <c r="D13" s="2" t="s">
        <v>593</v>
      </c>
      <c r="E13" s="4">
        <v>3</v>
      </c>
      <c r="F13" s="8">
        <v>59.82</v>
      </c>
      <c r="G13" s="4">
        <v>11</v>
      </c>
      <c r="H13" s="8">
        <v>206.38</v>
      </c>
      <c r="I13" s="7">
        <v>-0.7273</v>
      </c>
      <c r="J13" s="7">
        <v>-0.7101</v>
      </c>
      <c r="K13" s="4">
        <v>3</v>
      </c>
      <c r="L13" s="8">
        <v>59.82</v>
      </c>
      <c r="M13" s="4">
        <v>11</v>
      </c>
      <c r="N13" s="8">
        <v>206.38</v>
      </c>
      <c r="O13" s="7">
        <v>-0.7273</v>
      </c>
      <c r="P13" s="7">
        <v>-0.7101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643</v>
      </c>
      <c r="D2" s="0" t="s">
        <v>644</v>
      </c>
      <c r="E2" s="0" t="s">
        <v>645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646</v>
      </c>
      <c r="I4" s="1" t="s">
        <v>647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648</v>
      </c>
      <c r="O4" s="1" t="s">
        <v>649</v>
      </c>
    </row>
    <row r="5">
      <c r="A5" s="1" t="s">
        <v>80</v>
      </c>
      <c r="B5" s="1" t="s">
        <v>82</v>
      </c>
      <c r="C5" s="1" t="s">
        <v>83</v>
      </c>
      <c r="D5" s="1" t="s">
        <v>650</v>
      </c>
      <c r="E5" s="1" t="s">
        <v>651</v>
      </c>
      <c r="F5" s="1" t="s">
        <v>650</v>
      </c>
      <c r="G5" s="1" t="s">
        <v>651</v>
      </c>
      <c r="H5" s="1" t="s">
        <v>646</v>
      </c>
      <c r="I5" s="1" t="s">
        <v>647</v>
      </c>
      <c r="J5" s="1" t="s">
        <v>652</v>
      </c>
      <c r="K5" s="1" t="s">
        <v>653</v>
      </c>
      <c r="L5" s="1" t="s">
        <v>652</v>
      </c>
      <c r="M5" s="1" t="s">
        <v>653</v>
      </c>
      <c r="N5" s="1" t="s">
        <v>648</v>
      </c>
      <c r="O5" s="1" t="s">
        <v>649</v>
      </c>
    </row>
    <row r="6">
      <c r="A6" s="2" t="s">
        <v>133</v>
      </c>
      <c r="B6" s="2" t="s">
        <v>135</v>
      </c>
      <c r="C6" s="2" t="s">
        <v>136</v>
      </c>
      <c r="D6" s="4">
        <v>27</v>
      </c>
      <c r="E6" s="8">
        <v>2861.28</v>
      </c>
      <c r="F6" s="4">
        <v>56</v>
      </c>
      <c r="G6" s="8">
        <v>5005.06</v>
      </c>
      <c r="H6" s="7">
        <v>-0.5179</v>
      </c>
      <c r="I6" s="7">
        <v>-0.4283</v>
      </c>
      <c r="J6" s="4">
        <v>25</v>
      </c>
      <c r="K6" s="8">
        <v>2664.59</v>
      </c>
      <c r="L6" s="4">
        <v>54</v>
      </c>
      <c r="M6" s="8">
        <v>4816.96</v>
      </c>
      <c r="N6" s="7">
        <v>-0.537</v>
      </c>
      <c r="O6" s="7">
        <v>-0.4468</v>
      </c>
    </row>
    <row r="7">
      <c r="A7" s="2" t="s">
        <v>133</v>
      </c>
      <c r="B7" s="2" t="s">
        <v>135</v>
      </c>
      <c r="C7" s="2" t="s">
        <v>320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2</v>
      </c>
      <c r="K7" s="8">
        <v>196.69</v>
      </c>
      <c r="L7" s="4">
        <v>2</v>
      </c>
      <c r="M7" s="8">
        <v>188.1</v>
      </c>
      <c r="N7" s="7"/>
      <c r="O7" s="7">
        <v>0.0457</v>
      </c>
    </row>
    <row r="8">
      <c r="A8" s="2" t="s">
        <v>133</v>
      </c>
      <c r="B8" s="2" t="s">
        <v>135</v>
      </c>
      <c r="C8" s="2" t="s">
        <v>394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401</v>
      </c>
      <c r="C9" s="2" t="s">
        <v>402</v>
      </c>
      <c r="D9" s="4">
        <v>14</v>
      </c>
      <c r="E9" s="8">
        <v>922.89</v>
      </c>
      <c r="F9" s="4">
        <v>35</v>
      </c>
      <c r="G9" s="8">
        <v>2617.89</v>
      </c>
      <c r="H9" s="7">
        <v>-0.6</v>
      </c>
      <c r="I9" s="7">
        <v>-0.6475</v>
      </c>
      <c r="J9" s="4">
        <v>8</v>
      </c>
      <c r="K9" s="8">
        <v>610.16</v>
      </c>
      <c r="L9" s="4">
        <v>23</v>
      </c>
      <c r="M9" s="8">
        <v>1949.45</v>
      </c>
      <c r="N9" s="7">
        <v>-0.6522</v>
      </c>
      <c r="O9" s="7">
        <v>-0.687</v>
      </c>
    </row>
    <row r="10">
      <c r="A10" s="2" t="s">
        <v>133</v>
      </c>
      <c r="B10" s="2" t="s">
        <v>401</v>
      </c>
      <c r="C10" s="2" t="s">
        <v>496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6</v>
      </c>
      <c r="K10" s="8">
        <v>312.73</v>
      </c>
      <c r="L10" s="4">
        <v>12</v>
      </c>
      <c r="M10" s="8">
        <v>668.44</v>
      </c>
      <c r="N10" s="7">
        <v>-0.5</v>
      </c>
      <c r="O10" s="7">
        <v>-0.5321</v>
      </c>
    </row>
    <row r="11">
      <c r="A11" s="2" t="s">
        <v>133</v>
      </c>
      <c r="B11" s="2" t="s">
        <v>544</v>
      </c>
      <c r="C11" s="2" t="s">
        <v>545</v>
      </c>
      <c r="D11" s="4">
        <v>8</v>
      </c>
      <c r="E11" s="8">
        <v>170.22</v>
      </c>
      <c r="F11" s="4">
        <v>6</v>
      </c>
      <c r="G11" s="8">
        <v>115.07</v>
      </c>
      <c r="H11" s="7">
        <v>0.3333</v>
      </c>
      <c r="I11" s="7">
        <v>0.4793</v>
      </c>
      <c r="J11" s="4">
        <v>5</v>
      </c>
      <c r="K11" s="8">
        <v>111.87</v>
      </c>
      <c r="L11" s="4">
        <v>6</v>
      </c>
      <c r="M11" s="8">
        <v>115.07</v>
      </c>
      <c r="N11" s="7">
        <v>-0.1667</v>
      </c>
      <c r="O11" s="7">
        <v>-0.0278</v>
      </c>
    </row>
    <row r="12">
      <c r="A12" s="2" t="s">
        <v>133</v>
      </c>
      <c r="B12" s="2" t="s">
        <v>544</v>
      </c>
      <c r="C12" s="2" t="s">
        <v>576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>
        <v>3</v>
      </c>
      <c r="K12" s="8">
        <v>58.35</v>
      </c>
      <c r="L12" s="4"/>
      <c r="M12" s="8"/>
      <c r="N12" s="7"/>
      <c r="O12" s="7"/>
    </row>
    <row r="13">
      <c r="A13" s="2" t="s">
        <v>133</v>
      </c>
      <c r="B13" s="2" t="s">
        <v>592</v>
      </c>
      <c r="C13" s="2" t="s">
        <v>593</v>
      </c>
      <c r="D13" s="4">
        <v>3</v>
      </c>
      <c r="E13" s="8">
        <v>59.82</v>
      </c>
      <c r="F13" s="4">
        <v>11</v>
      </c>
      <c r="G13" s="8">
        <v>206.38</v>
      </c>
      <c r="H13" s="7">
        <v>-0.7273</v>
      </c>
      <c r="I13" s="7">
        <v>-0.7101</v>
      </c>
      <c r="J13" s="4">
        <v>3</v>
      </c>
      <c r="K13" s="8">
        <v>59.82</v>
      </c>
      <c r="L13" s="4">
        <v>11</v>
      </c>
      <c r="M13" s="8">
        <v>206.38</v>
      </c>
      <c r="N13" s="7">
        <v>-0.7273</v>
      </c>
      <c r="O13" s="7">
        <v>-0.7101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