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<sst xmlns="http://schemas.openxmlformats.org/spreadsheetml/2006/main" count="193" uniqueCount="193">
  <si>
    <t>Date Type:</t>
  </si>
  <si>
    <t>Shipped Date</t>
  </si>
  <si>
    <t>Start Date:</t>
  </si>
  <si>
    <t>01/01/2025</t>
  </si>
  <si>
    <t>End Date:</t>
  </si>
  <si>
    <t>06/22/2025</t>
  </si>
  <si>
    <t>Report Run Date:</t>
  </si>
  <si>
    <t>06/23/2025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</si>
  <si>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</si>
  <si>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</si>
  <si>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</si>
  <si>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</si>
  <si>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</si>
  <si>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</si>
  <si>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</si>
  <si>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</si>
  <si>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</si>
  <si>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NRTPORT</t>
  </si>
  <si>
    <t>DESINC</t>
  </si>
  <si>
    <t>CSNSTORES</t>
  </si>
  <si>
    <t>HHGLOBALTTS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</si>
  <si>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</si>
  <si>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</si>
  <si>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</si>
  <si>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</si>
  <si>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</si>
  <si>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</si>
  <si>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</si>
  <si>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</si>
  <si>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</si>
  <si>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</si>
  <si>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</si>
  <si>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</si>
  <si>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</si>
  <si>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</si>
  <si>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</si>
  <si>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</si>
  <si>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</si>
  <si>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</si>
  <si>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</si>
  <si>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</si>
  <si>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</si>
  <si>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</si>
  <si>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</si>
  <si>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</si>
  <si>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</si>
  <si>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</si>
  <si>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</si>
  <si>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</si>
  <si>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</si>
  <si>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</si>
  <si>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</si>
  <si>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</si>
  <si>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</si>
  <si>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</si>
  <si>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</si>
  <si>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</si>
  <si>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</si>
  <si>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</si>
  <si>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</si>
  <si>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</si>
  <si>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</si>
  <si>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</si>
  <si>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</si>
  <si>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</si>
  <si>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</si>
  <si>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</si>
  <si>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</si>
  <si>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</si>
  <si>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</si>
  <si>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</si>
  <si>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</si>
  <si>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</si>
  <si>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</si>
  <si>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</si>
  <si>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</si>
  <si>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</si>
  <si>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</si>
  <si>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</si>
  <si>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</si>
  <si>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</si>
  <si>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</si>
  <si>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</si>
  <si>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</si>
  <si>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</si>
  <si>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</si>
  <si>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</si>
  <si>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</si>
  <si>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</si>
  <si>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</si>
  <si>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</si>
  <si>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AM51-0526</t>
  </si>
  <si>
    <t>BLK</t>
  </si>
  <si>
    <t>Super Listing</t>
  </si>
  <si>
    <t>BLANKET</t>
  </si>
  <si>
    <t>Blanket</t>
  </si>
  <si>
    <t>Bamboo Cotton</t>
  </si>
  <si>
    <t>Rayon from Bamboo Cotton Blanket</t>
  </si>
  <si>
    <t>Twin</t>
  </si>
  <si>
    <t>Sage Green</t>
  </si>
  <si>
    <t>Active</t>
  </si>
  <si>
    <t>TBD</t>
  </si>
  <si>
    <t>NO</t>
  </si>
  <si>
    <t/>
  </si>
  <si>
    <t>1</t>
  </si>
  <si>
    <t>Solid</t>
  </si>
  <si>
    <t>4/1/2025</t>
  </si>
  <si>
    <t>8/9/2025</t>
  </si>
  <si>
    <t>AMAZON,KOHLDSN,NRTPORT</t>
  </si>
  <si>
    <t>Setup</t>
  </si>
  <si>
    <t>5/30/2025</t>
  </si>
  <si>
    <t>No</t>
  </si>
  <si>
    <t>6/13/2025</t>
  </si>
  <si>
    <t>AM51-0527</t>
  </si>
  <si>
    <t>Full/Queen</t>
  </si>
  <si>
    <t>AMAZON,AMAZONDS,CSNSTORES,DESINC,KOHLDSN,NRTPORT,OVERSTOCK01</t>
  </si>
  <si>
    <t>5/8/2025</t>
  </si>
  <si>
    <t>4/21/2025</t>
  </si>
  <si>
    <t>6/3/2025</t>
  </si>
  <si>
    <t>AM51-0528</t>
  </si>
  <si>
    <t>King</t>
  </si>
  <si>
    <t>AMAZON,AMAZONDS,CSNSTORES,KOHLDSN,MACY02,NRTPORT,OVERSTOCK01</t>
  </si>
  <si>
    <t>5/27/2025</t>
  </si>
  <si>
    <t>5/20/2025</t>
  </si>
  <si>
    <t>AM51-0523</t>
  </si>
  <si>
    <t>Navy</t>
  </si>
  <si>
    <t>AMAZON,AMAZONDS,CSNSTORES,KOHLDSN</t>
  </si>
  <si>
    <t>5/16/2025</t>
  </si>
  <si>
    <t>AM51-0524</t>
  </si>
  <si>
    <t>AMAZON,AMAZONDS,CSNSTORES,DESINC,HDDS,KOHLDSN,NRTPORT</t>
  </si>
  <si>
    <t>5/28/2025</t>
  </si>
  <si>
    <t>4/28/2025</t>
  </si>
  <si>
    <t>AM51-0525</t>
  </si>
  <si>
    <t>AMAZON,AMAZONDS,DESINC,KOHLDSN,NRTPORT,OVERSTOCK01</t>
  </si>
  <si>
    <t>5/12/2025</t>
  </si>
  <si>
    <t>AM51-0520</t>
  </si>
  <si>
    <t>Khaki</t>
  </si>
  <si>
    <t>AMAZON,AMAZONDS,KOHLDSN</t>
  </si>
  <si>
    <t>AM51-0521</t>
  </si>
  <si>
    <t>7/9/2025</t>
  </si>
  <si>
    <t>AMAZON,AMAZONDS,CSNSTORES,DESINC,KOHLDSN,MACY02,NRTPORT</t>
  </si>
  <si>
    <t>5/22/2025</t>
  </si>
  <si>
    <t>5/23/2025</t>
  </si>
  <si>
    <t>AM51-0522</t>
  </si>
  <si>
    <t>AMAZON,AMAZONDS,KOHLDSN,MACY02,OLLIIX</t>
  </si>
  <si>
    <t>AM51-0514</t>
  </si>
  <si>
    <t>Grey</t>
  </si>
  <si>
    <t>AMAZON,CSNSTORES,KOHLDSN</t>
  </si>
  <si>
    <t>6/6/2025</t>
  </si>
  <si>
    <t>AM51-0515</t>
  </si>
  <si>
    <t>2/1/2025</t>
  </si>
  <si>
    <t>AMAZON,AMAZONDS,CSNSTORES,KOHLDSN,MACY02,NRTPORT</t>
  </si>
  <si>
    <t>4/7/2025</t>
  </si>
  <si>
    <t>AM51-0516</t>
  </si>
  <si>
    <t>AMAZON,AMAZONDS,KOHLDSN,MACY02,NRTPORT,OVERSTOCK01</t>
  </si>
  <si>
    <t>6/9/2025</t>
  </si>
  <si>
    <t>AM51-0529</t>
  </si>
  <si>
    <t>Light Blue</t>
  </si>
  <si>
    <t>AMAZON,AMAZONDS,KOHLDSN,NRTPORT,OVERSTOCK01</t>
  </si>
  <si>
    <t>5/15/2025</t>
  </si>
  <si>
    <t>AM51-0530</t>
  </si>
  <si>
    <t>AMAZON,AMAZONDS,KOHLDSN,MACY02,OVERSTOCK01</t>
  </si>
  <si>
    <t>6/5/2025</t>
  </si>
  <si>
    <t>AM51-0531</t>
  </si>
  <si>
    <t>AMAZON,AMAZONDS,DESINC,KOHLDSN,MACY02,NRTPORT</t>
  </si>
  <si>
    <t>4/24/2025</t>
  </si>
  <si>
    <t>AM51-0517</t>
  </si>
  <si>
    <t>Ivory</t>
  </si>
  <si>
    <t>AM51-0518</t>
  </si>
  <si>
    <t>AMAZON,AMAZONDS,KOHLDSN,OVERSTOCK01</t>
  </si>
  <si>
    <t>AM51-0519</t>
  </si>
  <si>
    <t>AMAZON,AMAZONDS,CSNSTORES,DESINC,KOHLDSN,MACY02,NRTPORT,OVERSTOCK01</t>
  </si>
  <si>
    <t>5/5/2025</t>
  </si>
  <si>
    <t>5/6/2025</t>
  </si>
  <si>
    <t>AM51-0511</t>
  </si>
  <si>
    <t>White</t>
  </si>
  <si>
    <t>AMAZON,DESINC,KOHLDSN,NRTPORT</t>
  </si>
  <si>
    <t>5/14/2025</t>
  </si>
  <si>
    <t>AM51-0512</t>
  </si>
  <si>
    <t>AM51-0513</t>
  </si>
  <si>
    <t>AMAZON,AMAZONDS,CSNSTORES,KOHLDSN,MACY02,OLLIIX,OVERSTOCK01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</si>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</sst>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A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21</v>
      </c>
      <c r="Z4" s="1" t="s">
        <v>22</v>
      </c>
      <c r="AA4" s="1" t="s">
        <v>23</v>
      </c>
      <c r="AB4" s="1" t="s">
        <v>24</v>
      </c>
      <c r="AC4" s="1" t="s">
        <v>25</v>
      </c>
      <c r="AD4" s="1" t="s">
        <v>26</v>
      </c>
      <c r="AE4" s="1" t="s">
        <v>27</v>
      </c>
      <c r="AF4" s="1" t="s">
        <v>28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37</v>
      </c>
      <c r="AR4" s="1" t="s">
        <v>38</v>
      </c>
      <c r="AS4" s="1" t="s">
        <v>38</v>
      </c>
      <c r="AT4" s="1" t="s">
        <v>39</v>
      </c>
      <c r="AU4" s="1" t="s">
        <v>40</v>
      </c>
      <c r="AV4" s="1" t="s">
        <v>37</v>
      </c>
      <c r="AW4" s="1" t="s">
        <v>37</v>
      </c>
      <c r="AX4" s="1" t="s">
        <v>38</v>
      </c>
      <c r="AY4" s="1" t="s">
        <v>38</v>
      </c>
      <c r="AZ4" s="1" t="s">
        <v>41</v>
      </c>
      <c r="BA4" s="1" t="s">
        <v>42</v>
      </c>
      <c r="BB4" s="1" t="s">
        <v>43</v>
      </c>
      <c r="BC4" s="1" t="s">
        <v>37</v>
      </c>
      <c r="BD4" s="1" t="s">
        <v>37</v>
      </c>
      <c r="BE4" s="1" t="s">
        <v>38</v>
      </c>
      <c r="BF4" s="1" t="s">
        <v>38</v>
      </c>
      <c r="BG4" s="1" t="s">
        <v>44</v>
      </c>
      <c r="BH4" s="1" t="s">
        <v>45</v>
      </c>
      <c r="BI4" s="1" t="s">
        <v>46</v>
      </c>
      <c r="BJ4" s="1" t="s">
        <v>47</v>
      </c>
      <c r="BK4" s="1" t="s">
        <v>47</v>
      </c>
      <c r="BL4" s="1" t="s">
        <v>47</v>
      </c>
      <c r="BM4" s="1" t="s">
        <v>48</v>
      </c>
      <c r="BN4" s="1" t="s">
        <v>48</v>
      </c>
      <c r="BO4" s="1" t="s">
        <v>37</v>
      </c>
      <c r="BP4" s="1" t="s">
        <v>37</v>
      </c>
      <c r="BQ4" s="1" t="s">
        <v>38</v>
      </c>
      <c r="BR4" s="1" t="s">
        <v>38</v>
      </c>
      <c r="BS4" s="1" t="s">
        <v>39</v>
      </c>
      <c r="BT4" s="1" t="s">
        <v>40</v>
      </c>
      <c r="BU4" s="1" t="s">
        <v>49</v>
      </c>
      <c r="BV4" s="1" t="s">
        <v>50</v>
      </c>
      <c r="BW4" s="1" t="s">
        <v>51</v>
      </c>
      <c r="BX4" s="1" t="s">
        <v>52</v>
      </c>
      <c r="BY4" s="1" t="s">
        <v>53</v>
      </c>
      <c r="BZ4" s="1" t="s">
        <v>54</v>
      </c>
      <c r="CA4" s="1" t="s">
        <v>55</v>
      </c>
      <c r="CB4" s="1" t="s">
        <v>37</v>
      </c>
      <c r="CC4" s="1" t="s">
        <v>37</v>
      </c>
      <c r="CD4" s="1" t="s">
        <v>38</v>
      </c>
      <c r="CE4" s="1" t="s">
        <v>38</v>
      </c>
      <c r="CF4" s="1" t="s">
        <v>39</v>
      </c>
      <c r="CG4" s="1" t="s">
        <v>40</v>
      </c>
      <c r="CH4" s="1" t="s">
        <v>49</v>
      </c>
      <c r="CI4" s="1" t="s">
        <v>50</v>
      </c>
      <c r="CJ4" s="1" t="s">
        <v>51</v>
      </c>
      <c r="CK4" s="1" t="s">
        <v>52</v>
      </c>
      <c r="CL4" s="1" t="s">
        <v>53</v>
      </c>
      <c r="CM4" s="1" t="s">
        <v>54</v>
      </c>
      <c r="CN4" s="1" t="s">
        <v>55</v>
      </c>
      <c r="CO4" s="1" t="s">
        <v>37</v>
      </c>
      <c r="CP4" s="1" t="s">
        <v>37</v>
      </c>
      <c r="CQ4" s="1" t="s">
        <v>38</v>
      </c>
      <c r="CR4" s="1" t="s">
        <v>38</v>
      </c>
      <c r="CS4" s="1" t="s">
        <v>39</v>
      </c>
      <c r="CT4" s="1" t="s">
        <v>40</v>
      </c>
      <c r="CU4" s="1" t="s">
        <v>49</v>
      </c>
      <c r="CV4" s="1" t="s">
        <v>50</v>
      </c>
      <c r="CW4" s="1" t="s">
        <v>51</v>
      </c>
      <c r="CX4" s="1" t="s">
        <v>52</v>
      </c>
      <c r="CY4" s="1" t="s">
        <v>53</v>
      </c>
      <c r="CZ4" s="1" t="s">
        <v>54</v>
      </c>
      <c r="DA4" s="1" t="s">
        <v>55</v>
      </c>
      <c r="DB4" s="1" t="s">
        <v>37</v>
      </c>
      <c r="DC4" s="1" t="s">
        <v>37</v>
      </c>
      <c r="DD4" s="1" t="s">
        <v>38</v>
      </c>
      <c r="DE4" s="1" t="s">
        <v>38</v>
      </c>
      <c r="DF4" s="1" t="s">
        <v>39</v>
      </c>
      <c r="DG4" s="1" t="s">
        <v>40</v>
      </c>
      <c r="DH4" s="1" t="s">
        <v>49</v>
      </c>
      <c r="DI4" s="1" t="s">
        <v>50</v>
      </c>
      <c r="DJ4" s="1" t="s">
        <v>51</v>
      </c>
      <c r="DK4" s="1" t="s">
        <v>52</v>
      </c>
      <c r="DL4" s="1" t="s">
        <v>53</v>
      </c>
      <c r="DM4" s="1" t="s">
        <v>54</v>
      </c>
      <c r="DN4" s="1" t="s">
        <v>55</v>
      </c>
      <c r="DO4" s="1" t="s">
        <v>37</v>
      </c>
      <c r="DP4" s="1" t="s">
        <v>37</v>
      </c>
      <c r="DQ4" s="1" t="s">
        <v>38</v>
      </c>
      <c r="DR4" s="1" t="s">
        <v>38</v>
      </c>
      <c r="DS4" s="1" t="s">
        <v>39</v>
      </c>
      <c r="DT4" s="1" t="s">
        <v>40</v>
      </c>
      <c r="DU4" s="1" t="s">
        <v>49</v>
      </c>
      <c r="DV4" s="1" t="s">
        <v>50</v>
      </c>
      <c r="DW4" s="1" t="s">
        <v>51</v>
      </c>
      <c r="DX4" s="1" t="s">
        <v>52</v>
      </c>
      <c r="DY4" s="1" t="s">
        <v>53</v>
      </c>
      <c r="DZ4" s="1" t="s">
        <v>54</v>
      </c>
      <c r="EA4" s="1" t="s">
        <v>55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  <c r="L5" s="1" t="s">
        <v>67</v>
      </c>
      <c r="M5" s="1" t="s">
        <v>68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73</v>
      </c>
      <c r="S5" s="1" t="s">
        <v>74</v>
      </c>
      <c r="T5" s="1" t="s">
        <v>75</v>
      </c>
      <c r="U5" s="1" t="s">
        <v>76</v>
      </c>
      <c r="V5" s="1" t="s">
        <v>77</v>
      </c>
      <c r="W5" s="1" t="s">
        <v>78</v>
      </c>
      <c r="X5" s="1" t="s">
        <v>79</v>
      </c>
      <c r="Y5" s="1" t="s">
        <v>21</v>
      </c>
      <c r="Z5" s="1" t="s">
        <v>22</v>
      </c>
      <c r="AA5" s="1" t="s">
        <v>23</v>
      </c>
      <c r="AB5" s="1" t="s">
        <v>24</v>
      </c>
      <c r="AC5" s="1" t="s">
        <v>25</v>
      </c>
      <c r="AD5" s="1" t="s">
        <v>26</v>
      </c>
      <c r="AE5" s="1" t="s">
        <v>27</v>
      </c>
      <c r="AF5" s="1" t="s">
        <v>80</v>
      </c>
      <c r="AG5" s="1" t="s">
        <v>81</v>
      </c>
      <c r="AH5" s="1" t="s">
        <v>29</v>
      </c>
      <c r="AI5" s="1" t="s">
        <v>30</v>
      </c>
      <c r="AJ5" s="1" t="s">
        <v>31</v>
      </c>
      <c r="AK5" s="1" t="s">
        <v>32</v>
      </c>
      <c r="AL5" s="1" t="s">
        <v>33</v>
      </c>
      <c r="AM5" s="1" t="s">
        <v>34</v>
      </c>
      <c r="AN5" s="1" t="s">
        <v>35</v>
      </c>
      <c r="AO5" s="1" t="s">
        <v>36</v>
      </c>
      <c r="AP5" s="1" t="s">
        <v>82</v>
      </c>
      <c r="AQ5" s="1" t="s">
        <v>83</v>
      </c>
      <c r="AR5" s="1" t="s">
        <v>82</v>
      </c>
      <c r="AS5" s="1" t="s">
        <v>83</v>
      </c>
      <c r="AT5" s="1" t="s">
        <v>39</v>
      </c>
      <c r="AU5" s="1" t="s">
        <v>40</v>
      </c>
      <c r="AV5" s="1" t="s">
        <v>84</v>
      </c>
      <c r="AW5" s="1" t="s">
        <v>85</v>
      </c>
      <c r="AX5" s="1" t="s">
        <v>84</v>
      </c>
      <c r="AY5" s="1" t="s">
        <v>85</v>
      </c>
      <c r="AZ5" s="1" t="s">
        <v>41</v>
      </c>
      <c r="BA5" s="1" t="s">
        <v>42</v>
      </c>
      <c r="BB5" s="1" t="s">
        <v>43</v>
      </c>
      <c r="BC5" s="1" t="s">
        <v>86</v>
      </c>
      <c r="BD5" s="1" t="s">
        <v>87</v>
      </c>
      <c r="BE5" s="1" t="s">
        <v>86</v>
      </c>
      <c r="BF5" s="1" t="s">
        <v>87</v>
      </c>
      <c r="BG5" s="1" t="s">
        <v>44</v>
      </c>
      <c r="BH5" s="1" t="s">
        <v>45</v>
      </c>
      <c r="BI5" s="1" t="s">
        <v>46</v>
      </c>
      <c r="BJ5" s="1" t="s">
        <v>82</v>
      </c>
      <c r="BK5" s="1" t="s">
        <v>83</v>
      </c>
      <c r="BL5" s="1" t="s">
        <v>88</v>
      </c>
      <c r="BM5" s="1" t="s">
        <v>82</v>
      </c>
      <c r="BN5" s="1" t="s">
        <v>83</v>
      </c>
      <c r="BO5" s="1" t="s">
        <v>89</v>
      </c>
      <c r="BP5" s="1" t="s">
        <v>90</v>
      </c>
      <c r="BQ5" s="1" t="s">
        <v>89</v>
      </c>
      <c r="BR5" s="1" t="s">
        <v>90</v>
      </c>
      <c r="BS5" s="1" t="s">
        <v>39</v>
      </c>
      <c r="BT5" s="1" t="s">
        <v>40</v>
      </c>
      <c r="BU5" s="1" t="s">
        <v>49</v>
      </c>
      <c r="BV5" s="1" t="s">
        <v>50</v>
      </c>
      <c r="BW5" s="1" t="s">
        <v>51</v>
      </c>
      <c r="BX5" s="1" t="s">
        <v>52</v>
      </c>
      <c r="BY5" s="1" t="s">
        <v>53</v>
      </c>
      <c r="BZ5" s="1" t="s">
        <v>54</v>
      </c>
      <c r="CA5" s="1" t="s">
        <v>55</v>
      </c>
      <c r="CB5" s="1" t="s">
        <v>89</v>
      </c>
      <c r="CC5" s="1" t="s">
        <v>90</v>
      </c>
      <c r="CD5" s="1" t="s">
        <v>89</v>
      </c>
      <c r="CE5" s="1" t="s">
        <v>90</v>
      </c>
      <c r="CF5" s="1" t="s">
        <v>39</v>
      </c>
      <c r="CG5" s="1" t="s">
        <v>40</v>
      </c>
      <c r="CH5" s="1" t="s">
        <v>49</v>
      </c>
      <c r="CI5" s="1" t="s">
        <v>50</v>
      </c>
      <c r="CJ5" s="1" t="s">
        <v>51</v>
      </c>
      <c r="CK5" s="1" t="s">
        <v>52</v>
      </c>
      <c r="CL5" s="1" t="s">
        <v>53</v>
      </c>
      <c r="CM5" s="1" t="s">
        <v>54</v>
      </c>
      <c r="CN5" s="1" t="s">
        <v>55</v>
      </c>
      <c r="CO5" s="1" t="s">
        <v>89</v>
      </c>
      <c r="CP5" s="1" t="s">
        <v>90</v>
      </c>
      <c r="CQ5" s="1" t="s">
        <v>89</v>
      </c>
      <c r="CR5" s="1" t="s">
        <v>90</v>
      </c>
      <c r="CS5" s="1" t="s">
        <v>39</v>
      </c>
      <c r="CT5" s="1" t="s">
        <v>40</v>
      </c>
      <c r="CU5" s="1" t="s">
        <v>49</v>
      </c>
      <c r="CV5" s="1" t="s">
        <v>50</v>
      </c>
      <c r="CW5" s="1" t="s">
        <v>51</v>
      </c>
      <c r="CX5" s="1" t="s">
        <v>52</v>
      </c>
      <c r="CY5" s="1" t="s">
        <v>53</v>
      </c>
      <c r="CZ5" s="1" t="s">
        <v>54</v>
      </c>
      <c r="DA5" s="1" t="s">
        <v>55</v>
      </c>
      <c r="DB5" s="1" t="s">
        <v>89</v>
      </c>
      <c r="DC5" s="1" t="s">
        <v>90</v>
      </c>
      <c r="DD5" s="1" t="s">
        <v>89</v>
      </c>
      <c r="DE5" s="1" t="s">
        <v>90</v>
      </c>
      <c r="DF5" s="1" t="s">
        <v>39</v>
      </c>
      <c r="DG5" s="1" t="s">
        <v>40</v>
      </c>
      <c r="DH5" s="1" t="s">
        <v>49</v>
      </c>
      <c r="DI5" s="1" t="s">
        <v>50</v>
      </c>
      <c r="DJ5" s="1" t="s">
        <v>51</v>
      </c>
      <c r="DK5" s="1" t="s">
        <v>52</v>
      </c>
      <c r="DL5" s="1" t="s">
        <v>53</v>
      </c>
      <c r="DM5" s="1" t="s">
        <v>54</v>
      </c>
      <c r="DN5" s="1" t="s">
        <v>55</v>
      </c>
      <c r="DO5" s="1" t="s">
        <v>89</v>
      </c>
      <c r="DP5" s="1" t="s">
        <v>90</v>
      </c>
      <c r="DQ5" s="1" t="s">
        <v>89</v>
      </c>
      <c r="DR5" s="1" t="s">
        <v>90</v>
      </c>
      <c r="DS5" s="1" t="s">
        <v>39</v>
      </c>
      <c r="DT5" s="1" t="s">
        <v>40</v>
      </c>
      <c r="DU5" s="1" t="s">
        <v>49</v>
      </c>
      <c r="DV5" s="1" t="s">
        <v>50</v>
      </c>
      <c r="DW5" s="1" t="s">
        <v>51</v>
      </c>
      <c r="DX5" s="1" t="s">
        <v>52</v>
      </c>
      <c r="DY5" s="1" t="s">
        <v>53</v>
      </c>
      <c r="DZ5" s="1" t="s">
        <v>54</v>
      </c>
      <c r="EA5" s="1" t="s">
        <v>55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2" t="s">
        <v>95</v>
      </c>
      <c r="F6" s="2" t="s">
        <v>96</v>
      </c>
      <c r="G6" s="2" t="s">
        <v>96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22.29</v>
      </c>
      <c r="M6" s="3">
        <v>23.4</v>
      </c>
      <c r="N6" s="3">
        <v>49.99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103</v>
      </c>
      <c r="T6" s="2" t="s">
        <v>103</v>
      </c>
      <c r="U6" s="2" t="s">
        <v>104</v>
      </c>
      <c r="V6" s="2" t="s">
        <v>105</v>
      </c>
      <c r="W6" s="2" t="s">
        <v>103</v>
      </c>
      <c r="X6" s="2" t="s">
        <v>103</v>
      </c>
      <c r="Y6" s="2" t="s">
        <v>106</v>
      </c>
      <c r="Z6" s="4">
        <v>290</v>
      </c>
      <c r="AA6" s="4">
        <f>=ROUNDDOWN(18.125,0)</f>
      </c>
      <c r="AB6" s="5">
        <v>16</v>
      </c>
      <c r="AC6" s="2" t="s">
        <v>107</v>
      </c>
      <c r="AD6" s="4">
        <v>96</v>
      </c>
      <c r="AE6" s="4">
        <v>96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25</v>
      </c>
      <c r="AQ6" s="8">
        <v>601.99</v>
      </c>
      <c r="AR6" s="4"/>
      <c r="AS6" s="8"/>
      <c r="AT6" s="7"/>
      <c r="AU6" s="7"/>
      <c r="AV6" s="4">
        <v>146</v>
      </c>
      <c r="AW6" s="8">
        <v>4813.78</v>
      </c>
      <c r="AX6" s="4" t="s">
        <v>103</v>
      </c>
      <c r="AY6" s="8" t="s">
        <v>103</v>
      </c>
      <c r="AZ6" s="7" t="s">
        <v>103</v>
      </c>
      <c r="BA6" s="7" t="s">
        <v>103</v>
      </c>
      <c r="BB6" s="7">
        <v>0.1251</v>
      </c>
      <c r="BC6" s="4">
        <v>905</v>
      </c>
      <c r="BD6" s="8">
        <v>28240.58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0.1705</v>
      </c>
      <c r="BJ6" s="4">
        <v>42</v>
      </c>
      <c r="BK6" s="8">
        <v>1031.75</v>
      </c>
      <c r="BL6" s="2" t="s">
        <v>108</v>
      </c>
      <c r="BM6" s="7">
        <v>0.5952</v>
      </c>
      <c r="BN6" s="7">
        <v>0.5835</v>
      </c>
      <c r="BO6" s="4">
        <v>24</v>
      </c>
      <c r="BP6" s="8">
        <v>552</v>
      </c>
      <c r="BQ6" s="4"/>
      <c r="BR6" s="8"/>
      <c r="BS6" s="7"/>
      <c r="BT6" s="7"/>
      <c r="BU6" s="2" t="s">
        <v>109</v>
      </c>
      <c r="BV6" s="2" t="s">
        <v>100</v>
      </c>
      <c r="BW6" s="2" t="s">
        <v>103</v>
      </c>
      <c r="BX6" s="2" t="s">
        <v>110</v>
      </c>
      <c r="BY6" s="2" t="s">
        <v>111</v>
      </c>
      <c r="BZ6" s="2" t="s">
        <v>111</v>
      </c>
      <c r="CA6" s="2" t="s">
        <v>103</v>
      </c>
      <c r="CB6" s="4">
        <v>1</v>
      </c>
      <c r="CC6" s="8">
        <v>49.99</v>
      </c>
      <c r="CD6" s="4"/>
      <c r="CE6" s="8"/>
      <c r="CF6" s="7"/>
      <c r="CG6" s="7"/>
      <c r="CH6" s="2" t="s">
        <v>109</v>
      </c>
      <c r="CI6" s="2" t="s">
        <v>100</v>
      </c>
      <c r="CJ6" s="2" t="s">
        <v>103</v>
      </c>
      <c r="CK6" s="2" t="s">
        <v>112</v>
      </c>
      <c r="CL6" s="2" t="s">
        <v>111</v>
      </c>
      <c r="CM6" s="2" t="s">
        <v>111</v>
      </c>
      <c r="CN6" s="2" t="s">
        <v>103</v>
      </c>
      <c r="CO6" s="4"/>
      <c r="CP6" s="8"/>
      <c r="CQ6" s="4"/>
      <c r="CR6" s="8"/>
      <c r="CS6" s="7"/>
      <c r="CT6" s="7"/>
      <c r="CU6" s="2" t="s">
        <v>109</v>
      </c>
      <c r="CV6" s="2" t="s">
        <v>100</v>
      </c>
      <c r="CW6" s="2" t="s">
        <v>103</v>
      </c>
      <c r="CX6" s="2" t="s">
        <v>103</v>
      </c>
      <c r="CY6" s="2" t="s">
        <v>111</v>
      </c>
      <c r="CZ6" s="2" t="s">
        <v>111</v>
      </c>
      <c r="DA6" s="2" t="s">
        <v>103</v>
      </c>
      <c r="DB6" s="4"/>
      <c r="DC6" s="8"/>
      <c r="DD6" s="4"/>
      <c r="DE6" s="8"/>
      <c r="DF6" s="7"/>
      <c r="DG6" s="7"/>
      <c r="DH6" s="2" t="s">
        <v>109</v>
      </c>
      <c r="DI6" s="2" t="s">
        <v>100</v>
      </c>
      <c r="DJ6" s="2" t="s">
        <v>103</v>
      </c>
      <c r="DK6" s="2" t="s">
        <v>103</v>
      </c>
      <c r="DL6" s="2" t="s">
        <v>111</v>
      </c>
      <c r="DM6" s="2" t="s">
        <v>111</v>
      </c>
      <c r="DN6" s="2" t="s">
        <v>103</v>
      </c>
      <c r="DO6" s="4"/>
      <c r="DP6" s="8"/>
      <c r="DQ6" s="4"/>
      <c r="DR6" s="8"/>
      <c r="DS6" s="7"/>
      <c r="DT6" s="7"/>
      <c r="DU6" s="2" t="s">
        <v>109</v>
      </c>
      <c r="DV6" s="2" t="s">
        <v>100</v>
      </c>
      <c r="DW6" s="2" t="s">
        <v>103</v>
      </c>
      <c r="DX6" s="2" t="s">
        <v>103</v>
      </c>
      <c r="DY6" s="2" t="s">
        <v>111</v>
      </c>
      <c r="DZ6" s="2" t="s">
        <v>111</v>
      </c>
      <c r="EA6" s="2" t="s">
        <v>103</v>
      </c>
    </row>
    <row r="7">
      <c r="A7" s="2" t="s">
        <v>113</v>
      </c>
      <c r="B7" s="2" t="s">
        <v>92</v>
      </c>
      <c r="C7" s="2" t="s">
        <v>93</v>
      </c>
      <c r="D7" s="2" t="s">
        <v>94</v>
      </c>
      <c r="E7" s="2" t="s">
        <v>95</v>
      </c>
      <c r="F7" s="2" t="s">
        <v>96</v>
      </c>
      <c r="G7" s="2" t="s">
        <v>96</v>
      </c>
      <c r="H7" s="2" t="s">
        <v>96</v>
      </c>
      <c r="I7" s="2" t="s">
        <v>97</v>
      </c>
      <c r="J7" s="2" t="s">
        <v>114</v>
      </c>
      <c r="K7" s="2" t="s">
        <v>99</v>
      </c>
      <c r="L7" s="3">
        <v>26.75</v>
      </c>
      <c r="M7" s="3">
        <v>28.09</v>
      </c>
      <c r="N7" s="3">
        <v>59.99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103</v>
      </c>
      <c r="T7" s="2" t="s">
        <v>103</v>
      </c>
      <c r="U7" s="2" t="s">
        <v>104</v>
      </c>
      <c r="V7" s="2" t="s">
        <v>105</v>
      </c>
      <c r="W7" s="2" t="s">
        <v>103</v>
      </c>
      <c r="X7" s="2" t="s">
        <v>103</v>
      </c>
      <c r="Y7" s="2" t="s">
        <v>106</v>
      </c>
      <c r="Z7" s="4">
        <v>711</v>
      </c>
      <c r="AA7" s="4">
        <f>=ROUNDDOWN(16.1590909090909,0)</f>
      </c>
      <c r="AB7" s="5">
        <v>44</v>
      </c>
      <c r="AC7" s="2" t="s">
        <v>107</v>
      </c>
      <c r="AD7" s="4">
        <v>354</v>
      </c>
      <c r="AE7" s="4">
        <v>354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>
        <v>47</v>
      </c>
      <c r="AQ7" s="8">
        <v>1572.82</v>
      </c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>
        <v>0.3267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 t="s">
        <v>103</v>
      </c>
      <c r="BJ7" s="4">
        <v>118</v>
      </c>
      <c r="BK7" s="8">
        <v>3725.41</v>
      </c>
      <c r="BL7" s="2" t="s">
        <v>115</v>
      </c>
      <c r="BM7" s="7">
        <v>0.3983</v>
      </c>
      <c r="BN7" s="7">
        <v>0.4222</v>
      </c>
      <c r="BO7" s="4">
        <v>40</v>
      </c>
      <c r="BP7" s="8">
        <v>1200</v>
      </c>
      <c r="BQ7" s="4"/>
      <c r="BR7" s="8"/>
      <c r="BS7" s="7"/>
      <c r="BT7" s="7"/>
      <c r="BU7" s="2" t="s">
        <v>109</v>
      </c>
      <c r="BV7" s="2" t="s">
        <v>100</v>
      </c>
      <c r="BW7" s="2" t="s">
        <v>103</v>
      </c>
      <c r="BX7" s="2" t="s">
        <v>110</v>
      </c>
      <c r="BY7" s="2" t="s">
        <v>111</v>
      </c>
      <c r="BZ7" s="2" t="s">
        <v>111</v>
      </c>
      <c r="CA7" s="2" t="s">
        <v>103</v>
      </c>
      <c r="CB7" s="4">
        <v>3</v>
      </c>
      <c r="CC7" s="8">
        <v>168.97</v>
      </c>
      <c r="CD7" s="4"/>
      <c r="CE7" s="8"/>
      <c r="CF7" s="7"/>
      <c r="CG7" s="7"/>
      <c r="CH7" s="2" t="s">
        <v>109</v>
      </c>
      <c r="CI7" s="2" t="s">
        <v>100</v>
      </c>
      <c r="CJ7" s="2" t="s">
        <v>103</v>
      </c>
      <c r="CK7" s="2" t="s">
        <v>116</v>
      </c>
      <c r="CL7" s="2" t="s">
        <v>111</v>
      </c>
      <c r="CM7" s="2" t="s">
        <v>111</v>
      </c>
      <c r="CN7" s="2" t="s">
        <v>103</v>
      </c>
      <c r="CO7" s="4">
        <v>3</v>
      </c>
      <c r="CP7" s="8">
        <v>179.97</v>
      </c>
      <c r="CQ7" s="4"/>
      <c r="CR7" s="8"/>
      <c r="CS7" s="7"/>
      <c r="CT7" s="7"/>
      <c r="CU7" s="2" t="s">
        <v>109</v>
      </c>
      <c r="CV7" s="2" t="s">
        <v>100</v>
      </c>
      <c r="CW7" s="2" t="s">
        <v>103</v>
      </c>
      <c r="CX7" s="2" t="s">
        <v>117</v>
      </c>
      <c r="CY7" s="2" t="s">
        <v>111</v>
      </c>
      <c r="CZ7" s="2" t="s">
        <v>111</v>
      </c>
      <c r="DA7" s="2" t="s">
        <v>103</v>
      </c>
      <c r="DB7" s="4">
        <v>1</v>
      </c>
      <c r="DC7" s="8">
        <v>23.88</v>
      </c>
      <c r="DD7" s="4"/>
      <c r="DE7" s="8"/>
      <c r="DF7" s="7"/>
      <c r="DG7" s="7"/>
      <c r="DH7" s="2" t="s">
        <v>109</v>
      </c>
      <c r="DI7" s="2" t="s">
        <v>100</v>
      </c>
      <c r="DJ7" s="2" t="s">
        <v>103</v>
      </c>
      <c r="DK7" s="2" t="s">
        <v>118</v>
      </c>
      <c r="DL7" s="2" t="s">
        <v>111</v>
      </c>
      <c r="DM7" s="2" t="s">
        <v>111</v>
      </c>
      <c r="DN7" s="2" t="s">
        <v>103</v>
      </c>
      <c r="DO7" s="4"/>
      <c r="DP7" s="8"/>
      <c r="DQ7" s="4"/>
      <c r="DR7" s="8"/>
      <c r="DS7" s="7"/>
      <c r="DT7" s="7"/>
      <c r="DU7" s="2" t="s">
        <v>109</v>
      </c>
      <c r="DV7" s="2" t="s">
        <v>100</v>
      </c>
      <c r="DW7" s="2" t="s">
        <v>103</v>
      </c>
      <c r="DX7" s="2" t="s">
        <v>103</v>
      </c>
      <c r="DY7" s="2" t="s">
        <v>111</v>
      </c>
      <c r="DZ7" s="2" t="s">
        <v>111</v>
      </c>
      <c r="EA7" s="2" t="s">
        <v>103</v>
      </c>
    </row>
    <row r="8">
      <c r="A8" s="2" t="s">
        <v>119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120</v>
      </c>
      <c r="K8" s="2" t="s">
        <v>99</v>
      </c>
      <c r="L8" s="3">
        <v>31.21</v>
      </c>
      <c r="M8" s="3">
        <v>32.77</v>
      </c>
      <c r="N8" s="3">
        <v>69.99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103</v>
      </c>
      <c r="T8" s="2" t="s">
        <v>103</v>
      </c>
      <c r="U8" s="2" t="s">
        <v>104</v>
      </c>
      <c r="V8" s="2" t="s">
        <v>105</v>
      </c>
      <c r="W8" s="2" t="s">
        <v>103</v>
      </c>
      <c r="X8" s="2" t="s">
        <v>103</v>
      </c>
      <c r="Y8" s="2" t="s">
        <v>106</v>
      </c>
      <c r="Z8" s="4">
        <v>488</v>
      </c>
      <c r="AA8" s="4">
        <f>=ROUNDDOWN(13.5555555555556,0)</f>
      </c>
      <c r="AB8" s="5">
        <v>36</v>
      </c>
      <c r="AC8" s="2" t="s">
        <v>107</v>
      </c>
      <c r="AD8" s="4">
        <v>204</v>
      </c>
      <c r="AE8" s="4">
        <v>204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74</v>
      </c>
      <c r="AQ8" s="8">
        <v>2638.97</v>
      </c>
      <c r="AR8" s="4"/>
      <c r="AS8" s="8"/>
      <c r="AT8" s="7"/>
      <c r="AU8" s="7"/>
      <c r="AV8" s="4" t="s">
        <v>103</v>
      </c>
      <c r="AW8" s="8" t="s">
        <v>103</v>
      </c>
      <c r="AX8" s="4" t="s">
        <v>103</v>
      </c>
      <c r="AY8" s="8" t="s">
        <v>103</v>
      </c>
      <c r="AZ8" s="7" t="s">
        <v>103</v>
      </c>
      <c r="BA8" s="7" t="s">
        <v>103</v>
      </c>
      <c r="BB8" s="7">
        <v>0.5482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 t="s">
        <v>103</v>
      </c>
      <c r="BJ8" s="4">
        <v>158</v>
      </c>
      <c r="BK8" s="8">
        <v>5608.79</v>
      </c>
      <c r="BL8" s="2" t="s">
        <v>121</v>
      </c>
      <c r="BM8" s="7">
        <v>0.4684</v>
      </c>
      <c r="BN8" s="7">
        <v>0.4705</v>
      </c>
      <c r="BO8" s="4">
        <v>70</v>
      </c>
      <c r="BP8" s="8">
        <v>2450</v>
      </c>
      <c r="BQ8" s="4"/>
      <c r="BR8" s="8"/>
      <c r="BS8" s="7"/>
      <c r="BT8" s="7"/>
      <c r="BU8" s="2" t="s">
        <v>109</v>
      </c>
      <c r="BV8" s="2" t="s">
        <v>100</v>
      </c>
      <c r="BW8" s="2" t="s">
        <v>103</v>
      </c>
      <c r="BX8" s="2" t="s">
        <v>110</v>
      </c>
      <c r="BY8" s="2" t="s">
        <v>111</v>
      </c>
      <c r="BZ8" s="2" t="s">
        <v>111</v>
      </c>
      <c r="CA8" s="2" t="s">
        <v>103</v>
      </c>
      <c r="CB8" s="4">
        <v>2</v>
      </c>
      <c r="CC8" s="8">
        <v>129.98</v>
      </c>
      <c r="CD8" s="4"/>
      <c r="CE8" s="8"/>
      <c r="CF8" s="7"/>
      <c r="CG8" s="7"/>
      <c r="CH8" s="2" t="s">
        <v>109</v>
      </c>
      <c r="CI8" s="2" t="s">
        <v>100</v>
      </c>
      <c r="CJ8" s="2" t="s">
        <v>103</v>
      </c>
      <c r="CK8" s="2" t="s">
        <v>122</v>
      </c>
      <c r="CL8" s="2" t="s">
        <v>111</v>
      </c>
      <c r="CM8" s="2" t="s">
        <v>111</v>
      </c>
      <c r="CN8" s="2" t="s">
        <v>103</v>
      </c>
      <c r="CO8" s="4"/>
      <c r="CP8" s="8"/>
      <c r="CQ8" s="4"/>
      <c r="CR8" s="8"/>
      <c r="CS8" s="7"/>
      <c r="CT8" s="7"/>
      <c r="CU8" s="2" t="s">
        <v>109</v>
      </c>
      <c r="CV8" s="2" t="s">
        <v>100</v>
      </c>
      <c r="CW8" s="2" t="s">
        <v>103</v>
      </c>
      <c r="CX8" s="2" t="s">
        <v>103</v>
      </c>
      <c r="CY8" s="2" t="s">
        <v>111</v>
      </c>
      <c r="CZ8" s="2" t="s">
        <v>111</v>
      </c>
      <c r="DA8" s="2" t="s">
        <v>103</v>
      </c>
      <c r="DB8" s="4">
        <v>2</v>
      </c>
      <c r="DC8" s="8">
        <v>58.99</v>
      </c>
      <c r="DD8" s="4"/>
      <c r="DE8" s="8"/>
      <c r="DF8" s="7"/>
      <c r="DG8" s="7"/>
      <c r="DH8" s="2" t="s">
        <v>109</v>
      </c>
      <c r="DI8" s="2" t="s">
        <v>100</v>
      </c>
      <c r="DJ8" s="2" t="s">
        <v>103</v>
      </c>
      <c r="DK8" s="2" t="s">
        <v>123</v>
      </c>
      <c r="DL8" s="2" t="s">
        <v>111</v>
      </c>
      <c r="DM8" s="2" t="s">
        <v>111</v>
      </c>
      <c r="DN8" s="2" t="s">
        <v>103</v>
      </c>
      <c r="DO8" s="4"/>
      <c r="DP8" s="8"/>
      <c r="DQ8" s="4"/>
      <c r="DR8" s="8"/>
      <c r="DS8" s="7"/>
      <c r="DT8" s="7"/>
      <c r="DU8" s="2" t="s">
        <v>109</v>
      </c>
      <c r="DV8" s="2" t="s">
        <v>100</v>
      </c>
      <c r="DW8" s="2" t="s">
        <v>103</v>
      </c>
      <c r="DX8" s="2" t="s">
        <v>103</v>
      </c>
      <c r="DY8" s="2" t="s">
        <v>111</v>
      </c>
      <c r="DZ8" s="2" t="s">
        <v>111</v>
      </c>
      <c r="EA8" s="2" t="s">
        <v>103</v>
      </c>
    </row>
    <row r="9">
      <c r="A9" s="2" t="s">
        <v>124</v>
      </c>
      <c r="B9" s="2" t="s">
        <v>92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96</v>
      </c>
      <c r="H9" s="2" t="s">
        <v>96</v>
      </c>
      <c r="I9" s="2" t="s">
        <v>97</v>
      </c>
      <c r="J9" s="2" t="s">
        <v>98</v>
      </c>
      <c r="K9" s="2" t="s">
        <v>125</v>
      </c>
      <c r="L9" s="3">
        <v>22.29</v>
      </c>
      <c r="M9" s="3">
        <v>23.4</v>
      </c>
      <c r="N9" s="3">
        <v>49.99</v>
      </c>
      <c r="O9" s="2" t="s">
        <v>100</v>
      </c>
      <c r="P9" s="2" t="s">
        <v>101</v>
      </c>
      <c r="Q9" s="2" t="s">
        <v>102</v>
      </c>
      <c r="R9" s="2" t="s">
        <v>103</v>
      </c>
      <c r="S9" s="2" t="s">
        <v>103</v>
      </c>
      <c r="T9" s="2" t="s">
        <v>103</v>
      </c>
      <c r="U9" s="2" t="s">
        <v>104</v>
      </c>
      <c r="V9" s="2" t="s">
        <v>105</v>
      </c>
      <c r="W9" s="2" t="s">
        <v>103</v>
      </c>
      <c r="X9" s="2" t="s">
        <v>103</v>
      </c>
      <c r="Y9" s="2" t="s">
        <v>106</v>
      </c>
      <c r="Z9" s="4">
        <v>344</v>
      </c>
      <c r="AA9" s="4">
        <f>=ROUNDDOWN(14.3333333333333,0)</f>
      </c>
      <c r="AB9" s="5">
        <v>24</v>
      </c>
      <c r="AC9" s="2" t="s">
        <v>107</v>
      </c>
      <c r="AD9" s="4">
        <v>152</v>
      </c>
      <c r="AE9" s="4">
        <v>152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28</v>
      </c>
      <c r="AQ9" s="8">
        <v>641.29</v>
      </c>
      <c r="AR9" s="4"/>
      <c r="AS9" s="8"/>
      <c r="AT9" s="7"/>
      <c r="AU9" s="7"/>
      <c r="AV9" s="4">
        <v>135</v>
      </c>
      <c r="AW9" s="8">
        <v>4446.75</v>
      </c>
      <c r="AX9" s="4" t="s">
        <v>103</v>
      </c>
      <c r="AY9" s="8" t="s">
        <v>103</v>
      </c>
      <c r="AZ9" s="7" t="s">
        <v>103</v>
      </c>
      <c r="BA9" s="7" t="s">
        <v>103</v>
      </c>
      <c r="BB9" s="7">
        <v>0.1442</v>
      </c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>
        <v>0.1575</v>
      </c>
      <c r="BJ9" s="4">
        <v>53</v>
      </c>
      <c r="BK9" s="8">
        <v>1273.29</v>
      </c>
      <c r="BL9" s="2" t="s">
        <v>126</v>
      </c>
      <c r="BM9" s="7">
        <v>0.5283</v>
      </c>
      <c r="BN9" s="7">
        <v>0.5036</v>
      </c>
      <c r="BO9" s="4">
        <v>26</v>
      </c>
      <c r="BP9" s="8">
        <v>598</v>
      </c>
      <c r="BQ9" s="4"/>
      <c r="BR9" s="8"/>
      <c r="BS9" s="7"/>
      <c r="BT9" s="7"/>
      <c r="BU9" s="2" t="s">
        <v>109</v>
      </c>
      <c r="BV9" s="2" t="s">
        <v>100</v>
      </c>
      <c r="BW9" s="2" t="s">
        <v>103</v>
      </c>
      <c r="BX9" s="2" t="s">
        <v>110</v>
      </c>
      <c r="BY9" s="2" t="s">
        <v>111</v>
      </c>
      <c r="BZ9" s="2" t="s">
        <v>111</v>
      </c>
      <c r="CA9" s="2" t="s">
        <v>103</v>
      </c>
      <c r="CB9" s="4"/>
      <c r="CC9" s="8"/>
      <c r="CD9" s="4"/>
      <c r="CE9" s="8"/>
      <c r="CF9" s="7"/>
      <c r="CG9" s="7"/>
      <c r="CH9" s="2" t="s">
        <v>109</v>
      </c>
      <c r="CI9" s="2" t="s">
        <v>100</v>
      </c>
      <c r="CJ9" s="2" t="s">
        <v>103</v>
      </c>
      <c r="CK9" s="2" t="s">
        <v>103</v>
      </c>
      <c r="CL9" s="2" t="s">
        <v>111</v>
      </c>
      <c r="CM9" s="2" t="s">
        <v>111</v>
      </c>
      <c r="CN9" s="2" t="s">
        <v>103</v>
      </c>
      <c r="CO9" s="4"/>
      <c r="CP9" s="8"/>
      <c r="CQ9" s="4"/>
      <c r="CR9" s="8"/>
      <c r="CS9" s="7"/>
      <c r="CT9" s="7"/>
      <c r="CU9" s="2" t="s">
        <v>109</v>
      </c>
      <c r="CV9" s="2" t="s">
        <v>100</v>
      </c>
      <c r="CW9" s="2" t="s">
        <v>103</v>
      </c>
      <c r="CX9" s="2" t="s">
        <v>103</v>
      </c>
      <c r="CY9" s="2" t="s">
        <v>111</v>
      </c>
      <c r="CZ9" s="2" t="s">
        <v>111</v>
      </c>
      <c r="DA9" s="2" t="s">
        <v>103</v>
      </c>
      <c r="DB9" s="4">
        <v>2</v>
      </c>
      <c r="DC9" s="8">
        <v>43.29</v>
      </c>
      <c r="DD9" s="4"/>
      <c r="DE9" s="8"/>
      <c r="DF9" s="7"/>
      <c r="DG9" s="7"/>
      <c r="DH9" s="2" t="s">
        <v>109</v>
      </c>
      <c r="DI9" s="2" t="s">
        <v>100</v>
      </c>
      <c r="DJ9" s="2" t="s">
        <v>103</v>
      </c>
      <c r="DK9" s="2" t="s">
        <v>127</v>
      </c>
      <c r="DL9" s="2" t="s">
        <v>111</v>
      </c>
      <c r="DM9" s="2" t="s">
        <v>111</v>
      </c>
      <c r="DN9" s="2" t="s">
        <v>103</v>
      </c>
      <c r="DO9" s="4"/>
      <c r="DP9" s="8"/>
      <c r="DQ9" s="4"/>
      <c r="DR9" s="8"/>
      <c r="DS9" s="7"/>
      <c r="DT9" s="7"/>
      <c r="DU9" s="2" t="s">
        <v>109</v>
      </c>
      <c r="DV9" s="2" t="s">
        <v>100</v>
      </c>
      <c r="DW9" s="2" t="s">
        <v>103</v>
      </c>
      <c r="DX9" s="2" t="s">
        <v>103</v>
      </c>
      <c r="DY9" s="2" t="s">
        <v>111</v>
      </c>
      <c r="DZ9" s="2" t="s">
        <v>111</v>
      </c>
      <c r="EA9" s="2" t="s">
        <v>103</v>
      </c>
    </row>
    <row r="10">
      <c r="A10" s="2" t="s">
        <v>128</v>
      </c>
      <c r="B10" s="2" t="s">
        <v>92</v>
      </c>
      <c r="C10" s="2" t="s">
        <v>93</v>
      </c>
      <c r="D10" s="2" t="s">
        <v>94</v>
      </c>
      <c r="E10" s="2" t="s">
        <v>95</v>
      </c>
      <c r="F10" s="2" t="s">
        <v>96</v>
      </c>
      <c r="G10" s="2" t="s">
        <v>96</v>
      </c>
      <c r="H10" s="2" t="s">
        <v>96</v>
      </c>
      <c r="I10" s="2" t="s">
        <v>97</v>
      </c>
      <c r="J10" s="2" t="s">
        <v>114</v>
      </c>
      <c r="K10" s="2" t="s">
        <v>125</v>
      </c>
      <c r="L10" s="3">
        <v>26.75</v>
      </c>
      <c r="M10" s="3">
        <v>28.09</v>
      </c>
      <c r="N10" s="3">
        <v>59.99</v>
      </c>
      <c r="O10" s="2" t="s">
        <v>100</v>
      </c>
      <c r="P10" s="2" t="s">
        <v>101</v>
      </c>
      <c r="Q10" s="2" t="s">
        <v>102</v>
      </c>
      <c r="R10" s="2" t="s">
        <v>103</v>
      </c>
      <c r="S10" s="2" t="s">
        <v>103</v>
      </c>
      <c r="T10" s="2" t="s">
        <v>103</v>
      </c>
      <c r="U10" s="2" t="s">
        <v>104</v>
      </c>
      <c r="V10" s="2" t="s">
        <v>105</v>
      </c>
      <c r="W10" s="2" t="s">
        <v>103</v>
      </c>
      <c r="X10" s="2" t="s">
        <v>103</v>
      </c>
      <c r="Y10" s="2" t="s">
        <v>106</v>
      </c>
      <c r="Z10" s="4">
        <v>844</v>
      </c>
      <c r="AA10" s="4">
        <f>=ROUNDDOWN(18.7555555555556,0)</f>
      </c>
      <c r="AB10" s="5">
        <v>45</v>
      </c>
      <c r="AC10" s="2" t="s">
        <v>107</v>
      </c>
      <c r="AD10" s="4">
        <v>432</v>
      </c>
      <c r="AE10" s="4">
        <v>432</v>
      </c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>
        <v>45</v>
      </c>
      <c r="AQ10" s="8">
        <v>1540.49</v>
      </c>
      <c r="AR10" s="4"/>
      <c r="AS10" s="8"/>
      <c r="AT10" s="7"/>
      <c r="AU10" s="7"/>
      <c r="AV10" s="4" t="s">
        <v>103</v>
      </c>
      <c r="AW10" s="8" t="s">
        <v>103</v>
      </c>
      <c r="AX10" s="4" t="s">
        <v>103</v>
      </c>
      <c r="AY10" s="8" t="s">
        <v>103</v>
      </c>
      <c r="AZ10" s="7" t="s">
        <v>103</v>
      </c>
      <c r="BA10" s="7" t="s">
        <v>103</v>
      </c>
      <c r="BB10" s="7">
        <v>0.3464</v>
      </c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 t="s">
        <v>103</v>
      </c>
      <c r="BJ10" s="4">
        <v>99</v>
      </c>
      <c r="BK10" s="8">
        <v>3177.47</v>
      </c>
      <c r="BL10" s="2" t="s">
        <v>129</v>
      </c>
      <c r="BM10" s="7">
        <v>0.4545</v>
      </c>
      <c r="BN10" s="7">
        <v>0.4848</v>
      </c>
      <c r="BO10" s="4">
        <v>36</v>
      </c>
      <c r="BP10" s="8">
        <v>1080</v>
      </c>
      <c r="BQ10" s="4"/>
      <c r="BR10" s="8"/>
      <c r="BS10" s="7"/>
      <c r="BT10" s="7"/>
      <c r="BU10" s="2" t="s">
        <v>109</v>
      </c>
      <c r="BV10" s="2" t="s">
        <v>100</v>
      </c>
      <c r="BW10" s="2" t="s">
        <v>103</v>
      </c>
      <c r="BX10" s="2" t="s">
        <v>110</v>
      </c>
      <c r="BY10" s="2" t="s">
        <v>111</v>
      </c>
      <c r="BZ10" s="2" t="s">
        <v>111</v>
      </c>
      <c r="CA10" s="2" t="s">
        <v>103</v>
      </c>
      <c r="CB10" s="4">
        <v>2</v>
      </c>
      <c r="CC10" s="8">
        <v>109.98</v>
      </c>
      <c r="CD10" s="4"/>
      <c r="CE10" s="8"/>
      <c r="CF10" s="7"/>
      <c r="CG10" s="7"/>
      <c r="CH10" s="2" t="s">
        <v>109</v>
      </c>
      <c r="CI10" s="2" t="s">
        <v>100</v>
      </c>
      <c r="CJ10" s="2" t="s">
        <v>103</v>
      </c>
      <c r="CK10" s="2" t="s">
        <v>130</v>
      </c>
      <c r="CL10" s="2" t="s">
        <v>111</v>
      </c>
      <c r="CM10" s="2" t="s">
        <v>111</v>
      </c>
      <c r="CN10" s="2" t="s">
        <v>103</v>
      </c>
      <c r="CO10" s="4">
        <v>5</v>
      </c>
      <c r="CP10" s="8">
        <v>299.95</v>
      </c>
      <c r="CQ10" s="4"/>
      <c r="CR10" s="8"/>
      <c r="CS10" s="7"/>
      <c r="CT10" s="7"/>
      <c r="CU10" s="2" t="s">
        <v>109</v>
      </c>
      <c r="CV10" s="2" t="s">
        <v>100</v>
      </c>
      <c r="CW10" s="2" t="s">
        <v>103</v>
      </c>
      <c r="CX10" s="2" t="s">
        <v>131</v>
      </c>
      <c r="CY10" s="2" t="s">
        <v>111</v>
      </c>
      <c r="CZ10" s="2" t="s">
        <v>111</v>
      </c>
      <c r="DA10" s="2" t="s">
        <v>103</v>
      </c>
      <c r="DB10" s="4">
        <v>2</v>
      </c>
      <c r="DC10" s="8">
        <v>50.56</v>
      </c>
      <c r="DD10" s="4"/>
      <c r="DE10" s="8"/>
      <c r="DF10" s="7"/>
      <c r="DG10" s="7"/>
      <c r="DH10" s="2" t="s">
        <v>109</v>
      </c>
      <c r="DI10" s="2" t="s">
        <v>100</v>
      </c>
      <c r="DJ10" s="2" t="s">
        <v>103</v>
      </c>
      <c r="DK10" s="2" t="s">
        <v>118</v>
      </c>
      <c r="DL10" s="2" t="s">
        <v>111</v>
      </c>
      <c r="DM10" s="2" t="s">
        <v>111</v>
      </c>
      <c r="DN10" s="2" t="s">
        <v>103</v>
      </c>
      <c r="DO10" s="4"/>
      <c r="DP10" s="8"/>
      <c r="DQ10" s="4"/>
      <c r="DR10" s="8"/>
      <c r="DS10" s="7"/>
      <c r="DT10" s="7"/>
      <c r="DU10" s="2" t="s">
        <v>109</v>
      </c>
      <c r="DV10" s="2" t="s">
        <v>100</v>
      </c>
      <c r="DW10" s="2" t="s">
        <v>103</v>
      </c>
      <c r="DX10" s="2" t="s">
        <v>103</v>
      </c>
      <c r="DY10" s="2" t="s">
        <v>111</v>
      </c>
      <c r="DZ10" s="2" t="s">
        <v>111</v>
      </c>
      <c r="EA10" s="2" t="s">
        <v>103</v>
      </c>
    </row>
    <row r="11">
      <c r="A11" s="2" t="s">
        <v>132</v>
      </c>
      <c r="B11" s="2" t="s">
        <v>92</v>
      </c>
      <c r="C11" s="2" t="s">
        <v>93</v>
      </c>
      <c r="D11" s="2" t="s">
        <v>94</v>
      </c>
      <c r="E11" s="2" t="s">
        <v>95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120</v>
      </c>
      <c r="K11" s="2" t="s">
        <v>125</v>
      </c>
      <c r="L11" s="3">
        <v>31.21</v>
      </c>
      <c r="M11" s="3">
        <v>32.77</v>
      </c>
      <c r="N11" s="3">
        <v>69.99</v>
      </c>
      <c r="O11" s="2" t="s">
        <v>100</v>
      </c>
      <c r="P11" s="2" t="s">
        <v>101</v>
      </c>
      <c r="Q11" s="2" t="s">
        <v>102</v>
      </c>
      <c r="R11" s="2" t="s">
        <v>103</v>
      </c>
      <c r="S11" s="2" t="s">
        <v>103</v>
      </c>
      <c r="T11" s="2" t="s">
        <v>103</v>
      </c>
      <c r="U11" s="2" t="s">
        <v>104</v>
      </c>
      <c r="V11" s="2" t="s">
        <v>105</v>
      </c>
      <c r="W11" s="2" t="s">
        <v>103</v>
      </c>
      <c r="X11" s="2" t="s">
        <v>103</v>
      </c>
      <c r="Y11" s="2" t="s">
        <v>106</v>
      </c>
      <c r="Z11" s="4">
        <v>618</v>
      </c>
      <c r="AA11" s="4">
        <f>=ROUNDDOWN(16.2631578947368,0)</f>
      </c>
      <c r="AB11" s="5">
        <v>38</v>
      </c>
      <c r="AC11" s="2" t="s">
        <v>107</v>
      </c>
      <c r="AD11" s="4">
        <v>330</v>
      </c>
      <c r="AE11" s="4">
        <v>330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>
        <v>62</v>
      </c>
      <c r="AQ11" s="8">
        <v>2264.97</v>
      </c>
      <c r="AR11" s="4"/>
      <c r="AS11" s="8"/>
      <c r="AT11" s="7"/>
      <c r="AU11" s="7"/>
      <c r="AV11" s="4" t="s">
        <v>103</v>
      </c>
      <c r="AW11" s="8" t="s">
        <v>103</v>
      </c>
      <c r="AX11" s="4" t="s">
        <v>103</v>
      </c>
      <c r="AY11" s="8" t="s">
        <v>103</v>
      </c>
      <c r="AZ11" s="7" t="s">
        <v>103</v>
      </c>
      <c r="BA11" s="7" t="s">
        <v>103</v>
      </c>
      <c r="BB11" s="7">
        <v>0.5094</v>
      </c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 t="s">
        <v>103</v>
      </c>
      <c r="BJ11" s="4">
        <v>137</v>
      </c>
      <c r="BK11" s="8">
        <v>4918.24</v>
      </c>
      <c r="BL11" s="2" t="s">
        <v>133</v>
      </c>
      <c r="BM11" s="7">
        <v>0.4526</v>
      </c>
      <c r="BN11" s="7">
        <v>0.4605</v>
      </c>
      <c r="BO11" s="4">
        <v>59</v>
      </c>
      <c r="BP11" s="8">
        <v>2065</v>
      </c>
      <c r="BQ11" s="4"/>
      <c r="BR11" s="8"/>
      <c r="BS11" s="7"/>
      <c r="BT11" s="7"/>
      <c r="BU11" s="2" t="s">
        <v>109</v>
      </c>
      <c r="BV11" s="2" t="s">
        <v>100</v>
      </c>
      <c r="BW11" s="2" t="s">
        <v>103</v>
      </c>
      <c r="BX11" s="2" t="s">
        <v>110</v>
      </c>
      <c r="BY11" s="2" t="s">
        <v>111</v>
      </c>
      <c r="BZ11" s="2" t="s">
        <v>111</v>
      </c>
      <c r="CA11" s="2" t="s">
        <v>103</v>
      </c>
      <c r="CB11" s="4">
        <v>2</v>
      </c>
      <c r="CC11" s="8">
        <v>129.98</v>
      </c>
      <c r="CD11" s="4"/>
      <c r="CE11" s="8"/>
      <c r="CF11" s="7"/>
      <c r="CG11" s="7"/>
      <c r="CH11" s="2" t="s">
        <v>109</v>
      </c>
      <c r="CI11" s="2" t="s">
        <v>100</v>
      </c>
      <c r="CJ11" s="2" t="s">
        <v>103</v>
      </c>
      <c r="CK11" s="2" t="s">
        <v>118</v>
      </c>
      <c r="CL11" s="2" t="s">
        <v>111</v>
      </c>
      <c r="CM11" s="2" t="s">
        <v>111</v>
      </c>
      <c r="CN11" s="2" t="s">
        <v>103</v>
      </c>
      <c r="CO11" s="4">
        <v>1</v>
      </c>
      <c r="CP11" s="8">
        <v>69.99</v>
      </c>
      <c r="CQ11" s="4"/>
      <c r="CR11" s="8"/>
      <c r="CS11" s="7"/>
      <c r="CT11" s="7"/>
      <c r="CU11" s="2" t="s">
        <v>109</v>
      </c>
      <c r="CV11" s="2" t="s">
        <v>100</v>
      </c>
      <c r="CW11" s="2" t="s">
        <v>103</v>
      </c>
      <c r="CX11" s="2" t="s">
        <v>134</v>
      </c>
      <c r="CY11" s="2" t="s">
        <v>111</v>
      </c>
      <c r="CZ11" s="2" t="s">
        <v>111</v>
      </c>
      <c r="DA11" s="2" t="s">
        <v>103</v>
      </c>
      <c r="DB11" s="4"/>
      <c r="DC11" s="8"/>
      <c r="DD11" s="4"/>
      <c r="DE11" s="8"/>
      <c r="DF11" s="7"/>
      <c r="DG11" s="7"/>
      <c r="DH11" s="2" t="s">
        <v>109</v>
      </c>
      <c r="DI11" s="2" t="s">
        <v>100</v>
      </c>
      <c r="DJ11" s="2" t="s">
        <v>103</v>
      </c>
      <c r="DK11" s="2" t="s">
        <v>103</v>
      </c>
      <c r="DL11" s="2" t="s">
        <v>111</v>
      </c>
      <c r="DM11" s="2" t="s">
        <v>111</v>
      </c>
      <c r="DN11" s="2" t="s">
        <v>103</v>
      </c>
      <c r="DO11" s="4"/>
      <c r="DP11" s="8"/>
      <c r="DQ11" s="4"/>
      <c r="DR11" s="8"/>
      <c r="DS11" s="7"/>
      <c r="DT11" s="7"/>
      <c r="DU11" s="2" t="s">
        <v>109</v>
      </c>
      <c r="DV11" s="2" t="s">
        <v>100</v>
      </c>
      <c r="DW11" s="2" t="s">
        <v>103</v>
      </c>
      <c r="DX11" s="2" t="s">
        <v>103</v>
      </c>
      <c r="DY11" s="2" t="s">
        <v>111</v>
      </c>
      <c r="DZ11" s="2" t="s">
        <v>111</v>
      </c>
      <c r="EA11" s="2" t="s">
        <v>103</v>
      </c>
    </row>
    <row r="12">
      <c r="A12" s="2" t="s">
        <v>135</v>
      </c>
      <c r="B12" s="2" t="s">
        <v>92</v>
      </c>
      <c r="C12" s="2" t="s">
        <v>93</v>
      </c>
      <c r="D12" s="2" t="s">
        <v>94</v>
      </c>
      <c r="E12" s="2" t="s">
        <v>95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98</v>
      </c>
      <c r="K12" s="2" t="s">
        <v>136</v>
      </c>
      <c r="L12" s="3">
        <v>22.29</v>
      </c>
      <c r="M12" s="3">
        <v>23.4</v>
      </c>
      <c r="N12" s="3">
        <v>49.99</v>
      </c>
      <c r="O12" s="2" t="s">
        <v>100</v>
      </c>
      <c r="P12" s="2" t="s">
        <v>101</v>
      </c>
      <c r="Q12" s="2" t="s">
        <v>102</v>
      </c>
      <c r="R12" s="2" t="s">
        <v>103</v>
      </c>
      <c r="S12" s="2" t="s">
        <v>103</v>
      </c>
      <c r="T12" s="2" t="s">
        <v>103</v>
      </c>
      <c r="U12" s="2" t="s">
        <v>104</v>
      </c>
      <c r="V12" s="2" t="s">
        <v>105</v>
      </c>
      <c r="W12" s="2" t="s">
        <v>103</v>
      </c>
      <c r="X12" s="2" t="s">
        <v>103</v>
      </c>
      <c r="Y12" s="2" t="s">
        <v>106</v>
      </c>
      <c r="Z12" s="4">
        <v>262</v>
      </c>
      <c r="AA12" s="4">
        <f>=ROUNDDOWN(20.1538461538462,0)</f>
      </c>
      <c r="AB12" s="5">
        <v>13</v>
      </c>
      <c r="AC12" s="2" t="s">
        <v>103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103</v>
      </c>
      <c r="AM12" s="4"/>
      <c r="AN12" s="4"/>
      <c r="AO12" s="7"/>
      <c r="AP12" s="4">
        <v>53</v>
      </c>
      <c r="AQ12" s="8">
        <v>1219</v>
      </c>
      <c r="AR12" s="4"/>
      <c r="AS12" s="8"/>
      <c r="AT12" s="7"/>
      <c r="AU12" s="7"/>
      <c r="AV12" s="4">
        <v>150</v>
      </c>
      <c r="AW12" s="8">
        <v>4440.16</v>
      </c>
      <c r="AX12" s="4" t="s">
        <v>103</v>
      </c>
      <c r="AY12" s="8" t="s">
        <v>103</v>
      </c>
      <c r="AZ12" s="7" t="s">
        <v>103</v>
      </c>
      <c r="BA12" s="7" t="s">
        <v>103</v>
      </c>
      <c r="BB12" s="7">
        <v>0.2745</v>
      </c>
      <c r="BC12" s="4" t="s">
        <v>103</v>
      </c>
      <c r="BD12" s="8" t="s">
        <v>103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>
        <v>0.1572</v>
      </c>
      <c r="BJ12" s="4">
        <v>57</v>
      </c>
      <c r="BK12" s="8">
        <v>1320.12</v>
      </c>
      <c r="BL12" s="2" t="s">
        <v>137</v>
      </c>
      <c r="BM12" s="7">
        <v>0.9298</v>
      </c>
      <c r="BN12" s="7">
        <v>0.9234</v>
      </c>
      <c r="BO12" s="4">
        <v>53</v>
      </c>
      <c r="BP12" s="8">
        <v>1219</v>
      </c>
      <c r="BQ12" s="4"/>
      <c r="BR12" s="8"/>
      <c r="BS12" s="7"/>
      <c r="BT12" s="7"/>
      <c r="BU12" s="2" t="s">
        <v>109</v>
      </c>
      <c r="BV12" s="2" t="s">
        <v>100</v>
      </c>
      <c r="BW12" s="2" t="s">
        <v>103</v>
      </c>
      <c r="BX12" s="2" t="s">
        <v>110</v>
      </c>
      <c r="BY12" s="2" t="s">
        <v>111</v>
      </c>
      <c r="BZ12" s="2" t="s">
        <v>111</v>
      </c>
      <c r="CA12" s="2" t="s">
        <v>103</v>
      </c>
      <c r="CB12" s="4"/>
      <c r="CC12" s="8"/>
      <c r="CD12" s="4"/>
      <c r="CE12" s="8"/>
      <c r="CF12" s="7"/>
      <c r="CG12" s="7"/>
      <c r="CH12" s="2" t="s">
        <v>109</v>
      </c>
      <c r="CI12" s="2" t="s">
        <v>100</v>
      </c>
      <c r="CJ12" s="2" t="s">
        <v>103</v>
      </c>
      <c r="CK12" s="2" t="s">
        <v>103</v>
      </c>
      <c r="CL12" s="2" t="s">
        <v>111</v>
      </c>
      <c r="CM12" s="2" t="s">
        <v>111</v>
      </c>
      <c r="CN12" s="2" t="s">
        <v>103</v>
      </c>
      <c r="CO12" s="4"/>
      <c r="CP12" s="8"/>
      <c r="CQ12" s="4"/>
      <c r="CR12" s="8"/>
      <c r="CS12" s="7"/>
      <c r="CT12" s="7"/>
      <c r="CU12" s="2" t="s">
        <v>109</v>
      </c>
      <c r="CV12" s="2" t="s">
        <v>100</v>
      </c>
      <c r="CW12" s="2" t="s">
        <v>103</v>
      </c>
      <c r="CX12" s="2" t="s">
        <v>103</v>
      </c>
      <c r="CY12" s="2" t="s">
        <v>111</v>
      </c>
      <c r="CZ12" s="2" t="s">
        <v>111</v>
      </c>
      <c r="DA12" s="2" t="s">
        <v>103</v>
      </c>
      <c r="DB12" s="4"/>
      <c r="DC12" s="8"/>
      <c r="DD12" s="4"/>
      <c r="DE12" s="8"/>
      <c r="DF12" s="7"/>
      <c r="DG12" s="7"/>
      <c r="DH12" s="2" t="s">
        <v>109</v>
      </c>
      <c r="DI12" s="2" t="s">
        <v>100</v>
      </c>
      <c r="DJ12" s="2" t="s">
        <v>103</v>
      </c>
      <c r="DK12" s="2" t="s">
        <v>103</v>
      </c>
      <c r="DL12" s="2" t="s">
        <v>111</v>
      </c>
      <c r="DM12" s="2" t="s">
        <v>111</v>
      </c>
      <c r="DN12" s="2" t="s">
        <v>103</v>
      </c>
      <c r="DO12" s="4"/>
      <c r="DP12" s="8"/>
      <c r="DQ12" s="4"/>
      <c r="DR12" s="8"/>
      <c r="DS12" s="7"/>
      <c r="DT12" s="7"/>
      <c r="DU12" s="2" t="s">
        <v>109</v>
      </c>
      <c r="DV12" s="2" t="s">
        <v>100</v>
      </c>
      <c r="DW12" s="2" t="s">
        <v>103</v>
      </c>
      <c r="DX12" s="2" t="s">
        <v>103</v>
      </c>
      <c r="DY12" s="2" t="s">
        <v>111</v>
      </c>
      <c r="DZ12" s="2" t="s">
        <v>111</v>
      </c>
      <c r="EA12" s="2" t="s">
        <v>103</v>
      </c>
    </row>
    <row r="13">
      <c r="A13" s="2" t="s">
        <v>138</v>
      </c>
      <c r="B13" s="2" t="s">
        <v>92</v>
      </c>
      <c r="C13" s="2" t="s">
        <v>93</v>
      </c>
      <c r="D13" s="2" t="s">
        <v>94</v>
      </c>
      <c r="E13" s="2" t="s">
        <v>95</v>
      </c>
      <c r="F13" s="2" t="s">
        <v>96</v>
      </c>
      <c r="G13" s="2" t="s">
        <v>96</v>
      </c>
      <c r="H13" s="2" t="s">
        <v>96</v>
      </c>
      <c r="I13" s="2" t="s">
        <v>97</v>
      </c>
      <c r="J13" s="2" t="s">
        <v>114</v>
      </c>
      <c r="K13" s="2" t="s">
        <v>136</v>
      </c>
      <c r="L13" s="3">
        <v>26.75</v>
      </c>
      <c r="M13" s="3">
        <v>28.09</v>
      </c>
      <c r="N13" s="3">
        <v>59.99</v>
      </c>
      <c r="O13" s="2" t="s">
        <v>100</v>
      </c>
      <c r="P13" s="2" t="s">
        <v>101</v>
      </c>
      <c r="Q13" s="2" t="s">
        <v>102</v>
      </c>
      <c r="R13" s="2" t="s">
        <v>103</v>
      </c>
      <c r="S13" s="2" t="s">
        <v>103</v>
      </c>
      <c r="T13" s="2" t="s">
        <v>103</v>
      </c>
      <c r="U13" s="2" t="s">
        <v>104</v>
      </c>
      <c r="V13" s="2" t="s">
        <v>105</v>
      </c>
      <c r="W13" s="2" t="s">
        <v>103</v>
      </c>
      <c r="X13" s="2" t="s">
        <v>103</v>
      </c>
      <c r="Y13" s="2" t="s">
        <v>106</v>
      </c>
      <c r="Z13" s="4">
        <v>756</v>
      </c>
      <c r="AA13" s="4">
        <f>=ROUNDDOWN(20.4324324324324,0)</f>
      </c>
      <c r="AB13" s="5">
        <v>37</v>
      </c>
      <c r="AC13" s="2" t="s">
        <v>139</v>
      </c>
      <c r="AD13" s="4">
        <v>240</v>
      </c>
      <c r="AE13" s="4">
        <v>240</v>
      </c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>
        <v>44</v>
      </c>
      <c r="AQ13" s="8">
        <v>1366.16</v>
      </c>
      <c r="AR13" s="4"/>
      <c r="AS13" s="8"/>
      <c r="AT13" s="7"/>
      <c r="AU13" s="7"/>
      <c r="AV13" s="4" t="s">
        <v>103</v>
      </c>
      <c r="AW13" s="8" t="s">
        <v>103</v>
      </c>
      <c r="AX13" s="4" t="s">
        <v>103</v>
      </c>
      <c r="AY13" s="8" t="s">
        <v>103</v>
      </c>
      <c r="AZ13" s="7" t="s">
        <v>103</v>
      </c>
      <c r="BA13" s="7" t="s">
        <v>103</v>
      </c>
      <c r="BB13" s="7">
        <v>0.3077</v>
      </c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 t="s">
        <v>103</v>
      </c>
      <c r="BJ13" s="4">
        <v>71</v>
      </c>
      <c r="BK13" s="8">
        <v>2185.07</v>
      </c>
      <c r="BL13" s="2" t="s">
        <v>140</v>
      </c>
      <c r="BM13" s="7">
        <v>0.6197</v>
      </c>
      <c r="BN13" s="7">
        <v>0.6252</v>
      </c>
      <c r="BO13" s="4">
        <v>40</v>
      </c>
      <c r="BP13" s="8">
        <v>1200</v>
      </c>
      <c r="BQ13" s="4"/>
      <c r="BR13" s="8"/>
      <c r="BS13" s="7"/>
      <c r="BT13" s="7"/>
      <c r="BU13" s="2" t="s">
        <v>109</v>
      </c>
      <c r="BV13" s="2" t="s">
        <v>100</v>
      </c>
      <c r="BW13" s="2" t="s">
        <v>103</v>
      </c>
      <c r="BX13" s="2" t="s">
        <v>141</v>
      </c>
      <c r="BY13" s="2" t="s">
        <v>111</v>
      </c>
      <c r="BZ13" s="2" t="s">
        <v>111</v>
      </c>
      <c r="CA13" s="2" t="s">
        <v>103</v>
      </c>
      <c r="CB13" s="4">
        <v>1</v>
      </c>
      <c r="CC13" s="8">
        <v>54.99</v>
      </c>
      <c r="CD13" s="4"/>
      <c r="CE13" s="8"/>
      <c r="CF13" s="7"/>
      <c r="CG13" s="7"/>
      <c r="CH13" s="2" t="s">
        <v>109</v>
      </c>
      <c r="CI13" s="2" t="s">
        <v>100</v>
      </c>
      <c r="CJ13" s="2" t="s">
        <v>103</v>
      </c>
      <c r="CK13" s="2" t="s">
        <v>142</v>
      </c>
      <c r="CL13" s="2" t="s">
        <v>111</v>
      </c>
      <c r="CM13" s="2" t="s">
        <v>111</v>
      </c>
      <c r="CN13" s="2" t="s">
        <v>103</v>
      </c>
      <c r="CO13" s="4">
        <v>1</v>
      </c>
      <c r="CP13" s="8">
        <v>54.99</v>
      </c>
      <c r="CQ13" s="4"/>
      <c r="CR13" s="8"/>
      <c r="CS13" s="7"/>
      <c r="CT13" s="7"/>
      <c r="CU13" s="2" t="s">
        <v>109</v>
      </c>
      <c r="CV13" s="2" t="s">
        <v>100</v>
      </c>
      <c r="CW13" s="2" t="s">
        <v>103</v>
      </c>
      <c r="CX13" s="2" t="s">
        <v>127</v>
      </c>
      <c r="CY13" s="2" t="s">
        <v>111</v>
      </c>
      <c r="CZ13" s="2" t="s">
        <v>111</v>
      </c>
      <c r="DA13" s="2" t="s">
        <v>103</v>
      </c>
      <c r="DB13" s="4">
        <v>2</v>
      </c>
      <c r="DC13" s="8">
        <v>56.18</v>
      </c>
      <c r="DD13" s="4"/>
      <c r="DE13" s="8"/>
      <c r="DF13" s="7"/>
      <c r="DG13" s="7"/>
      <c r="DH13" s="2" t="s">
        <v>109</v>
      </c>
      <c r="DI13" s="2" t="s">
        <v>100</v>
      </c>
      <c r="DJ13" s="2" t="s">
        <v>103</v>
      </c>
      <c r="DK13" s="2" t="s">
        <v>131</v>
      </c>
      <c r="DL13" s="2" t="s">
        <v>111</v>
      </c>
      <c r="DM13" s="2" t="s">
        <v>111</v>
      </c>
      <c r="DN13" s="2" t="s">
        <v>103</v>
      </c>
      <c r="DO13" s="4"/>
      <c r="DP13" s="8"/>
      <c r="DQ13" s="4"/>
      <c r="DR13" s="8"/>
      <c r="DS13" s="7"/>
      <c r="DT13" s="7"/>
      <c r="DU13" s="2" t="s">
        <v>109</v>
      </c>
      <c r="DV13" s="2" t="s">
        <v>100</v>
      </c>
      <c r="DW13" s="2" t="s">
        <v>103</v>
      </c>
      <c r="DX13" s="2" t="s">
        <v>103</v>
      </c>
      <c r="DY13" s="2" t="s">
        <v>111</v>
      </c>
      <c r="DZ13" s="2" t="s">
        <v>111</v>
      </c>
      <c r="EA13" s="2" t="s">
        <v>103</v>
      </c>
    </row>
    <row r="14">
      <c r="A14" s="2" t="s">
        <v>143</v>
      </c>
      <c r="B14" s="2" t="s">
        <v>92</v>
      </c>
      <c r="C14" s="2" t="s">
        <v>93</v>
      </c>
      <c r="D14" s="2" t="s">
        <v>94</v>
      </c>
      <c r="E14" s="2" t="s">
        <v>95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120</v>
      </c>
      <c r="K14" s="2" t="s">
        <v>136</v>
      </c>
      <c r="L14" s="3">
        <v>31.21</v>
      </c>
      <c r="M14" s="3">
        <v>32.77</v>
      </c>
      <c r="N14" s="3">
        <v>69.99</v>
      </c>
      <c r="O14" s="2" t="s">
        <v>100</v>
      </c>
      <c r="P14" s="2" t="s">
        <v>101</v>
      </c>
      <c r="Q14" s="2" t="s">
        <v>102</v>
      </c>
      <c r="R14" s="2" t="s">
        <v>103</v>
      </c>
      <c r="S14" s="2" t="s">
        <v>103</v>
      </c>
      <c r="T14" s="2" t="s">
        <v>103</v>
      </c>
      <c r="U14" s="2" t="s">
        <v>104</v>
      </c>
      <c r="V14" s="2" t="s">
        <v>105</v>
      </c>
      <c r="W14" s="2" t="s">
        <v>103</v>
      </c>
      <c r="X14" s="2" t="s">
        <v>103</v>
      </c>
      <c r="Y14" s="2" t="s">
        <v>106</v>
      </c>
      <c r="Z14" s="4">
        <v>518</v>
      </c>
      <c r="AA14" s="4">
        <f>=ROUNDDOWN(12.3333333333333,0)</f>
      </c>
      <c r="AB14" s="5">
        <v>42</v>
      </c>
      <c r="AC14" s="2" t="s">
        <v>107</v>
      </c>
      <c r="AD14" s="4">
        <v>258</v>
      </c>
      <c r="AE14" s="4">
        <v>258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53</v>
      </c>
      <c r="AQ14" s="8">
        <v>1855</v>
      </c>
      <c r="AR14" s="4"/>
      <c r="AS14" s="8"/>
      <c r="AT14" s="7"/>
      <c r="AU14" s="7"/>
      <c r="AV14" s="4" t="s">
        <v>103</v>
      </c>
      <c r="AW14" s="8" t="s">
        <v>103</v>
      </c>
      <c r="AX14" s="4" t="s">
        <v>103</v>
      </c>
      <c r="AY14" s="8" t="s">
        <v>103</v>
      </c>
      <c r="AZ14" s="7" t="s">
        <v>103</v>
      </c>
      <c r="BA14" s="7" t="s">
        <v>103</v>
      </c>
      <c r="BB14" s="7">
        <v>0.4178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 t="s">
        <v>103</v>
      </c>
      <c r="BJ14" s="4">
        <v>95</v>
      </c>
      <c r="BK14" s="8">
        <v>3336.14</v>
      </c>
      <c r="BL14" s="2" t="s">
        <v>144</v>
      </c>
      <c r="BM14" s="7">
        <v>0.5579</v>
      </c>
      <c r="BN14" s="7">
        <v>0.556</v>
      </c>
      <c r="BO14" s="4">
        <v>53</v>
      </c>
      <c r="BP14" s="8">
        <v>1855</v>
      </c>
      <c r="BQ14" s="4"/>
      <c r="BR14" s="8"/>
      <c r="BS14" s="7"/>
      <c r="BT14" s="7"/>
      <c r="BU14" s="2" t="s">
        <v>109</v>
      </c>
      <c r="BV14" s="2" t="s">
        <v>100</v>
      </c>
      <c r="BW14" s="2" t="s">
        <v>103</v>
      </c>
      <c r="BX14" s="2" t="s">
        <v>110</v>
      </c>
      <c r="BY14" s="2" t="s">
        <v>111</v>
      </c>
      <c r="BZ14" s="2" t="s">
        <v>111</v>
      </c>
      <c r="CA14" s="2" t="s">
        <v>103</v>
      </c>
      <c r="CB14" s="4"/>
      <c r="CC14" s="8"/>
      <c r="CD14" s="4"/>
      <c r="CE14" s="8"/>
      <c r="CF14" s="7"/>
      <c r="CG14" s="7"/>
      <c r="CH14" s="2" t="s">
        <v>109</v>
      </c>
      <c r="CI14" s="2" t="s">
        <v>100</v>
      </c>
      <c r="CJ14" s="2" t="s">
        <v>103</v>
      </c>
      <c r="CK14" s="2" t="s">
        <v>103</v>
      </c>
      <c r="CL14" s="2" t="s">
        <v>111</v>
      </c>
      <c r="CM14" s="2" t="s">
        <v>111</v>
      </c>
      <c r="CN14" s="2" t="s">
        <v>103</v>
      </c>
      <c r="CO14" s="4"/>
      <c r="CP14" s="8"/>
      <c r="CQ14" s="4"/>
      <c r="CR14" s="8"/>
      <c r="CS14" s="7"/>
      <c r="CT14" s="7"/>
      <c r="CU14" s="2" t="s">
        <v>109</v>
      </c>
      <c r="CV14" s="2" t="s">
        <v>100</v>
      </c>
      <c r="CW14" s="2" t="s">
        <v>103</v>
      </c>
      <c r="CX14" s="2" t="s">
        <v>103</v>
      </c>
      <c r="CY14" s="2" t="s">
        <v>111</v>
      </c>
      <c r="CZ14" s="2" t="s">
        <v>111</v>
      </c>
      <c r="DA14" s="2" t="s">
        <v>103</v>
      </c>
      <c r="DB14" s="4"/>
      <c r="DC14" s="8"/>
      <c r="DD14" s="4"/>
      <c r="DE14" s="8"/>
      <c r="DF14" s="7"/>
      <c r="DG14" s="7"/>
      <c r="DH14" s="2" t="s">
        <v>109</v>
      </c>
      <c r="DI14" s="2" t="s">
        <v>100</v>
      </c>
      <c r="DJ14" s="2" t="s">
        <v>103</v>
      </c>
      <c r="DK14" s="2" t="s">
        <v>103</v>
      </c>
      <c r="DL14" s="2" t="s">
        <v>111</v>
      </c>
      <c r="DM14" s="2" t="s">
        <v>111</v>
      </c>
      <c r="DN14" s="2" t="s">
        <v>103</v>
      </c>
      <c r="DO14" s="4"/>
      <c r="DP14" s="8"/>
      <c r="DQ14" s="4"/>
      <c r="DR14" s="8"/>
      <c r="DS14" s="7"/>
      <c r="DT14" s="7"/>
      <c r="DU14" s="2" t="s">
        <v>109</v>
      </c>
      <c r="DV14" s="2" t="s">
        <v>100</v>
      </c>
      <c r="DW14" s="2" t="s">
        <v>103</v>
      </c>
      <c r="DX14" s="2" t="s">
        <v>103</v>
      </c>
      <c r="DY14" s="2" t="s">
        <v>111</v>
      </c>
      <c r="DZ14" s="2" t="s">
        <v>111</v>
      </c>
      <c r="EA14" s="2" t="s">
        <v>103</v>
      </c>
    </row>
    <row r="15">
      <c r="A15" s="2" t="s">
        <v>145</v>
      </c>
      <c r="B15" s="2" t="s">
        <v>92</v>
      </c>
      <c r="C15" s="2" t="s">
        <v>93</v>
      </c>
      <c r="D15" s="2" t="s">
        <v>94</v>
      </c>
      <c r="E15" s="2" t="s">
        <v>95</v>
      </c>
      <c r="F15" s="2" t="s">
        <v>96</v>
      </c>
      <c r="G15" s="2" t="s">
        <v>96</v>
      </c>
      <c r="H15" s="2" t="s">
        <v>96</v>
      </c>
      <c r="I15" s="2" t="s">
        <v>97</v>
      </c>
      <c r="J15" s="2" t="s">
        <v>98</v>
      </c>
      <c r="K15" s="2" t="s">
        <v>146</v>
      </c>
      <c r="L15" s="3">
        <v>22.29</v>
      </c>
      <c r="M15" s="3">
        <v>23.4</v>
      </c>
      <c r="N15" s="3">
        <v>49.99</v>
      </c>
      <c r="O15" s="2" t="s">
        <v>100</v>
      </c>
      <c r="P15" s="2" t="s">
        <v>101</v>
      </c>
      <c r="Q15" s="2" t="s">
        <v>102</v>
      </c>
      <c r="R15" s="2" t="s">
        <v>103</v>
      </c>
      <c r="S15" s="2" t="s">
        <v>103</v>
      </c>
      <c r="T15" s="2" t="s">
        <v>103</v>
      </c>
      <c r="U15" s="2" t="s">
        <v>104</v>
      </c>
      <c r="V15" s="2" t="s">
        <v>105</v>
      </c>
      <c r="W15" s="2" t="s">
        <v>103</v>
      </c>
      <c r="X15" s="2" t="s">
        <v>103</v>
      </c>
      <c r="Y15" s="2" t="s">
        <v>106</v>
      </c>
      <c r="Z15" s="4">
        <v>392</v>
      </c>
      <c r="AA15" s="4">
        <f>=ROUNDDOWN(28,0)</f>
      </c>
      <c r="AB15" s="5">
        <v>14</v>
      </c>
      <c r="AC15" s="2" t="s">
        <v>139</v>
      </c>
      <c r="AD15" s="4">
        <v>96</v>
      </c>
      <c r="AE15" s="4">
        <v>96</v>
      </c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>
        <v>33</v>
      </c>
      <c r="AQ15" s="8">
        <v>759.4</v>
      </c>
      <c r="AR15" s="4"/>
      <c r="AS15" s="8"/>
      <c r="AT15" s="7"/>
      <c r="AU15" s="7"/>
      <c r="AV15" s="4">
        <v>134</v>
      </c>
      <c r="AW15" s="8">
        <v>4207.46</v>
      </c>
      <c r="AX15" s="4" t="s">
        <v>103</v>
      </c>
      <c r="AY15" s="8" t="s">
        <v>103</v>
      </c>
      <c r="AZ15" s="7" t="s">
        <v>103</v>
      </c>
      <c r="BA15" s="7" t="s">
        <v>103</v>
      </c>
      <c r="BB15" s="7">
        <v>0.1805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>
        <v>0.149</v>
      </c>
      <c r="BJ15" s="4">
        <v>47</v>
      </c>
      <c r="BK15" s="8">
        <v>1113.32</v>
      </c>
      <c r="BL15" s="2" t="s">
        <v>147</v>
      </c>
      <c r="BM15" s="7">
        <v>0.7021</v>
      </c>
      <c r="BN15" s="7">
        <v>0.6821</v>
      </c>
      <c r="BO15" s="4">
        <v>32</v>
      </c>
      <c r="BP15" s="8">
        <v>736</v>
      </c>
      <c r="BQ15" s="4"/>
      <c r="BR15" s="8"/>
      <c r="BS15" s="7"/>
      <c r="BT15" s="7"/>
      <c r="BU15" s="2" t="s">
        <v>109</v>
      </c>
      <c r="BV15" s="2" t="s">
        <v>100</v>
      </c>
      <c r="BW15" s="2" t="s">
        <v>103</v>
      </c>
      <c r="BX15" s="2" t="s">
        <v>110</v>
      </c>
      <c r="BY15" s="2" t="s">
        <v>111</v>
      </c>
      <c r="BZ15" s="2" t="s">
        <v>111</v>
      </c>
      <c r="CA15" s="2" t="s">
        <v>103</v>
      </c>
      <c r="CB15" s="4"/>
      <c r="CC15" s="8"/>
      <c r="CD15" s="4"/>
      <c r="CE15" s="8"/>
      <c r="CF15" s="7"/>
      <c r="CG15" s="7"/>
      <c r="CH15" s="2" t="s">
        <v>109</v>
      </c>
      <c r="CI15" s="2" t="s">
        <v>100</v>
      </c>
      <c r="CJ15" s="2" t="s">
        <v>103</v>
      </c>
      <c r="CK15" s="2" t="s">
        <v>103</v>
      </c>
      <c r="CL15" s="2" t="s">
        <v>111</v>
      </c>
      <c r="CM15" s="2" t="s">
        <v>111</v>
      </c>
      <c r="CN15" s="2" t="s">
        <v>103</v>
      </c>
      <c r="CO15" s="4"/>
      <c r="CP15" s="8"/>
      <c r="CQ15" s="4"/>
      <c r="CR15" s="8"/>
      <c r="CS15" s="7"/>
      <c r="CT15" s="7"/>
      <c r="CU15" s="2" t="s">
        <v>109</v>
      </c>
      <c r="CV15" s="2" t="s">
        <v>100</v>
      </c>
      <c r="CW15" s="2" t="s">
        <v>103</v>
      </c>
      <c r="CX15" s="2" t="s">
        <v>103</v>
      </c>
      <c r="CY15" s="2" t="s">
        <v>111</v>
      </c>
      <c r="CZ15" s="2" t="s">
        <v>111</v>
      </c>
      <c r="DA15" s="2" t="s">
        <v>103</v>
      </c>
      <c r="DB15" s="4">
        <v>1</v>
      </c>
      <c r="DC15" s="8">
        <v>23.4</v>
      </c>
      <c r="DD15" s="4"/>
      <c r="DE15" s="8"/>
      <c r="DF15" s="7"/>
      <c r="DG15" s="7"/>
      <c r="DH15" s="2" t="s">
        <v>109</v>
      </c>
      <c r="DI15" s="2" t="s">
        <v>100</v>
      </c>
      <c r="DJ15" s="2" t="s">
        <v>103</v>
      </c>
      <c r="DK15" s="2" t="s">
        <v>148</v>
      </c>
      <c r="DL15" s="2" t="s">
        <v>111</v>
      </c>
      <c r="DM15" s="2" t="s">
        <v>111</v>
      </c>
      <c r="DN15" s="2" t="s">
        <v>103</v>
      </c>
      <c r="DO15" s="4"/>
      <c r="DP15" s="8"/>
      <c r="DQ15" s="4"/>
      <c r="DR15" s="8"/>
      <c r="DS15" s="7"/>
      <c r="DT15" s="7"/>
      <c r="DU15" s="2" t="s">
        <v>109</v>
      </c>
      <c r="DV15" s="2" t="s">
        <v>100</v>
      </c>
      <c r="DW15" s="2" t="s">
        <v>103</v>
      </c>
      <c r="DX15" s="2" t="s">
        <v>103</v>
      </c>
      <c r="DY15" s="2" t="s">
        <v>111</v>
      </c>
      <c r="DZ15" s="2" t="s">
        <v>111</v>
      </c>
      <c r="EA15" s="2" t="s">
        <v>103</v>
      </c>
    </row>
    <row r="16">
      <c r="A16" s="2" t="s">
        <v>149</v>
      </c>
      <c r="B16" s="2" t="s">
        <v>92</v>
      </c>
      <c r="C16" s="2" t="s">
        <v>93</v>
      </c>
      <c r="D16" s="2" t="s">
        <v>94</v>
      </c>
      <c r="E16" s="2" t="s">
        <v>95</v>
      </c>
      <c r="F16" s="2" t="s">
        <v>96</v>
      </c>
      <c r="G16" s="2" t="s">
        <v>96</v>
      </c>
      <c r="H16" s="2" t="s">
        <v>96</v>
      </c>
      <c r="I16" s="2" t="s">
        <v>97</v>
      </c>
      <c r="J16" s="2" t="s">
        <v>114</v>
      </c>
      <c r="K16" s="2" t="s">
        <v>146</v>
      </c>
      <c r="L16" s="3">
        <v>26.75</v>
      </c>
      <c r="M16" s="3">
        <v>28.09</v>
      </c>
      <c r="N16" s="3">
        <v>59.99</v>
      </c>
      <c r="O16" s="2" t="s">
        <v>100</v>
      </c>
      <c r="P16" s="2" t="s">
        <v>101</v>
      </c>
      <c r="Q16" s="2" t="s">
        <v>102</v>
      </c>
      <c r="R16" s="2" t="s">
        <v>103</v>
      </c>
      <c r="S16" s="2" t="s">
        <v>103</v>
      </c>
      <c r="T16" s="2" t="s">
        <v>103</v>
      </c>
      <c r="U16" s="2" t="s">
        <v>104</v>
      </c>
      <c r="V16" s="2" t="s">
        <v>105</v>
      </c>
      <c r="W16" s="2" t="s">
        <v>103</v>
      </c>
      <c r="X16" s="2" t="s">
        <v>103</v>
      </c>
      <c r="Y16" s="2" t="s">
        <v>150</v>
      </c>
      <c r="Z16" s="4">
        <v>1008</v>
      </c>
      <c r="AA16" s="4">
        <f>=ROUNDDOWN(42,0)</f>
      </c>
      <c r="AB16" s="5">
        <v>24</v>
      </c>
      <c r="AC16" s="2" t="s">
        <v>139</v>
      </c>
      <c r="AD16" s="4">
        <v>648</v>
      </c>
      <c r="AE16" s="4">
        <v>648</v>
      </c>
      <c r="AF16" s="6">
        <v>74</v>
      </c>
      <c r="AG16" s="6"/>
      <c r="AH16" s="7">
        <v>0.5845</v>
      </c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>
        <v>33</v>
      </c>
      <c r="AQ16" s="8">
        <v>1038.07</v>
      </c>
      <c r="AR16" s="4"/>
      <c r="AS16" s="8"/>
      <c r="AT16" s="7"/>
      <c r="AU16" s="7"/>
      <c r="AV16" s="4" t="s">
        <v>103</v>
      </c>
      <c r="AW16" s="8" t="s">
        <v>103</v>
      </c>
      <c r="AX16" s="4" t="s">
        <v>103</v>
      </c>
      <c r="AY16" s="8" t="s">
        <v>103</v>
      </c>
      <c r="AZ16" s="7" t="s">
        <v>103</v>
      </c>
      <c r="BA16" s="7" t="s">
        <v>103</v>
      </c>
      <c r="BB16" s="7">
        <v>0.2467</v>
      </c>
      <c r="BC16" s="4" t="s">
        <v>103</v>
      </c>
      <c r="BD16" s="8" t="s">
        <v>103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 t="s">
        <v>103</v>
      </c>
      <c r="BJ16" s="4">
        <v>111</v>
      </c>
      <c r="BK16" s="8">
        <v>3403.81</v>
      </c>
      <c r="BL16" s="2" t="s">
        <v>151</v>
      </c>
      <c r="BM16" s="7">
        <v>0.2973</v>
      </c>
      <c r="BN16" s="7">
        <v>0.305</v>
      </c>
      <c r="BO16" s="4">
        <v>30</v>
      </c>
      <c r="BP16" s="8">
        <v>900</v>
      </c>
      <c r="BQ16" s="4"/>
      <c r="BR16" s="8"/>
      <c r="BS16" s="7"/>
      <c r="BT16" s="7"/>
      <c r="BU16" s="2" t="s">
        <v>109</v>
      </c>
      <c r="BV16" s="2" t="s">
        <v>100</v>
      </c>
      <c r="BW16" s="2" t="s">
        <v>103</v>
      </c>
      <c r="BX16" s="2" t="s">
        <v>110</v>
      </c>
      <c r="BY16" s="2" t="s">
        <v>111</v>
      </c>
      <c r="BZ16" s="2" t="s">
        <v>111</v>
      </c>
      <c r="CA16" s="2" t="s">
        <v>103</v>
      </c>
      <c r="CB16" s="4">
        <v>2</v>
      </c>
      <c r="CC16" s="8">
        <v>109.98</v>
      </c>
      <c r="CD16" s="4"/>
      <c r="CE16" s="8"/>
      <c r="CF16" s="7"/>
      <c r="CG16" s="7"/>
      <c r="CH16" s="2" t="s">
        <v>109</v>
      </c>
      <c r="CI16" s="2" t="s">
        <v>100</v>
      </c>
      <c r="CJ16" s="2" t="s">
        <v>103</v>
      </c>
      <c r="CK16" s="2" t="s">
        <v>131</v>
      </c>
      <c r="CL16" s="2" t="s">
        <v>111</v>
      </c>
      <c r="CM16" s="2" t="s">
        <v>111</v>
      </c>
      <c r="CN16" s="2" t="s">
        <v>103</v>
      </c>
      <c r="CO16" s="4"/>
      <c r="CP16" s="8"/>
      <c r="CQ16" s="4"/>
      <c r="CR16" s="8"/>
      <c r="CS16" s="7"/>
      <c r="CT16" s="7"/>
      <c r="CU16" s="2" t="s">
        <v>109</v>
      </c>
      <c r="CV16" s="2" t="s">
        <v>100</v>
      </c>
      <c r="CW16" s="2" t="s">
        <v>103</v>
      </c>
      <c r="CX16" s="2" t="s">
        <v>103</v>
      </c>
      <c r="CY16" s="2" t="s">
        <v>111</v>
      </c>
      <c r="CZ16" s="2" t="s">
        <v>111</v>
      </c>
      <c r="DA16" s="2" t="s">
        <v>103</v>
      </c>
      <c r="DB16" s="4">
        <v>1</v>
      </c>
      <c r="DC16" s="8">
        <v>28.09</v>
      </c>
      <c r="DD16" s="4"/>
      <c r="DE16" s="8"/>
      <c r="DF16" s="7"/>
      <c r="DG16" s="7"/>
      <c r="DH16" s="2" t="s">
        <v>109</v>
      </c>
      <c r="DI16" s="2" t="s">
        <v>100</v>
      </c>
      <c r="DJ16" s="2" t="s">
        <v>103</v>
      </c>
      <c r="DK16" s="2" t="s">
        <v>152</v>
      </c>
      <c r="DL16" s="2" t="s">
        <v>111</v>
      </c>
      <c r="DM16" s="2" t="s">
        <v>111</v>
      </c>
      <c r="DN16" s="2" t="s">
        <v>103</v>
      </c>
      <c r="DO16" s="4"/>
      <c r="DP16" s="8"/>
      <c r="DQ16" s="4"/>
      <c r="DR16" s="8"/>
      <c r="DS16" s="7"/>
      <c r="DT16" s="7"/>
      <c r="DU16" s="2" t="s">
        <v>109</v>
      </c>
      <c r="DV16" s="2" t="s">
        <v>100</v>
      </c>
      <c r="DW16" s="2" t="s">
        <v>103</v>
      </c>
      <c r="DX16" s="2" t="s">
        <v>103</v>
      </c>
      <c r="DY16" s="2" t="s">
        <v>111</v>
      </c>
      <c r="DZ16" s="2" t="s">
        <v>111</v>
      </c>
      <c r="EA16" s="2" t="s">
        <v>103</v>
      </c>
    </row>
    <row r="17">
      <c r="A17" s="2" t="s">
        <v>153</v>
      </c>
      <c r="B17" s="2" t="s">
        <v>92</v>
      </c>
      <c r="C17" s="2" t="s">
        <v>93</v>
      </c>
      <c r="D17" s="2" t="s">
        <v>94</v>
      </c>
      <c r="E17" s="2" t="s">
        <v>95</v>
      </c>
      <c r="F17" s="2" t="s">
        <v>96</v>
      </c>
      <c r="G17" s="2" t="s">
        <v>96</v>
      </c>
      <c r="H17" s="2" t="s">
        <v>96</v>
      </c>
      <c r="I17" s="2" t="s">
        <v>97</v>
      </c>
      <c r="J17" s="2" t="s">
        <v>120</v>
      </c>
      <c r="K17" s="2" t="s">
        <v>146</v>
      </c>
      <c r="L17" s="3">
        <v>31.21</v>
      </c>
      <c r="M17" s="3">
        <v>32.77</v>
      </c>
      <c r="N17" s="3">
        <v>69.99</v>
      </c>
      <c r="O17" s="2" t="s">
        <v>100</v>
      </c>
      <c r="P17" s="2" t="s">
        <v>101</v>
      </c>
      <c r="Q17" s="2" t="s">
        <v>102</v>
      </c>
      <c r="R17" s="2" t="s">
        <v>103</v>
      </c>
      <c r="S17" s="2" t="s">
        <v>103</v>
      </c>
      <c r="T17" s="2" t="s">
        <v>103</v>
      </c>
      <c r="U17" s="2" t="s">
        <v>104</v>
      </c>
      <c r="V17" s="2" t="s">
        <v>105</v>
      </c>
      <c r="W17" s="2" t="s">
        <v>103</v>
      </c>
      <c r="X17" s="2" t="s">
        <v>103</v>
      </c>
      <c r="Y17" s="2" t="s">
        <v>106</v>
      </c>
      <c r="Z17" s="4">
        <v>723</v>
      </c>
      <c r="AA17" s="4">
        <f>=ROUNDDOWN(31.4347826086957,0)</f>
      </c>
      <c r="AB17" s="5">
        <v>23</v>
      </c>
      <c r="AC17" s="2" t="s">
        <v>139</v>
      </c>
      <c r="AD17" s="4">
        <v>276</v>
      </c>
      <c r="AE17" s="4">
        <v>276</v>
      </c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>
        <v>68</v>
      </c>
      <c r="AQ17" s="8">
        <v>2409.99</v>
      </c>
      <c r="AR17" s="4"/>
      <c r="AS17" s="8"/>
      <c r="AT17" s="7"/>
      <c r="AU17" s="7"/>
      <c r="AV17" s="4" t="s">
        <v>103</v>
      </c>
      <c r="AW17" s="8" t="s">
        <v>103</v>
      </c>
      <c r="AX17" s="4" t="s">
        <v>103</v>
      </c>
      <c r="AY17" s="8" t="s">
        <v>103</v>
      </c>
      <c r="AZ17" s="7" t="s">
        <v>103</v>
      </c>
      <c r="BA17" s="7" t="s">
        <v>103</v>
      </c>
      <c r="BB17" s="7">
        <v>0.5728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 t="s">
        <v>103</v>
      </c>
      <c r="BJ17" s="4">
        <v>143</v>
      </c>
      <c r="BK17" s="8">
        <v>5063.26</v>
      </c>
      <c r="BL17" s="2" t="s">
        <v>154</v>
      </c>
      <c r="BM17" s="7">
        <v>0.4755</v>
      </c>
      <c r="BN17" s="7">
        <v>0.476</v>
      </c>
      <c r="BO17" s="4">
        <v>67</v>
      </c>
      <c r="BP17" s="8">
        <v>2345</v>
      </c>
      <c r="BQ17" s="4"/>
      <c r="BR17" s="8"/>
      <c r="BS17" s="7"/>
      <c r="BT17" s="7"/>
      <c r="BU17" s="2" t="s">
        <v>109</v>
      </c>
      <c r="BV17" s="2" t="s">
        <v>100</v>
      </c>
      <c r="BW17" s="2" t="s">
        <v>103</v>
      </c>
      <c r="BX17" s="2" t="s">
        <v>110</v>
      </c>
      <c r="BY17" s="2" t="s">
        <v>111</v>
      </c>
      <c r="BZ17" s="2" t="s">
        <v>111</v>
      </c>
      <c r="CA17" s="2" t="s">
        <v>103</v>
      </c>
      <c r="CB17" s="4">
        <v>1</v>
      </c>
      <c r="CC17" s="8">
        <v>64.99</v>
      </c>
      <c r="CD17" s="4"/>
      <c r="CE17" s="8"/>
      <c r="CF17" s="7"/>
      <c r="CG17" s="7"/>
      <c r="CH17" s="2" t="s">
        <v>109</v>
      </c>
      <c r="CI17" s="2" t="s">
        <v>100</v>
      </c>
      <c r="CJ17" s="2" t="s">
        <v>103</v>
      </c>
      <c r="CK17" s="2" t="s">
        <v>155</v>
      </c>
      <c r="CL17" s="2" t="s">
        <v>111</v>
      </c>
      <c r="CM17" s="2" t="s">
        <v>111</v>
      </c>
      <c r="CN17" s="2" t="s">
        <v>103</v>
      </c>
      <c r="CO17" s="4"/>
      <c r="CP17" s="8"/>
      <c r="CQ17" s="4"/>
      <c r="CR17" s="8"/>
      <c r="CS17" s="7"/>
      <c r="CT17" s="7"/>
      <c r="CU17" s="2" t="s">
        <v>109</v>
      </c>
      <c r="CV17" s="2" t="s">
        <v>100</v>
      </c>
      <c r="CW17" s="2" t="s">
        <v>103</v>
      </c>
      <c r="CX17" s="2" t="s">
        <v>103</v>
      </c>
      <c r="CY17" s="2" t="s">
        <v>111</v>
      </c>
      <c r="CZ17" s="2" t="s">
        <v>111</v>
      </c>
      <c r="DA17" s="2" t="s">
        <v>103</v>
      </c>
      <c r="DB17" s="4"/>
      <c r="DC17" s="8"/>
      <c r="DD17" s="4"/>
      <c r="DE17" s="8"/>
      <c r="DF17" s="7"/>
      <c r="DG17" s="7"/>
      <c r="DH17" s="2" t="s">
        <v>109</v>
      </c>
      <c r="DI17" s="2" t="s">
        <v>100</v>
      </c>
      <c r="DJ17" s="2" t="s">
        <v>103</v>
      </c>
      <c r="DK17" s="2" t="s">
        <v>103</v>
      </c>
      <c r="DL17" s="2" t="s">
        <v>111</v>
      </c>
      <c r="DM17" s="2" t="s">
        <v>111</v>
      </c>
      <c r="DN17" s="2" t="s">
        <v>103</v>
      </c>
      <c r="DO17" s="4"/>
      <c r="DP17" s="8"/>
      <c r="DQ17" s="4"/>
      <c r="DR17" s="8"/>
      <c r="DS17" s="7"/>
      <c r="DT17" s="7"/>
      <c r="DU17" s="2" t="s">
        <v>109</v>
      </c>
      <c r="DV17" s="2" t="s">
        <v>100</v>
      </c>
      <c r="DW17" s="2" t="s">
        <v>103</v>
      </c>
      <c r="DX17" s="2" t="s">
        <v>103</v>
      </c>
      <c r="DY17" s="2" t="s">
        <v>111</v>
      </c>
      <c r="DZ17" s="2" t="s">
        <v>111</v>
      </c>
      <c r="EA17" s="2" t="s">
        <v>103</v>
      </c>
    </row>
    <row r="18">
      <c r="A18" s="2" t="s">
        <v>156</v>
      </c>
      <c r="B18" s="2" t="s">
        <v>92</v>
      </c>
      <c r="C18" s="2" t="s">
        <v>93</v>
      </c>
      <c r="D18" s="2" t="s">
        <v>94</v>
      </c>
      <c r="E18" s="2" t="s">
        <v>95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98</v>
      </c>
      <c r="K18" s="2" t="s">
        <v>157</v>
      </c>
      <c r="L18" s="3">
        <v>22.29</v>
      </c>
      <c r="M18" s="3">
        <v>23.4</v>
      </c>
      <c r="N18" s="3">
        <v>49.99</v>
      </c>
      <c r="O18" s="2" t="s">
        <v>100</v>
      </c>
      <c r="P18" s="2" t="s">
        <v>101</v>
      </c>
      <c r="Q18" s="2" t="s">
        <v>102</v>
      </c>
      <c r="R18" s="2" t="s">
        <v>103</v>
      </c>
      <c r="S18" s="2" t="s">
        <v>103</v>
      </c>
      <c r="T18" s="2" t="s">
        <v>103</v>
      </c>
      <c r="U18" s="2" t="s">
        <v>104</v>
      </c>
      <c r="V18" s="2" t="s">
        <v>105</v>
      </c>
      <c r="W18" s="2" t="s">
        <v>103</v>
      </c>
      <c r="X18" s="2" t="s">
        <v>103</v>
      </c>
      <c r="Y18" s="2" t="s">
        <v>106</v>
      </c>
      <c r="Z18" s="4">
        <v>143</v>
      </c>
      <c r="AA18" s="4">
        <f>=ROUNDDOWN(15.8888888888889,0)</f>
      </c>
      <c r="AB18" s="5">
        <v>9</v>
      </c>
      <c r="AC18" s="2" t="s">
        <v>107</v>
      </c>
      <c r="AD18" s="4">
        <v>96</v>
      </c>
      <c r="AE18" s="4">
        <v>96</v>
      </c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>
        <v>49</v>
      </c>
      <c r="AQ18" s="8">
        <v>1153.99</v>
      </c>
      <c r="AR18" s="4"/>
      <c r="AS18" s="8"/>
      <c r="AT18" s="7"/>
      <c r="AU18" s="7"/>
      <c r="AV18" s="4">
        <v>138</v>
      </c>
      <c r="AW18" s="8">
        <v>4118.96</v>
      </c>
      <c r="AX18" s="4" t="s">
        <v>103</v>
      </c>
      <c r="AY18" s="8" t="s">
        <v>103</v>
      </c>
      <c r="AZ18" s="7" t="s">
        <v>103</v>
      </c>
      <c r="BA18" s="7" t="s">
        <v>103</v>
      </c>
      <c r="BB18" s="7">
        <v>0.2802</v>
      </c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0.1459</v>
      </c>
      <c r="BJ18" s="4">
        <v>63</v>
      </c>
      <c r="BK18" s="8">
        <v>1506.49</v>
      </c>
      <c r="BL18" s="2" t="s">
        <v>158</v>
      </c>
      <c r="BM18" s="7">
        <v>0.7778</v>
      </c>
      <c r="BN18" s="7">
        <v>0.766</v>
      </c>
      <c r="BO18" s="4">
        <v>48</v>
      </c>
      <c r="BP18" s="8">
        <v>1104</v>
      </c>
      <c r="BQ18" s="4"/>
      <c r="BR18" s="8"/>
      <c r="BS18" s="7"/>
      <c r="BT18" s="7"/>
      <c r="BU18" s="2" t="s">
        <v>109</v>
      </c>
      <c r="BV18" s="2" t="s">
        <v>100</v>
      </c>
      <c r="BW18" s="2" t="s">
        <v>103</v>
      </c>
      <c r="BX18" s="2" t="s">
        <v>148</v>
      </c>
      <c r="BY18" s="2" t="s">
        <v>111</v>
      </c>
      <c r="BZ18" s="2" t="s">
        <v>111</v>
      </c>
      <c r="CA18" s="2" t="s">
        <v>103</v>
      </c>
      <c r="CB18" s="4">
        <v>1</v>
      </c>
      <c r="CC18" s="8">
        <v>49.99</v>
      </c>
      <c r="CD18" s="4"/>
      <c r="CE18" s="8"/>
      <c r="CF18" s="7"/>
      <c r="CG18" s="7"/>
      <c r="CH18" s="2" t="s">
        <v>109</v>
      </c>
      <c r="CI18" s="2" t="s">
        <v>100</v>
      </c>
      <c r="CJ18" s="2" t="s">
        <v>103</v>
      </c>
      <c r="CK18" s="2" t="s">
        <v>159</v>
      </c>
      <c r="CL18" s="2" t="s">
        <v>111</v>
      </c>
      <c r="CM18" s="2" t="s">
        <v>111</v>
      </c>
      <c r="CN18" s="2" t="s">
        <v>103</v>
      </c>
      <c r="CO18" s="4"/>
      <c r="CP18" s="8"/>
      <c r="CQ18" s="4"/>
      <c r="CR18" s="8"/>
      <c r="CS18" s="7"/>
      <c r="CT18" s="7"/>
      <c r="CU18" s="2" t="s">
        <v>109</v>
      </c>
      <c r="CV18" s="2" t="s">
        <v>100</v>
      </c>
      <c r="CW18" s="2" t="s">
        <v>103</v>
      </c>
      <c r="CX18" s="2" t="s">
        <v>103</v>
      </c>
      <c r="CY18" s="2" t="s">
        <v>111</v>
      </c>
      <c r="CZ18" s="2" t="s">
        <v>111</v>
      </c>
      <c r="DA18" s="2" t="s">
        <v>103</v>
      </c>
      <c r="DB18" s="4"/>
      <c r="DC18" s="8"/>
      <c r="DD18" s="4"/>
      <c r="DE18" s="8"/>
      <c r="DF18" s="7"/>
      <c r="DG18" s="7"/>
      <c r="DH18" s="2" t="s">
        <v>109</v>
      </c>
      <c r="DI18" s="2" t="s">
        <v>100</v>
      </c>
      <c r="DJ18" s="2" t="s">
        <v>103</v>
      </c>
      <c r="DK18" s="2" t="s">
        <v>103</v>
      </c>
      <c r="DL18" s="2" t="s">
        <v>111</v>
      </c>
      <c r="DM18" s="2" t="s">
        <v>111</v>
      </c>
      <c r="DN18" s="2" t="s">
        <v>103</v>
      </c>
      <c r="DO18" s="4"/>
      <c r="DP18" s="8"/>
      <c r="DQ18" s="4"/>
      <c r="DR18" s="8"/>
      <c r="DS18" s="7"/>
      <c r="DT18" s="7"/>
      <c r="DU18" s="2" t="s">
        <v>109</v>
      </c>
      <c r="DV18" s="2" t="s">
        <v>100</v>
      </c>
      <c r="DW18" s="2" t="s">
        <v>103</v>
      </c>
      <c r="DX18" s="2" t="s">
        <v>103</v>
      </c>
      <c r="DY18" s="2" t="s">
        <v>111</v>
      </c>
      <c r="DZ18" s="2" t="s">
        <v>111</v>
      </c>
      <c r="EA18" s="2" t="s">
        <v>103</v>
      </c>
    </row>
    <row r="19">
      <c r="A19" s="2" t="s">
        <v>160</v>
      </c>
      <c r="B19" s="2" t="s">
        <v>92</v>
      </c>
      <c r="C19" s="2" t="s">
        <v>93</v>
      </c>
      <c r="D19" s="2" t="s">
        <v>94</v>
      </c>
      <c r="E19" s="2" t="s">
        <v>95</v>
      </c>
      <c r="F19" s="2" t="s">
        <v>96</v>
      </c>
      <c r="G19" s="2" t="s">
        <v>96</v>
      </c>
      <c r="H19" s="2" t="s">
        <v>96</v>
      </c>
      <c r="I19" s="2" t="s">
        <v>97</v>
      </c>
      <c r="J19" s="2" t="s">
        <v>114</v>
      </c>
      <c r="K19" s="2" t="s">
        <v>157</v>
      </c>
      <c r="L19" s="3">
        <v>26.75</v>
      </c>
      <c r="M19" s="3">
        <v>28.09</v>
      </c>
      <c r="N19" s="3">
        <v>59.99</v>
      </c>
      <c r="O19" s="2" t="s">
        <v>100</v>
      </c>
      <c r="P19" s="2" t="s">
        <v>101</v>
      </c>
      <c r="Q19" s="2" t="s">
        <v>102</v>
      </c>
      <c r="R19" s="2" t="s">
        <v>103</v>
      </c>
      <c r="S19" s="2" t="s">
        <v>103</v>
      </c>
      <c r="T19" s="2" t="s">
        <v>103</v>
      </c>
      <c r="U19" s="2" t="s">
        <v>104</v>
      </c>
      <c r="V19" s="2" t="s">
        <v>105</v>
      </c>
      <c r="W19" s="2" t="s">
        <v>103</v>
      </c>
      <c r="X19" s="2" t="s">
        <v>103</v>
      </c>
      <c r="Y19" s="2" t="s">
        <v>106</v>
      </c>
      <c r="Z19" s="4">
        <v>384</v>
      </c>
      <c r="AA19" s="4">
        <f>=ROUNDDOWN(12.3870967741935,0)</f>
      </c>
      <c r="AB19" s="5">
        <v>31</v>
      </c>
      <c r="AC19" s="2" t="s">
        <v>107</v>
      </c>
      <c r="AD19" s="4">
        <v>282</v>
      </c>
      <c r="AE19" s="4">
        <v>282</v>
      </c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>
        <v>49</v>
      </c>
      <c r="AQ19" s="8">
        <v>1470</v>
      </c>
      <c r="AR19" s="4"/>
      <c r="AS19" s="8"/>
      <c r="AT19" s="7"/>
      <c r="AU19" s="7"/>
      <c r="AV19" s="4" t="s">
        <v>103</v>
      </c>
      <c r="AW19" s="8" t="s">
        <v>103</v>
      </c>
      <c r="AX19" s="4" t="s">
        <v>103</v>
      </c>
      <c r="AY19" s="8" t="s">
        <v>103</v>
      </c>
      <c r="AZ19" s="7" t="s">
        <v>103</v>
      </c>
      <c r="BA19" s="7" t="s">
        <v>103</v>
      </c>
      <c r="BB19" s="7">
        <v>0.3569</v>
      </c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 t="s">
        <v>103</v>
      </c>
      <c r="BJ19" s="4">
        <v>105</v>
      </c>
      <c r="BK19" s="8">
        <v>3165.96</v>
      </c>
      <c r="BL19" s="2" t="s">
        <v>161</v>
      </c>
      <c r="BM19" s="7">
        <v>0.4667</v>
      </c>
      <c r="BN19" s="7">
        <v>0.4643</v>
      </c>
      <c r="BO19" s="4">
        <v>49</v>
      </c>
      <c r="BP19" s="8">
        <v>1470</v>
      </c>
      <c r="BQ19" s="4"/>
      <c r="BR19" s="8"/>
      <c r="BS19" s="7"/>
      <c r="BT19" s="7"/>
      <c r="BU19" s="2" t="s">
        <v>109</v>
      </c>
      <c r="BV19" s="2" t="s">
        <v>100</v>
      </c>
      <c r="BW19" s="2" t="s">
        <v>103</v>
      </c>
      <c r="BX19" s="2" t="s">
        <v>162</v>
      </c>
      <c r="BY19" s="2" t="s">
        <v>111</v>
      </c>
      <c r="BZ19" s="2" t="s">
        <v>111</v>
      </c>
      <c r="CA19" s="2" t="s">
        <v>103</v>
      </c>
      <c r="CB19" s="4"/>
      <c r="CC19" s="8"/>
      <c r="CD19" s="4"/>
      <c r="CE19" s="8"/>
      <c r="CF19" s="7"/>
      <c r="CG19" s="7"/>
      <c r="CH19" s="2" t="s">
        <v>109</v>
      </c>
      <c r="CI19" s="2" t="s">
        <v>100</v>
      </c>
      <c r="CJ19" s="2" t="s">
        <v>103</v>
      </c>
      <c r="CK19" s="2" t="s">
        <v>103</v>
      </c>
      <c r="CL19" s="2" t="s">
        <v>111</v>
      </c>
      <c r="CM19" s="2" t="s">
        <v>111</v>
      </c>
      <c r="CN19" s="2" t="s">
        <v>103</v>
      </c>
      <c r="CO19" s="4"/>
      <c r="CP19" s="8"/>
      <c r="CQ19" s="4"/>
      <c r="CR19" s="8"/>
      <c r="CS19" s="7"/>
      <c r="CT19" s="7"/>
      <c r="CU19" s="2" t="s">
        <v>109</v>
      </c>
      <c r="CV19" s="2" t="s">
        <v>100</v>
      </c>
      <c r="CW19" s="2" t="s">
        <v>103</v>
      </c>
      <c r="CX19" s="2" t="s">
        <v>103</v>
      </c>
      <c r="CY19" s="2" t="s">
        <v>111</v>
      </c>
      <c r="CZ19" s="2" t="s">
        <v>111</v>
      </c>
      <c r="DA19" s="2" t="s">
        <v>103</v>
      </c>
      <c r="DB19" s="4"/>
      <c r="DC19" s="8"/>
      <c r="DD19" s="4"/>
      <c r="DE19" s="8"/>
      <c r="DF19" s="7"/>
      <c r="DG19" s="7"/>
      <c r="DH19" s="2" t="s">
        <v>109</v>
      </c>
      <c r="DI19" s="2" t="s">
        <v>100</v>
      </c>
      <c r="DJ19" s="2" t="s">
        <v>103</v>
      </c>
      <c r="DK19" s="2" t="s">
        <v>103</v>
      </c>
      <c r="DL19" s="2" t="s">
        <v>111</v>
      </c>
      <c r="DM19" s="2" t="s">
        <v>111</v>
      </c>
      <c r="DN19" s="2" t="s">
        <v>103</v>
      </c>
      <c r="DO19" s="4"/>
      <c r="DP19" s="8"/>
      <c r="DQ19" s="4"/>
      <c r="DR19" s="8"/>
      <c r="DS19" s="7"/>
      <c r="DT19" s="7"/>
      <c r="DU19" s="2" t="s">
        <v>109</v>
      </c>
      <c r="DV19" s="2" t="s">
        <v>100</v>
      </c>
      <c r="DW19" s="2" t="s">
        <v>103</v>
      </c>
      <c r="DX19" s="2" t="s">
        <v>103</v>
      </c>
      <c r="DY19" s="2" t="s">
        <v>111</v>
      </c>
      <c r="DZ19" s="2" t="s">
        <v>111</v>
      </c>
      <c r="EA19" s="2" t="s">
        <v>103</v>
      </c>
    </row>
    <row r="20">
      <c r="A20" s="2" t="s">
        <v>163</v>
      </c>
      <c r="B20" s="2" t="s">
        <v>92</v>
      </c>
      <c r="C20" s="2" t="s">
        <v>93</v>
      </c>
      <c r="D20" s="2" t="s">
        <v>94</v>
      </c>
      <c r="E20" s="2" t="s">
        <v>95</v>
      </c>
      <c r="F20" s="2" t="s">
        <v>96</v>
      </c>
      <c r="G20" s="2" t="s">
        <v>96</v>
      </c>
      <c r="H20" s="2" t="s">
        <v>96</v>
      </c>
      <c r="I20" s="2" t="s">
        <v>97</v>
      </c>
      <c r="J20" s="2" t="s">
        <v>120</v>
      </c>
      <c r="K20" s="2" t="s">
        <v>157</v>
      </c>
      <c r="L20" s="3">
        <v>31.21</v>
      </c>
      <c r="M20" s="3">
        <v>32.77</v>
      </c>
      <c r="N20" s="3">
        <v>69.99</v>
      </c>
      <c r="O20" s="2" t="s">
        <v>100</v>
      </c>
      <c r="P20" s="2" t="s">
        <v>101</v>
      </c>
      <c r="Q20" s="2" t="s">
        <v>102</v>
      </c>
      <c r="R20" s="2" t="s">
        <v>103</v>
      </c>
      <c r="S20" s="2" t="s">
        <v>103</v>
      </c>
      <c r="T20" s="2" t="s">
        <v>103</v>
      </c>
      <c r="U20" s="2" t="s">
        <v>104</v>
      </c>
      <c r="V20" s="2" t="s">
        <v>105</v>
      </c>
      <c r="W20" s="2" t="s">
        <v>103</v>
      </c>
      <c r="X20" s="2" t="s">
        <v>103</v>
      </c>
      <c r="Y20" s="2" t="s">
        <v>106</v>
      </c>
      <c r="Z20" s="4">
        <v>273</v>
      </c>
      <c r="AA20" s="4">
        <f>=ROUNDDOWN(11.8695652173913,0)</f>
      </c>
      <c r="AB20" s="5">
        <v>23</v>
      </c>
      <c r="AC20" s="2" t="s">
        <v>107</v>
      </c>
      <c r="AD20" s="4">
        <v>150</v>
      </c>
      <c r="AE20" s="4">
        <v>150</v>
      </c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>
        <v>40</v>
      </c>
      <c r="AQ20" s="8">
        <v>1494.97</v>
      </c>
      <c r="AR20" s="4"/>
      <c r="AS20" s="8"/>
      <c r="AT20" s="7"/>
      <c r="AU20" s="7"/>
      <c r="AV20" s="4" t="s">
        <v>103</v>
      </c>
      <c r="AW20" s="8" t="s">
        <v>103</v>
      </c>
      <c r="AX20" s="4" t="s">
        <v>103</v>
      </c>
      <c r="AY20" s="8" t="s">
        <v>103</v>
      </c>
      <c r="AZ20" s="7" t="s">
        <v>103</v>
      </c>
      <c r="BA20" s="7" t="s">
        <v>103</v>
      </c>
      <c r="BB20" s="7">
        <v>0.3629</v>
      </c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 t="s">
        <v>103</v>
      </c>
      <c r="BJ20" s="4">
        <v>83</v>
      </c>
      <c r="BK20" s="8">
        <v>3016.74</v>
      </c>
      <c r="BL20" s="2" t="s">
        <v>164</v>
      </c>
      <c r="BM20" s="7">
        <v>0.4819</v>
      </c>
      <c r="BN20" s="7">
        <v>0.4956</v>
      </c>
      <c r="BO20" s="4">
        <v>37</v>
      </c>
      <c r="BP20" s="8">
        <v>1295</v>
      </c>
      <c r="BQ20" s="4"/>
      <c r="BR20" s="8"/>
      <c r="BS20" s="7"/>
      <c r="BT20" s="7"/>
      <c r="BU20" s="2" t="s">
        <v>109</v>
      </c>
      <c r="BV20" s="2" t="s">
        <v>100</v>
      </c>
      <c r="BW20" s="2" t="s">
        <v>103</v>
      </c>
      <c r="BX20" s="2" t="s">
        <v>110</v>
      </c>
      <c r="BY20" s="2" t="s">
        <v>111</v>
      </c>
      <c r="BZ20" s="2" t="s">
        <v>111</v>
      </c>
      <c r="CA20" s="2" t="s">
        <v>103</v>
      </c>
      <c r="CB20" s="4">
        <v>2</v>
      </c>
      <c r="CC20" s="8">
        <v>129.98</v>
      </c>
      <c r="CD20" s="4"/>
      <c r="CE20" s="8"/>
      <c r="CF20" s="7"/>
      <c r="CG20" s="7"/>
      <c r="CH20" s="2" t="s">
        <v>109</v>
      </c>
      <c r="CI20" s="2" t="s">
        <v>100</v>
      </c>
      <c r="CJ20" s="2" t="s">
        <v>103</v>
      </c>
      <c r="CK20" s="2" t="s">
        <v>131</v>
      </c>
      <c r="CL20" s="2" t="s">
        <v>111</v>
      </c>
      <c r="CM20" s="2" t="s">
        <v>111</v>
      </c>
      <c r="CN20" s="2" t="s">
        <v>103</v>
      </c>
      <c r="CO20" s="4">
        <v>1</v>
      </c>
      <c r="CP20" s="8">
        <v>69.99</v>
      </c>
      <c r="CQ20" s="4"/>
      <c r="CR20" s="8"/>
      <c r="CS20" s="7"/>
      <c r="CT20" s="7"/>
      <c r="CU20" s="2" t="s">
        <v>109</v>
      </c>
      <c r="CV20" s="2" t="s">
        <v>100</v>
      </c>
      <c r="CW20" s="2" t="s">
        <v>103</v>
      </c>
      <c r="CX20" s="2" t="s">
        <v>165</v>
      </c>
      <c r="CY20" s="2" t="s">
        <v>111</v>
      </c>
      <c r="CZ20" s="2" t="s">
        <v>111</v>
      </c>
      <c r="DA20" s="2" t="s">
        <v>103</v>
      </c>
      <c r="DB20" s="4"/>
      <c r="DC20" s="8"/>
      <c r="DD20" s="4"/>
      <c r="DE20" s="8"/>
      <c r="DF20" s="7"/>
      <c r="DG20" s="7"/>
      <c r="DH20" s="2" t="s">
        <v>109</v>
      </c>
      <c r="DI20" s="2" t="s">
        <v>100</v>
      </c>
      <c r="DJ20" s="2" t="s">
        <v>103</v>
      </c>
      <c r="DK20" s="2" t="s">
        <v>103</v>
      </c>
      <c r="DL20" s="2" t="s">
        <v>111</v>
      </c>
      <c r="DM20" s="2" t="s">
        <v>111</v>
      </c>
      <c r="DN20" s="2" t="s">
        <v>103</v>
      </c>
      <c r="DO20" s="4"/>
      <c r="DP20" s="8"/>
      <c r="DQ20" s="4"/>
      <c r="DR20" s="8"/>
      <c r="DS20" s="7"/>
      <c r="DT20" s="7"/>
      <c r="DU20" s="2" t="s">
        <v>109</v>
      </c>
      <c r="DV20" s="2" t="s">
        <v>100</v>
      </c>
      <c r="DW20" s="2" t="s">
        <v>103</v>
      </c>
      <c r="DX20" s="2" t="s">
        <v>103</v>
      </c>
      <c r="DY20" s="2" t="s">
        <v>111</v>
      </c>
      <c r="DZ20" s="2" t="s">
        <v>111</v>
      </c>
      <c r="EA20" s="2" t="s">
        <v>103</v>
      </c>
    </row>
    <row r="21">
      <c r="A21" s="2" t="s">
        <v>166</v>
      </c>
      <c r="B21" s="2" t="s">
        <v>92</v>
      </c>
      <c r="C21" s="2" t="s">
        <v>93</v>
      </c>
      <c r="D21" s="2" t="s">
        <v>94</v>
      </c>
      <c r="E21" s="2" t="s">
        <v>95</v>
      </c>
      <c r="F21" s="2" t="s">
        <v>96</v>
      </c>
      <c r="G21" s="2" t="s">
        <v>96</v>
      </c>
      <c r="H21" s="2" t="s">
        <v>96</v>
      </c>
      <c r="I21" s="2" t="s">
        <v>97</v>
      </c>
      <c r="J21" s="2" t="s">
        <v>98</v>
      </c>
      <c r="K21" s="2" t="s">
        <v>167</v>
      </c>
      <c r="L21" s="3">
        <v>22.29</v>
      </c>
      <c r="M21" s="3">
        <v>23.4</v>
      </c>
      <c r="N21" s="3">
        <v>49.99</v>
      </c>
      <c r="O21" s="2" t="s">
        <v>100</v>
      </c>
      <c r="P21" s="2" t="s">
        <v>101</v>
      </c>
      <c r="Q21" s="2" t="s">
        <v>102</v>
      </c>
      <c r="R21" s="2" t="s">
        <v>103</v>
      </c>
      <c r="S21" s="2" t="s">
        <v>103</v>
      </c>
      <c r="T21" s="2" t="s">
        <v>103</v>
      </c>
      <c r="U21" s="2" t="s">
        <v>104</v>
      </c>
      <c r="V21" s="2" t="s">
        <v>105</v>
      </c>
      <c r="W21" s="2" t="s">
        <v>103</v>
      </c>
      <c r="X21" s="2" t="s">
        <v>103</v>
      </c>
      <c r="Y21" s="2" t="s">
        <v>106</v>
      </c>
      <c r="Z21" s="4">
        <v>429</v>
      </c>
      <c r="AA21" s="4">
        <f>=ROUNDDOWN(23.8333333333333,0)</f>
      </c>
      <c r="AB21" s="5">
        <v>18</v>
      </c>
      <c r="AC21" s="2" t="s">
        <v>103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45</v>
      </c>
      <c r="AQ21" s="8">
        <v>1035</v>
      </c>
      <c r="AR21" s="4"/>
      <c r="AS21" s="8"/>
      <c r="AT21" s="7"/>
      <c r="AU21" s="7"/>
      <c r="AV21" s="4">
        <v>123</v>
      </c>
      <c r="AW21" s="8">
        <v>3752.73</v>
      </c>
      <c r="AX21" s="4" t="s">
        <v>103</v>
      </c>
      <c r="AY21" s="8" t="s">
        <v>103</v>
      </c>
      <c r="AZ21" s="7" t="s">
        <v>103</v>
      </c>
      <c r="BA21" s="7" t="s">
        <v>103</v>
      </c>
      <c r="BB21" s="7">
        <v>0.2758</v>
      </c>
      <c r="BC21" s="4" t="s">
        <v>103</v>
      </c>
      <c r="BD21" s="8" t="s">
        <v>103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>
        <v>0.1329</v>
      </c>
      <c r="BJ21" s="4">
        <v>50</v>
      </c>
      <c r="BK21" s="8">
        <v>1161.4</v>
      </c>
      <c r="BL21" s="2" t="s">
        <v>137</v>
      </c>
      <c r="BM21" s="7">
        <v>0.9</v>
      </c>
      <c r="BN21" s="7">
        <v>0.8912</v>
      </c>
      <c r="BO21" s="4">
        <v>45</v>
      </c>
      <c r="BP21" s="8">
        <v>1035</v>
      </c>
      <c r="BQ21" s="4"/>
      <c r="BR21" s="8"/>
      <c r="BS21" s="7"/>
      <c r="BT21" s="7"/>
      <c r="BU21" s="2" t="s">
        <v>109</v>
      </c>
      <c r="BV21" s="2" t="s">
        <v>100</v>
      </c>
      <c r="BW21" s="2" t="s">
        <v>103</v>
      </c>
      <c r="BX21" s="2" t="s">
        <v>110</v>
      </c>
      <c r="BY21" s="2" t="s">
        <v>111</v>
      </c>
      <c r="BZ21" s="2" t="s">
        <v>111</v>
      </c>
      <c r="CA21" s="2" t="s">
        <v>103</v>
      </c>
      <c r="CB21" s="4"/>
      <c r="CC21" s="8"/>
      <c r="CD21" s="4"/>
      <c r="CE21" s="8"/>
      <c r="CF21" s="7"/>
      <c r="CG21" s="7"/>
      <c r="CH21" s="2" t="s">
        <v>109</v>
      </c>
      <c r="CI21" s="2" t="s">
        <v>100</v>
      </c>
      <c r="CJ21" s="2" t="s">
        <v>103</v>
      </c>
      <c r="CK21" s="2" t="s">
        <v>103</v>
      </c>
      <c r="CL21" s="2" t="s">
        <v>111</v>
      </c>
      <c r="CM21" s="2" t="s">
        <v>111</v>
      </c>
      <c r="CN21" s="2" t="s">
        <v>103</v>
      </c>
      <c r="CO21" s="4"/>
      <c r="CP21" s="8"/>
      <c r="CQ21" s="4"/>
      <c r="CR21" s="8"/>
      <c r="CS21" s="7"/>
      <c r="CT21" s="7"/>
      <c r="CU21" s="2" t="s">
        <v>109</v>
      </c>
      <c r="CV21" s="2" t="s">
        <v>100</v>
      </c>
      <c r="CW21" s="2" t="s">
        <v>103</v>
      </c>
      <c r="CX21" s="2" t="s">
        <v>103</v>
      </c>
      <c r="CY21" s="2" t="s">
        <v>111</v>
      </c>
      <c r="CZ21" s="2" t="s">
        <v>111</v>
      </c>
      <c r="DA21" s="2" t="s">
        <v>103</v>
      </c>
      <c r="DB21" s="4"/>
      <c r="DC21" s="8"/>
      <c r="DD21" s="4"/>
      <c r="DE21" s="8"/>
      <c r="DF21" s="7"/>
      <c r="DG21" s="7"/>
      <c r="DH21" s="2" t="s">
        <v>109</v>
      </c>
      <c r="DI21" s="2" t="s">
        <v>100</v>
      </c>
      <c r="DJ21" s="2" t="s">
        <v>103</v>
      </c>
      <c r="DK21" s="2" t="s">
        <v>103</v>
      </c>
      <c r="DL21" s="2" t="s">
        <v>111</v>
      </c>
      <c r="DM21" s="2" t="s">
        <v>111</v>
      </c>
      <c r="DN21" s="2" t="s">
        <v>103</v>
      </c>
      <c r="DO21" s="4"/>
      <c r="DP21" s="8"/>
      <c r="DQ21" s="4"/>
      <c r="DR21" s="8"/>
      <c r="DS21" s="7"/>
      <c r="DT21" s="7"/>
      <c r="DU21" s="2" t="s">
        <v>109</v>
      </c>
      <c r="DV21" s="2" t="s">
        <v>100</v>
      </c>
      <c r="DW21" s="2" t="s">
        <v>103</v>
      </c>
      <c r="DX21" s="2" t="s">
        <v>103</v>
      </c>
      <c r="DY21" s="2" t="s">
        <v>111</v>
      </c>
      <c r="DZ21" s="2" t="s">
        <v>111</v>
      </c>
      <c r="EA21" s="2" t="s">
        <v>103</v>
      </c>
    </row>
    <row r="22">
      <c r="A22" s="2" t="s">
        <v>168</v>
      </c>
      <c r="B22" s="2" t="s">
        <v>92</v>
      </c>
      <c r="C22" s="2" t="s">
        <v>93</v>
      </c>
      <c r="D22" s="2" t="s">
        <v>94</v>
      </c>
      <c r="E22" s="2" t="s">
        <v>95</v>
      </c>
      <c r="F22" s="2" t="s">
        <v>96</v>
      </c>
      <c r="G22" s="2" t="s">
        <v>96</v>
      </c>
      <c r="H22" s="2" t="s">
        <v>96</v>
      </c>
      <c r="I22" s="2" t="s">
        <v>97</v>
      </c>
      <c r="J22" s="2" t="s">
        <v>114</v>
      </c>
      <c r="K22" s="2" t="s">
        <v>167</v>
      </c>
      <c r="L22" s="3">
        <v>26.75</v>
      </c>
      <c r="M22" s="3">
        <v>28.09</v>
      </c>
      <c r="N22" s="3">
        <v>59.99</v>
      </c>
      <c r="O22" s="2" t="s">
        <v>100</v>
      </c>
      <c r="P22" s="2" t="s">
        <v>101</v>
      </c>
      <c r="Q22" s="2" t="s">
        <v>102</v>
      </c>
      <c r="R22" s="2" t="s">
        <v>103</v>
      </c>
      <c r="S22" s="2" t="s">
        <v>103</v>
      </c>
      <c r="T22" s="2" t="s">
        <v>103</v>
      </c>
      <c r="U22" s="2" t="s">
        <v>104</v>
      </c>
      <c r="V22" s="2" t="s">
        <v>105</v>
      </c>
      <c r="W22" s="2" t="s">
        <v>103</v>
      </c>
      <c r="X22" s="2" t="s">
        <v>103</v>
      </c>
      <c r="Y22" s="2" t="s">
        <v>150</v>
      </c>
      <c r="Z22" s="4">
        <v>1137</v>
      </c>
      <c r="AA22" s="4">
        <f>=ROUNDDOWN(18.95,0)</f>
      </c>
      <c r="AB22" s="5">
        <v>60</v>
      </c>
      <c r="AC22" s="2" t="s">
        <v>139</v>
      </c>
      <c r="AD22" s="4">
        <v>546</v>
      </c>
      <c r="AE22" s="4">
        <v>546</v>
      </c>
      <c r="AF22" s="6">
        <v>74</v>
      </c>
      <c r="AG22" s="6"/>
      <c r="AH22" s="7">
        <v>0.5845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27</v>
      </c>
      <c r="AQ22" s="8">
        <v>810</v>
      </c>
      <c r="AR22" s="4"/>
      <c r="AS22" s="8"/>
      <c r="AT22" s="7"/>
      <c r="AU22" s="7"/>
      <c r="AV22" s="4" t="s">
        <v>103</v>
      </c>
      <c r="AW22" s="8" t="s">
        <v>103</v>
      </c>
      <c r="AX22" s="4" t="s">
        <v>103</v>
      </c>
      <c r="AY22" s="8" t="s">
        <v>103</v>
      </c>
      <c r="AZ22" s="7" t="s">
        <v>103</v>
      </c>
      <c r="BA22" s="7" t="s">
        <v>103</v>
      </c>
      <c r="BB22" s="7">
        <v>0.2158</v>
      </c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 t="s">
        <v>103</v>
      </c>
      <c r="BJ22" s="4">
        <v>51</v>
      </c>
      <c r="BK22" s="8">
        <v>1537.08</v>
      </c>
      <c r="BL22" s="2" t="s">
        <v>169</v>
      </c>
      <c r="BM22" s="7">
        <v>0.5294</v>
      </c>
      <c r="BN22" s="7">
        <v>0.527</v>
      </c>
      <c r="BO22" s="4">
        <v>27</v>
      </c>
      <c r="BP22" s="8">
        <v>810</v>
      </c>
      <c r="BQ22" s="4"/>
      <c r="BR22" s="8"/>
      <c r="BS22" s="7"/>
      <c r="BT22" s="7"/>
      <c r="BU22" s="2" t="s">
        <v>109</v>
      </c>
      <c r="BV22" s="2" t="s">
        <v>100</v>
      </c>
      <c r="BW22" s="2" t="s">
        <v>103</v>
      </c>
      <c r="BX22" s="2" t="s">
        <v>110</v>
      </c>
      <c r="BY22" s="2" t="s">
        <v>111</v>
      </c>
      <c r="BZ22" s="2" t="s">
        <v>111</v>
      </c>
      <c r="CA22" s="2" t="s">
        <v>103</v>
      </c>
      <c r="CB22" s="4"/>
      <c r="CC22" s="8"/>
      <c r="CD22" s="4"/>
      <c r="CE22" s="8"/>
      <c r="CF22" s="7"/>
      <c r="CG22" s="7"/>
      <c r="CH22" s="2" t="s">
        <v>109</v>
      </c>
      <c r="CI22" s="2" t="s">
        <v>100</v>
      </c>
      <c r="CJ22" s="2" t="s">
        <v>103</v>
      </c>
      <c r="CK22" s="2" t="s">
        <v>103</v>
      </c>
      <c r="CL22" s="2" t="s">
        <v>111</v>
      </c>
      <c r="CM22" s="2" t="s">
        <v>111</v>
      </c>
      <c r="CN22" s="2" t="s">
        <v>103</v>
      </c>
      <c r="CO22" s="4"/>
      <c r="CP22" s="8"/>
      <c r="CQ22" s="4"/>
      <c r="CR22" s="8"/>
      <c r="CS22" s="7"/>
      <c r="CT22" s="7"/>
      <c r="CU22" s="2" t="s">
        <v>109</v>
      </c>
      <c r="CV22" s="2" t="s">
        <v>100</v>
      </c>
      <c r="CW22" s="2" t="s">
        <v>103</v>
      </c>
      <c r="CX22" s="2" t="s">
        <v>103</v>
      </c>
      <c r="CY22" s="2" t="s">
        <v>111</v>
      </c>
      <c r="CZ22" s="2" t="s">
        <v>111</v>
      </c>
      <c r="DA22" s="2" t="s">
        <v>103</v>
      </c>
      <c r="DB22" s="4"/>
      <c r="DC22" s="8"/>
      <c r="DD22" s="4"/>
      <c r="DE22" s="8"/>
      <c r="DF22" s="7"/>
      <c r="DG22" s="7"/>
      <c r="DH22" s="2" t="s">
        <v>109</v>
      </c>
      <c r="DI22" s="2" t="s">
        <v>100</v>
      </c>
      <c r="DJ22" s="2" t="s">
        <v>103</v>
      </c>
      <c r="DK22" s="2" t="s">
        <v>103</v>
      </c>
      <c r="DL22" s="2" t="s">
        <v>111</v>
      </c>
      <c r="DM22" s="2" t="s">
        <v>111</v>
      </c>
      <c r="DN22" s="2" t="s">
        <v>103</v>
      </c>
      <c r="DO22" s="4"/>
      <c r="DP22" s="8"/>
      <c r="DQ22" s="4"/>
      <c r="DR22" s="8"/>
      <c r="DS22" s="7"/>
      <c r="DT22" s="7"/>
      <c r="DU22" s="2" t="s">
        <v>109</v>
      </c>
      <c r="DV22" s="2" t="s">
        <v>100</v>
      </c>
      <c r="DW22" s="2" t="s">
        <v>103</v>
      </c>
      <c r="DX22" s="2" t="s">
        <v>103</v>
      </c>
      <c r="DY22" s="2" t="s">
        <v>111</v>
      </c>
      <c r="DZ22" s="2" t="s">
        <v>111</v>
      </c>
      <c r="EA22" s="2" t="s">
        <v>103</v>
      </c>
    </row>
    <row r="23">
      <c r="A23" s="2" t="s">
        <v>170</v>
      </c>
      <c r="B23" s="2" t="s">
        <v>92</v>
      </c>
      <c r="C23" s="2" t="s">
        <v>93</v>
      </c>
      <c r="D23" s="2" t="s">
        <v>94</v>
      </c>
      <c r="E23" s="2" t="s">
        <v>95</v>
      </c>
      <c r="F23" s="2" t="s">
        <v>96</v>
      </c>
      <c r="G23" s="2" t="s">
        <v>96</v>
      </c>
      <c r="H23" s="2" t="s">
        <v>96</v>
      </c>
      <c r="I23" s="2" t="s">
        <v>97</v>
      </c>
      <c r="J23" s="2" t="s">
        <v>120</v>
      </c>
      <c r="K23" s="2" t="s">
        <v>167</v>
      </c>
      <c r="L23" s="3">
        <v>31.21</v>
      </c>
      <c r="M23" s="3">
        <v>32.77</v>
      </c>
      <c r="N23" s="3">
        <v>69.99</v>
      </c>
      <c r="O23" s="2" t="s">
        <v>100</v>
      </c>
      <c r="P23" s="2" t="s">
        <v>101</v>
      </c>
      <c r="Q23" s="2" t="s">
        <v>102</v>
      </c>
      <c r="R23" s="2" t="s">
        <v>103</v>
      </c>
      <c r="S23" s="2" t="s">
        <v>103</v>
      </c>
      <c r="T23" s="2" t="s">
        <v>103</v>
      </c>
      <c r="U23" s="2" t="s">
        <v>104</v>
      </c>
      <c r="V23" s="2" t="s">
        <v>105</v>
      </c>
      <c r="W23" s="2" t="s">
        <v>103</v>
      </c>
      <c r="X23" s="2" t="s">
        <v>103</v>
      </c>
      <c r="Y23" s="2" t="s">
        <v>106</v>
      </c>
      <c r="Z23" s="4">
        <v>839</v>
      </c>
      <c r="AA23" s="4">
        <f>=ROUNDDOWN(16.78,0)</f>
      </c>
      <c r="AB23" s="5">
        <v>50</v>
      </c>
      <c r="AC23" s="2" t="s">
        <v>139</v>
      </c>
      <c r="AD23" s="4">
        <v>348</v>
      </c>
      <c r="AE23" s="4">
        <v>348</v>
      </c>
      <c r="AF23" s="6">
        <v>74</v>
      </c>
      <c r="AG23" s="6"/>
      <c r="AH23" s="7">
        <v>1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>
        <v>51</v>
      </c>
      <c r="AQ23" s="8">
        <v>1907.73</v>
      </c>
      <c r="AR23" s="4"/>
      <c r="AS23" s="8"/>
      <c r="AT23" s="7"/>
      <c r="AU23" s="7"/>
      <c r="AV23" s="4" t="s">
        <v>103</v>
      </c>
      <c r="AW23" s="8" t="s">
        <v>103</v>
      </c>
      <c r="AX23" s="4" t="s">
        <v>103</v>
      </c>
      <c r="AY23" s="8" t="s">
        <v>103</v>
      </c>
      <c r="AZ23" s="7" t="s">
        <v>103</v>
      </c>
      <c r="BA23" s="7" t="s">
        <v>103</v>
      </c>
      <c r="BB23" s="7">
        <v>0.5084</v>
      </c>
      <c r="BC23" s="4" t="s">
        <v>103</v>
      </c>
      <c r="BD23" s="8" t="s">
        <v>103</v>
      </c>
      <c r="BE23" s="4" t="s">
        <v>103</v>
      </c>
      <c r="BF23" s="8" t="s">
        <v>103</v>
      </c>
      <c r="BG23" s="7" t="s">
        <v>103</v>
      </c>
      <c r="BH23" s="7" t="s">
        <v>103</v>
      </c>
      <c r="BI23" s="7" t="s">
        <v>103</v>
      </c>
      <c r="BJ23" s="4">
        <v>77</v>
      </c>
      <c r="BK23" s="8">
        <v>2826.89</v>
      </c>
      <c r="BL23" s="2" t="s">
        <v>171</v>
      </c>
      <c r="BM23" s="7">
        <v>0.6623</v>
      </c>
      <c r="BN23" s="7">
        <v>0.6749</v>
      </c>
      <c r="BO23" s="4">
        <v>46</v>
      </c>
      <c r="BP23" s="8">
        <v>1610</v>
      </c>
      <c r="BQ23" s="4"/>
      <c r="BR23" s="8"/>
      <c r="BS23" s="7"/>
      <c r="BT23" s="7"/>
      <c r="BU23" s="2" t="s">
        <v>109</v>
      </c>
      <c r="BV23" s="2" t="s">
        <v>100</v>
      </c>
      <c r="BW23" s="2" t="s">
        <v>103</v>
      </c>
      <c r="BX23" s="2" t="s">
        <v>110</v>
      </c>
      <c r="BY23" s="2" t="s">
        <v>111</v>
      </c>
      <c r="BZ23" s="2" t="s">
        <v>111</v>
      </c>
      <c r="CA23" s="2" t="s">
        <v>103</v>
      </c>
      <c r="CB23" s="4">
        <v>3</v>
      </c>
      <c r="CC23" s="8">
        <v>194.97</v>
      </c>
      <c r="CD23" s="4"/>
      <c r="CE23" s="8"/>
      <c r="CF23" s="7"/>
      <c r="CG23" s="7"/>
      <c r="CH23" s="2" t="s">
        <v>109</v>
      </c>
      <c r="CI23" s="2" t="s">
        <v>100</v>
      </c>
      <c r="CJ23" s="2" t="s">
        <v>103</v>
      </c>
      <c r="CK23" s="2" t="s">
        <v>172</v>
      </c>
      <c r="CL23" s="2" t="s">
        <v>111</v>
      </c>
      <c r="CM23" s="2" t="s">
        <v>111</v>
      </c>
      <c r="CN23" s="2" t="s">
        <v>103</v>
      </c>
      <c r="CO23" s="4">
        <v>1</v>
      </c>
      <c r="CP23" s="8">
        <v>69.99</v>
      </c>
      <c r="CQ23" s="4"/>
      <c r="CR23" s="8"/>
      <c r="CS23" s="7"/>
      <c r="CT23" s="7"/>
      <c r="CU23" s="2" t="s">
        <v>109</v>
      </c>
      <c r="CV23" s="2" t="s">
        <v>100</v>
      </c>
      <c r="CW23" s="2" t="s">
        <v>103</v>
      </c>
      <c r="CX23" s="2" t="s">
        <v>127</v>
      </c>
      <c r="CY23" s="2" t="s">
        <v>111</v>
      </c>
      <c r="CZ23" s="2" t="s">
        <v>111</v>
      </c>
      <c r="DA23" s="2" t="s">
        <v>103</v>
      </c>
      <c r="DB23" s="4">
        <v>1</v>
      </c>
      <c r="DC23" s="8">
        <v>32.77</v>
      </c>
      <c r="DD23" s="4"/>
      <c r="DE23" s="8"/>
      <c r="DF23" s="7"/>
      <c r="DG23" s="7"/>
      <c r="DH23" s="2" t="s">
        <v>109</v>
      </c>
      <c r="DI23" s="2" t="s">
        <v>100</v>
      </c>
      <c r="DJ23" s="2" t="s">
        <v>103</v>
      </c>
      <c r="DK23" s="2" t="s">
        <v>173</v>
      </c>
      <c r="DL23" s="2" t="s">
        <v>111</v>
      </c>
      <c r="DM23" s="2" t="s">
        <v>111</v>
      </c>
      <c r="DN23" s="2" t="s">
        <v>103</v>
      </c>
      <c r="DO23" s="4"/>
      <c r="DP23" s="8"/>
      <c r="DQ23" s="4"/>
      <c r="DR23" s="8"/>
      <c r="DS23" s="7"/>
      <c r="DT23" s="7"/>
      <c r="DU23" s="2" t="s">
        <v>109</v>
      </c>
      <c r="DV23" s="2" t="s">
        <v>100</v>
      </c>
      <c r="DW23" s="2" t="s">
        <v>103</v>
      </c>
      <c r="DX23" s="2" t="s">
        <v>103</v>
      </c>
      <c r="DY23" s="2" t="s">
        <v>111</v>
      </c>
      <c r="DZ23" s="2" t="s">
        <v>111</v>
      </c>
      <c r="EA23" s="2" t="s">
        <v>103</v>
      </c>
    </row>
    <row r="24">
      <c r="A24" s="2" t="s">
        <v>174</v>
      </c>
      <c r="B24" s="2" t="s">
        <v>92</v>
      </c>
      <c r="C24" s="2" t="s">
        <v>93</v>
      </c>
      <c r="D24" s="2" t="s">
        <v>94</v>
      </c>
      <c r="E24" s="2" t="s">
        <v>95</v>
      </c>
      <c r="F24" s="2" t="s">
        <v>96</v>
      </c>
      <c r="G24" s="2" t="s">
        <v>96</v>
      </c>
      <c r="H24" s="2" t="s">
        <v>96</v>
      </c>
      <c r="I24" s="2" t="s">
        <v>97</v>
      </c>
      <c r="J24" s="2" t="s">
        <v>98</v>
      </c>
      <c r="K24" s="2" t="s">
        <v>175</v>
      </c>
      <c r="L24" s="3">
        <v>22.29</v>
      </c>
      <c r="M24" s="3">
        <v>23.4</v>
      </c>
      <c r="N24" s="3">
        <v>49.99</v>
      </c>
      <c r="O24" s="2" t="s">
        <v>100</v>
      </c>
      <c r="P24" s="2" t="s">
        <v>101</v>
      </c>
      <c r="Q24" s="2" t="s">
        <v>102</v>
      </c>
      <c r="R24" s="2" t="s">
        <v>103</v>
      </c>
      <c r="S24" s="2" t="s">
        <v>103</v>
      </c>
      <c r="T24" s="2" t="s">
        <v>103</v>
      </c>
      <c r="U24" s="2" t="s">
        <v>104</v>
      </c>
      <c r="V24" s="2" t="s">
        <v>105</v>
      </c>
      <c r="W24" s="2" t="s">
        <v>103</v>
      </c>
      <c r="X24" s="2" t="s">
        <v>103</v>
      </c>
      <c r="Y24" s="2" t="s">
        <v>106</v>
      </c>
      <c r="Z24" s="4">
        <v>540</v>
      </c>
      <c r="AA24" s="4">
        <f>=ROUNDDOWN(38.5714285714286,0)</f>
      </c>
      <c r="AB24" s="5">
        <v>14</v>
      </c>
      <c r="AC24" s="2" t="s">
        <v>139</v>
      </c>
      <c r="AD24" s="4">
        <v>152</v>
      </c>
      <c r="AE24" s="4">
        <v>176</v>
      </c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19</v>
      </c>
      <c r="AQ24" s="8">
        <v>517.97</v>
      </c>
      <c r="AR24" s="4"/>
      <c r="AS24" s="8"/>
      <c r="AT24" s="7"/>
      <c r="AU24" s="7"/>
      <c r="AV24" s="4">
        <v>79</v>
      </c>
      <c r="AW24" s="8">
        <v>2460.74</v>
      </c>
      <c r="AX24" s="4" t="s">
        <v>103</v>
      </c>
      <c r="AY24" s="8" t="s">
        <v>103</v>
      </c>
      <c r="AZ24" s="7" t="s">
        <v>103</v>
      </c>
      <c r="BA24" s="7" t="s">
        <v>103</v>
      </c>
      <c r="BB24" s="7">
        <v>0.2105</v>
      </c>
      <c r="BC24" s="4" t="s">
        <v>103</v>
      </c>
      <c r="BD24" s="8" t="s">
        <v>103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>
        <v>0.0871</v>
      </c>
      <c r="BJ24" s="4">
        <v>26</v>
      </c>
      <c r="BK24" s="8">
        <v>694.93</v>
      </c>
      <c r="BL24" s="2" t="s">
        <v>176</v>
      </c>
      <c r="BM24" s="7">
        <v>0.7308</v>
      </c>
      <c r="BN24" s="7">
        <v>0.7454</v>
      </c>
      <c r="BO24" s="4">
        <v>16</v>
      </c>
      <c r="BP24" s="8">
        <v>368</v>
      </c>
      <c r="BQ24" s="4"/>
      <c r="BR24" s="8"/>
      <c r="BS24" s="7"/>
      <c r="BT24" s="7"/>
      <c r="BU24" s="2" t="s">
        <v>109</v>
      </c>
      <c r="BV24" s="2" t="s">
        <v>100</v>
      </c>
      <c r="BW24" s="2" t="s">
        <v>103</v>
      </c>
      <c r="BX24" s="2" t="s">
        <v>110</v>
      </c>
      <c r="BY24" s="2" t="s">
        <v>111</v>
      </c>
      <c r="BZ24" s="2" t="s">
        <v>111</v>
      </c>
      <c r="CA24" s="2" t="s">
        <v>103</v>
      </c>
      <c r="CB24" s="4">
        <v>2</v>
      </c>
      <c r="CC24" s="8">
        <v>99.98</v>
      </c>
      <c r="CD24" s="4"/>
      <c r="CE24" s="8"/>
      <c r="CF24" s="7"/>
      <c r="CG24" s="7"/>
      <c r="CH24" s="2" t="s">
        <v>109</v>
      </c>
      <c r="CI24" s="2" t="s">
        <v>100</v>
      </c>
      <c r="CJ24" s="2" t="s">
        <v>103</v>
      </c>
      <c r="CK24" s="2" t="s">
        <v>177</v>
      </c>
      <c r="CL24" s="2" t="s">
        <v>111</v>
      </c>
      <c r="CM24" s="2" t="s">
        <v>111</v>
      </c>
      <c r="CN24" s="2" t="s">
        <v>103</v>
      </c>
      <c r="CO24" s="4">
        <v>1</v>
      </c>
      <c r="CP24" s="8">
        <v>49.99</v>
      </c>
      <c r="CQ24" s="4"/>
      <c r="CR24" s="8"/>
      <c r="CS24" s="7"/>
      <c r="CT24" s="7"/>
      <c r="CU24" s="2" t="s">
        <v>109</v>
      </c>
      <c r="CV24" s="2" t="s">
        <v>100</v>
      </c>
      <c r="CW24" s="2" t="s">
        <v>103</v>
      </c>
      <c r="CX24" s="2" t="s">
        <v>173</v>
      </c>
      <c r="CY24" s="2" t="s">
        <v>111</v>
      </c>
      <c r="CZ24" s="2" t="s">
        <v>111</v>
      </c>
      <c r="DA24" s="2" t="s">
        <v>103</v>
      </c>
      <c r="DB24" s="4"/>
      <c r="DC24" s="8"/>
      <c r="DD24" s="4"/>
      <c r="DE24" s="8"/>
      <c r="DF24" s="7"/>
      <c r="DG24" s="7"/>
      <c r="DH24" s="2" t="s">
        <v>109</v>
      </c>
      <c r="DI24" s="2" t="s">
        <v>100</v>
      </c>
      <c r="DJ24" s="2" t="s">
        <v>103</v>
      </c>
      <c r="DK24" s="2" t="s">
        <v>103</v>
      </c>
      <c r="DL24" s="2" t="s">
        <v>111</v>
      </c>
      <c r="DM24" s="2" t="s">
        <v>111</v>
      </c>
      <c r="DN24" s="2" t="s">
        <v>103</v>
      </c>
      <c r="DO24" s="4"/>
      <c r="DP24" s="8"/>
      <c r="DQ24" s="4"/>
      <c r="DR24" s="8"/>
      <c r="DS24" s="7"/>
      <c r="DT24" s="7"/>
      <c r="DU24" s="2" t="s">
        <v>109</v>
      </c>
      <c r="DV24" s="2" t="s">
        <v>100</v>
      </c>
      <c r="DW24" s="2" t="s">
        <v>103</v>
      </c>
      <c r="DX24" s="2" t="s">
        <v>103</v>
      </c>
      <c r="DY24" s="2" t="s">
        <v>111</v>
      </c>
      <c r="DZ24" s="2" t="s">
        <v>111</v>
      </c>
      <c r="EA24" s="2" t="s">
        <v>103</v>
      </c>
    </row>
    <row r="25">
      <c r="A25" s="2" t="s">
        <v>178</v>
      </c>
      <c r="B25" s="2" t="s">
        <v>92</v>
      </c>
      <c r="C25" s="2" t="s">
        <v>93</v>
      </c>
      <c r="D25" s="2" t="s">
        <v>94</v>
      </c>
      <c r="E25" s="2" t="s">
        <v>95</v>
      </c>
      <c r="F25" s="2" t="s">
        <v>96</v>
      </c>
      <c r="G25" s="2" t="s">
        <v>96</v>
      </c>
      <c r="H25" s="2" t="s">
        <v>96</v>
      </c>
      <c r="I25" s="2" t="s">
        <v>97</v>
      </c>
      <c r="J25" s="2" t="s">
        <v>114</v>
      </c>
      <c r="K25" s="2" t="s">
        <v>175</v>
      </c>
      <c r="L25" s="3">
        <v>26.75</v>
      </c>
      <c r="M25" s="3">
        <v>28.09</v>
      </c>
      <c r="N25" s="3">
        <v>59.99</v>
      </c>
      <c r="O25" s="2" t="s">
        <v>100</v>
      </c>
      <c r="P25" s="2" t="s">
        <v>101</v>
      </c>
      <c r="Q25" s="2" t="s">
        <v>102</v>
      </c>
      <c r="R25" s="2" t="s">
        <v>103</v>
      </c>
      <c r="S25" s="2" t="s">
        <v>103</v>
      </c>
      <c r="T25" s="2" t="s">
        <v>103</v>
      </c>
      <c r="U25" s="2" t="s">
        <v>104</v>
      </c>
      <c r="V25" s="2" t="s">
        <v>105</v>
      </c>
      <c r="W25" s="2" t="s">
        <v>103</v>
      </c>
      <c r="X25" s="2" t="s">
        <v>103</v>
      </c>
      <c r="Y25" s="2" t="s">
        <v>106</v>
      </c>
      <c r="Z25" s="4">
        <v>1392</v>
      </c>
      <c r="AA25" s="4">
        <f>=ROUNDDOWN(44.9032258064516,0)</f>
      </c>
      <c r="AB25" s="5">
        <v>31</v>
      </c>
      <c r="AC25" s="2" t="s">
        <v>139</v>
      </c>
      <c r="AD25" s="4">
        <v>450</v>
      </c>
      <c r="AE25" s="4">
        <v>618</v>
      </c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31</v>
      </c>
      <c r="AQ25" s="8">
        <v>930</v>
      </c>
      <c r="AR25" s="4"/>
      <c r="AS25" s="8"/>
      <c r="AT25" s="7"/>
      <c r="AU25" s="7"/>
      <c r="AV25" s="4" t="s">
        <v>103</v>
      </c>
      <c r="AW25" s="8" t="s">
        <v>103</v>
      </c>
      <c r="AX25" s="4" t="s">
        <v>103</v>
      </c>
      <c r="AY25" s="8" t="s">
        <v>103</v>
      </c>
      <c r="AZ25" s="7" t="s">
        <v>103</v>
      </c>
      <c r="BA25" s="7" t="s">
        <v>103</v>
      </c>
      <c r="BB25" s="7">
        <v>0.3779</v>
      </c>
      <c r="BC25" s="4" t="s">
        <v>103</v>
      </c>
      <c r="BD25" s="8" t="s">
        <v>103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 t="s">
        <v>103</v>
      </c>
      <c r="BJ25" s="4">
        <v>78</v>
      </c>
      <c r="BK25" s="8">
        <v>2354.67</v>
      </c>
      <c r="BL25" s="2" t="s">
        <v>161</v>
      </c>
      <c r="BM25" s="7">
        <v>0.3974</v>
      </c>
      <c r="BN25" s="7">
        <v>0.395</v>
      </c>
      <c r="BO25" s="4">
        <v>31</v>
      </c>
      <c r="BP25" s="8">
        <v>930</v>
      </c>
      <c r="BQ25" s="4"/>
      <c r="BR25" s="8"/>
      <c r="BS25" s="7"/>
      <c r="BT25" s="7"/>
      <c r="BU25" s="2" t="s">
        <v>109</v>
      </c>
      <c r="BV25" s="2" t="s">
        <v>100</v>
      </c>
      <c r="BW25" s="2" t="s">
        <v>103</v>
      </c>
      <c r="BX25" s="2" t="s">
        <v>110</v>
      </c>
      <c r="BY25" s="2" t="s">
        <v>111</v>
      </c>
      <c r="BZ25" s="2" t="s">
        <v>111</v>
      </c>
      <c r="CA25" s="2" t="s">
        <v>103</v>
      </c>
      <c r="CB25" s="4"/>
      <c r="CC25" s="8"/>
      <c r="CD25" s="4"/>
      <c r="CE25" s="8"/>
      <c r="CF25" s="7"/>
      <c r="CG25" s="7"/>
      <c r="CH25" s="2" t="s">
        <v>109</v>
      </c>
      <c r="CI25" s="2" t="s">
        <v>100</v>
      </c>
      <c r="CJ25" s="2" t="s">
        <v>103</v>
      </c>
      <c r="CK25" s="2" t="s">
        <v>103</v>
      </c>
      <c r="CL25" s="2" t="s">
        <v>111</v>
      </c>
      <c r="CM25" s="2" t="s">
        <v>111</v>
      </c>
      <c r="CN25" s="2" t="s">
        <v>103</v>
      </c>
      <c r="CO25" s="4"/>
      <c r="CP25" s="8"/>
      <c r="CQ25" s="4"/>
      <c r="CR25" s="8"/>
      <c r="CS25" s="7"/>
      <c r="CT25" s="7"/>
      <c r="CU25" s="2" t="s">
        <v>109</v>
      </c>
      <c r="CV25" s="2" t="s">
        <v>100</v>
      </c>
      <c r="CW25" s="2" t="s">
        <v>103</v>
      </c>
      <c r="CX25" s="2" t="s">
        <v>103</v>
      </c>
      <c r="CY25" s="2" t="s">
        <v>111</v>
      </c>
      <c r="CZ25" s="2" t="s">
        <v>111</v>
      </c>
      <c r="DA25" s="2" t="s">
        <v>103</v>
      </c>
      <c r="DB25" s="4"/>
      <c r="DC25" s="8"/>
      <c r="DD25" s="4"/>
      <c r="DE25" s="8"/>
      <c r="DF25" s="7"/>
      <c r="DG25" s="7"/>
      <c r="DH25" s="2" t="s">
        <v>109</v>
      </c>
      <c r="DI25" s="2" t="s">
        <v>100</v>
      </c>
      <c r="DJ25" s="2" t="s">
        <v>103</v>
      </c>
      <c r="DK25" s="2" t="s">
        <v>103</v>
      </c>
      <c r="DL25" s="2" t="s">
        <v>111</v>
      </c>
      <c r="DM25" s="2" t="s">
        <v>111</v>
      </c>
      <c r="DN25" s="2" t="s">
        <v>103</v>
      </c>
      <c r="DO25" s="4"/>
      <c r="DP25" s="8"/>
      <c r="DQ25" s="4"/>
      <c r="DR25" s="8"/>
      <c r="DS25" s="7"/>
      <c r="DT25" s="7"/>
      <c r="DU25" s="2" t="s">
        <v>109</v>
      </c>
      <c r="DV25" s="2" t="s">
        <v>100</v>
      </c>
      <c r="DW25" s="2" t="s">
        <v>103</v>
      </c>
      <c r="DX25" s="2" t="s">
        <v>103</v>
      </c>
      <c r="DY25" s="2" t="s">
        <v>111</v>
      </c>
      <c r="DZ25" s="2" t="s">
        <v>111</v>
      </c>
      <c r="EA25" s="2" t="s">
        <v>103</v>
      </c>
    </row>
    <row r="26">
      <c r="A26" s="2" t="s">
        <v>179</v>
      </c>
      <c r="B26" s="2" t="s">
        <v>92</v>
      </c>
      <c r="C26" s="2" t="s">
        <v>93</v>
      </c>
      <c r="D26" s="2" t="s">
        <v>94</v>
      </c>
      <c r="E26" s="2" t="s">
        <v>95</v>
      </c>
      <c r="F26" s="2" t="s">
        <v>96</v>
      </c>
      <c r="G26" s="2" t="s">
        <v>96</v>
      </c>
      <c r="H26" s="2" t="s">
        <v>96</v>
      </c>
      <c r="I26" s="2" t="s">
        <v>97</v>
      </c>
      <c r="J26" s="2" t="s">
        <v>120</v>
      </c>
      <c r="K26" s="2" t="s">
        <v>175</v>
      </c>
      <c r="L26" s="3">
        <v>31.21</v>
      </c>
      <c r="M26" s="3">
        <v>32.77</v>
      </c>
      <c r="N26" s="3">
        <v>69.99</v>
      </c>
      <c r="O26" s="2" t="s">
        <v>100</v>
      </c>
      <c r="P26" s="2" t="s">
        <v>101</v>
      </c>
      <c r="Q26" s="2" t="s">
        <v>102</v>
      </c>
      <c r="R26" s="2" t="s">
        <v>103</v>
      </c>
      <c r="S26" s="2" t="s">
        <v>103</v>
      </c>
      <c r="T26" s="2" t="s">
        <v>103</v>
      </c>
      <c r="U26" s="2" t="s">
        <v>104</v>
      </c>
      <c r="V26" s="2" t="s">
        <v>105</v>
      </c>
      <c r="W26" s="2" t="s">
        <v>103</v>
      </c>
      <c r="X26" s="2" t="s">
        <v>103</v>
      </c>
      <c r="Y26" s="2" t="s">
        <v>106</v>
      </c>
      <c r="Z26" s="4">
        <v>1068</v>
      </c>
      <c r="AA26" s="4">
        <f>=ROUNDDOWN(35.6,0)</f>
      </c>
      <c r="AB26" s="5">
        <v>30</v>
      </c>
      <c r="AC26" s="2" t="s">
        <v>139</v>
      </c>
      <c r="AD26" s="4">
        <v>402</v>
      </c>
      <c r="AE26" s="4">
        <v>588</v>
      </c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29</v>
      </c>
      <c r="AQ26" s="8">
        <v>1012.77</v>
      </c>
      <c r="AR26" s="4"/>
      <c r="AS26" s="8"/>
      <c r="AT26" s="7"/>
      <c r="AU26" s="7"/>
      <c r="AV26" s="4" t="s">
        <v>103</v>
      </c>
      <c r="AW26" s="8" t="s">
        <v>103</v>
      </c>
      <c r="AX26" s="4" t="s">
        <v>103</v>
      </c>
      <c r="AY26" s="8" t="s">
        <v>103</v>
      </c>
      <c r="AZ26" s="7" t="s">
        <v>103</v>
      </c>
      <c r="BA26" s="7" t="s">
        <v>103</v>
      </c>
      <c r="BB26" s="7">
        <v>0.4116</v>
      </c>
      <c r="BC26" s="4" t="s">
        <v>103</v>
      </c>
      <c r="BD26" s="8" t="s">
        <v>103</v>
      </c>
      <c r="BE26" s="4" t="s">
        <v>103</v>
      </c>
      <c r="BF26" s="8" t="s">
        <v>103</v>
      </c>
      <c r="BG26" s="7" t="s">
        <v>103</v>
      </c>
      <c r="BH26" s="7" t="s">
        <v>103</v>
      </c>
      <c r="BI26" s="7" t="s">
        <v>103</v>
      </c>
      <c r="BJ26" s="4">
        <v>79</v>
      </c>
      <c r="BK26" s="8">
        <v>2777.69</v>
      </c>
      <c r="BL26" s="2" t="s">
        <v>180</v>
      </c>
      <c r="BM26" s="7">
        <v>0.3671</v>
      </c>
      <c r="BN26" s="7">
        <v>0.3646</v>
      </c>
      <c r="BO26" s="4">
        <v>28</v>
      </c>
      <c r="BP26" s="8">
        <v>980</v>
      </c>
      <c r="BQ26" s="4"/>
      <c r="BR26" s="8"/>
      <c r="BS26" s="7"/>
      <c r="BT26" s="7"/>
      <c r="BU26" s="2" t="s">
        <v>109</v>
      </c>
      <c r="BV26" s="2" t="s">
        <v>100</v>
      </c>
      <c r="BW26" s="2" t="s">
        <v>103</v>
      </c>
      <c r="BX26" s="2" t="s">
        <v>110</v>
      </c>
      <c r="BY26" s="2" t="s">
        <v>111</v>
      </c>
      <c r="BZ26" s="2" t="s">
        <v>111</v>
      </c>
      <c r="CA26" s="2" t="s">
        <v>103</v>
      </c>
      <c r="CB26" s="4"/>
      <c r="CC26" s="8"/>
      <c r="CD26" s="4"/>
      <c r="CE26" s="8"/>
      <c r="CF26" s="7"/>
      <c r="CG26" s="7"/>
      <c r="CH26" s="2" t="s">
        <v>109</v>
      </c>
      <c r="CI26" s="2" t="s">
        <v>100</v>
      </c>
      <c r="CJ26" s="2" t="s">
        <v>103</v>
      </c>
      <c r="CK26" s="2" t="s">
        <v>103</v>
      </c>
      <c r="CL26" s="2" t="s">
        <v>111</v>
      </c>
      <c r="CM26" s="2" t="s">
        <v>111</v>
      </c>
      <c r="CN26" s="2" t="s">
        <v>103</v>
      </c>
      <c r="CO26" s="4"/>
      <c r="CP26" s="8"/>
      <c r="CQ26" s="4"/>
      <c r="CR26" s="8"/>
      <c r="CS26" s="7"/>
      <c r="CT26" s="7"/>
      <c r="CU26" s="2" t="s">
        <v>109</v>
      </c>
      <c r="CV26" s="2" t="s">
        <v>100</v>
      </c>
      <c r="CW26" s="2" t="s">
        <v>103</v>
      </c>
      <c r="CX26" s="2" t="s">
        <v>103</v>
      </c>
      <c r="CY26" s="2" t="s">
        <v>111</v>
      </c>
      <c r="CZ26" s="2" t="s">
        <v>111</v>
      </c>
      <c r="DA26" s="2" t="s">
        <v>103</v>
      </c>
      <c r="DB26" s="4">
        <v>1</v>
      </c>
      <c r="DC26" s="8">
        <v>32.77</v>
      </c>
      <c r="DD26" s="4"/>
      <c r="DE26" s="8"/>
      <c r="DF26" s="7"/>
      <c r="DG26" s="7"/>
      <c r="DH26" s="2" t="s">
        <v>109</v>
      </c>
      <c r="DI26" s="2" t="s">
        <v>100</v>
      </c>
      <c r="DJ26" s="2" t="s">
        <v>103</v>
      </c>
      <c r="DK26" s="2" t="s">
        <v>134</v>
      </c>
      <c r="DL26" s="2" t="s">
        <v>111</v>
      </c>
      <c r="DM26" s="2" t="s">
        <v>111</v>
      </c>
      <c r="DN26" s="2" t="s">
        <v>103</v>
      </c>
      <c r="DO26" s="4"/>
      <c r="DP26" s="8"/>
      <c r="DQ26" s="4"/>
      <c r="DR26" s="8"/>
      <c r="DS26" s="7"/>
      <c r="DT26" s="7"/>
      <c r="DU26" s="2" t="s">
        <v>109</v>
      </c>
      <c r="DV26" s="2" t="s">
        <v>100</v>
      </c>
      <c r="DW26" s="2" t="s">
        <v>103</v>
      </c>
      <c r="DX26" s="2" t="s">
        <v>103</v>
      </c>
      <c r="DY26" s="2" t="s">
        <v>111</v>
      </c>
      <c r="DZ26" s="2" t="s">
        <v>111</v>
      </c>
      <c r="EA26" s="2" t="s">
        <v>103</v>
      </c>
    </row>
    <row r="27">
      <c r="A27" s="16" t="s">
        <v>181</v>
      </c>
      <c r="B27" s="9" t="s">
        <v>103</v>
      </c>
      <c r="C27" s="9" t="s">
        <v>103</v>
      </c>
      <c r="D27" s="9" t="s">
        <v>103</v>
      </c>
      <c r="E27" s="9" t="s">
        <v>103</v>
      </c>
      <c r="F27" s="9" t="s">
        <v>103</v>
      </c>
      <c r="G27" s="9" t="s">
        <v>103</v>
      </c>
      <c r="H27" s="9" t="s">
        <v>103</v>
      </c>
      <c r="I27" s="9" t="s">
        <v>103</v>
      </c>
      <c r="J27" s="9" t="s">
        <v>103</v>
      </c>
      <c r="K27" s="9" t="s">
        <v>103</v>
      </c>
      <c r="L27" s="10"/>
      <c r="M27" s="10"/>
      <c r="N27" s="10"/>
      <c r="O27" s="9" t="s">
        <v>103</v>
      </c>
      <c r="P27" s="9" t="s">
        <v>103</v>
      </c>
      <c r="Q27" s="9" t="s">
        <v>103</v>
      </c>
      <c r="R27" s="9" t="s">
        <v>103</v>
      </c>
      <c r="S27" s="9" t="s">
        <v>103</v>
      </c>
      <c r="T27" s="9" t="s">
        <v>103</v>
      </c>
      <c r="U27" s="9" t="s">
        <v>103</v>
      </c>
      <c r="V27" s="9" t="s">
        <v>103</v>
      </c>
      <c r="W27" s="9" t="s">
        <v>103</v>
      </c>
      <c r="X27" s="9" t="s">
        <v>103</v>
      </c>
      <c r="Y27" s="9" t="s">
        <v>103</v>
      </c>
      <c r="Z27" s="11">
        <v>13159</v>
      </c>
      <c r="AA27" s="11">
        <f>=ROUNDDOWN({0},0)</f>
      </c>
      <c r="AB27" s="12">
        <v>622</v>
      </c>
      <c r="AC27" s="9" t="s">
        <v>103</v>
      </c>
      <c r="AD27" s="11"/>
      <c r="AE27" s="11">
        <v>5890</v>
      </c>
      <c r="AF27" s="13"/>
      <c r="AG27" s="13"/>
      <c r="AH27" s="14"/>
      <c r="AI27" s="11"/>
      <c r="AJ27" s="11">
        <f>=ROUNDDOWN({0},0)</f>
      </c>
      <c r="AK27" s="12"/>
      <c r="AL27" s="9" t="s">
        <v>103</v>
      </c>
      <c r="AM27" s="11"/>
      <c r="AN27" s="11"/>
      <c r="AO27" s="14"/>
      <c r="AP27" s="11">
        <v>905</v>
      </c>
      <c r="AQ27" s="15">
        <v>28240.58</v>
      </c>
      <c r="AR27" s="11"/>
      <c r="AS27" s="15"/>
      <c r="AT27" s="14"/>
      <c r="AU27" s="14"/>
      <c r="AV27" s="11">
        <v>905</v>
      </c>
      <c r="AW27" s="15">
        <v>28240.58</v>
      </c>
      <c r="AX27" s="11"/>
      <c r="AY27" s="15"/>
      <c r="AZ27" s="14"/>
      <c r="BA27" s="14"/>
      <c r="BB27" s="14"/>
      <c r="BC27" s="11">
        <v>905</v>
      </c>
      <c r="BD27" s="15">
        <v>28240.58</v>
      </c>
      <c r="BE27" s="11"/>
      <c r="BF27" s="15"/>
      <c r="BG27" s="14"/>
      <c r="BH27" s="14"/>
      <c r="BI27" s="14"/>
      <c r="BJ27" s="11"/>
      <c r="BK27" s="15"/>
      <c r="BL27" s="9" t="s">
        <v>103</v>
      </c>
      <c r="BM27" s="14"/>
      <c r="BN27" s="14"/>
      <c r="BO27" s="11">
        <v>857</v>
      </c>
      <c r="BP27" s="15">
        <v>25802</v>
      </c>
      <c r="BQ27" s="11"/>
      <c r="BR27" s="15"/>
      <c r="BS27" s="14"/>
      <c r="BT27" s="14"/>
      <c r="BU27" s="9" t="s">
        <v>103</v>
      </c>
      <c r="BV27" s="9" t="s">
        <v>103</v>
      </c>
      <c r="BW27" s="9" t="s">
        <v>103</v>
      </c>
      <c r="BX27" s="9" t="s">
        <v>103</v>
      </c>
      <c r="BY27" s="9" t="s">
        <v>103</v>
      </c>
      <c r="BZ27" s="9" t="s">
        <v>103</v>
      </c>
      <c r="CA27" s="9" t="s">
        <v>103</v>
      </c>
      <c r="CB27" s="11">
        <v>22</v>
      </c>
      <c r="CC27" s="15">
        <v>1293.78</v>
      </c>
      <c r="CD27" s="11"/>
      <c r="CE27" s="15"/>
      <c r="CF27" s="14"/>
      <c r="CG27" s="14"/>
      <c r="CH27" s="9" t="s">
        <v>103</v>
      </c>
      <c r="CI27" s="9" t="s">
        <v>103</v>
      </c>
      <c r="CJ27" s="9" t="s">
        <v>103</v>
      </c>
      <c r="CK27" s="9" t="s">
        <v>103</v>
      </c>
      <c r="CL27" s="9" t="s">
        <v>103</v>
      </c>
      <c r="CM27" s="9" t="s">
        <v>103</v>
      </c>
      <c r="CN27" s="9" t="s">
        <v>103</v>
      </c>
      <c r="CO27" s="11">
        <v>13</v>
      </c>
      <c r="CP27" s="15">
        <v>794.87</v>
      </c>
      <c r="CQ27" s="11"/>
      <c r="CR27" s="15"/>
      <c r="CS27" s="14"/>
      <c r="CT27" s="14"/>
      <c r="CU27" s="9" t="s">
        <v>103</v>
      </c>
      <c r="CV27" s="9" t="s">
        <v>103</v>
      </c>
      <c r="CW27" s="9" t="s">
        <v>103</v>
      </c>
      <c r="CX27" s="9" t="s">
        <v>103</v>
      </c>
      <c r="CY27" s="9" t="s">
        <v>103</v>
      </c>
      <c r="CZ27" s="9" t="s">
        <v>103</v>
      </c>
      <c r="DA27" s="9" t="s">
        <v>103</v>
      </c>
      <c r="DB27" s="11">
        <v>13</v>
      </c>
      <c r="DC27" s="15">
        <v>349.93</v>
      </c>
      <c r="DD27" s="11"/>
      <c r="DE27" s="15"/>
      <c r="DF27" s="14"/>
      <c r="DG27" s="14"/>
      <c r="DH27" s="9" t="s">
        <v>103</v>
      </c>
      <c r="DI27" s="9" t="s">
        <v>103</v>
      </c>
      <c r="DJ27" s="9" t="s">
        <v>103</v>
      </c>
      <c r="DK27" s="9" t="s">
        <v>103</v>
      </c>
      <c r="DL27" s="9" t="s">
        <v>103</v>
      </c>
      <c r="DM27" s="9" t="s">
        <v>103</v>
      </c>
      <c r="DN27" s="9" t="s">
        <v>103</v>
      </c>
      <c r="DO27" s="11"/>
      <c r="DP27" s="15"/>
      <c r="DQ27" s="11"/>
      <c r="DR27" s="15"/>
      <c r="DS27" s="14"/>
      <c r="DT27" s="14"/>
      <c r="DU27" s="9" t="s">
        <v>103</v>
      </c>
      <c r="DV27" s="9" t="s">
        <v>103</v>
      </c>
      <c r="DW27" s="9" t="s">
        <v>103</v>
      </c>
      <c r="DX27" s="9" t="s">
        <v>103</v>
      </c>
      <c r="DY27" s="9" t="s">
        <v>103</v>
      </c>
      <c r="DZ27" s="9" t="s">
        <v>103</v>
      </c>
      <c r="EA27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BC6:BC26"/>
    <mergeCell ref="BD6:BD26"/>
    <mergeCell ref="BE6:BE26"/>
    <mergeCell ref="BF6:BF26"/>
    <mergeCell ref="BG6:BG26"/>
    <mergeCell ref="BH6:BH2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182</v>
      </c>
      <c r="D2" s="0" t="s">
        <v>183</v>
      </c>
      <c r="E2" s="0" t="s">
        <v>184</v>
      </c>
    </row>
    <row r="3">
      <c r="A3" s="1" t="s">
        <v>57</v>
      </c>
      <c r="B3" s="1" t="s">
        <v>58</v>
      </c>
      <c r="C3" s="1" t="s">
        <v>59</v>
      </c>
      <c r="D3" s="1" t="s">
        <v>60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57</v>
      </c>
      <c r="B4" s="1" t="s">
        <v>58</v>
      </c>
      <c r="C4" s="1" t="s">
        <v>59</v>
      </c>
      <c r="D4" s="1" t="s">
        <v>60</v>
      </c>
      <c r="E4" s="1" t="s">
        <v>37</v>
      </c>
      <c r="F4" s="1" t="s">
        <v>37</v>
      </c>
      <c r="G4" s="1" t="s">
        <v>38</v>
      </c>
      <c r="H4" s="1" t="s">
        <v>38</v>
      </c>
      <c r="I4" s="1" t="s">
        <v>185</v>
      </c>
      <c r="J4" s="1" t="s">
        <v>186</v>
      </c>
      <c r="K4" s="1" t="s">
        <v>37</v>
      </c>
      <c r="L4" s="1" t="s">
        <v>37</v>
      </c>
      <c r="M4" s="1" t="s">
        <v>38</v>
      </c>
      <c r="N4" s="1" t="s">
        <v>38</v>
      </c>
      <c r="O4" s="1" t="s">
        <v>187</v>
      </c>
      <c r="P4" s="1" t="s">
        <v>188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189</v>
      </c>
      <c r="F5" s="1" t="s">
        <v>190</v>
      </c>
      <c r="G5" s="1" t="s">
        <v>189</v>
      </c>
      <c r="H5" s="1" t="s">
        <v>190</v>
      </c>
      <c r="I5" s="1" t="s">
        <v>185</v>
      </c>
      <c r="J5" s="1" t="s">
        <v>186</v>
      </c>
      <c r="K5" s="1" t="s">
        <v>191</v>
      </c>
      <c r="L5" s="1" t="s">
        <v>192</v>
      </c>
      <c r="M5" s="1" t="s">
        <v>191</v>
      </c>
      <c r="N5" s="1" t="s">
        <v>192</v>
      </c>
      <c r="O5" s="1" t="s">
        <v>187</v>
      </c>
      <c r="P5" s="1" t="s">
        <v>188</v>
      </c>
    </row>
    <row r="6">
      <c r="A6" s="2" t="s">
        <v>92</v>
      </c>
      <c r="B6" s="2" t="s">
        <v>93</v>
      </c>
      <c r="C6" s="2" t="s">
        <v>94</v>
      </c>
      <c r="D6" s="2" t="s">
        <v>95</v>
      </c>
      <c r="E6" s="4">
        <v>905</v>
      </c>
      <c r="F6" s="8">
        <v>28240.58</v>
      </c>
      <c r="G6" s="4"/>
      <c r="H6" s="8"/>
      <c r="I6" s="7"/>
      <c r="J6" s="7"/>
      <c r="K6" s="4">
        <v>905</v>
      </c>
      <c r="L6" s="8">
        <v>28240.58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182</v>
      </c>
      <c r="D2" s="0" t="s">
        <v>183</v>
      </c>
      <c r="E2" s="0" t="s">
        <v>184</v>
      </c>
    </row>
    <row r="3">
      <c r="A3" s="1" t="s">
        <v>57</v>
      </c>
      <c r="B3" s="1" t="s">
        <v>59</v>
      </c>
      <c r="C3" s="1" t="s">
        <v>60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57</v>
      </c>
      <c r="B4" s="1" t="s">
        <v>59</v>
      </c>
      <c r="C4" s="1" t="s">
        <v>60</v>
      </c>
      <c r="D4" s="1" t="s">
        <v>37</v>
      </c>
      <c r="E4" s="1" t="s">
        <v>37</v>
      </c>
      <c r="F4" s="1" t="s">
        <v>38</v>
      </c>
      <c r="G4" s="1" t="s">
        <v>38</v>
      </c>
      <c r="H4" s="1" t="s">
        <v>185</v>
      </c>
      <c r="I4" s="1" t="s">
        <v>186</v>
      </c>
      <c r="J4" s="1" t="s">
        <v>37</v>
      </c>
      <c r="K4" s="1" t="s">
        <v>37</v>
      </c>
      <c r="L4" s="1" t="s">
        <v>38</v>
      </c>
      <c r="M4" s="1" t="s">
        <v>38</v>
      </c>
      <c r="N4" s="1" t="s">
        <v>187</v>
      </c>
      <c r="O4" s="1" t="s">
        <v>188</v>
      </c>
    </row>
    <row r="5">
      <c r="A5" s="1" t="s">
        <v>57</v>
      </c>
      <c r="B5" s="1" t="s">
        <v>59</v>
      </c>
      <c r="C5" s="1" t="s">
        <v>60</v>
      </c>
      <c r="D5" s="1" t="s">
        <v>189</v>
      </c>
      <c r="E5" s="1" t="s">
        <v>190</v>
      </c>
      <c r="F5" s="1" t="s">
        <v>189</v>
      </c>
      <c r="G5" s="1" t="s">
        <v>190</v>
      </c>
      <c r="H5" s="1" t="s">
        <v>185</v>
      </c>
      <c r="I5" s="1" t="s">
        <v>186</v>
      </c>
      <c r="J5" s="1" t="s">
        <v>191</v>
      </c>
      <c r="K5" s="1" t="s">
        <v>192</v>
      </c>
      <c r="L5" s="1" t="s">
        <v>191</v>
      </c>
      <c r="M5" s="1" t="s">
        <v>192</v>
      </c>
      <c r="N5" s="1" t="s">
        <v>187</v>
      </c>
      <c r="O5" s="1" t="s">
        <v>188</v>
      </c>
    </row>
    <row r="6">
      <c r="A6" s="2" t="s">
        <v>92</v>
      </c>
      <c r="B6" s="2" t="s">
        <v>94</v>
      </c>
      <c r="C6" s="2" t="s">
        <v>95</v>
      </c>
      <c r="D6" s="4">
        <v>905</v>
      </c>
      <c r="E6" s="8">
        <v>28240.58</v>
      </c>
      <c r="F6" s="4"/>
      <c r="G6" s="8"/>
      <c r="H6" s="7"/>
      <c r="I6" s="7"/>
      <c r="J6" s="4">
        <v>905</v>
      </c>
      <c r="K6" s="8">
        <v>28240.58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