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<sst xmlns="http://schemas.openxmlformats.org/spreadsheetml/2006/main" count="54" uniqueCount="54">
  <si>
    <t>Date Type:</t>
  </si>
  <si>
    <t>Shipped Date</t>
  </si>
  <si>
    <t>Start Date:</t>
  </si>
  <si>
    <t>06/01/2025</t>
  </si>
  <si>
    <t>End Date:</t>
  </si>
  <si>
    <t>06/09/2025</t>
  </si>
  <si>
    <t>Report Run Date:</t>
  </si>
  <si>
    <t>06/10/2025</t>
  </si>
  <si>
    <t>Division</t>
  </si>
  <si>
    <t>Current And Future Inventory</t>
  </si>
  <si>
    <t>Current And History Sales Comparison</t>
  </si>
  <si>
    <t>ASHFURNDS</t>
  </si>
  <si>
    <t>ZOLA</t>
  </si>
  <si>
    <t>AMERSIGNDS</t>
  </si>
  <si>
    <t>ROOMECOM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</si>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</sst>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698395</v>
      </c>
      <c r="C5" s="11">
        <f>=ROUNDDOWN(28.9602995571331,0)</f>
      </c>
      <c r="D5" s="11">
        <v>284593</v>
      </c>
      <c r="E5" s="12">
        <v>0.9598</v>
      </c>
      <c r="F5" s="11"/>
      <c r="G5" s="11">
        <f>=ROUNDDOWN({0},0)</f>
      </c>
      <c r="H5" s="11">
        <v>480</v>
      </c>
      <c r="I5" s="12">
        <v>1</v>
      </c>
      <c r="J5" s="11">
        <v>147</v>
      </c>
      <c r="K5" s="13">
        <v>11040.78</v>
      </c>
      <c r="L5" s="11">
        <v>1774</v>
      </c>
      <c r="M5" s="14">
        <v>6.22</v>
      </c>
      <c r="N5" s="11">
        <v>1603</v>
      </c>
      <c r="O5" s="13">
        <v>104054.45</v>
      </c>
      <c r="P5" s="11">
        <v>1774</v>
      </c>
      <c r="Q5" s="14">
        <v>58.66</v>
      </c>
      <c r="R5" s="12">
        <v>-0.9083</v>
      </c>
      <c r="S5" s="12">
        <v>-0.8939</v>
      </c>
      <c r="T5" s="12"/>
      <c r="U5" s="12">
        <v>-0.894</v>
      </c>
      <c r="V5" s="11">
        <v>95</v>
      </c>
      <c r="W5" s="13">
        <v>6567.8</v>
      </c>
      <c r="X5" s="11">
        <v>486</v>
      </c>
      <c r="Y5" s="11">
        <v>1146</v>
      </c>
      <c r="Z5" s="13">
        <v>70498.8</v>
      </c>
      <c r="AA5" s="11">
        <v>486</v>
      </c>
      <c r="AB5" s="12">
        <v>-0.9171</v>
      </c>
      <c r="AC5" s="12">
        <v>-0.9068</v>
      </c>
      <c r="AD5" s="11">
        <v>20</v>
      </c>
      <c r="AE5" s="13">
        <v>1477.05</v>
      </c>
      <c r="AF5" s="11">
        <v>198</v>
      </c>
      <c r="AG5" s="11">
        <v>143</v>
      </c>
      <c r="AH5" s="13">
        <v>9298.88</v>
      </c>
      <c r="AI5" s="11">
        <v>198</v>
      </c>
      <c r="AJ5" s="12">
        <v>-0.8601</v>
      </c>
      <c r="AK5" s="12">
        <v>-0.8412</v>
      </c>
      <c r="AL5" s="11">
        <v>16</v>
      </c>
      <c r="AM5" s="13">
        <v>1329.66</v>
      </c>
      <c r="AN5" s="11">
        <v>260</v>
      </c>
      <c r="AO5" s="11">
        <v>117</v>
      </c>
      <c r="AP5" s="13">
        <v>10984.5</v>
      </c>
      <c r="AQ5" s="11">
        <v>260</v>
      </c>
      <c r="AR5" s="12">
        <v>-0.8632</v>
      </c>
      <c r="AS5" s="12">
        <v>-0.879</v>
      </c>
      <c r="AT5" s="11">
        <v>12</v>
      </c>
      <c r="AU5" s="13">
        <v>925.45</v>
      </c>
      <c r="AV5" s="11">
        <v>442</v>
      </c>
      <c r="AW5" s="11">
        <v>178</v>
      </c>
      <c r="AX5" s="13">
        <v>11094.54</v>
      </c>
      <c r="AY5" s="11">
        <v>442</v>
      </c>
      <c r="AZ5" s="12">
        <v>-0.9326</v>
      </c>
      <c r="BA5" s="12">
        <v>-0.9166</v>
      </c>
      <c r="BB5" s="11">
        <v>4</v>
      </c>
      <c r="BC5" s="13">
        <v>740.82</v>
      </c>
      <c r="BD5" s="11">
        <v>178</v>
      </c>
      <c r="BE5" s="11">
        <v>19</v>
      </c>
      <c r="BF5" s="13">
        <v>2177.73</v>
      </c>
      <c r="BG5" s="11">
        <v>178</v>
      </c>
      <c r="BH5" s="12">
        <v>-0.7895</v>
      </c>
      <c r="BI5" s="12">
        <v>-0.6598</v>
      </c>
    </row>
    <row r="6">
      <c r="A6" s="10" t="s">
        <v>37</v>
      </c>
      <c r="B6" s="11">
        <v>224</v>
      </c>
      <c r="C6" s="11">
        <f>=ROUNDDOWN(32.463768115942,0)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>
        <v>12</v>
      </c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38</v>
      </c>
      <c r="B7" s="11">
        <v>22415</v>
      </c>
      <c r="C7" s="11">
        <f>=ROUNDDOWN(19.9297590468569,0)</f>
      </c>
      <c r="D7" s="11">
        <v>5816</v>
      </c>
      <c r="E7" s="12">
        <v>0.9786</v>
      </c>
      <c r="F7" s="11"/>
      <c r="G7" s="11">
        <f>=ROUNDDOWN({0},0)</f>
      </c>
      <c r="H7" s="11"/>
      <c r="I7" s="12"/>
      <c r="J7" s="11">
        <v>59</v>
      </c>
      <c r="K7" s="13">
        <v>3371.17</v>
      </c>
      <c r="L7" s="11">
        <v>140</v>
      </c>
      <c r="M7" s="14">
        <v>24.08</v>
      </c>
      <c r="N7" s="11">
        <v>613</v>
      </c>
      <c r="O7" s="13">
        <v>35338.33</v>
      </c>
      <c r="P7" s="11">
        <v>140</v>
      </c>
      <c r="Q7" s="14">
        <v>252.42</v>
      </c>
      <c r="R7" s="12">
        <v>-0.9038</v>
      </c>
      <c r="S7" s="12">
        <v>-0.9046</v>
      </c>
      <c r="T7" s="12"/>
      <c r="U7" s="12">
        <v>-0.9046</v>
      </c>
      <c r="V7" s="11">
        <v>7</v>
      </c>
      <c r="W7" s="13">
        <v>516.2</v>
      </c>
      <c r="X7" s="11">
        <v>86</v>
      </c>
      <c r="Y7" s="11">
        <v>98</v>
      </c>
      <c r="Z7" s="13">
        <v>5649.09</v>
      </c>
      <c r="AA7" s="11">
        <v>86</v>
      </c>
      <c r="AB7" s="12">
        <v>-0.9286</v>
      </c>
      <c r="AC7" s="12">
        <v>-0.9086</v>
      </c>
      <c r="AD7" s="11">
        <v>13</v>
      </c>
      <c r="AE7" s="13">
        <v>732.16</v>
      </c>
      <c r="AF7" s="11">
        <v>49</v>
      </c>
      <c r="AG7" s="11">
        <v>86</v>
      </c>
      <c r="AH7" s="13">
        <v>4347.35</v>
      </c>
      <c r="AI7" s="11">
        <v>49</v>
      </c>
      <c r="AJ7" s="12">
        <v>-0.8488</v>
      </c>
      <c r="AK7" s="12">
        <v>-0.8316</v>
      </c>
      <c r="AL7" s="11">
        <v>20</v>
      </c>
      <c r="AM7" s="13">
        <v>913.15</v>
      </c>
      <c r="AN7" s="11">
        <v>85</v>
      </c>
      <c r="AO7" s="11">
        <v>200</v>
      </c>
      <c r="AP7" s="13">
        <v>10052.94</v>
      </c>
      <c r="AQ7" s="11">
        <v>85</v>
      </c>
      <c r="AR7" s="12">
        <v>-0.9</v>
      </c>
      <c r="AS7" s="12">
        <v>-0.9092</v>
      </c>
      <c r="AT7" s="11">
        <v>11</v>
      </c>
      <c r="AU7" s="13">
        <v>486.12</v>
      </c>
      <c r="AV7" s="11">
        <v>118</v>
      </c>
      <c r="AW7" s="11">
        <v>93</v>
      </c>
      <c r="AX7" s="13">
        <v>4511.42</v>
      </c>
      <c r="AY7" s="11">
        <v>118</v>
      </c>
      <c r="AZ7" s="12">
        <v>-0.8817</v>
      </c>
      <c r="BA7" s="12">
        <v>-0.8922</v>
      </c>
      <c r="BB7" s="11">
        <v>8</v>
      </c>
      <c r="BC7" s="13">
        <v>723.54</v>
      </c>
      <c r="BD7" s="11">
        <v>123</v>
      </c>
      <c r="BE7" s="11">
        <v>136</v>
      </c>
      <c r="BF7" s="13">
        <v>10777.53</v>
      </c>
      <c r="BG7" s="11">
        <v>123</v>
      </c>
      <c r="BH7" s="12">
        <v>-0.9412</v>
      </c>
      <c r="BI7" s="12">
        <v>-0.9329</v>
      </c>
    </row>
    <row r="8">
      <c r="A8" s="10" t="s">
        <v>39</v>
      </c>
      <c r="B8" s="11">
        <v>144691</v>
      </c>
      <c r="C8" s="11">
        <f>=ROUNDDOWN(26.3582540897002,0)</f>
      </c>
      <c r="D8" s="11">
        <v>129316</v>
      </c>
      <c r="E8" s="12">
        <v>0.96</v>
      </c>
      <c r="F8" s="11"/>
      <c r="G8" s="11">
        <f>=ROUNDDOWN({0},0)</f>
      </c>
      <c r="H8" s="11"/>
      <c r="I8" s="12"/>
      <c r="J8" s="11">
        <v>27</v>
      </c>
      <c r="K8" s="13">
        <v>1129.86</v>
      </c>
      <c r="L8" s="11">
        <v>254</v>
      </c>
      <c r="M8" s="14">
        <v>4.45</v>
      </c>
      <c r="N8" s="11">
        <v>165</v>
      </c>
      <c r="O8" s="13">
        <v>7417.13</v>
      </c>
      <c r="P8" s="11">
        <v>254</v>
      </c>
      <c r="Q8" s="14">
        <v>29.2</v>
      </c>
      <c r="R8" s="12">
        <v>-0.8364</v>
      </c>
      <c r="S8" s="12">
        <v>-0.8477</v>
      </c>
      <c r="T8" s="12"/>
      <c r="U8" s="12">
        <v>-0.8476</v>
      </c>
      <c r="V8" s="11"/>
      <c r="W8" s="13"/>
      <c r="X8" s="11"/>
      <c r="Y8" s="11"/>
      <c r="Z8" s="13"/>
      <c r="AA8" s="11"/>
      <c r="AB8" s="12"/>
      <c r="AC8" s="12"/>
      <c r="AD8" s="11">
        <v>25</v>
      </c>
      <c r="AE8" s="13">
        <v>1037.52</v>
      </c>
      <c r="AF8" s="11">
        <v>68</v>
      </c>
      <c r="AG8" s="11">
        <v>154</v>
      </c>
      <c r="AH8" s="13">
        <v>6944.45</v>
      </c>
      <c r="AI8" s="11">
        <v>68</v>
      </c>
      <c r="AJ8" s="12">
        <v>-0.8377</v>
      </c>
      <c r="AK8" s="12">
        <v>-0.8506</v>
      </c>
      <c r="AL8" s="11">
        <v>2</v>
      </c>
      <c r="AM8" s="13">
        <v>92.34</v>
      </c>
      <c r="AN8" s="11">
        <v>2</v>
      </c>
      <c r="AO8" s="11">
        <v>11</v>
      </c>
      <c r="AP8" s="13">
        <v>472.68</v>
      </c>
      <c r="AQ8" s="11">
        <v>2</v>
      </c>
      <c r="AR8" s="12">
        <v>-0.8182</v>
      </c>
      <c r="AS8" s="12">
        <v>-0.8046</v>
      </c>
      <c r="AT8" s="11"/>
      <c r="AU8" s="13"/>
      <c r="AV8" s="11"/>
      <c r="AW8" s="11"/>
      <c r="AX8" s="13"/>
      <c r="AY8" s="11"/>
      <c r="AZ8" s="12"/>
      <c r="BA8" s="12"/>
      <c r="BB8" s="11"/>
      <c r="BC8" s="13"/>
      <c r="BD8" s="11"/>
      <c r="BE8" s="11"/>
      <c r="BF8" s="13"/>
      <c r="BG8" s="11"/>
      <c r="BH8" s="12"/>
      <c r="BI8" s="12"/>
    </row>
    <row r="9">
      <c r="A9" s="10" t="s">
        <v>40</v>
      </c>
      <c r="B9" s="11">
        <v>241145</v>
      </c>
      <c r="C9" s="11">
        <f>=ROUNDDOWN(28.3923798759022,0)</f>
      </c>
      <c r="D9" s="11">
        <v>269866</v>
      </c>
      <c r="E9" s="12">
        <v>0.9863</v>
      </c>
      <c r="F9" s="11"/>
      <c r="G9" s="11">
        <f>=ROUNDDOWN({0},0)</f>
      </c>
      <c r="H9" s="11"/>
      <c r="I9" s="12"/>
      <c r="J9" s="11">
        <v>52</v>
      </c>
      <c r="K9" s="13">
        <v>1099.7</v>
      </c>
      <c r="L9" s="11">
        <v>330</v>
      </c>
      <c r="M9" s="14">
        <v>3.33</v>
      </c>
      <c r="N9" s="11">
        <v>306</v>
      </c>
      <c r="O9" s="13">
        <v>6574.51</v>
      </c>
      <c r="P9" s="11">
        <v>330</v>
      </c>
      <c r="Q9" s="14">
        <v>19.92</v>
      </c>
      <c r="R9" s="12">
        <v>-0.8301</v>
      </c>
      <c r="S9" s="12">
        <v>-0.8327</v>
      </c>
      <c r="T9" s="12"/>
      <c r="U9" s="12">
        <v>-0.8328</v>
      </c>
      <c r="V9" s="11"/>
      <c r="W9" s="13"/>
      <c r="X9" s="11">
        <v>2</v>
      </c>
      <c r="Y9" s="11"/>
      <c r="Z9" s="13"/>
      <c r="AA9" s="11">
        <v>2</v>
      </c>
      <c r="AB9" s="12"/>
      <c r="AC9" s="12"/>
      <c r="AD9" s="11">
        <v>52</v>
      </c>
      <c r="AE9" s="13">
        <v>1099.7</v>
      </c>
      <c r="AF9" s="11">
        <v>88</v>
      </c>
      <c r="AG9" s="11">
        <v>306</v>
      </c>
      <c r="AH9" s="13">
        <v>6574.51</v>
      </c>
      <c r="AI9" s="11">
        <v>88</v>
      </c>
      <c r="AJ9" s="12">
        <v>-0.8301</v>
      </c>
      <c r="AK9" s="12">
        <v>-0.8327</v>
      </c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</row>
    <row r="10">
      <c r="A10" s="10" t="s">
        <v>41</v>
      </c>
      <c r="B10" s="11">
        <v>513420</v>
      </c>
      <c r="C10" s="11">
        <f>=ROUNDDOWN(36.7387244273662,0)</f>
      </c>
      <c r="D10" s="11">
        <v>399934</v>
      </c>
      <c r="E10" s="12">
        <v>0.9163</v>
      </c>
      <c r="F10" s="11"/>
      <c r="G10" s="11">
        <f>=ROUNDDOWN({0},0)</f>
      </c>
      <c r="H10" s="11"/>
      <c r="I10" s="12"/>
      <c r="J10" s="11">
        <v>119</v>
      </c>
      <c r="K10" s="13">
        <v>5065.17</v>
      </c>
      <c r="L10" s="11">
        <v>1139</v>
      </c>
      <c r="M10" s="14">
        <v>4.45</v>
      </c>
      <c r="N10" s="11">
        <v>946</v>
      </c>
      <c r="O10" s="13">
        <v>34772.33</v>
      </c>
      <c r="P10" s="11">
        <v>1139</v>
      </c>
      <c r="Q10" s="14">
        <v>30.53</v>
      </c>
      <c r="R10" s="12">
        <v>-0.8742</v>
      </c>
      <c r="S10" s="12">
        <v>-0.8543</v>
      </c>
      <c r="T10" s="12"/>
      <c r="U10" s="12">
        <v>-0.8542</v>
      </c>
      <c r="V10" s="11">
        <v>37</v>
      </c>
      <c r="W10" s="13">
        <v>1343.71</v>
      </c>
      <c r="X10" s="11">
        <v>417</v>
      </c>
      <c r="Y10" s="11">
        <v>321</v>
      </c>
      <c r="Z10" s="13">
        <v>10299.25</v>
      </c>
      <c r="AA10" s="11">
        <v>417</v>
      </c>
      <c r="AB10" s="12">
        <v>-0.8847</v>
      </c>
      <c r="AC10" s="12">
        <v>-0.8695</v>
      </c>
      <c r="AD10" s="11">
        <v>81</v>
      </c>
      <c r="AE10" s="13">
        <v>3699.59</v>
      </c>
      <c r="AF10" s="11">
        <v>110</v>
      </c>
      <c r="AG10" s="11">
        <v>580</v>
      </c>
      <c r="AH10" s="13">
        <v>23429.73</v>
      </c>
      <c r="AI10" s="11">
        <v>110</v>
      </c>
      <c r="AJ10" s="12">
        <v>-0.8603</v>
      </c>
      <c r="AK10" s="12">
        <v>-0.8421</v>
      </c>
      <c r="AL10" s="11">
        <v>1</v>
      </c>
      <c r="AM10" s="13">
        <v>21.87</v>
      </c>
      <c r="AN10" s="11">
        <v>6</v>
      </c>
      <c r="AO10" s="11">
        <v>33</v>
      </c>
      <c r="AP10" s="13">
        <v>697.67</v>
      </c>
      <c r="AQ10" s="11">
        <v>6</v>
      </c>
      <c r="AR10" s="12">
        <v>-0.9697</v>
      </c>
      <c r="AS10" s="12">
        <v>-0.9687</v>
      </c>
      <c r="AT10" s="11"/>
      <c r="AU10" s="13"/>
      <c r="AV10" s="11">
        <v>16</v>
      </c>
      <c r="AW10" s="11">
        <v>12</v>
      </c>
      <c r="AX10" s="13">
        <v>345.68</v>
      </c>
      <c r="AY10" s="11">
        <v>16</v>
      </c>
      <c r="AZ10" s="12"/>
      <c r="BA10" s="12"/>
      <c r="BB10" s="11"/>
      <c r="BC10" s="13"/>
      <c r="BD10" s="11"/>
      <c r="BE10" s="11"/>
      <c r="BF10" s="13"/>
      <c r="BG10" s="11"/>
      <c r="BH10" s="12"/>
      <c r="BI10" s="12"/>
    </row>
    <row r="11">
      <c r="A11" s="10" t="s">
        <v>42</v>
      </c>
      <c r="B11" s="11">
        <v>1080</v>
      </c>
      <c r="C11" s="11">
        <f>=ROUNDDOWN(23.2258064516129,0)</f>
      </c>
      <c r="D11" s="11"/>
      <c r="E11" s="12">
        <v>0.8095</v>
      </c>
      <c r="F11" s="11"/>
      <c r="G11" s="11">
        <f>=ROUNDDOWN({0},0)</f>
      </c>
      <c r="H11" s="11"/>
      <c r="I11" s="12"/>
      <c r="J11" s="11"/>
      <c r="K11" s="13"/>
      <c r="L11" s="11">
        <v>26</v>
      </c>
      <c r="M11" s="14"/>
      <c r="N11" s="11"/>
      <c r="O11" s="13"/>
      <c r="P11" s="11">
        <v>26</v>
      </c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>
        <v>21</v>
      </c>
      <c r="AW11" s="11"/>
      <c r="AX11" s="13"/>
      <c r="AY11" s="11">
        <v>21</v>
      </c>
      <c r="AZ11" s="12"/>
      <c r="BA11" s="12"/>
      <c r="BB11" s="11"/>
      <c r="BC11" s="13"/>
      <c r="BD11" s="11"/>
      <c r="BE11" s="11"/>
      <c r="BF11" s="13"/>
      <c r="BG11" s="11"/>
      <c r="BH11" s="12"/>
      <c r="BI11" s="12"/>
    </row>
    <row r="12">
      <c r="A12" s="10" t="s">
        <v>43</v>
      </c>
      <c r="B12" s="11">
        <v>92499</v>
      </c>
      <c r="C12" s="11">
        <f>=ROUNDDOWN(22.5343500292341,0)</f>
      </c>
      <c r="D12" s="11">
        <v>52007</v>
      </c>
      <c r="E12" s="12">
        <v>0.904</v>
      </c>
      <c r="F12" s="11"/>
      <c r="G12" s="11">
        <f>=ROUNDDOWN({0},0)</f>
      </c>
      <c r="H12" s="11">
        <v>7833</v>
      </c>
      <c r="I12" s="12">
        <v>0.8361</v>
      </c>
      <c r="J12" s="11">
        <v>271</v>
      </c>
      <c r="K12" s="13">
        <v>50970.9</v>
      </c>
      <c r="L12" s="11">
        <v>491</v>
      </c>
      <c r="M12" s="14">
        <v>103.81</v>
      </c>
      <c r="N12" s="11">
        <v>3118</v>
      </c>
      <c r="O12" s="13">
        <v>558434.75</v>
      </c>
      <c r="P12" s="11">
        <v>491</v>
      </c>
      <c r="Q12" s="14">
        <v>1137.34</v>
      </c>
      <c r="R12" s="12">
        <v>-0.9131</v>
      </c>
      <c r="S12" s="12">
        <v>-0.9087</v>
      </c>
      <c r="T12" s="12"/>
      <c r="U12" s="12">
        <v>-0.9087</v>
      </c>
      <c r="V12" s="11">
        <v>197</v>
      </c>
      <c r="W12" s="13">
        <v>38477.84</v>
      </c>
      <c r="X12" s="11">
        <v>178</v>
      </c>
      <c r="Y12" s="11">
        <v>2222</v>
      </c>
      <c r="Z12" s="13">
        <v>430951.24</v>
      </c>
      <c r="AA12" s="11">
        <v>178</v>
      </c>
      <c r="AB12" s="12">
        <v>-0.9113</v>
      </c>
      <c r="AC12" s="12">
        <v>-0.9107</v>
      </c>
      <c r="AD12" s="11">
        <v>23</v>
      </c>
      <c r="AE12" s="13">
        <v>2745.1</v>
      </c>
      <c r="AF12" s="11">
        <v>157</v>
      </c>
      <c r="AG12" s="11">
        <v>164</v>
      </c>
      <c r="AH12" s="13">
        <v>20006.58</v>
      </c>
      <c r="AI12" s="11">
        <v>157</v>
      </c>
      <c r="AJ12" s="12">
        <v>-0.8598</v>
      </c>
      <c r="AK12" s="12">
        <v>-0.8628</v>
      </c>
      <c r="AL12" s="11">
        <v>21</v>
      </c>
      <c r="AM12" s="13">
        <v>3847.66</v>
      </c>
      <c r="AN12" s="11">
        <v>253</v>
      </c>
      <c r="AO12" s="11">
        <v>356</v>
      </c>
      <c r="AP12" s="13">
        <v>53265.78</v>
      </c>
      <c r="AQ12" s="11">
        <v>253</v>
      </c>
      <c r="AR12" s="12">
        <v>-0.941</v>
      </c>
      <c r="AS12" s="12">
        <v>-0.9278</v>
      </c>
      <c r="AT12" s="11">
        <v>21</v>
      </c>
      <c r="AU12" s="13">
        <v>3289.16</v>
      </c>
      <c r="AV12" s="11">
        <v>269</v>
      </c>
      <c r="AW12" s="11">
        <v>257</v>
      </c>
      <c r="AX12" s="13">
        <v>32914.28</v>
      </c>
      <c r="AY12" s="11">
        <v>269</v>
      </c>
      <c r="AZ12" s="12">
        <v>-0.9183</v>
      </c>
      <c r="BA12" s="12">
        <v>-0.9001</v>
      </c>
      <c r="BB12" s="11">
        <v>9</v>
      </c>
      <c r="BC12" s="13">
        <v>2611.14</v>
      </c>
      <c r="BD12" s="11">
        <v>348</v>
      </c>
      <c r="BE12" s="11">
        <v>119</v>
      </c>
      <c r="BF12" s="13">
        <v>21296.87</v>
      </c>
      <c r="BG12" s="11">
        <v>348</v>
      </c>
      <c r="BH12" s="12">
        <v>-0.9244</v>
      </c>
      <c r="BI12" s="12">
        <v>-0.8774</v>
      </c>
    </row>
    <row r="13">
      <c r="A13" s="10" t="s">
        <v>44</v>
      </c>
      <c r="B13" s="11">
        <v>11133</v>
      </c>
      <c r="C13" s="11">
        <f>=ROUNDDOWN(23.3543108873505,0)</f>
      </c>
      <c r="D13" s="11">
        <v>16180</v>
      </c>
      <c r="E13" s="12">
        <v>0.8905</v>
      </c>
      <c r="F13" s="11"/>
      <c r="G13" s="11">
        <f>=ROUNDDOWN({0},0)</f>
      </c>
      <c r="H13" s="11"/>
      <c r="I13" s="12"/>
      <c r="J13" s="11">
        <v>3</v>
      </c>
      <c r="K13" s="13">
        <v>335.64</v>
      </c>
      <c r="L13" s="11">
        <v>101</v>
      </c>
      <c r="M13" s="14">
        <v>3.32</v>
      </c>
      <c r="N13" s="11">
        <v>14</v>
      </c>
      <c r="O13" s="13">
        <v>1509.11</v>
      </c>
      <c r="P13" s="11">
        <v>101</v>
      </c>
      <c r="Q13" s="14">
        <v>14.94</v>
      </c>
      <c r="R13" s="12">
        <v>-0.7857</v>
      </c>
      <c r="S13" s="12">
        <v>-0.7776</v>
      </c>
      <c r="T13" s="12"/>
      <c r="U13" s="12">
        <v>-0.7778</v>
      </c>
      <c r="V13" s="11"/>
      <c r="W13" s="13"/>
      <c r="X13" s="11">
        <v>5</v>
      </c>
      <c r="Y13" s="11"/>
      <c r="Z13" s="13"/>
      <c r="AA13" s="11">
        <v>5</v>
      </c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>
        <v>2</v>
      </c>
      <c r="AM13" s="13">
        <v>312.02</v>
      </c>
      <c r="AN13" s="11">
        <v>26</v>
      </c>
      <c r="AO13" s="11">
        <v>5</v>
      </c>
      <c r="AP13" s="13">
        <v>678.71</v>
      </c>
      <c r="AQ13" s="11">
        <v>26</v>
      </c>
      <c r="AR13" s="12">
        <v>-0.6</v>
      </c>
      <c r="AS13" s="12">
        <v>-0.5403</v>
      </c>
      <c r="AT13" s="11">
        <v>1</v>
      </c>
      <c r="AU13" s="13">
        <v>23.62</v>
      </c>
      <c r="AV13" s="11">
        <v>44</v>
      </c>
      <c r="AW13" s="11">
        <v>9</v>
      </c>
      <c r="AX13" s="13">
        <v>830.4</v>
      </c>
      <c r="AY13" s="11">
        <v>44</v>
      </c>
      <c r="AZ13" s="12">
        <v>-0.8889</v>
      </c>
      <c r="BA13" s="12">
        <v>-0.9716</v>
      </c>
      <c r="BB13" s="11"/>
      <c r="BC13" s="13"/>
      <c r="BD13" s="11"/>
      <c r="BE13" s="11"/>
      <c r="BF13" s="13"/>
      <c r="BG13" s="11"/>
      <c r="BH13" s="12"/>
      <c r="BI13" s="12"/>
    </row>
    <row r="14">
      <c r="A14" s="10" t="s">
        <v>45</v>
      </c>
      <c r="B14" s="11">
        <v>9373</v>
      </c>
      <c r="C14" s="11">
        <f>=ROUNDDOWN(17.4413844436174,0)</f>
      </c>
      <c r="D14" s="11">
        <v>9465</v>
      </c>
      <c r="E14" s="12">
        <v>0.8513</v>
      </c>
      <c r="F14" s="11"/>
      <c r="G14" s="11">
        <f>=ROUNDDOWN({0},0)</f>
      </c>
      <c r="H14" s="11"/>
      <c r="I14" s="12"/>
      <c r="J14" s="11">
        <v>30</v>
      </c>
      <c r="K14" s="13">
        <v>1979.59</v>
      </c>
      <c r="L14" s="11">
        <v>99</v>
      </c>
      <c r="M14" s="14">
        <v>20</v>
      </c>
      <c r="N14" s="11">
        <v>328</v>
      </c>
      <c r="O14" s="13">
        <v>23758.73</v>
      </c>
      <c r="P14" s="11">
        <v>99</v>
      </c>
      <c r="Q14" s="14">
        <v>239.99</v>
      </c>
      <c r="R14" s="12">
        <v>-0.9085</v>
      </c>
      <c r="S14" s="12">
        <v>-0.9167</v>
      </c>
      <c r="T14" s="12"/>
      <c r="U14" s="12">
        <v>-0.9167</v>
      </c>
      <c r="V14" s="11"/>
      <c r="W14" s="13"/>
      <c r="X14" s="11">
        <v>66</v>
      </c>
      <c r="Y14" s="11"/>
      <c r="Z14" s="13"/>
      <c r="AA14" s="11">
        <v>66</v>
      </c>
      <c r="AB14" s="12"/>
      <c r="AC14" s="12"/>
      <c r="AD14" s="11">
        <v>7</v>
      </c>
      <c r="AE14" s="13">
        <v>357.99</v>
      </c>
      <c r="AF14" s="11">
        <v>40</v>
      </c>
      <c r="AG14" s="11">
        <v>77</v>
      </c>
      <c r="AH14" s="13">
        <v>3949.68</v>
      </c>
      <c r="AI14" s="11">
        <v>40</v>
      </c>
      <c r="AJ14" s="12">
        <v>-0.9091</v>
      </c>
      <c r="AK14" s="12">
        <v>-0.9094</v>
      </c>
      <c r="AL14" s="11">
        <v>14</v>
      </c>
      <c r="AM14" s="13">
        <v>945.18</v>
      </c>
      <c r="AN14" s="11">
        <v>67</v>
      </c>
      <c r="AO14" s="11">
        <v>90</v>
      </c>
      <c r="AP14" s="13">
        <v>6098.29</v>
      </c>
      <c r="AQ14" s="11">
        <v>67</v>
      </c>
      <c r="AR14" s="12">
        <v>-0.8444</v>
      </c>
      <c r="AS14" s="12">
        <v>-0.845</v>
      </c>
      <c r="AT14" s="11">
        <v>6</v>
      </c>
      <c r="AU14" s="13">
        <v>359.62</v>
      </c>
      <c r="AV14" s="11">
        <v>71</v>
      </c>
      <c r="AW14" s="11">
        <v>100</v>
      </c>
      <c r="AX14" s="13">
        <v>5606.64</v>
      </c>
      <c r="AY14" s="11">
        <v>71</v>
      </c>
      <c r="AZ14" s="12">
        <v>-0.94</v>
      </c>
      <c r="BA14" s="12">
        <v>-0.9359</v>
      </c>
      <c r="BB14" s="11">
        <v>3</v>
      </c>
      <c r="BC14" s="13">
        <v>316.8</v>
      </c>
      <c r="BD14" s="11">
        <v>13</v>
      </c>
      <c r="BE14" s="11">
        <v>61</v>
      </c>
      <c r="BF14" s="13">
        <v>8104.12</v>
      </c>
      <c r="BG14" s="11">
        <v>13</v>
      </c>
      <c r="BH14" s="12">
        <v>-0.9508</v>
      </c>
      <c r="BI14" s="12">
        <v>-0.9609</v>
      </c>
    </row>
    <row r="15">
      <c r="A15" s="10" t="s">
        <v>46</v>
      </c>
      <c r="B15" s="11">
        <v>5859</v>
      </c>
      <c r="C15" s="11">
        <f>=ROUNDDOWN(165.508474576271,0)</f>
      </c>
      <c r="D15" s="11"/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22</v>
      </c>
      <c r="M15" s="14"/>
      <c r="N15" s="11"/>
      <c r="O15" s="13"/>
      <c r="P15" s="11">
        <v>22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>
        <v>31584</v>
      </c>
      <c r="C16" s="11">
        <f>=ROUNDDOWN(72.5568573397657,0)</f>
      </c>
      <c r="D16" s="11">
        <v>1230</v>
      </c>
      <c r="E16" s="12">
        <v>1</v>
      </c>
      <c r="F16" s="11"/>
      <c r="G16" s="11">
        <f>=ROUNDDOWN({0},0)</f>
      </c>
      <c r="H16" s="11"/>
      <c r="I16" s="12"/>
      <c r="J16" s="11"/>
      <c r="K16" s="13"/>
      <c r="L16" s="11">
        <v>80</v>
      </c>
      <c r="M16" s="14"/>
      <c r="N16" s="11"/>
      <c r="O16" s="13"/>
      <c r="P16" s="11">
        <v>80</v>
      </c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48</v>
      </c>
      <c r="B17" s="11">
        <v>4944</v>
      </c>
      <c r="C17" s="11">
        <f>=ROUNDDOWN(318.967741935484,0)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</row>
    <row r="18">
      <c r="A18" s="10" t="s">
        <v>49</v>
      </c>
      <c r="B18" s="11">
        <v>410079</v>
      </c>
      <c r="C18" s="11">
        <f>=ROUNDDOWN(24.9388204385954,0)</f>
      </c>
      <c r="D18" s="11">
        <v>399886</v>
      </c>
      <c r="E18" s="12">
        <v>0.8967</v>
      </c>
      <c r="F18" s="11"/>
      <c r="G18" s="11">
        <f>=ROUNDDOWN({0},0)</f>
      </c>
      <c r="H18" s="11"/>
      <c r="I18" s="12"/>
      <c r="J18" s="11">
        <v>80</v>
      </c>
      <c r="K18" s="13">
        <v>2973.32</v>
      </c>
      <c r="L18" s="11">
        <v>1024</v>
      </c>
      <c r="M18" s="14">
        <v>2.9</v>
      </c>
      <c r="N18" s="11">
        <v>502</v>
      </c>
      <c r="O18" s="13">
        <v>18375.29</v>
      </c>
      <c r="P18" s="11">
        <v>1024</v>
      </c>
      <c r="Q18" s="14">
        <v>17.94</v>
      </c>
      <c r="R18" s="12">
        <v>-0.8406</v>
      </c>
      <c r="S18" s="12">
        <v>-0.8382</v>
      </c>
      <c r="T18" s="12"/>
      <c r="U18" s="12">
        <v>-0.8384</v>
      </c>
      <c r="V18" s="11"/>
      <c r="W18" s="13"/>
      <c r="X18" s="11"/>
      <c r="Y18" s="11"/>
      <c r="Z18" s="13"/>
      <c r="AA18" s="11"/>
      <c r="AB18" s="12"/>
      <c r="AC18" s="12"/>
      <c r="AD18" s="11">
        <v>80</v>
      </c>
      <c r="AE18" s="13">
        <v>2973.32</v>
      </c>
      <c r="AF18" s="11">
        <v>99</v>
      </c>
      <c r="AG18" s="11">
        <v>502</v>
      </c>
      <c r="AH18" s="13">
        <v>18375.29</v>
      </c>
      <c r="AI18" s="11">
        <v>99</v>
      </c>
      <c r="AJ18" s="12">
        <v>-0.8406</v>
      </c>
      <c r="AK18" s="12">
        <v>-0.8382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</row>
    <row r="19">
      <c r="A19" s="10" t="s">
        <v>50</v>
      </c>
      <c r="B19" s="11">
        <v>150251</v>
      </c>
      <c r="C19" s="11">
        <f>=ROUNDDOWN(48.7384844946153,0)</f>
      </c>
      <c r="D19" s="11">
        <v>64346</v>
      </c>
      <c r="E19" s="12">
        <v>1</v>
      </c>
      <c r="F19" s="11"/>
      <c r="G19" s="11">
        <f>=ROUNDDOWN({0},0)</f>
      </c>
      <c r="H19" s="11"/>
      <c r="I19" s="12"/>
      <c r="J19" s="11">
        <v>205</v>
      </c>
      <c r="K19" s="13">
        <v>7120.61</v>
      </c>
      <c r="L19" s="11">
        <v>143</v>
      </c>
      <c r="M19" s="14">
        <v>49.79</v>
      </c>
      <c r="N19" s="11">
        <v>1452</v>
      </c>
      <c r="O19" s="13">
        <v>49591.35</v>
      </c>
      <c r="P19" s="11">
        <v>143</v>
      </c>
      <c r="Q19" s="14">
        <v>346.79</v>
      </c>
      <c r="R19" s="12">
        <v>-0.8588</v>
      </c>
      <c r="S19" s="12">
        <v>-0.8564</v>
      </c>
      <c r="T19" s="12"/>
      <c r="U19" s="12">
        <v>-0.8564</v>
      </c>
      <c r="V19" s="11"/>
      <c r="W19" s="13"/>
      <c r="X19" s="11">
        <v>4</v>
      </c>
      <c r="Y19" s="11"/>
      <c r="Z19" s="13"/>
      <c r="AA19" s="11">
        <v>4</v>
      </c>
      <c r="AB19" s="12"/>
      <c r="AC19" s="12"/>
      <c r="AD19" s="11">
        <v>205</v>
      </c>
      <c r="AE19" s="13">
        <v>7120.61</v>
      </c>
      <c r="AF19" s="11">
        <v>90</v>
      </c>
      <c r="AG19" s="11">
        <v>1452</v>
      </c>
      <c r="AH19" s="13">
        <v>49591.35</v>
      </c>
      <c r="AI19" s="11">
        <v>90</v>
      </c>
      <c r="AJ19" s="12">
        <v>-0.8588</v>
      </c>
      <c r="AK19" s="12">
        <v>-0.8564</v>
      </c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  <c r="BB19" s="11"/>
      <c r="BC19" s="13"/>
      <c r="BD19" s="11"/>
      <c r="BE19" s="11"/>
      <c r="BF19" s="13"/>
      <c r="BG19" s="11"/>
      <c r="BH19" s="12"/>
      <c r="BI19" s="12"/>
    </row>
    <row r="20">
      <c r="A20" s="10" t="s">
        <v>51</v>
      </c>
      <c r="B20" s="11">
        <v>314115</v>
      </c>
      <c r="C20" s="11">
        <f>=ROUNDDOWN(36.574758683325,0)</f>
      </c>
      <c r="D20" s="11">
        <v>99434</v>
      </c>
      <c r="E20" s="12">
        <v>0.9955</v>
      </c>
      <c r="F20" s="11"/>
      <c r="G20" s="11">
        <f>=ROUNDDOWN({0},0)</f>
      </c>
      <c r="H20" s="11"/>
      <c r="I20" s="12"/>
      <c r="J20" s="11">
        <v>131</v>
      </c>
      <c r="K20" s="13">
        <v>3191.77</v>
      </c>
      <c r="L20" s="11">
        <v>528</v>
      </c>
      <c r="M20" s="14">
        <v>6.05</v>
      </c>
      <c r="N20" s="11">
        <v>1239</v>
      </c>
      <c r="O20" s="13">
        <v>29294.78</v>
      </c>
      <c r="P20" s="11">
        <v>528</v>
      </c>
      <c r="Q20" s="14">
        <v>55.48</v>
      </c>
      <c r="R20" s="12">
        <v>-0.8943</v>
      </c>
      <c r="S20" s="12">
        <v>-0.891</v>
      </c>
      <c r="T20" s="12"/>
      <c r="U20" s="12">
        <v>-0.891</v>
      </c>
      <c r="V20" s="11">
        <v>115</v>
      </c>
      <c r="W20" s="13">
        <v>2828.89</v>
      </c>
      <c r="X20" s="11">
        <v>217</v>
      </c>
      <c r="Y20" s="11">
        <v>1164</v>
      </c>
      <c r="Z20" s="13">
        <v>27724.51</v>
      </c>
      <c r="AA20" s="11">
        <v>217</v>
      </c>
      <c r="AB20" s="12">
        <v>-0.9012</v>
      </c>
      <c r="AC20" s="12">
        <v>-0.898</v>
      </c>
      <c r="AD20" s="11"/>
      <c r="AE20" s="13"/>
      <c r="AF20" s="11"/>
      <c r="AG20" s="11"/>
      <c r="AH20" s="13"/>
      <c r="AI20" s="11"/>
      <c r="AJ20" s="12"/>
      <c r="AK20" s="12"/>
      <c r="AL20" s="11">
        <v>16</v>
      </c>
      <c r="AM20" s="13">
        <v>362.88</v>
      </c>
      <c r="AN20" s="11">
        <v>108</v>
      </c>
      <c r="AO20" s="11">
        <v>75</v>
      </c>
      <c r="AP20" s="13">
        <v>1570.27</v>
      </c>
      <c r="AQ20" s="11">
        <v>108</v>
      </c>
      <c r="AR20" s="12">
        <v>-0.7867</v>
      </c>
      <c r="AS20" s="12">
        <v>-0.7689</v>
      </c>
      <c r="AT20" s="11"/>
      <c r="AU20" s="13"/>
      <c r="AV20" s="11"/>
      <c r="AW20" s="11"/>
      <c r="AX20" s="13"/>
      <c r="AY20" s="11"/>
      <c r="AZ20" s="12"/>
      <c r="BA20" s="12"/>
      <c r="BB20" s="11"/>
      <c r="BC20" s="13"/>
      <c r="BD20" s="11"/>
      <c r="BE20" s="11"/>
      <c r="BF20" s="13"/>
      <c r="BG20" s="11"/>
      <c r="BH20" s="12"/>
      <c r="BI20" s="12"/>
    </row>
    <row r="21">
      <c r="A21" s="10" t="s">
        <v>52</v>
      </c>
      <c r="B21" s="11">
        <v>159741</v>
      </c>
      <c r="C21" s="11">
        <f>=ROUNDDOWN(35.2356898643432,0)</f>
      </c>
      <c r="D21" s="11">
        <v>60757</v>
      </c>
      <c r="E21" s="12">
        <v>0.9697</v>
      </c>
      <c r="F21" s="11"/>
      <c r="G21" s="11">
        <f>=ROUNDDOWN({0},0)</f>
      </c>
      <c r="H21" s="11"/>
      <c r="I21" s="12"/>
      <c r="J21" s="11">
        <v>38</v>
      </c>
      <c r="K21" s="13">
        <v>1656.4</v>
      </c>
      <c r="L21" s="11">
        <v>523</v>
      </c>
      <c r="M21" s="14">
        <v>3.17</v>
      </c>
      <c r="N21" s="11">
        <v>309</v>
      </c>
      <c r="O21" s="13">
        <v>13147.98</v>
      </c>
      <c r="P21" s="11">
        <v>523</v>
      </c>
      <c r="Q21" s="14">
        <v>25.14</v>
      </c>
      <c r="R21" s="12">
        <v>-0.877</v>
      </c>
      <c r="S21" s="12">
        <v>-0.874</v>
      </c>
      <c r="T21" s="12"/>
      <c r="U21" s="12">
        <v>-0.8739</v>
      </c>
      <c r="V21" s="11">
        <v>25</v>
      </c>
      <c r="W21" s="13">
        <v>1005.69</v>
      </c>
      <c r="X21" s="11">
        <v>126</v>
      </c>
      <c r="Y21" s="11">
        <v>177</v>
      </c>
      <c r="Z21" s="13">
        <v>7191.87</v>
      </c>
      <c r="AA21" s="11">
        <v>126</v>
      </c>
      <c r="AB21" s="12">
        <v>-0.8588</v>
      </c>
      <c r="AC21" s="12">
        <v>-0.8602</v>
      </c>
      <c r="AD21" s="11"/>
      <c r="AE21" s="13"/>
      <c r="AF21" s="11">
        <v>5</v>
      </c>
      <c r="AG21" s="11">
        <v>1</v>
      </c>
      <c r="AH21" s="13">
        <v>75.93</v>
      </c>
      <c r="AI21" s="11">
        <v>5</v>
      </c>
      <c r="AJ21" s="12"/>
      <c r="AK21" s="12"/>
      <c r="AL21" s="11">
        <v>3</v>
      </c>
      <c r="AM21" s="13">
        <v>165.24</v>
      </c>
      <c r="AN21" s="11">
        <v>125</v>
      </c>
      <c r="AO21" s="11">
        <v>56</v>
      </c>
      <c r="AP21" s="13">
        <v>2507.65</v>
      </c>
      <c r="AQ21" s="11">
        <v>125</v>
      </c>
      <c r="AR21" s="12">
        <v>-0.9464</v>
      </c>
      <c r="AS21" s="12">
        <v>-0.9341</v>
      </c>
      <c r="AT21" s="11">
        <v>10</v>
      </c>
      <c r="AU21" s="13">
        <v>485.47</v>
      </c>
      <c r="AV21" s="11">
        <v>134</v>
      </c>
      <c r="AW21" s="11">
        <v>75</v>
      </c>
      <c r="AX21" s="13">
        <v>3372.53</v>
      </c>
      <c r="AY21" s="11">
        <v>134</v>
      </c>
      <c r="AZ21" s="12">
        <v>-0.8667</v>
      </c>
      <c r="BA21" s="12">
        <v>-0.8561</v>
      </c>
      <c r="BB21" s="11"/>
      <c r="BC21" s="13"/>
      <c r="BD21" s="11"/>
      <c r="BE21" s="11"/>
      <c r="BF21" s="13"/>
      <c r="BG21" s="11"/>
      <c r="BH21" s="12"/>
      <c r="BI21" s="12"/>
    </row>
    <row r="22">
      <c r="A22" s="19" t="s">
        <v>53</v>
      </c>
      <c r="B22" s="15"/>
      <c r="C22" s="15">
        <f>=ROUNDDOWN({0},0)</f>
      </c>
      <c r="D22" s="15"/>
      <c r="E22" s="16"/>
      <c r="F22" s="15"/>
      <c r="G22" s="15">
        <f>=ROUNDDOWN({0},0)</f>
      </c>
      <c r="H22" s="15"/>
      <c r="I22" s="16"/>
      <c r="J22" s="15">
        <v>1162</v>
      </c>
      <c r="K22" s="17">
        <v>89934.91</v>
      </c>
      <c r="L22" s="15">
        <v>6686</v>
      </c>
      <c r="M22" s="18">
        <v>13.45</v>
      </c>
      <c r="N22" s="15">
        <v>10595</v>
      </c>
      <c r="O22" s="17">
        <v>882268.74</v>
      </c>
      <c r="P22" s="15">
        <v>6686</v>
      </c>
      <c r="Q22" s="18">
        <v>131.96</v>
      </c>
      <c r="R22" s="16">
        <v>-0.8903</v>
      </c>
      <c r="S22" s="16">
        <v>-0.8981</v>
      </c>
      <c r="T22" s="16"/>
      <c r="U22" s="16">
        <v>-0.8981</v>
      </c>
      <c r="V22" s="15">
        <v>476</v>
      </c>
      <c r="W22" s="17">
        <v>50740.13</v>
      </c>
      <c r="X22" s="15">
        <v>1587</v>
      </c>
      <c r="Y22" s="15">
        <v>5128</v>
      </c>
      <c r="Z22" s="17">
        <v>552314.76</v>
      </c>
      <c r="AA22" s="15">
        <v>1587</v>
      </c>
      <c r="AB22" s="16">
        <v>-0.9072</v>
      </c>
      <c r="AC22" s="16">
        <v>-0.9081</v>
      </c>
      <c r="AD22" s="15">
        <v>506</v>
      </c>
      <c r="AE22" s="17">
        <v>21243.04</v>
      </c>
      <c r="AF22" s="15">
        <v>904</v>
      </c>
      <c r="AG22" s="15">
        <v>3465</v>
      </c>
      <c r="AH22" s="17">
        <v>142593.75</v>
      </c>
      <c r="AI22" s="15">
        <v>904</v>
      </c>
      <c r="AJ22" s="16">
        <v>-0.854</v>
      </c>
      <c r="AK22" s="16">
        <v>-0.851</v>
      </c>
      <c r="AL22" s="15">
        <v>95</v>
      </c>
      <c r="AM22" s="17">
        <v>7990</v>
      </c>
      <c r="AN22" s="15">
        <v>932</v>
      </c>
      <c r="AO22" s="15">
        <v>943</v>
      </c>
      <c r="AP22" s="17">
        <v>86328.49</v>
      </c>
      <c r="AQ22" s="15">
        <v>932</v>
      </c>
      <c r="AR22" s="16">
        <v>-0.8993</v>
      </c>
      <c r="AS22" s="16">
        <v>-0.9074</v>
      </c>
      <c r="AT22" s="15">
        <v>61</v>
      </c>
      <c r="AU22" s="17">
        <v>5569.44</v>
      </c>
      <c r="AV22" s="15">
        <v>1115</v>
      </c>
      <c r="AW22" s="15">
        <v>724</v>
      </c>
      <c r="AX22" s="17">
        <v>58675.49</v>
      </c>
      <c r="AY22" s="15">
        <v>1115</v>
      </c>
      <c r="AZ22" s="16">
        <v>-0.9157</v>
      </c>
      <c r="BA22" s="16">
        <v>-0.9051</v>
      </c>
      <c r="BB22" s="15">
        <v>24</v>
      </c>
      <c r="BC22" s="17">
        <v>4392.3</v>
      </c>
      <c r="BD22" s="15">
        <v>662</v>
      </c>
      <c r="BE22" s="15">
        <v>335</v>
      </c>
      <c r="BF22" s="17">
        <v>42356.25</v>
      </c>
      <c r="BG22" s="15">
        <v>662</v>
      </c>
      <c r="BH22" s="16">
        <v>-0.9284</v>
      </c>
      <c r="BI22" s="16">
        <v>-0.8963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