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<sst xmlns="http://schemas.openxmlformats.org/spreadsheetml/2006/main" count="84" uniqueCount="84">
  <si>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</si>
  <si>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</si>
  <si>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</si>
  <si>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</si>
  <si>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</si>
  <si>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</si>
  <si>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</si>
  <si>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06/03/2025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</si>
  <si>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</si>
  <si>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</si>
  <si>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</si>
  <si>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</si>
  <si>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</si>
  <si>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</si>
  <si>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</si>
  <si>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OLLIIX</t>
  </si>
  <si>
    <t>OVERSTOCK01</t>
  </si>
  <si>
    <t>JCPENNEY01</t>
  </si>
  <si>
    <t>TGTDVS</t>
  </si>
  <si>
    <t>HDDS</t>
  </si>
  <si>
    <t>NRTPORT</t>
  </si>
  <si>
    <t>ASHFURNDS</t>
  </si>
  <si>
    <t>BLK01</t>
  </si>
  <si>
    <t>KIRKLANDDS</t>
  </si>
  <si>
    <t>DESINC</t>
  </si>
  <si>
    <t>ZOLA</t>
  </si>
  <si>
    <t>WALMARTDS</t>
  </si>
  <si>
    <t>COSTCO01</t>
  </si>
  <si>
    <t>AMERSIGNDS</t>
  </si>
  <si>
    <t>FINGERHUTDS</t>
  </si>
  <si>
    <t>ROOMECOM</t>
  </si>
  <si>
    <t>WM.COM</t>
  </si>
  <si>
    <t>DLCROSCILL</t>
  </si>
  <si>
    <t>HSNDS</t>
  </si>
  <si>
    <t>HOUZZ</t>
  </si>
  <si>
    <t>AAFESDS</t>
  </si>
  <si>
    <t>LAMPDS</t>
  </si>
  <si>
    <t>DLBRAND</t>
  </si>
  <si>
    <t>HHGLOBALTTS</t>
  </si>
  <si>
    <t>LOWESDS</t>
  </si>
  <si>
    <t>BLOOM02</t>
  </si>
  <si>
    <t>NORDSTRACKDS</t>
  </si>
  <si>
    <t>BEALLSDS</t>
  </si>
  <si>
    <t>CHEWYDS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</si>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</sst>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947984</v>
      </c>
      <c r="C5" s="11">
        <f>=ROUNDDOWN(27.7496633686552,0)</f>
      </c>
      <c r="D5" s="11">
        <v>456751</v>
      </c>
      <c r="E5" s="12">
        <v>0.9315</v>
      </c>
      <c r="F5" s="11"/>
      <c r="G5" s="11">
        <f>=ROUNDDOWN({0},0)</f>
      </c>
      <c r="H5" s="11">
        <v>480</v>
      </c>
      <c r="I5" s="12">
        <v>1</v>
      </c>
      <c r="J5" s="11">
        <v>77119</v>
      </c>
      <c r="K5" s="13">
        <v>4171161.84</v>
      </c>
      <c r="L5" s="11">
        <v>2040</v>
      </c>
      <c r="M5" s="14">
        <v>2044.69</v>
      </c>
      <c r="N5" s="11"/>
      <c r="O5" s="13"/>
      <c r="P5" s="11"/>
      <c r="Q5" s="14"/>
      <c r="R5" s="12"/>
      <c r="S5" s="12"/>
      <c r="T5" s="12"/>
      <c r="U5" s="12"/>
      <c r="V5" s="11">
        <v>21934</v>
      </c>
      <c r="W5" s="13">
        <v>1142733.42</v>
      </c>
      <c r="X5" s="11">
        <v>1771</v>
      </c>
      <c r="Y5" s="11"/>
      <c r="Z5" s="13"/>
      <c r="AA5" s="11"/>
      <c r="AB5" s="12"/>
      <c r="AC5" s="12"/>
      <c r="AD5" s="11">
        <v>8981</v>
      </c>
      <c r="AE5" s="13">
        <v>597589.56</v>
      </c>
      <c r="AF5" s="11">
        <v>1728</v>
      </c>
      <c r="AG5" s="11"/>
      <c r="AH5" s="13"/>
      <c r="AI5" s="11"/>
      <c r="AJ5" s="12"/>
      <c r="AK5" s="12"/>
      <c r="AL5" s="11">
        <v>12963</v>
      </c>
      <c r="AM5" s="13">
        <v>546557.57</v>
      </c>
      <c r="AN5" s="11">
        <v>1708</v>
      </c>
      <c r="AO5" s="11"/>
      <c r="AP5" s="13"/>
      <c r="AQ5" s="11"/>
      <c r="AR5" s="12"/>
      <c r="AS5" s="12"/>
      <c r="AT5" s="11">
        <v>7255</v>
      </c>
      <c r="AU5" s="13">
        <v>424535.4</v>
      </c>
      <c r="AV5" s="11">
        <v>1555</v>
      </c>
      <c r="AW5" s="11"/>
      <c r="AX5" s="13"/>
      <c r="AY5" s="11"/>
      <c r="AZ5" s="12"/>
      <c r="BA5" s="12"/>
      <c r="BB5" s="11">
        <v>3771</v>
      </c>
      <c r="BC5" s="13">
        <v>272164.03</v>
      </c>
      <c r="BD5" s="11">
        <v>1771</v>
      </c>
      <c r="BE5" s="11"/>
      <c r="BF5" s="13"/>
      <c r="BG5" s="11"/>
      <c r="BH5" s="12"/>
      <c r="BI5" s="12"/>
      <c r="BJ5" s="11">
        <v>5226</v>
      </c>
      <c r="BK5" s="13">
        <v>397462.64</v>
      </c>
      <c r="BL5" s="11">
        <v>1580</v>
      </c>
      <c r="BM5" s="11"/>
      <c r="BN5" s="13"/>
      <c r="BO5" s="11"/>
      <c r="BP5" s="12"/>
      <c r="BQ5" s="12"/>
      <c r="BR5" s="11">
        <v>5623</v>
      </c>
      <c r="BS5" s="13">
        <v>263254.37</v>
      </c>
      <c r="BT5" s="11">
        <v>1564</v>
      </c>
      <c r="BU5" s="11"/>
      <c r="BV5" s="13"/>
      <c r="BW5" s="11"/>
      <c r="BX5" s="12"/>
      <c r="BY5" s="12"/>
      <c r="BZ5" s="11">
        <v>2271</v>
      </c>
      <c r="CA5" s="13">
        <v>97818.7</v>
      </c>
      <c r="CB5" s="11">
        <v>1079</v>
      </c>
      <c r="CC5" s="11"/>
      <c r="CD5" s="13"/>
      <c r="CE5" s="11"/>
      <c r="CF5" s="12"/>
      <c r="CG5" s="12"/>
      <c r="CH5" s="11">
        <v>962</v>
      </c>
      <c r="CI5" s="13">
        <v>47154.88</v>
      </c>
      <c r="CJ5" s="11">
        <v>305</v>
      </c>
      <c r="CK5" s="11"/>
      <c r="CL5" s="13"/>
      <c r="CM5" s="11"/>
      <c r="CN5" s="12"/>
      <c r="CO5" s="12"/>
      <c r="CP5" s="11">
        <v>2021</v>
      </c>
      <c r="CQ5" s="13">
        <v>113714.7</v>
      </c>
      <c r="CR5" s="11">
        <v>1735</v>
      </c>
      <c r="CS5" s="11"/>
      <c r="CT5" s="13"/>
      <c r="CU5" s="11"/>
      <c r="CV5" s="12"/>
      <c r="CW5" s="12"/>
      <c r="CX5" s="11">
        <v>536</v>
      </c>
      <c r="CY5" s="13">
        <v>32306.95</v>
      </c>
      <c r="CZ5" s="11">
        <v>491</v>
      </c>
      <c r="DA5" s="11"/>
      <c r="DB5" s="13"/>
      <c r="DC5" s="11"/>
      <c r="DD5" s="12"/>
      <c r="DE5" s="12"/>
      <c r="DF5" s="11">
        <v>1153</v>
      </c>
      <c r="DG5" s="13">
        <v>63673.49</v>
      </c>
      <c r="DH5" s="11">
        <v>1302</v>
      </c>
      <c r="DI5" s="11"/>
      <c r="DJ5" s="13"/>
      <c r="DK5" s="11"/>
      <c r="DL5" s="12"/>
      <c r="DM5" s="12"/>
      <c r="DN5" s="11">
        <v>108</v>
      </c>
      <c r="DO5" s="13">
        <v>6304.62</v>
      </c>
      <c r="DP5" s="11">
        <v>228</v>
      </c>
      <c r="DQ5" s="11"/>
      <c r="DR5" s="13"/>
      <c r="DS5" s="11"/>
      <c r="DT5" s="12"/>
      <c r="DU5" s="12"/>
      <c r="DV5" s="11">
        <v>355</v>
      </c>
      <c r="DW5" s="13">
        <v>27357.52</v>
      </c>
      <c r="DX5" s="11">
        <v>1829</v>
      </c>
      <c r="DY5" s="11"/>
      <c r="DZ5" s="13"/>
      <c r="EA5" s="11"/>
      <c r="EB5" s="12"/>
      <c r="EC5" s="12"/>
      <c r="ED5" s="11">
        <v>59</v>
      </c>
      <c r="EE5" s="13">
        <v>3842.24</v>
      </c>
      <c r="EF5" s="11">
        <v>202</v>
      </c>
      <c r="EG5" s="11"/>
      <c r="EH5" s="13"/>
      <c r="EI5" s="11"/>
      <c r="EJ5" s="12"/>
      <c r="EK5" s="12"/>
      <c r="EL5" s="11">
        <v>1423</v>
      </c>
      <c r="EM5" s="13">
        <v>39249.9</v>
      </c>
      <c r="EN5" s="11">
        <v>105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51</v>
      </c>
      <c r="FC5" s="13">
        <v>5340.67</v>
      </c>
      <c r="FD5" s="11">
        <v>264</v>
      </c>
      <c r="FE5" s="11"/>
      <c r="FF5" s="13"/>
      <c r="FG5" s="11"/>
      <c r="FH5" s="12"/>
      <c r="FI5" s="12"/>
      <c r="FJ5" s="11">
        <v>240</v>
      </c>
      <c r="FK5" s="13">
        <v>16487.42</v>
      </c>
      <c r="FL5" s="11">
        <v>225</v>
      </c>
      <c r="FM5" s="11"/>
      <c r="FN5" s="13"/>
      <c r="FO5" s="11"/>
      <c r="FP5" s="12"/>
      <c r="FQ5" s="12"/>
      <c r="FR5" s="11">
        <v>85</v>
      </c>
      <c r="FS5" s="13">
        <v>5375.31</v>
      </c>
      <c r="FT5" s="11">
        <v>442</v>
      </c>
      <c r="FU5" s="11"/>
      <c r="FV5" s="13"/>
      <c r="FW5" s="11"/>
      <c r="FX5" s="12"/>
      <c r="FY5" s="12"/>
      <c r="FZ5" s="11">
        <v>1309</v>
      </c>
      <c r="GA5" s="13">
        <v>16482.88</v>
      </c>
      <c r="GB5" s="11"/>
      <c r="GC5" s="11"/>
      <c r="GD5" s="13"/>
      <c r="GE5" s="11"/>
      <c r="GF5" s="12"/>
      <c r="GG5" s="12"/>
      <c r="GH5" s="11">
        <v>131</v>
      </c>
      <c r="GI5" s="13">
        <v>18313.07</v>
      </c>
      <c r="GJ5" s="11">
        <v>52</v>
      </c>
      <c r="GK5" s="11"/>
      <c r="GL5" s="13"/>
      <c r="GM5" s="11"/>
      <c r="GN5" s="12"/>
      <c r="GO5" s="12"/>
      <c r="GP5" s="11">
        <v>210</v>
      </c>
      <c r="GQ5" s="13">
        <v>12333.54</v>
      </c>
      <c r="GR5" s="11">
        <v>488</v>
      </c>
      <c r="GS5" s="11"/>
      <c r="GT5" s="13"/>
      <c r="GU5" s="11"/>
      <c r="GV5" s="12"/>
      <c r="GW5" s="12"/>
      <c r="GX5" s="11">
        <v>24</v>
      </c>
      <c r="GY5" s="13">
        <v>2405.77</v>
      </c>
      <c r="GZ5" s="11">
        <v>1028</v>
      </c>
      <c r="HA5" s="11"/>
      <c r="HB5" s="13"/>
      <c r="HC5" s="11"/>
      <c r="HD5" s="12"/>
      <c r="HE5" s="12"/>
      <c r="HF5" s="11">
        <v>44</v>
      </c>
      <c r="HG5" s="13">
        <v>3227.01</v>
      </c>
      <c r="HH5" s="11">
        <v>321</v>
      </c>
      <c r="HI5" s="11"/>
      <c r="HJ5" s="13"/>
      <c r="HK5" s="11"/>
      <c r="HL5" s="12"/>
      <c r="HM5" s="12"/>
      <c r="HN5" s="11">
        <v>6</v>
      </c>
      <c r="HO5" s="13">
        <v>474</v>
      </c>
      <c r="HP5" s="11">
        <v>179</v>
      </c>
      <c r="HQ5" s="11"/>
      <c r="HR5" s="13"/>
      <c r="HS5" s="11"/>
      <c r="HT5" s="12"/>
      <c r="HU5" s="12"/>
      <c r="HV5" s="11">
        <v>204</v>
      </c>
      <c r="HW5" s="13">
        <v>6482.21</v>
      </c>
      <c r="HX5" s="11">
        <v>1558</v>
      </c>
      <c r="HY5" s="11"/>
      <c r="HZ5" s="13"/>
      <c r="IA5" s="11"/>
      <c r="IB5" s="12"/>
      <c r="IC5" s="12"/>
      <c r="ID5" s="11">
        <v>116</v>
      </c>
      <c r="IE5" s="13">
        <v>5249.88</v>
      </c>
      <c r="IF5" s="11">
        <v>1093</v>
      </c>
      <c r="IG5" s="11"/>
      <c r="IH5" s="13"/>
      <c r="II5" s="11"/>
      <c r="IJ5" s="12"/>
      <c r="IK5" s="12"/>
      <c r="IL5" s="11">
        <v>24</v>
      </c>
      <c r="IM5" s="13">
        <v>1214.19</v>
      </c>
      <c r="IN5" s="11">
        <v>27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34</v>
      </c>
      <c r="JK5" s="13">
        <v>2055.9</v>
      </c>
      <c r="JL5" s="11">
        <v>511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13932</v>
      </c>
      <c r="C6" s="11">
        <f>=ROUNDDOWN(24.2085143353606,0)</f>
      </c>
      <c r="D6" s="11">
        <v>10230</v>
      </c>
      <c r="E6" s="12">
        <v>0.178</v>
      </c>
      <c r="F6" s="11"/>
      <c r="G6" s="11">
        <f>=ROUNDDOWN({0},0)</f>
      </c>
      <c r="H6" s="11"/>
      <c r="I6" s="12"/>
      <c r="J6" s="11">
        <v>764</v>
      </c>
      <c r="K6" s="13">
        <v>11391.68</v>
      </c>
      <c r="L6" s="11">
        <v>71</v>
      </c>
      <c r="M6" s="14">
        <v>160.45</v>
      </c>
      <c r="N6" s="11"/>
      <c r="O6" s="13"/>
      <c r="P6" s="11"/>
      <c r="Q6" s="14"/>
      <c r="R6" s="12"/>
      <c r="S6" s="12"/>
      <c r="T6" s="12"/>
      <c r="U6" s="12"/>
      <c r="V6" s="11">
        <v>21</v>
      </c>
      <c r="W6" s="13">
        <v>377.24</v>
      </c>
      <c r="X6" s="11">
        <v>61</v>
      </c>
      <c r="Y6" s="11"/>
      <c r="Z6" s="13"/>
      <c r="AA6" s="11"/>
      <c r="AB6" s="12"/>
      <c r="AC6" s="12"/>
      <c r="AD6" s="11">
        <v>13</v>
      </c>
      <c r="AE6" s="13">
        <v>293.06</v>
      </c>
      <c r="AF6" s="11">
        <v>55</v>
      </c>
      <c r="AG6" s="11"/>
      <c r="AH6" s="13"/>
      <c r="AI6" s="11"/>
      <c r="AJ6" s="12"/>
      <c r="AK6" s="12"/>
      <c r="AL6" s="11">
        <v>64</v>
      </c>
      <c r="AM6" s="13">
        <v>1257.2</v>
      </c>
      <c r="AN6" s="11">
        <v>31</v>
      </c>
      <c r="AO6" s="11"/>
      <c r="AP6" s="13"/>
      <c r="AQ6" s="11"/>
      <c r="AR6" s="12"/>
      <c r="AS6" s="12"/>
      <c r="AT6" s="11">
        <v>495</v>
      </c>
      <c r="AU6" s="13">
        <v>6527.34</v>
      </c>
      <c r="AV6" s="11">
        <v>71</v>
      </c>
      <c r="AW6" s="11"/>
      <c r="AX6" s="13"/>
      <c r="AY6" s="11"/>
      <c r="AZ6" s="12"/>
      <c r="BA6" s="12"/>
      <c r="BB6" s="11"/>
      <c r="BC6" s="13"/>
      <c r="BD6" s="11">
        <v>1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>
        <v>158</v>
      </c>
      <c r="BS6" s="13">
        <v>2692.94</v>
      </c>
      <c r="BT6" s="11">
        <v>31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65</v>
      </c>
      <c r="CK6" s="11"/>
      <c r="CL6" s="13"/>
      <c r="CM6" s="11"/>
      <c r="CN6" s="12"/>
      <c r="CO6" s="12"/>
      <c r="CP6" s="11"/>
      <c r="CQ6" s="13"/>
      <c r="CR6" s="11">
        <v>49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9</v>
      </c>
      <c r="DG6" s="13">
        <v>160.15</v>
      </c>
      <c r="DH6" s="11">
        <v>49</v>
      </c>
      <c r="DI6" s="11"/>
      <c r="DJ6" s="13"/>
      <c r="DK6" s="11"/>
      <c r="DL6" s="12"/>
      <c r="DM6" s="12"/>
      <c r="DN6" s="11">
        <v>2</v>
      </c>
      <c r="DO6" s="13">
        <v>39.75</v>
      </c>
      <c r="DP6" s="11">
        <v>8</v>
      </c>
      <c r="DQ6" s="11"/>
      <c r="DR6" s="13"/>
      <c r="DS6" s="11"/>
      <c r="DT6" s="12"/>
      <c r="DU6" s="12"/>
      <c r="DV6" s="11"/>
      <c r="DW6" s="13"/>
      <c r="DX6" s="11">
        <v>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67</v>
      </c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>
        <v>2</v>
      </c>
      <c r="JK6" s="13">
        <v>44</v>
      </c>
      <c r="JL6" s="11">
        <v>23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23391</v>
      </c>
      <c r="C7" s="11">
        <f>=ROUNDDOWN(20.2694974003466,0)</f>
      </c>
      <c r="D7" s="11">
        <v>5816</v>
      </c>
      <c r="E7" s="12">
        <v>0.8996</v>
      </c>
      <c r="F7" s="11"/>
      <c r="G7" s="11">
        <f>=ROUNDDOWN({0},0)</f>
      </c>
      <c r="H7" s="11"/>
      <c r="I7" s="12"/>
      <c r="J7" s="11">
        <v>3653</v>
      </c>
      <c r="K7" s="13">
        <v>202249.11</v>
      </c>
      <c r="L7" s="11">
        <v>152</v>
      </c>
      <c r="M7" s="14">
        <v>1330.59</v>
      </c>
      <c r="N7" s="11"/>
      <c r="O7" s="13"/>
      <c r="P7" s="11"/>
      <c r="Q7" s="14"/>
      <c r="R7" s="12"/>
      <c r="S7" s="12"/>
      <c r="T7" s="12"/>
      <c r="U7" s="12"/>
      <c r="V7" s="11">
        <v>744</v>
      </c>
      <c r="W7" s="13">
        <v>48173.33</v>
      </c>
      <c r="X7" s="11">
        <v>138</v>
      </c>
      <c r="Y7" s="11"/>
      <c r="Z7" s="13"/>
      <c r="AA7" s="11"/>
      <c r="AB7" s="12"/>
      <c r="AC7" s="12"/>
      <c r="AD7" s="11">
        <v>1224</v>
      </c>
      <c r="AE7" s="13">
        <v>69596.04</v>
      </c>
      <c r="AF7" s="11">
        <v>151</v>
      </c>
      <c r="AG7" s="11"/>
      <c r="AH7" s="13"/>
      <c r="AI7" s="11"/>
      <c r="AJ7" s="12"/>
      <c r="AK7" s="12"/>
      <c r="AL7" s="11">
        <v>250</v>
      </c>
      <c r="AM7" s="13">
        <v>5885.32</v>
      </c>
      <c r="AN7" s="11">
        <v>147</v>
      </c>
      <c r="AO7" s="11"/>
      <c r="AP7" s="13"/>
      <c r="AQ7" s="11"/>
      <c r="AR7" s="12"/>
      <c r="AS7" s="12"/>
      <c r="AT7" s="11">
        <v>72</v>
      </c>
      <c r="AU7" s="13">
        <v>3450.75</v>
      </c>
      <c r="AV7" s="11">
        <v>134</v>
      </c>
      <c r="AW7" s="11"/>
      <c r="AX7" s="13"/>
      <c r="AY7" s="11"/>
      <c r="AZ7" s="12"/>
      <c r="BA7" s="12"/>
      <c r="BB7" s="11">
        <v>477</v>
      </c>
      <c r="BC7" s="13">
        <v>25973.12</v>
      </c>
      <c r="BD7" s="11">
        <v>152</v>
      </c>
      <c r="BE7" s="11"/>
      <c r="BF7" s="13"/>
      <c r="BG7" s="11"/>
      <c r="BH7" s="12"/>
      <c r="BI7" s="12"/>
      <c r="BJ7" s="11">
        <v>143</v>
      </c>
      <c r="BK7" s="13">
        <v>9106.72</v>
      </c>
      <c r="BL7" s="11">
        <v>125</v>
      </c>
      <c r="BM7" s="11"/>
      <c r="BN7" s="13"/>
      <c r="BO7" s="11"/>
      <c r="BP7" s="12"/>
      <c r="BQ7" s="12"/>
      <c r="BR7" s="11">
        <v>70</v>
      </c>
      <c r="BS7" s="13">
        <v>2296.18</v>
      </c>
      <c r="BT7" s="11">
        <v>96</v>
      </c>
      <c r="BU7" s="11"/>
      <c r="BV7" s="13"/>
      <c r="BW7" s="11"/>
      <c r="BX7" s="12"/>
      <c r="BY7" s="12"/>
      <c r="BZ7" s="11">
        <v>219</v>
      </c>
      <c r="CA7" s="13">
        <v>12744.68</v>
      </c>
      <c r="CB7" s="11">
        <v>120</v>
      </c>
      <c r="CC7" s="11"/>
      <c r="CD7" s="13"/>
      <c r="CE7" s="11"/>
      <c r="CF7" s="12"/>
      <c r="CG7" s="12"/>
      <c r="CH7" s="11">
        <v>78</v>
      </c>
      <c r="CI7" s="13">
        <v>5354.26</v>
      </c>
      <c r="CJ7" s="11">
        <v>146</v>
      </c>
      <c r="CK7" s="11"/>
      <c r="CL7" s="13"/>
      <c r="CM7" s="11"/>
      <c r="CN7" s="12"/>
      <c r="CO7" s="12"/>
      <c r="CP7" s="11"/>
      <c r="CQ7" s="13"/>
      <c r="CR7" s="11">
        <v>132</v>
      </c>
      <c r="CS7" s="11"/>
      <c r="CT7" s="13"/>
      <c r="CU7" s="11"/>
      <c r="CV7" s="12"/>
      <c r="CW7" s="12"/>
      <c r="CX7" s="11">
        <v>44</v>
      </c>
      <c r="CY7" s="13">
        <v>2433.68</v>
      </c>
      <c r="CZ7" s="11">
        <v>87</v>
      </c>
      <c r="DA7" s="11"/>
      <c r="DB7" s="13"/>
      <c r="DC7" s="11"/>
      <c r="DD7" s="12"/>
      <c r="DE7" s="12"/>
      <c r="DF7" s="11">
        <v>12</v>
      </c>
      <c r="DG7" s="13">
        <v>496.43</v>
      </c>
      <c r="DH7" s="11">
        <v>36</v>
      </c>
      <c r="DI7" s="11"/>
      <c r="DJ7" s="13"/>
      <c r="DK7" s="11"/>
      <c r="DL7" s="12"/>
      <c r="DM7" s="12"/>
      <c r="DN7" s="11">
        <v>77</v>
      </c>
      <c r="DO7" s="13">
        <v>4619.79</v>
      </c>
      <c r="DP7" s="11">
        <v>51</v>
      </c>
      <c r="DQ7" s="11"/>
      <c r="DR7" s="13"/>
      <c r="DS7" s="11"/>
      <c r="DT7" s="12"/>
      <c r="DU7" s="12"/>
      <c r="DV7" s="11"/>
      <c r="DW7" s="13"/>
      <c r="DX7" s="11">
        <v>152</v>
      </c>
      <c r="DY7" s="11"/>
      <c r="DZ7" s="13"/>
      <c r="EA7" s="11"/>
      <c r="EB7" s="12"/>
      <c r="EC7" s="12"/>
      <c r="ED7" s="11">
        <v>40</v>
      </c>
      <c r="EE7" s="13">
        <v>1845.52</v>
      </c>
      <c r="EF7" s="11">
        <v>51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76</v>
      </c>
      <c r="FC7" s="13">
        <v>3679.48</v>
      </c>
      <c r="FD7" s="11">
        <v>86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49</v>
      </c>
      <c r="FS7" s="13">
        <v>2536.17</v>
      </c>
      <c r="FT7" s="11">
        <v>129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1</v>
      </c>
      <c r="GS7" s="11"/>
      <c r="GT7" s="13"/>
      <c r="GU7" s="11"/>
      <c r="GV7" s="12"/>
      <c r="GW7" s="12"/>
      <c r="GX7" s="11">
        <v>8</v>
      </c>
      <c r="GY7" s="13">
        <v>317.7</v>
      </c>
      <c r="GZ7" s="11">
        <v>102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29</v>
      </c>
      <c r="HO7" s="13">
        <v>2230.91</v>
      </c>
      <c r="HP7" s="11">
        <v>126</v>
      </c>
      <c r="HQ7" s="11"/>
      <c r="HR7" s="13"/>
      <c r="HS7" s="11"/>
      <c r="HT7" s="12"/>
      <c r="HU7" s="12"/>
      <c r="HV7" s="11">
        <v>23</v>
      </c>
      <c r="HW7" s="13">
        <v>407.25</v>
      </c>
      <c r="HX7" s="11">
        <v>142</v>
      </c>
      <c r="HY7" s="11"/>
      <c r="HZ7" s="13"/>
      <c r="IA7" s="11"/>
      <c r="IB7" s="12"/>
      <c r="IC7" s="12"/>
      <c r="ID7" s="11"/>
      <c r="IE7" s="13"/>
      <c r="IF7" s="11">
        <v>3</v>
      </c>
      <c r="IG7" s="11"/>
      <c r="IH7" s="13"/>
      <c r="II7" s="11"/>
      <c r="IJ7" s="12"/>
      <c r="IK7" s="12"/>
      <c r="IL7" s="11">
        <v>18</v>
      </c>
      <c r="IM7" s="13">
        <v>1101.78</v>
      </c>
      <c r="IN7" s="11">
        <v>64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21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170202</v>
      </c>
      <c r="C8" s="11">
        <f>=ROUNDDOWN(18.8989440255832,0)</f>
      </c>
      <c r="D8" s="11">
        <v>177044</v>
      </c>
      <c r="E8" s="12">
        <v>0.9717</v>
      </c>
      <c r="F8" s="11"/>
      <c r="G8" s="11">
        <f>=ROUNDDOWN({0},0)</f>
      </c>
      <c r="H8" s="11"/>
      <c r="I8" s="12"/>
      <c r="J8" s="11">
        <v>19583</v>
      </c>
      <c r="K8" s="13">
        <v>558981.78</v>
      </c>
      <c r="L8" s="11">
        <v>257</v>
      </c>
      <c r="M8" s="14">
        <v>2175.03</v>
      </c>
      <c r="N8" s="11"/>
      <c r="O8" s="13"/>
      <c r="P8" s="11"/>
      <c r="Q8" s="14"/>
      <c r="R8" s="12"/>
      <c r="S8" s="12"/>
      <c r="T8" s="12"/>
      <c r="U8" s="12"/>
      <c r="V8" s="11">
        <v>8590</v>
      </c>
      <c r="W8" s="13">
        <v>220988.56</v>
      </c>
      <c r="X8" s="11">
        <v>215</v>
      </c>
      <c r="Y8" s="11"/>
      <c r="Z8" s="13"/>
      <c r="AA8" s="11"/>
      <c r="AB8" s="12"/>
      <c r="AC8" s="12"/>
      <c r="AD8" s="11">
        <v>2221</v>
      </c>
      <c r="AE8" s="13">
        <v>65194.41</v>
      </c>
      <c r="AF8" s="11">
        <v>250</v>
      </c>
      <c r="AG8" s="11"/>
      <c r="AH8" s="13"/>
      <c r="AI8" s="11"/>
      <c r="AJ8" s="12"/>
      <c r="AK8" s="12"/>
      <c r="AL8" s="11">
        <v>1734</v>
      </c>
      <c r="AM8" s="13">
        <v>54235.92</v>
      </c>
      <c r="AN8" s="11">
        <v>247</v>
      </c>
      <c r="AO8" s="11"/>
      <c r="AP8" s="13"/>
      <c r="AQ8" s="11"/>
      <c r="AR8" s="12"/>
      <c r="AS8" s="12"/>
      <c r="AT8" s="11">
        <v>1560</v>
      </c>
      <c r="AU8" s="13">
        <v>51255.65</v>
      </c>
      <c r="AV8" s="11">
        <v>242</v>
      </c>
      <c r="AW8" s="11"/>
      <c r="AX8" s="13"/>
      <c r="AY8" s="11"/>
      <c r="AZ8" s="12"/>
      <c r="BA8" s="12"/>
      <c r="BB8" s="11">
        <v>700</v>
      </c>
      <c r="BC8" s="13">
        <v>27580.92</v>
      </c>
      <c r="BD8" s="11">
        <v>250</v>
      </c>
      <c r="BE8" s="11"/>
      <c r="BF8" s="13"/>
      <c r="BG8" s="11"/>
      <c r="BH8" s="12"/>
      <c r="BI8" s="12"/>
      <c r="BJ8" s="11">
        <v>803</v>
      </c>
      <c r="BK8" s="13">
        <v>24306.99</v>
      </c>
      <c r="BL8" s="11">
        <v>133</v>
      </c>
      <c r="BM8" s="11"/>
      <c r="BN8" s="13"/>
      <c r="BO8" s="11"/>
      <c r="BP8" s="12"/>
      <c r="BQ8" s="12"/>
      <c r="BR8" s="11">
        <v>1445</v>
      </c>
      <c r="BS8" s="13">
        <v>45492.4</v>
      </c>
      <c r="BT8" s="11">
        <v>204</v>
      </c>
      <c r="BU8" s="11"/>
      <c r="BV8" s="13"/>
      <c r="BW8" s="11"/>
      <c r="BX8" s="12"/>
      <c r="BY8" s="12"/>
      <c r="BZ8" s="11">
        <v>1015</v>
      </c>
      <c r="CA8" s="13">
        <v>29198.34</v>
      </c>
      <c r="CB8" s="11">
        <v>195</v>
      </c>
      <c r="CC8" s="11"/>
      <c r="CD8" s="13"/>
      <c r="CE8" s="11"/>
      <c r="CF8" s="12"/>
      <c r="CG8" s="12"/>
      <c r="CH8" s="11">
        <v>186</v>
      </c>
      <c r="CI8" s="13">
        <v>4693.55</v>
      </c>
      <c r="CJ8" s="11">
        <v>12</v>
      </c>
      <c r="CK8" s="11"/>
      <c r="CL8" s="13"/>
      <c r="CM8" s="11"/>
      <c r="CN8" s="12"/>
      <c r="CO8" s="12"/>
      <c r="CP8" s="11">
        <v>21</v>
      </c>
      <c r="CQ8" s="13">
        <v>977.97</v>
      </c>
      <c r="CR8" s="11">
        <v>244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264</v>
      </c>
      <c r="DG8" s="13">
        <v>7425.04</v>
      </c>
      <c r="DH8" s="11">
        <v>198</v>
      </c>
      <c r="DI8" s="11"/>
      <c r="DJ8" s="13"/>
      <c r="DK8" s="11"/>
      <c r="DL8" s="12"/>
      <c r="DM8" s="12"/>
      <c r="DN8" s="11">
        <v>1</v>
      </c>
      <c r="DO8" s="13">
        <v>16.9</v>
      </c>
      <c r="DP8" s="11">
        <v>5</v>
      </c>
      <c r="DQ8" s="11"/>
      <c r="DR8" s="13"/>
      <c r="DS8" s="11"/>
      <c r="DT8" s="12"/>
      <c r="DU8" s="12"/>
      <c r="DV8" s="11">
        <v>53</v>
      </c>
      <c r="DW8" s="13">
        <v>2414.47</v>
      </c>
      <c r="DX8" s="11">
        <v>251</v>
      </c>
      <c r="DY8" s="11"/>
      <c r="DZ8" s="13"/>
      <c r="EA8" s="11"/>
      <c r="EB8" s="12"/>
      <c r="EC8" s="12"/>
      <c r="ED8" s="11">
        <v>73</v>
      </c>
      <c r="EE8" s="13">
        <v>3423.49</v>
      </c>
      <c r="EF8" s="11">
        <v>68</v>
      </c>
      <c r="EG8" s="11"/>
      <c r="EH8" s="13"/>
      <c r="EI8" s="11"/>
      <c r="EJ8" s="12"/>
      <c r="EK8" s="12"/>
      <c r="EL8" s="11">
        <v>202</v>
      </c>
      <c r="EM8" s="13">
        <v>2445.96</v>
      </c>
      <c r="EN8" s="11">
        <v>51</v>
      </c>
      <c r="EO8" s="11"/>
      <c r="EP8" s="13"/>
      <c r="EQ8" s="11"/>
      <c r="ER8" s="12"/>
      <c r="ES8" s="12"/>
      <c r="ET8" s="11">
        <v>554</v>
      </c>
      <c r="EU8" s="13">
        <v>13049.24</v>
      </c>
      <c r="EV8" s="11"/>
      <c r="EW8" s="11"/>
      <c r="EX8" s="13"/>
      <c r="EY8" s="11"/>
      <c r="EZ8" s="12"/>
      <c r="FA8" s="12"/>
      <c r="FB8" s="11">
        <v>5</v>
      </c>
      <c r="FC8" s="13">
        <v>226.68</v>
      </c>
      <c r="FD8" s="11">
        <v>2</v>
      </c>
      <c r="FE8" s="11"/>
      <c r="FF8" s="13"/>
      <c r="FG8" s="11"/>
      <c r="FH8" s="12"/>
      <c r="FI8" s="12"/>
      <c r="FJ8" s="11">
        <v>58</v>
      </c>
      <c r="FK8" s="13">
        <v>1300.12</v>
      </c>
      <c r="FL8" s="11">
        <v>41</v>
      </c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6</v>
      </c>
      <c r="GI8" s="13">
        <v>548.14</v>
      </c>
      <c r="GJ8" s="11">
        <v>5</v>
      </c>
      <c r="GK8" s="11"/>
      <c r="GL8" s="13"/>
      <c r="GM8" s="11"/>
      <c r="GN8" s="12"/>
      <c r="GO8" s="12"/>
      <c r="GP8" s="11">
        <v>19</v>
      </c>
      <c r="GQ8" s="13">
        <v>1108.58</v>
      </c>
      <c r="GR8" s="11">
        <v>28</v>
      </c>
      <c r="GS8" s="11"/>
      <c r="GT8" s="13"/>
      <c r="GU8" s="11"/>
      <c r="GV8" s="12"/>
      <c r="GW8" s="12"/>
      <c r="GX8" s="11">
        <v>7</v>
      </c>
      <c r="GY8" s="13">
        <v>198.58</v>
      </c>
      <c r="GZ8" s="11">
        <v>196</v>
      </c>
      <c r="HA8" s="11"/>
      <c r="HB8" s="13"/>
      <c r="HC8" s="11"/>
      <c r="HD8" s="12"/>
      <c r="HE8" s="12"/>
      <c r="HF8" s="11">
        <v>43</v>
      </c>
      <c r="HG8" s="13">
        <v>2122.42</v>
      </c>
      <c r="HH8" s="11">
        <v>59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14</v>
      </c>
      <c r="HW8" s="13">
        <v>443.69</v>
      </c>
      <c r="HX8" s="11">
        <v>125</v>
      </c>
      <c r="HY8" s="11"/>
      <c r="HZ8" s="13"/>
      <c r="IA8" s="11"/>
      <c r="IB8" s="12"/>
      <c r="IC8" s="12"/>
      <c r="ID8" s="11">
        <v>7</v>
      </c>
      <c r="IE8" s="13">
        <v>281.93</v>
      </c>
      <c r="IF8" s="11">
        <v>127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2</v>
      </c>
      <c r="JK8" s="13">
        <v>51.83</v>
      </c>
      <c r="JL8" s="11">
        <v>67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275511</v>
      </c>
      <c r="C9" s="11">
        <f>=ROUNDDOWN(29.4903879088885,0)</f>
      </c>
      <c r="D9" s="11">
        <v>296338</v>
      </c>
      <c r="E9" s="12">
        <v>0.9493</v>
      </c>
      <c r="F9" s="11"/>
      <c r="G9" s="11">
        <f>=ROUNDDOWN({0},0)</f>
      </c>
      <c r="H9" s="11"/>
      <c r="I9" s="12"/>
      <c r="J9" s="11">
        <v>31203</v>
      </c>
      <c r="K9" s="13">
        <v>597950.19</v>
      </c>
      <c r="L9" s="11">
        <v>340</v>
      </c>
      <c r="M9" s="14">
        <v>1758.68</v>
      </c>
      <c r="N9" s="11"/>
      <c r="O9" s="13"/>
      <c r="P9" s="11"/>
      <c r="Q9" s="14"/>
      <c r="R9" s="12"/>
      <c r="S9" s="12"/>
      <c r="T9" s="12"/>
      <c r="U9" s="12"/>
      <c r="V9" s="11">
        <v>16683</v>
      </c>
      <c r="W9" s="13">
        <v>303956.2</v>
      </c>
      <c r="X9" s="11">
        <v>328</v>
      </c>
      <c r="Y9" s="11"/>
      <c r="Z9" s="13"/>
      <c r="AA9" s="11"/>
      <c r="AB9" s="12"/>
      <c r="AC9" s="12"/>
      <c r="AD9" s="11">
        <v>2086</v>
      </c>
      <c r="AE9" s="13">
        <v>38625.96</v>
      </c>
      <c r="AF9" s="11">
        <v>326</v>
      </c>
      <c r="AG9" s="11"/>
      <c r="AH9" s="13"/>
      <c r="AI9" s="11"/>
      <c r="AJ9" s="12"/>
      <c r="AK9" s="12"/>
      <c r="AL9" s="11">
        <v>2027</v>
      </c>
      <c r="AM9" s="13">
        <v>45151.19</v>
      </c>
      <c r="AN9" s="11">
        <v>289</v>
      </c>
      <c r="AO9" s="11"/>
      <c r="AP9" s="13"/>
      <c r="AQ9" s="11"/>
      <c r="AR9" s="12"/>
      <c r="AS9" s="12"/>
      <c r="AT9" s="11">
        <v>3704</v>
      </c>
      <c r="AU9" s="13">
        <v>73195.38</v>
      </c>
      <c r="AV9" s="11">
        <v>261</v>
      </c>
      <c r="AW9" s="11"/>
      <c r="AX9" s="13"/>
      <c r="AY9" s="11"/>
      <c r="AZ9" s="12"/>
      <c r="BA9" s="12"/>
      <c r="BB9" s="11">
        <v>639</v>
      </c>
      <c r="BC9" s="13">
        <v>13794.84</v>
      </c>
      <c r="BD9" s="11">
        <v>278</v>
      </c>
      <c r="BE9" s="11"/>
      <c r="BF9" s="13"/>
      <c r="BG9" s="11"/>
      <c r="BH9" s="12"/>
      <c r="BI9" s="12"/>
      <c r="BJ9" s="11">
        <v>2188</v>
      </c>
      <c r="BK9" s="13">
        <v>47634.9</v>
      </c>
      <c r="BL9" s="11">
        <v>194</v>
      </c>
      <c r="BM9" s="11"/>
      <c r="BN9" s="13"/>
      <c r="BO9" s="11"/>
      <c r="BP9" s="12"/>
      <c r="BQ9" s="12"/>
      <c r="BR9" s="11">
        <v>1853</v>
      </c>
      <c r="BS9" s="13">
        <v>35384.63</v>
      </c>
      <c r="BT9" s="11">
        <v>202</v>
      </c>
      <c r="BU9" s="11"/>
      <c r="BV9" s="13"/>
      <c r="BW9" s="11"/>
      <c r="BX9" s="12"/>
      <c r="BY9" s="12"/>
      <c r="BZ9" s="11">
        <v>1130</v>
      </c>
      <c r="CA9" s="13">
        <v>21553.17</v>
      </c>
      <c r="CB9" s="11">
        <v>151</v>
      </c>
      <c r="CC9" s="11"/>
      <c r="CD9" s="13"/>
      <c r="CE9" s="11"/>
      <c r="CF9" s="12"/>
      <c r="CG9" s="12"/>
      <c r="CH9" s="11">
        <v>509</v>
      </c>
      <c r="CI9" s="13">
        <v>10081.79</v>
      </c>
      <c r="CJ9" s="11">
        <v>139</v>
      </c>
      <c r="CK9" s="11"/>
      <c r="CL9" s="13"/>
      <c r="CM9" s="11"/>
      <c r="CN9" s="12"/>
      <c r="CO9" s="12"/>
      <c r="CP9" s="11">
        <v>19</v>
      </c>
      <c r="CQ9" s="13">
        <v>780.03</v>
      </c>
      <c r="CR9" s="11">
        <v>271</v>
      </c>
      <c r="CS9" s="11"/>
      <c r="CT9" s="13"/>
      <c r="CU9" s="11"/>
      <c r="CV9" s="12"/>
      <c r="CW9" s="12"/>
      <c r="CX9" s="11"/>
      <c r="CY9" s="13"/>
      <c r="CZ9" s="11">
        <v>2</v>
      </c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57</v>
      </c>
      <c r="DO9" s="13">
        <v>1158.86</v>
      </c>
      <c r="DP9" s="11">
        <v>78</v>
      </c>
      <c r="DQ9" s="11"/>
      <c r="DR9" s="13"/>
      <c r="DS9" s="11"/>
      <c r="DT9" s="12"/>
      <c r="DU9" s="12"/>
      <c r="DV9" s="11">
        <v>21</v>
      </c>
      <c r="DW9" s="13">
        <v>821.29</v>
      </c>
      <c r="DX9" s="11">
        <v>281</v>
      </c>
      <c r="DY9" s="11"/>
      <c r="DZ9" s="13"/>
      <c r="EA9" s="11"/>
      <c r="EB9" s="12"/>
      <c r="EC9" s="12"/>
      <c r="ED9" s="11">
        <v>123</v>
      </c>
      <c r="EE9" s="13">
        <v>2707.28</v>
      </c>
      <c r="EF9" s="11">
        <v>88</v>
      </c>
      <c r="EG9" s="11"/>
      <c r="EH9" s="13"/>
      <c r="EI9" s="11"/>
      <c r="EJ9" s="12"/>
      <c r="EK9" s="12"/>
      <c r="EL9" s="11">
        <v>18</v>
      </c>
      <c r="EM9" s="13">
        <v>295.04</v>
      </c>
      <c r="EN9" s="11">
        <v>32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24</v>
      </c>
      <c r="FK9" s="13">
        <v>416.86</v>
      </c>
      <c r="FL9" s="11">
        <v>46</v>
      </c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10</v>
      </c>
      <c r="GI9" s="13">
        <v>271.11</v>
      </c>
      <c r="GJ9" s="11">
        <v>7</v>
      </c>
      <c r="GK9" s="11"/>
      <c r="GL9" s="13"/>
      <c r="GM9" s="11"/>
      <c r="GN9" s="12"/>
      <c r="GO9" s="12"/>
      <c r="GP9" s="11">
        <v>20</v>
      </c>
      <c r="GQ9" s="13">
        <v>335.48</v>
      </c>
      <c r="GR9" s="11">
        <v>42</v>
      </c>
      <c r="GS9" s="11"/>
      <c r="GT9" s="13"/>
      <c r="GU9" s="11"/>
      <c r="GV9" s="12"/>
      <c r="GW9" s="12"/>
      <c r="GX9" s="11">
        <v>19</v>
      </c>
      <c r="GY9" s="13">
        <v>486.31</v>
      </c>
      <c r="GZ9" s="11">
        <v>212</v>
      </c>
      <c r="HA9" s="11"/>
      <c r="HB9" s="13"/>
      <c r="HC9" s="11"/>
      <c r="HD9" s="12"/>
      <c r="HE9" s="12"/>
      <c r="HF9" s="11">
        <v>21</v>
      </c>
      <c r="HG9" s="13">
        <v>393.37</v>
      </c>
      <c r="HH9" s="11">
        <v>58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19</v>
      </c>
      <c r="HW9" s="13">
        <v>245</v>
      </c>
      <c r="HX9" s="11">
        <v>251</v>
      </c>
      <c r="HY9" s="11"/>
      <c r="HZ9" s="13"/>
      <c r="IA9" s="11"/>
      <c r="IB9" s="12"/>
      <c r="IC9" s="12"/>
      <c r="ID9" s="11">
        <v>1</v>
      </c>
      <c r="IE9" s="13">
        <v>58.49</v>
      </c>
      <c r="IF9" s="11">
        <v>210</v>
      </c>
      <c r="IG9" s="11"/>
      <c r="IH9" s="13"/>
      <c r="II9" s="11"/>
      <c r="IJ9" s="12"/>
      <c r="IK9" s="12"/>
      <c r="IL9" s="11">
        <v>28</v>
      </c>
      <c r="IM9" s="13">
        <v>520.53</v>
      </c>
      <c r="IN9" s="11">
        <v>8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4</v>
      </c>
      <c r="JK9" s="13">
        <v>82.48</v>
      </c>
      <c r="JL9" s="11">
        <v>69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607298</v>
      </c>
      <c r="C10" s="11">
        <f>=ROUNDDOWN(32.5669117371043,0)</f>
      </c>
      <c r="D10" s="11">
        <v>485024</v>
      </c>
      <c r="E10" s="12">
        <v>0.8044</v>
      </c>
      <c r="F10" s="11"/>
      <c r="G10" s="11">
        <f>=ROUNDDOWN({0},0)</f>
      </c>
      <c r="H10" s="11"/>
      <c r="I10" s="12"/>
      <c r="J10" s="11">
        <v>27724</v>
      </c>
      <c r="K10" s="13">
        <v>929464.87</v>
      </c>
      <c r="L10" s="11">
        <v>1161</v>
      </c>
      <c r="M10" s="14">
        <v>800.57</v>
      </c>
      <c r="N10" s="11"/>
      <c r="O10" s="13"/>
      <c r="P10" s="11"/>
      <c r="Q10" s="14"/>
      <c r="R10" s="12"/>
      <c r="S10" s="12"/>
      <c r="T10" s="12"/>
      <c r="U10" s="12"/>
      <c r="V10" s="11">
        <v>7220</v>
      </c>
      <c r="W10" s="13">
        <v>213119.48</v>
      </c>
      <c r="X10" s="11">
        <v>965</v>
      </c>
      <c r="Y10" s="11"/>
      <c r="Z10" s="13"/>
      <c r="AA10" s="11"/>
      <c r="AB10" s="12"/>
      <c r="AC10" s="12"/>
      <c r="AD10" s="11">
        <v>2567</v>
      </c>
      <c r="AE10" s="13">
        <v>88789.44</v>
      </c>
      <c r="AF10" s="11">
        <v>941</v>
      </c>
      <c r="AG10" s="11"/>
      <c r="AH10" s="13"/>
      <c r="AI10" s="11"/>
      <c r="AJ10" s="12"/>
      <c r="AK10" s="12"/>
      <c r="AL10" s="11">
        <v>4171</v>
      </c>
      <c r="AM10" s="13">
        <v>131259.14</v>
      </c>
      <c r="AN10" s="11">
        <v>925</v>
      </c>
      <c r="AO10" s="11"/>
      <c r="AP10" s="13"/>
      <c r="AQ10" s="11"/>
      <c r="AR10" s="12"/>
      <c r="AS10" s="12"/>
      <c r="AT10" s="11">
        <v>3383</v>
      </c>
      <c r="AU10" s="13">
        <v>119310.94</v>
      </c>
      <c r="AV10" s="11">
        <v>897</v>
      </c>
      <c r="AW10" s="11"/>
      <c r="AX10" s="13"/>
      <c r="AY10" s="11"/>
      <c r="AZ10" s="12"/>
      <c r="BA10" s="12"/>
      <c r="BB10" s="11">
        <v>1338</v>
      </c>
      <c r="BC10" s="13">
        <v>47569.87</v>
      </c>
      <c r="BD10" s="11">
        <v>959</v>
      </c>
      <c r="BE10" s="11"/>
      <c r="BF10" s="13"/>
      <c r="BG10" s="11"/>
      <c r="BH10" s="12"/>
      <c r="BI10" s="12"/>
      <c r="BJ10" s="11">
        <v>1036</v>
      </c>
      <c r="BK10" s="13">
        <v>46348.75</v>
      </c>
      <c r="BL10" s="11">
        <v>852</v>
      </c>
      <c r="BM10" s="11"/>
      <c r="BN10" s="13"/>
      <c r="BO10" s="11"/>
      <c r="BP10" s="12"/>
      <c r="BQ10" s="12"/>
      <c r="BR10" s="11">
        <v>2730</v>
      </c>
      <c r="BS10" s="13">
        <v>93627.34</v>
      </c>
      <c r="BT10" s="11">
        <v>735</v>
      </c>
      <c r="BU10" s="11"/>
      <c r="BV10" s="13"/>
      <c r="BW10" s="11"/>
      <c r="BX10" s="12"/>
      <c r="BY10" s="12"/>
      <c r="BZ10" s="11">
        <v>3082</v>
      </c>
      <c r="CA10" s="13">
        <v>97858.59</v>
      </c>
      <c r="CB10" s="11">
        <v>693</v>
      </c>
      <c r="CC10" s="11"/>
      <c r="CD10" s="13"/>
      <c r="CE10" s="11"/>
      <c r="CF10" s="12"/>
      <c r="CG10" s="12"/>
      <c r="CH10" s="11">
        <v>230</v>
      </c>
      <c r="CI10" s="13">
        <v>9429.49</v>
      </c>
      <c r="CJ10" s="11">
        <v>143</v>
      </c>
      <c r="CK10" s="11"/>
      <c r="CL10" s="13"/>
      <c r="CM10" s="11"/>
      <c r="CN10" s="12"/>
      <c r="CO10" s="12"/>
      <c r="CP10" s="11">
        <v>186</v>
      </c>
      <c r="CQ10" s="13">
        <v>13663.55</v>
      </c>
      <c r="CR10" s="11">
        <v>699</v>
      </c>
      <c r="CS10" s="11"/>
      <c r="CT10" s="13"/>
      <c r="CU10" s="11"/>
      <c r="CV10" s="12"/>
      <c r="CW10" s="12"/>
      <c r="CX10" s="11">
        <v>149</v>
      </c>
      <c r="CY10" s="13">
        <v>4763.01</v>
      </c>
      <c r="CZ10" s="11">
        <v>420</v>
      </c>
      <c r="DA10" s="11"/>
      <c r="DB10" s="13"/>
      <c r="DC10" s="11"/>
      <c r="DD10" s="12"/>
      <c r="DE10" s="12"/>
      <c r="DF10" s="11">
        <v>203</v>
      </c>
      <c r="DG10" s="13">
        <v>8491.41</v>
      </c>
      <c r="DH10" s="11">
        <v>803</v>
      </c>
      <c r="DI10" s="11"/>
      <c r="DJ10" s="13"/>
      <c r="DK10" s="11"/>
      <c r="DL10" s="12"/>
      <c r="DM10" s="12"/>
      <c r="DN10" s="11">
        <v>49</v>
      </c>
      <c r="DO10" s="13">
        <v>1492.49</v>
      </c>
      <c r="DP10" s="11">
        <v>116</v>
      </c>
      <c r="DQ10" s="11"/>
      <c r="DR10" s="13"/>
      <c r="DS10" s="11"/>
      <c r="DT10" s="12"/>
      <c r="DU10" s="12"/>
      <c r="DV10" s="11">
        <v>126</v>
      </c>
      <c r="DW10" s="13">
        <v>9004.09</v>
      </c>
      <c r="DX10" s="11">
        <v>975</v>
      </c>
      <c r="DY10" s="11"/>
      <c r="DZ10" s="13"/>
      <c r="EA10" s="11"/>
      <c r="EB10" s="12"/>
      <c r="EC10" s="12"/>
      <c r="ED10" s="11">
        <v>234</v>
      </c>
      <c r="EE10" s="13">
        <v>9274.05</v>
      </c>
      <c r="EF10" s="11">
        <v>110</v>
      </c>
      <c r="EG10" s="11"/>
      <c r="EH10" s="13"/>
      <c r="EI10" s="11"/>
      <c r="EJ10" s="12"/>
      <c r="EK10" s="12"/>
      <c r="EL10" s="11">
        <v>406</v>
      </c>
      <c r="EM10" s="13">
        <v>12655.38</v>
      </c>
      <c r="EN10" s="11">
        <v>165</v>
      </c>
      <c r="EO10" s="11"/>
      <c r="EP10" s="13"/>
      <c r="EQ10" s="11"/>
      <c r="ER10" s="12"/>
      <c r="ES10" s="12"/>
      <c r="ET10" s="11">
        <v>77</v>
      </c>
      <c r="EU10" s="13">
        <v>6261.95</v>
      </c>
      <c r="EV10" s="11"/>
      <c r="EW10" s="11"/>
      <c r="EX10" s="13"/>
      <c r="EY10" s="11"/>
      <c r="EZ10" s="12"/>
      <c r="FA10" s="12"/>
      <c r="FB10" s="11">
        <v>14</v>
      </c>
      <c r="FC10" s="13">
        <v>260.04</v>
      </c>
      <c r="FD10" s="11">
        <v>6</v>
      </c>
      <c r="FE10" s="11"/>
      <c r="FF10" s="13"/>
      <c r="FG10" s="11"/>
      <c r="FH10" s="12"/>
      <c r="FI10" s="12"/>
      <c r="FJ10" s="11">
        <v>106</v>
      </c>
      <c r="FK10" s="13">
        <v>3192.99</v>
      </c>
      <c r="FL10" s="11">
        <v>314</v>
      </c>
      <c r="FM10" s="11"/>
      <c r="FN10" s="13"/>
      <c r="FO10" s="11"/>
      <c r="FP10" s="12"/>
      <c r="FQ10" s="12"/>
      <c r="FR10" s="11">
        <v>5</v>
      </c>
      <c r="FS10" s="13">
        <v>118.09</v>
      </c>
      <c r="FT10" s="11">
        <v>16</v>
      </c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1</v>
      </c>
      <c r="GI10" s="13">
        <v>39</v>
      </c>
      <c r="GJ10" s="11">
        <v>12</v>
      </c>
      <c r="GK10" s="11"/>
      <c r="GL10" s="13"/>
      <c r="GM10" s="11"/>
      <c r="GN10" s="12"/>
      <c r="GO10" s="12"/>
      <c r="GP10" s="11">
        <v>102</v>
      </c>
      <c r="GQ10" s="13">
        <v>3278.08</v>
      </c>
      <c r="GR10" s="11">
        <v>355</v>
      </c>
      <c r="GS10" s="11"/>
      <c r="GT10" s="13"/>
      <c r="GU10" s="11"/>
      <c r="GV10" s="12"/>
      <c r="GW10" s="12"/>
      <c r="GX10" s="11">
        <v>3</v>
      </c>
      <c r="GY10" s="13">
        <v>84.97</v>
      </c>
      <c r="GZ10" s="11">
        <v>686</v>
      </c>
      <c r="HA10" s="11"/>
      <c r="HB10" s="13"/>
      <c r="HC10" s="11"/>
      <c r="HD10" s="12"/>
      <c r="HE10" s="12"/>
      <c r="HF10" s="11">
        <v>16</v>
      </c>
      <c r="HG10" s="13">
        <v>717.57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84</v>
      </c>
      <c r="HW10" s="13">
        <v>1039.45</v>
      </c>
      <c r="HX10" s="11">
        <v>437</v>
      </c>
      <c r="HY10" s="11"/>
      <c r="HZ10" s="13"/>
      <c r="IA10" s="11"/>
      <c r="IB10" s="12"/>
      <c r="IC10" s="12"/>
      <c r="ID10" s="11">
        <v>2</v>
      </c>
      <c r="IE10" s="13">
        <v>164.98</v>
      </c>
      <c r="IF10" s="11">
        <v>221</v>
      </c>
      <c r="IG10" s="11"/>
      <c r="IH10" s="13"/>
      <c r="II10" s="11"/>
      <c r="IJ10" s="12"/>
      <c r="IK10" s="12"/>
      <c r="IL10" s="11">
        <v>15</v>
      </c>
      <c r="IM10" s="13">
        <v>551.29</v>
      </c>
      <c r="IN10" s="11">
        <v>38</v>
      </c>
      <c r="IO10" s="11"/>
      <c r="IP10" s="13"/>
      <c r="IQ10" s="11"/>
      <c r="IR10" s="12"/>
      <c r="IS10" s="12"/>
      <c r="IT10" s="11">
        <v>161</v>
      </c>
      <c r="IU10" s="13">
        <v>6136.05</v>
      </c>
      <c r="IV10" s="11">
        <v>189</v>
      </c>
      <c r="IW10" s="11"/>
      <c r="IX10" s="13"/>
      <c r="IY10" s="11"/>
      <c r="IZ10" s="12"/>
      <c r="JA10" s="12"/>
      <c r="JB10" s="11">
        <v>12</v>
      </c>
      <c r="JC10" s="13">
        <v>510.86</v>
      </c>
      <c r="JD10" s="11">
        <v>119</v>
      </c>
      <c r="JE10" s="11"/>
      <c r="JF10" s="13"/>
      <c r="JG10" s="11"/>
      <c r="JH10" s="12"/>
      <c r="JI10" s="12"/>
      <c r="JJ10" s="11">
        <v>16</v>
      </c>
      <c r="JK10" s="13">
        <v>452.53</v>
      </c>
      <c r="JL10" s="11">
        <v>323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2214</v>
      </c>
      <c r="C11" s="11">
        <f>=ROUNDDOWN(26.8038740920097,0)</f>
      </c>
      <c r="D11" s="11">
        <v>246</v>
      </c>
      <c r="E11" s="12">
        <v>0.7131</v>
      </c>
      <c r="F11" s="11"/>
      <c r="G11" s="11">
        <f>=ROUNDDOWN({0},0)</f>
      </c>
      <c r="H11" s="11"/>
      <c r="I11" s="12"/>
      <c r="J11" s="11">
        <v>373</v>
      </c>
      <c r="K11" s="13">
        <v>39021.19</v>
      </c>
      <c r="L11" s="11">
        <v>66</v>
      </c>
      <c r="M11" s="14">
        <v>591.23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10</v>
      </c>
      <c r="AE11" s="13">
        <v>3578.4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362</v>
      </c>
      <c r="BC11" s="13">
        <v>35293.75</v>
      </c>
      <c r="BD11" s="11">
        <v>66</v>
      </c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1</v>
      </c>
      <c r="GY11" s="13">
        <v>149.04</v>
      </c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110061</v>
      </c>
      <c r="C12" s="11">
        <f>=ROUNDDOWN(20.6846586103855,0)</f>
      </c>
      <c r="D12" s="11">
        <v>73169</v>
      </c>
      <c r="E12" s="12">
        <v>0.8857</v>
      </c>
      <c r="F12" s="11"/>
      <c r="G12" s="11">
        <f>=ROUNDDOWN({0},0)</f>
      </c>
      <c r="H12" s="11">
        <v>8725</v>
      </c>
      <c r="I12" s="12">
        <v>0.8399</v>
      </c>
      <c r="J12" s="11">
        <v>18233</v>
      </c>
      <c r="K12" s="13">
        <v>3074709.92</v>
      </c>
      <c r="L12" s="11">
        <v>494</v>
      </c>
      <c r="M12" s="14">
        <v>6224.11</v>
      </c>
      <c r="N12" s="11"/>
      <c r="O12" s="13"/>
      <c r="P12" s="11"/>
      <c r="Q12" s="14"/>
      <c r="R12" s="12"/>
      <c r="S12" s="12"/>
      <c r="T12" s="12"/>
      <c r="U12" s="12"/>
      <c r="V12" s="11">
        <v>937</v>
      </c>
      <c r="W12" s="13">
        <v>160871.72</v>
      </c>
      <c r="X12" s="11">
        <v>215</v>
      </c>
      <c r="Y12" s="11"/>
      <c r="Z12" s="13"/>
      <c r="AA12" s="11"/>
      <c r="AB12" s="12"/>
      <c r="AC12" s="12"/>
      <c r="AD12" s="11">
        <v>8068</v>
      </c>
      <c r="AE12" s="13">
        <v>1317582.49</v>
      </c>
      <c r="AF12" s="11">
        <v>490</v>
      </c>
      <c r="AG12" s="11"/>
      <c r="AH12" s="13"/>
      <c r="AI12" s="11"/>
      <c r="AJ12" s="12"/>
      <c r="AK12" s="12"/>
      <c r="AL12" s="11">
        <v>792</v>
      </c>
      <c r="AM12" s="13">
        <v>113671.56</v>
      </c>
      <c r="AN12" s="11">
        <v>451</v>
      </c>
      <c r="AO12" s="11"/>
      <c r="AP12" s="13"/>
      <c r="AQ12" s="11"/>
      <c r="AR12" s="12"/>
      <c r="AS12" s="12"/>
      <c r="AT12" s="11">
        <v>637</v>
      </c>
      <c r="AU12" s="13">
        <v>84394.75</v>
      </c>
      <c r="AV12" s="11">
        <v>402</v>
      </c>
      <c r="AW12" s="11"/>
      <c r="AX12" s="13"/>
      <c r="AY12" s="11"/>
      <c r="AZ12" s="12"/>
      <c r="BA12" s="12"/>
      <c r="BB12" s="11">
        <v>2030</v>
      </c>
      <c r="BC12" s="13">
        <v>401479.81</v>
      </c>
      <c r="BD12" s="11">
        <v>490</v>
      </c>
      <c r="BE12" s="11"/>
      <c r="BF12" s="13"/>
      <c r="BG12" s="11"/>
      <c r="BH12" s="12"/>
      <c r="BI12" s="12"/>
      <c r="BJ12" s="11">
        <v>1586</v>
      </c>
      <c r="BK12" s="13">
        <v>303100.77</v>
      </c>
      <c r="BL12" s="11">
        <v>418</v>
      </c>
      <c r="BM12" s="11"/>
      <c r="BN12" s="13"/>
      <c r="BO12" s="11"/>
      <c r="BP12" s="12"/>
      <c r="BQ12" s="12"/>
      <c r="BR12" s="11">
        <v>202</v>
      </c>
      <c r="BS12" s="13">
        <v>57409.97</v>
      </c>
      <c r="BT12" s="11">
        <v>222</v>
      </c>
      <c r="BU12" s="11"/>
      <c r="BV12" s="13"/>
      <c r="BW12" s="11"/>
      <c r="BX12" s="12"/>
      <c r="BY12" s="12"/>
      <c r="BZ12" s="11">
        <v>1559</v>
      </c>
      <c r="CA12" s="13">
        <v>219726.1</v>
      </c>
      <c r="CB12" s="11">
        <v>294</v>
      </c>
      <c r="CC12" s="11"/>
      <c r="CD12" s="13"/>
      <c r="CE12" s="11"/>
      <c r="CF12" s="12"/>
      <c r="CG12" s="12"/>
      <c r="CH12" s="11">
        <v>866</v>
      </c>
      <c r="CI12" s="13">
        <v>149464.51</v>
      </c>
      <c r="CJ12" s="11">
        <v>370</v>
      </c>
      <c r="CK12" s="11"/>
      <c r="CL12" s="13"/>
      <c r="CM12" s="11"/>
      <c r="CN12" s="12"/>
      <c r="CO12" s="12"/>
      <c r="CP12" s="11">
        <v>3</v>
      </c>
      <c r="CQ12" s="13">
        <v>209.92</v>
      </c>
      <c r="CR12" s="11">
        <v>399</v>
      </c>
      <c r="CS12" s="11"/>
      <c r="CT12" s="13"/>
      <c r="CU12" s="11"/>
      <c r="CV12" s="12"/>
      <c r="CW12" s="12"/>
      <c r="CX12" s="11">
        <v>587</v>
      </c>
      <c r="CY12" s="13">
        <v>112197.28</v>
      </c>
      <c r="CZ12" s="11">
        <v>180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440</v>
      </c>
      <c r="DO12" s="13">
        <v>83430.54</v>
      </c>
      <c r="DP12" s="11">
        <v>219</v>
      </c>
      <c r="DQ12" s="11"/>
      <c r="DR12" s="13"/>
      <c r="DS12" s="11"/>
      <c r="DT12" s="12"/>
      <c r="DU12" s="12"/>
      <c r="DV12" s="11">
        <v>8</v>
      </c>
      <c r="DW12" s="13">
        <v>2062</v>
      </c>
      <c r="DX12" s="11">
        <v>442</v>
      </c>
      <c r="DY12" s="11"/>
      <c r="DZ12" s="13"/>
      <c r="EA12" s="11"/>
      <c r="EB12" s="12"/>
      <c r="EC12" s="12"/>
      <c r="ED12" s="11">
        <v>70</v>
      </c>
      <c r="EE12" s="13">
        <v>8312.71</v>
      </c>
      <c r="EF12" s="11">
        <v>162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169</v>
      </c>
      <c r="FC12" s="13">
        <v>24696.58</v>
      </c>
      <c r="FD12" s="11">
        <v>256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125</v>
      </c>
      <c r="FS12" s="13">
        <v>16693.33</v>
      </c>
      <c r="FT12" s="11">
        <v>269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5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>
        <v>66</v>
      </c>
      <c r="GY12" s="13">
        <v>12896.74</v>
      </c>
      <c r="GZ12" s="11">
        <v>409</v>
      </c>
      <c r="HA12" s="11"/>
      <c r="HB12" s="13"/>
      <c r="HC12" s="11"/>
      <c r="HD12" s="12"/>
      <c r="HE12" s="12"/>
      <c r="HF12" s="11">
        <v>3</v>
      </c>
      <c r="HG12" s="13">
        <v>333.56</v>
      </c>
      <c r="HH12" s="11">
        <v>34</v>
      </c>
      <c r="HI12" s="11"/>
      <c r="HJ12" s="13"/>
      <c r="HK12" s="11"/>
      <c r="HL12" s="12"/>
      <c r="HM12" s="12"/>
      <c r="HN12" s="11">
        <v>28</v>
      </c>
      <c r="HO12" s="13">
        <v>6019.24</v>
      </c>
      <c r="HP12" s="11">
        <v>353</v>
      </c>
      <c r="HQ12" s="11"/>
      <c r="HR12" s="13"/>
      <c r="HS12" s="11"/>
      <c r="HT12" s="12"/>
      <c r="HU12" s="12"/>
      <c r="HV12" s="11">
        <v>57</v>
      </c>
      <c r="HW12" s="13">
        <v>156.34</v>
      </c>
      <c r="HX12" s="11">
        <v>403</v>
      </c>
      <c r="HY12" s="11"/>
      <c r="HZ12" s="13"/>
      <c r="IA12" s="11"/>
      <c r="IB12" s="12"/>
      <c r="IC12" s="12"/>
      <c r="ID12" s="11"/>
      <c r="IE12" s="13"/>
      <c r="IF12" s="11">
        <v>57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3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10907</v>
      </c>
      <c r="C13" s="11">
        <f>=ROUNDDOWN(22.6851081530782,0)</f>
      </c>
      <c r="D13" s="11">
        <v>32845</v>
      </c>
      <c r="E13" s="12">
        <v>0.917</v>
      </c>
      <c r="F13" s="11"/>
      <c r="G13" s="11">
        <f>=ROUNDDOWN({0},0)</f>
      </c>
      <c r="H13" s="11"/>
      <c r="I13" s="12"/>
      <c r="J13" s="11">
        <v>1338</v>
      </c>
      <c r="K13" s="13">
        <v>118597.57</v>
      </c>
      <c r="L13" s="11">
        <v>101</v>
      </c>
      <c r="M13" s="14">
        <v>1174.23</v>
      </c>
      <c r="N13" s="11"/>
      <c r="O13" s="13"/>
      <c r="P13" s="11"/>
      <c r="Q13" s="14"/>
      <c r="R13" s="12"/>
      <c r="S13" s="12"/>
      <c r="T13" s="12"/>
      <c r="U13" s="12"/>
      <c r="V13" s="11">
        <v>346</v>
      </c>
      <c r="W13" s="13">
        <v>29385.63</v>
      </c>
      <c r="X13" s="11">
        <v>94</v>
      </c>
      <c r="Y13" s="11"/>
      <c r="Z13" s="13"/>
      <c r="AA13" s="11"/>
      <c r="AB13" s="12"/>
      <c r="AC13" s="12"/>
      <c r="AD13" s="11">
        <v>283</v>
      </c>
      <c r="AE13" s="13">
        <v>21618.05</v>
      </c>
      <c r="AF13" s="11">
        <v>96</v>
      </c>
      <c r="AG13" s="11"/>
      <c r="AH13" s="13"/>
      <c r="AI13" s="11"/>
      <c r="AJ13" s="12"/>
      <c r="AK13" s="12"/>
      <c r="AL13" s="11">
        <v>59</v>
      </c>
      <c r="AM13" s="13">
        <v>4507.69</v>
      </c>
      <c r="AN13" s="11">
        <v>96</v>
      </c>
      <c r="AO13" s="11"/>
      <c r="AP13" s="13"/>
      <c r="AQ13" s="11"/>
      <c r="AR13" s="12"/>
      <c r="AS13" s="12"/>
      <c r="AT13" s="11">
        <v>95</v>
      </c>
      <c r="AU13" s="13">
        <v>8611.62</v>
      </c>
      <c r="AV13" s="11">
        <v>84</v>
      </c>
      <c r="AW13" s="11"/>
      <c r="AX13" s="13"/>
      <c r="AY13" s="11"/>
      <c r="AZ13" s="12"/>
      <c r="BA13" s="12"/>
      <c r="BB13" s="11">
        <v>263</v>
      </c>
      <c r="BC13" s="13">
        <v>26635.45</v>
      </c>
      <c r="BD13" s="11">
        <v>101</v>
      </c>
      <c r="BE13" s="11"/>
      <c r="BF13" s="13"/>
      <c r="BG13" s="11"/>
      <c r="BH13" s="12"/>
      <c r="BI13" s="12"/>
      <c r="BJ13" s="11">
        <v>179</v>
      </c>
      <c r="BK13" s="13">
        <v>17250.97</v>
      </c>
      <c r="BL13" s="11">
        <v>86</v>
      </c>
      <c r="BM13" s="11"/>
      <c r="BN13" s="13"/>
      <c r="BO13" s="11"/>
      <c r="BP13" s="12"/>
      <c r="BQ13" s="12"/>
      <c r="BR13" s="11">
        <v>35</v>
      </c>
      <c r="BS13" s="13">
        <v>3432.82</v>
      </c>
      <c r="BT13" s="11">
        <v>71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35</v>
      </c>
      <c r="CI13" s="13">
        <v>2502.23</v>
      </c>
      <c r="CJ13" s="11">
        <v>51</v>
      </c>
      <c r="CK13" s="11"/>
      <c r="CL13" s="13"/>
      <c r="CM13" s="11"/>
      <c r="CN13" s="12"/>
      <c r="CO13" s="12"/>
      <c r="CP13" s="11">
        <v>6</v>
      </c>
      <c r="CQ13" s="13">
        <v>1017.94</v>
      </c>
      <c r="CR13" s="11">
        <v>101</v>
      </c>
      <c r="CS13" s="11"/>
      <c r="CT13" s="13"/>
      <c r="CU13" s="11"/>
      <c r="CV13" s="12"/>
      <c r="CW13" s="12"/>
      <c r="CX13" s="11"/>
      <c r="CY13" s="13"/>
      <c r="CZ13" s="11">
        <v>5</v>
      </c>
      <c r="DA13" s="11"/>
      <c r="DB13" s="13"/>
      <c r="DC13" s="11"/>
      <c r="DD13" s="12"/>
      <c r="DE13" s="12"/>
      <c r="DF13" s="11">
        <v>19</v>
      </c>
      <c r="DG13" s="13">
        <v>1815.19</v>
      </c>
      <c r="DH13" s="11">
        <v>46</v>
      </c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2</v>
      </c>
      <c r="DW13" s="13">
        <v>324.98</v>
      </c>
      <c r="DX13" s="11">
        <v>101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</v>
      </c>
      <c r="FC13" s="13">
        <v>125.19</v>
      </c>
      <c r="FD13" s="11">
        <v>26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4</v>
      </c>
      <c r="FS13" s="13">
        <v>452.55</v>
      </c>
      <c r="FT13" s="11">
        <v>44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>
        <v>2</v>
      </c>
      <c r="GQ13" s="13">
        <v>263.44</v>
      </c>
      <c r="GR13" s="11">
        <v>23</v>
      </c>
      <c r="GS13" s="11"/>
      <c r="GT13" s="13"/>
      <c r="GU13" s="11"/>
      <c r="GV13" s="12"/>
      <c r="GW13" s="12"/>
      <c r="GX13" s="11"/>
      <c r="GY13" s="13"/>
      <c r="GZ13" s="11">
        <v>54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8</v>
      </c>
      <c r="IE13" s="13">
        <v>542.95</v>
      </c>
      <c r="IF13" s="11">
        <v>25</v>
      </c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>
        <v>1</v>
      </c>
      <c r="JK13" s="13">
        <v>110.87</v>
      </c>
      <c r="JL13" s="11">
        <v>73</v>
      </c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8715</v>
      </c>
      <c r="C14" s="11">
        <f>=ROUNDDOWN(16.4713664713665,0)</f>
      </c>
      <c r="D14" s="11">
        <v>10530</v>
      </c>
      <c r="E14" s="12">
        <v>0.8359</v>
      </c>
      <c r="F14" s="11"/>
      <c r="G14" s="11">
        <f>=ROUNDDOWN({0},0)</f>
      </c>
      <c r="H14" s="11"/>
      <c r="I14" s="12"/>
      <c r="J14" s="11">
        <v>1932</v>
      </c>
      <c r="K14" s="13">
        <v>129994.76</v>
      </c>
      <c r="L14" s="11">
        <v>111</v>
      </c>
      <c r="M14" s="14">
        <v>1171.12</v>
      </c>
      <c r="N14" s="11"/>
      <c r="O14" s="13"/>
      <c r="P14" s="11"/>
      <c r="Q14" s="14"/>
      <c r="R14" s="12"/>
      <c r="S14" s="12"/>
      <c r="T14" s="12"/>
      <c r="U14" s="12"/>
      <c r="V14" s="11">
        <v>263</v>
      </c>
      <c r="W14" s="13">
        <v>16424.57</v>
      </c>
      <c r="X14" s="11">
        <v>71</v>
      </c>
      <c r="Y14" s="11"/>
      <c r="Z14" s="13"/>
      <c r="AA14" s="11"/>
      <c r="AB14" s="12"/>
      <c r="AC14" s="12"/>
      <c r="AD14" s="11">
        <v>573</v>
      </c>
      <c r="AE14" s="13">
        <v>37825.23</v>
      </c>
      <c r="AF14" s="11">
        <v>111</v>
      </c>
      <c r="AG14" s="11"/>
      <c r="AH14" s="13"/>
      <c r="AI14" s="11"/>
      <c r="AJ14" s="12"/>
      <c r="AK14" s="12"/>
      <c r="AL14" s="11">
        <v>75</v>
      </c>
      <c r="AM14" s="13">
        <v>4327.09</v>
      </c>
      <c r="AN14" s="11">
        <v>111</v>
      </c>
      <c r="AO14" s="11"/>
      <c r="AP14" s="13"/>
      <c r="AQ14" s="11"/>
      <c r="AR14" s="12"/>
      <c r="AS14" s="12"/>
      <c r="AT14" s="11">
        <v>30</v>
      </c>
      <c r="AU14" s="13">
        <v>1465.69</v>
      </c>
      <c r="AV14" s="11">
        <v>111</v>
      </c>
      <c r="AW14" s="11"/>
      <c r="AX14" s="13"/>
      <c r="AY14" s="11"/>
      <c r="AZ14" s="12"/>
      <c r="BA14" s="12"/>
      <c r="BB14" s="11">
        <v>361</v>
      </c>
      <c r="BC14" s="13">
        <v>23131.66</v>
      </c>
      <c r="BD14" s="11">
        <v>111</v>
      </c>
      <c r="BE14" s="11"/>
      <c r="BF14" s="13"/>
      <c r="BG14" s="11"/>
      <c r="BH14" s="12"/>
      <c r="BI14" s="12"/>
      <c r="BJ14" s="11">
        <v>210</v>
      </c>
      <c r="BK14" s="13">
        <v>18079.83</v>
      </c>
      <c r="BL14" s="11">
        <v>78</v>
      </c>
      <c r="BM14" s="11"/>
      <c r="BN14" s="13"/>
      <c r="BO14" s="11"/>
      <c r="BP14" s="12"/>
      <c r="BQ14" s="12"/>
      <c r="BR14" s="11">
        <v>54</v>
      </c>
      <c r="BS14" s="13">
        <v>3490.55</v>
      </c>
      <c r="BT14" s="11">
        <v>74</v>
      </c>
      <c r="BU14" s="11"/>
      <c r="BV14" s="13"/>
      <c r="BW14" s="11"/>
      <c r="BX14" s="12"/>
      <c r="BY14" s="12"/>
      <c r="BZ14" s="11">
        <v>70</v>
      </c>
      <c r="CA14" s="13">
        <v>3907.6</v>
      </c>
      <c r="CB14" s="11">
        <v>74</v>
      </c>
      <c r="CC14" s="11"/>
      <c r="CD14" s="13"/>
      <c r="CE14" s="11"/>
      <c r="CF14" s="12"/>
      <c r="CG14" s="12"/>
      <c r="CH14" s="11">
        <v>59</v>
      </c>
      <c r="CI14" s="13">
        <v>4559.83</v>
      </c>
      <c r="CJ14" s="11">
        <v>95</v>
      </c>
      <c r="CK14" s="11"/>
      <c r="CL14" s="13"/>
      <c r="CM14" s="11"/>
      <c r="CN14" s="12"/>
      <c r="CO14" s="12"/>
      <c r="CP14" s="11"/>
      <c r="CQ14" s="13"/>
      <c r="CR14" s="11">
        <v>95</v>
      </c>
      <c r="CS14" s="11"/>
      <c r="CT14" s="13"/>
      <c r="CU14" s="11"/>
      <c r="CV14" s="12"/>
      <c r="CW14" s="12"/>
      <c r="CX14" s="11"/>
      <c r="CY14" s="13"/>
      <c r="CZ14" s="11">
        <v>67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43</v>
      </c>
      <c r="DO14" s="13">
        <v>2965</v>
      </c>
      <c r="DP14" s="11">
        <v>40</v>
      </c>
      <c r="DQ14" s="11"/>
      <c r="DR14" s="13"/>
      <c r="DS14" s="11"/>
      <c r="DT14" s="12"/>
      <c r="DU14" s="12"/>
      <c r="DV14" s="11">
        <v>8</v>
      </c>
      <c r="DW14" s="13">
        <v>553.92</v>
      </c>
      <c r="DX14" s="11">
        <v>111</v>
      </c>
      <c r="DY14" s="11"/>
      <c r="DZ14" s="13"/>
      <c r="EA14" s="11"/>
      <c r="EB14" s="12"/>
      <c r="EC14" s="12"/>
      <c r="ED14" s="11">
        <v>39</v>
      </c>
      <c r="EE14" s="13">
        <v>1876.21</v>
      </c>
      <c r="EF14" s="11">
        <v>46</v>
      </c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>
        <v>36</v>
      </c>
      <c r="FC14" s="13">
        <v>3069.35</v>
      </c>
      <c r="FD14" s="11">
        <v>68</v>
      </c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48</v>
      </c>
      <c r="FS14" s="13">
        <v>2950.8</v>
      </c>
      <c r="FT14" s="11">
        <v>73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>
        <v>16</v>
      </c>
      <c r="GY14" s="13">
        <v>918.73</v>
      </c>
      <c r="GZ14" s="11">
        <v>95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30</v>
      </c>
      <c r="HO14" s="13">
        <v>4213.82</v>
      </c>
      <c r="HP14" s="11">
        <v>18</v>
      </c>
      <c r="HQ14" s="11"/>
      <c r="HR14" s="13"/>
      <c r="HS14" s="11"/>
      <c r="HT14" s="12"/>
      <c r="HU14" s="12"/>
      <c r="HV14" s="11">
        <v>17</v>
      </c>
      <c r="HW14" s="13">
        <v>234.88</v>
      </c>
      <c r="HX14" s="11">
        <v>109</v>
      </c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13891</v>
      </c>
      <c r="C15" s="11">
        <f>=ROUNDDOWN(34727.5,0)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1051</v>
      </c>
      <c r="K15" s="13">
        <v>8862</v>
      </c>
      <c r="L15" s="11">
        <v>27</v>
      </c>
      <c r="M15" s="14">
        <v>328.22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3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/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27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>
        <v>1050</v>
      </c>
      <c r="GA15" s="13">
        <v>8862</v>
      </c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13733</v>
      </c>
      <c r="C16" s="11">
        <f>=ROUNDDOWN(74.112250404749,0)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295</v>
      </c>
      <c r="K16" s="13">
        <v>2665.29</v>
      </c>
      <c r="L16" s="11">
        <v>22</v>
      </c>
      <c r="M16" s="14">
        <v>121.15</v>
      </c>
      <c r="N16" s="11"/>
      <c r="O16" s="13"/>
      <c r="P16" s="11"/>
      <c r="Q16" s="14"/>
      <c r="R16" s="12"/>
      <c r="S16" s="12"/>
      <c r="T16" s="12"/>
      <c r="U16" s="12"/>
      <c r="V16" s="11">
        <v>258</v>
      </c>
      <c r="W16" s="13">
        <v>2361.89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35</v>
      </c>
      <c r="AM16" s="13">
        <v>265.42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37.98</v>
      </c>
      <c r="DX16" s="11">
        <v>13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</v>
      </c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44019</v>
      </c>
      <c r="C17" s="11">
        <f>=ROUNDDOWN(49.6716316858497,0)</f>
      </c>
      <c r="D17" s="11">
        <v>3790</v>
      </c>
      <c r="E17" s="12">
        <v>0.9091</v>
      </c>
      <c r="F17" s="11"/>
      <c r="G17" s="11">
        <f>=ROUNDDOWN({0},0)</f>
      </c>
      <c r="H17" s="11"/>
      <c r="I17" s="12"/>
      <c r="J17" s="11">
        <v>2892</v>
      </c>
      <c r="K17" s="13">
        <v>70246.57</v>
      </c>
      <c r="L17" s="11">
        <v>81</v>
      </c>
      <c r="M17" s="14">
        <v>867.24</v>
      </c>
      <c r="N17" s="11"/>
      <c r="O17" s="13"/>
      <c r="P17" s="11"/>
      <c r="Q17" s="14"/>
      <c r="R17" s="12"/>
      <c r="S17" s="12"/>
      <c r="T17" s="12"/>
      <c r="U17" s="12"/>
      <c r="V17" s="11">
        <v>2043</v>
      </c>
      <c r="W17" s="13">
        <v>35984.25</v>
      </c>
      <c r="X17" s="11">
        <v>65</v>
      </c>
      <c r="Y17" s="11"/>
      <c r="Z17" s="13"/>
      <c r="AA17" s="11"/>
      <c r="AB17" s="12"/>
      <c r="AC17" s="12"/>
      <c r="AD17" s="11">
        <v>36</v>
      </c>
      <c r="AE17" s="13">
        <v>1337.87</v>
      </c>
      <c r="AF17" s="11">
        <v>65</v>
      </c>
      <c r="AG17" s="11"/>
      <c r="AH17" s="13"/>
      <c r="AI17" s="11"/>
      <c r="AJ17" s="12"/>
      <c r="AK17" s="12"/>
      <c r="AL17" s="11">
        <v>56</v>
      </c>
      <c r="AM17" s="13">
        <v>1882.37</v>
      </c>
      <c r="AN17" s="11">
        <v>46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9</v>
      </c>
      <c r="BC17" s="13">
        <v>167.24</v>
      </c>
      <c r="BD17" s="11">
        <v>2</v>
      </c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16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2</v>
      </c>
      <c r="DW17" s="13">
        <v>194.08</v>
      </c>
      <c r="DX17" s="11">
        <v>77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601</v>
      </c>
      <c r="EU17" s="13">
        <v>27008.59</v>
      </c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1</v>
      </c>
      <c r="HW17" s="13">
        <v>27.45</v>
      </c>
      <c r="HX17" s="11">
        <v>16</v>
      </c>
      <c r="HY17" s="11"/>
      <c r="HZ17" s="13"/>
      <c r="IA17" s="11"/>
      <c r="IB17" s="12"/>
      <c r="IC17" s="12"/>
      <c r="ID17" s="11"/>
      <c r="IE17" s="13"/>
      <c r="IF17" s="11">
        <v>18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144</v>
      </c>
      <c r="JS17" s="13">
        <v>3644.72</v>
      </c>
      <c r="JT17" s="11">
        <v>16</v>
      </c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5390</v>
      </c>
      <c r="C18" s="11">
        <f>=ROUNDDOWN(297.790055248619,0)</f>
      </c>
      <c r="D18" s="11"/>
      <c r="E18" s="12">
        <v>0.3327</v>
      </c>
      <c r="F18" s="11"/>
      <c r="G18" s="11">
        <f>=ROUNDDOWN({0},0)</f>
      </c>
      <c r="H18" s="11"/>
      <c r="I18" s="12"/>
      <c r="J18" s="11">
        <v>50</v>
      </c>
      <c r="K18" s="13">
        <v>3286.24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3</v>
      </c>
      <c r="W18" s="13">
        <v>102.8</v>
      </c>
      <c r="X18" s="11"/>
      <c r="Y18" s="11"/>
      <c r="Z18" s="13"/>
      <c r="AA18" s="11"/>
      <c r="AB18" s="12"/>
      <c r="AC18" s="12"/>
      <c r="AD18" s="11">
        <v>8</v>
      </c>
      <c r="AE18" s="13">
        <v>1024.92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8</v>
      </c>
      <c r="BC18" s="13">
        <v>651.2</v>
      </c>
      <c r="BD18" s="11"/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8</v>
      </c>
      <c r="BS18" s="13">
        <v>316.33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>
        <v>21</v>
      </c>
      <c r="CI18" s="13">
        <v>1112.59</v>
      </c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2</v>
      </c>
      <c r="DO18" s="13">
        <v>78.4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547662</v>
      </c>
      <c r="C19" s="11">
        <f>=ROUNDDOWN(25.7637212978252,0)</f>
      </c>
      <c r="D19" s="11">
        <v>541462</v>
      </c>
      <c r="E19" s="12">
        <v>0.8913</v>
      </c>
      <c r="F19" s="11"/>
      <c r="G19" s="11">
        <f>=ROUNDDOWN({0},0)</f>
      </c>
      <c r="H19" s="11"/>
      <c r="I19" s="12"/>
      <c r="J19" s="11">
        <v>35528</v>
      </c>
      <c r="K19" s="13">
        <v>892352.28</v>
      </c>
      <c r="L19" s="11">
        <v>1361</v>
      </c>
      <c r="M19" s="14">
        <v>655.66</v>
      </c>
      <c r="N19" s="11"/>
      <c r="O19" s="13"/>
      <c r="P19" s="11"/>
      <c r="Q19" s="14"/>
      <c r="R19" s="12"/>
      <c r="S19" s="12"/>
      <c r="T19" s="12"/>
      <c r="U19" s="12"/>
      <c r="V19" s="11">
        <v>15543</v>
      </c>
      <c r="W19" s="13">
        <v>321622.31</v>
      </c>
      <c r="X19" s="11">
        <v>1136</v>
      </c>
      <c r="Y19" s="11"/>
      <c r="Z19" s="13"/>
      <c r="AA19" s="11"/>
      <c r="AB19" s="12"/>
      <c r="AC19" s="12"/>
      <c r="AD19" s="11">
        <v>686</v>
      </c>
      <c r="AE19" s="13">
        <v>21016.08</v>
      </c>
      <c r="AF19" s="11">
        <v>1034</v>
      </c>
      <c r="AG19" s="11"/>
      <c r="AH19" s="13"/>
      <c r="AI19" s="11"/>
      <c r="AJ19" s="12"/>
      <c r="AK19" s="12"/>
      <c r="AL19" s="11">
        <v>3504</v>
      </c>
      <c r="AM19" s="13">
        <v>87100.95</v>
      </c>
      <c r="AN19" s="11">
        <v>1034</v>
      </c>
      <c r="AO19" s="11"/>
      <c r="AP19" s="13"/>
      <c r="AQ19" s="11"/>
      <c r="AR19" s="12"/>
      <c r="AS19" s="12"/>
      <c r="AT19" s="11">
        <v>4592</v>
      </c>
      <c r="AU19" s="13">
        <v>137558.89</v>
      </c>
      <c r="AV19" s="11">
        <v>1009</v>
      </c>
      <c r="AW19" s="11"/>
      <c r="AX19" s="13"/>
      <c r="AY19" s="11"/>
      <c r="AZ19" s="12"/>
      <c r="BA19" s="12"/>
      <c r="BB19" s="11">
        <v>1036</v>
      </c>
      <c r="BC19" s="13">
        <v>29695.61</v>
      </c>
      <c r="BD19" s="11">
        <v>1034</v>
      </c>
      <c r="BE19" s="11"/>
      <c r="BF19" s="13"/>
      <c r="BG19" s="11"/>
      <c r="BH19" s="12"/>
      <c r="BI19" s="12"/>
      <c r="BJ19" s="11">
        <v>1039</v>
      </c>
      <c r="BK19" s="13">
        <v>35258.69</v>
      </c>
      <c r="BL19" s="11">
        <v>598</v>
      </c>
      <c r="BM19" s="11"/>
      <c r="BN19" s="13"/>
      <c r="BO19" s="11"/>
      <c r="BP19" s="12"/>
      <c r="BQ19" s="12"/>
      <c r="BR19" s="11">
        <v>3182</v>
      </c>
      <c r="BS19" s="13">
        <v>94312.74</v>
      </c>
      <c r="BT19" s="11">
        <v>949</v>
      </c>
      <c r="BU19" s="11"/>
      <c r="BV19" s="13"/>
      <c r="BW19" s="11"/>
      <c r="BX19" s="12"/>
      <c r="BY19" s="12"/>
      <c r="BZ19" s="11">
        <v>1304</v>
      </c>
      <c r="CA19" s="13">
        <v>23906.88</v>
      </c>
      <c r="CB19" s="11">
        <v>821</v>
      </c>
      <c r="CC19" s="11"/>
      <c r="CD19" s="13"/>
      <c r="CE19" s="11"/>
      <c r="CF19" s="12"/>
      <c r="CG19" s="12"/>
      <c r="CH19" s="11">
        <v>353</v>
      </c>
      <c r="CI19" s="13">
        <v>10483.99</v>
      </c>
      <c r="CJ19" s="11">
        <v>458</v>
      </c>
      <c r="CK19" s="11"/>
      <c r="CL19" s="13"/>
      <c r="CM19" s="11"/>
      <c r="CN19" s="12"/>
      <c r="CO19" s="12"/>
      <c r="CP19" s="11">
        <v>2603</v>
      </c>
      <c r="CQ19" s="13">
        <v>78212.39</v>
      </c>
      <c r="CR19" s="11">
        <v>1004</v>
      </c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477</v>
      </c>
      <c r="DG19" s="13">
        <v>14444.25</v>
      </c>
      <c r="DH19" s="11">
        <v>899</v>
      </c>
      <c r="DI19" s="11"/>
      <c r="DJ19" s="13"/>
      <c r="DK19" s="11"/>
      <c r="DL19" s="12"/>
      <c r="DM19" s="12"/>
      <c r="DN19" s="11">
        <v>27</v>
      </c>
      <c r="DO19" s="13">
        <v>965.37</v>
      </c>
      <c r="DP19" s="11">
        <v>62</v>
      </c>
      <c r="DQ19" s="11"/>
      <c r="DR19" s="13"/>
      <c r="DS19" s="11"/>
      <c r="DT19" s="12"/>
      <c r="DU19" s="12"/>
      <c r="DV19" s="11">
        <v>74</v>
      </c>
      <c r="DW19" s="13">
        <v>3134.75</v>
      </c>
      <c r="DX19" s="11">
        <v>1034</v>
      </c>
      <c r="DY19" s="11"/>
      <c r="DZ19" s="13"/>
      <c r="EA19" s="11"/>
      <c r="EB19" s="12"/>
      <c r="EC19" s="12"/>
      <c r="ED19" s="11">
        <v>212</v>
      </c>
      <c r="EE19" s="13">
        <v>7762.56</v>
      </c>
      <c r="EF19" s="11">
        <v>100</v>
      </c>
      <c r="EG19" s="11"/>
      <c r="EH19" s="13"/>
      <c r="EI19" s="11"/>
      <c r="EJ19" s="12"/>
      <c r="EK19" s="12"/>
      <c r="EL19" s="11">
        <v>80</v>
      </c>
      <c r="EM19" s="13">
        <v>1736.25</v>
      </c>
      <c r="EN19" s="11">
        <v>270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241</v>
      </c>
      <c r="FK19" s="13">
        <v>6738.99</v>
      </c>
      <c r="FL19" s="11">
        <v>423</v>
      </c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43</v>
      </c>
      <c r="GI19" s="13">
        <v>3195.76</v>
      </c>
      <c r="GJ19" s="11">
        <v>21</v>
      </c>
      <c r="GK19" s="11"/>
      <c r="GL19" s="13"/>
      <c r="GM19" s="11"/>
      <c r="GN19" s="12"/>
      <c r="GO19" s="12"/>
      <c r="GP19" s="11">
        <v>134</v>
      </c>
      <c r="GQ19" s="13">
        <v>2647.42</v>
      </c>
      <c r="GR19" s="11">
        <v>196</v>
      </c>
      <c r="GS19" s="11"/>
      <c r="GT19" s="13"/>
      <c r="GU19" s="11"/>
      <c r="GV19" s="12"/>
      <c r="GW19" s="12"/>
      <c r="GX19" s="11">
        <v>1</v>
      </c>
      <c r="GY19" s="13">
        <v>46.95</v>
      </c>
      <c r="GZ19" s="11">
        <v>741</v>
      </c>
      <c r="HA19" s="11"/>
      <c r="HB19" s="13"/>
      <c r="HC19" s="11"/>
      <c r="HD19" s="12"/>
      <c r="HE19" s="12"/>
      <c r="HF19" s="11">
        <v>161</v>
      </c>
      <c r="HG19" s="13">
        <v>5564.01</v>
      </c>
      <c r="HH19" s="11">
        <v>89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63</v>
      </c>
      <c r="HW19" s="13">
        <v>1043.76</v>
      </c>
      <c r="HX19" s="11">
        <v>515</v>
      </c>
      <c r="HY19" s="11"/>
      <c r="HZ19" s="13"/>
      <c r="IA19" s="11"/>
      <c r="IB19" s="12"/>
      <c r="IC19" s="12"/>
      <c r="ID19" s="11">
        <v>38</v>
      </c>
      <c r="IE19" s="13">
        <v>1269.14</v>
      </c>
      <c r="IF19" s="11">
        <v>653</v>
      </c>
      <c r="IG19" s="11"/>
      <c r="IH19" s="13"/>
      <c r="II19" s="11"/>
      <c r="IJ19" s="12"/>
      <c r="IK19" s="12"/>
      <c r="IL19" s="11">
        <v>12</v>
      </c>
      <c r="IM19" s="13">
        <v>464.46</v>
      </c>
      <c r="IN19" s="11">
        <v>74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111</v>
      </c>
      <c r="JC19" s="13">
        <v>3750.99</v>
      </c>
      <c r="JD19" s="11">
        <v>76</v>
      </c>
      <c r="JE19" s="11"/>
      <c r="JF19" s="13"/>
      <c r="JG19" s="11"/>
      <c r="JH19" s="12"/>
      <c r="JI19" s="12"/>
      <c r="JJ19" s="11">
        <v>12</v>
      </c>
      <c r="JK19" s="13">
        <v>419.09</v>
      </c>
      <c r="JL19" s="11">
        <v>324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0" t="s">
        <v>80</v>
      </c>
      <c r="B20" s="11">
        <v>154318</v>
      </c>
      <c r="C20" s="11">
        <f>=ROUNDDOWN(49.3060259441498,0)</f>
      </c>
      <c r="D20" s="11">
        <v>37721</v>
      </c>
      <c r="E20" s="12">
        <v>0.9718</v>
      </c>
      <c r="F20" s="11"/>
      <c r="G20" s="11">
        <f>=ROUNDDOWN({0},0)</f>
      </c>
      <c r="H20" s="11"/>
      <c r="I20" s="12"/>
      <c r="J20" s="11">
        <v>12827</v>
      </c>
      <c r="K20" s="13">
        <v>403097.5</v>
      </c>
      <c r="L20" s="11">
        <v>162</v>
      </c>
      <c r="M20" s="14">
        <v>2488.26</v>
      </c>
      <c r="N20" s="11"/>
      <c r="O20" s="13"/>
      <c r="P20" s="11"/>
      <c r="Q20" s="14"/>
      <c r="R20" s="12"/>
      <c r="S20" s="12"/>
      <c r="T20" s="12"/>
      <c r="U20" s="12"/>
      <c r="V20" s="11">
        <v>2793</v>
      </c>
      <c r="W20" s="13">
        <v>93854.76</v>
      </c>
      <c r="X20" s="11">
        <v>144</v>
      </c>
      <c r="Y20" s="11"/>
      <c r="Z20" s="13"/>
      <c r="AA20" s="11"/>
      <c r="AB20" s="12"/>
      <c r="AC20" s="12"/>
      <c r="AD20" s="11">
        <v>496</v>
      </c>
      <c r="AE20" s="13">
        <v>13111.18</v>
      </c>
      <c r="AF20" s="11">
        <v>159</v>
      </c>
      <c r="AG20" s="11"/>
      <c r="AH20" s="13"/>
      <c r="AI20" s="11"/>
      <c r="AJ20" s="12"/>
      <c r="AK20" s="12"/>
      <c r="AL20" s="11">
        <v>776</v>
      </c>
      <c r="AM20" s="13">
        <v>22589.96</v>
      </c>
      <c r="AN20" s="11">
        <v>159</v>
      </c>
      <c r="AO20" s="11"/>
      <c r="AP20" s="13"/>
      <c r="AQ20" s="11"/>
      <c r="AR20" s="12"/>
      <c r="AS20" s="12"/>
      <c r="AT20" s="11">
        <v>1881</v>
      </c>
      <c r="AU20" s="13">
        <v>65300.11</v>
      </c>
      <c r="AV20" s="11">
        <v>159</v>
      </c>
      <c r="AW20" s="11"/>
      <c r="AX20" s="13"/>
      <c r="AY20" s="11"/>
      <c r="AZ20" s="12"/>
      <c r="BA20" s="12"/>
      <c r="BB20" s="11">
        <v>569</v>
      </c>
      <c r="BC20" s="13">
        <v>20881.23</v>
      </c>
      <c r="BD20" s="11">
        <v>159</v>
      </c>
      <c r="BE20" s="11"/>
      <c r="BF20" s="13"/>
      <c r="BG20" s="11"/>
      <c r="BH20" s="12"/>
      <c r="BI20" s="12"/>
      <c r="BJ20" s="11">
        <v>433</v>
      </c>
      <c r="BK20" s="13">
        <v>15511.67</v>
      </c>
      <c r="BL20" s="11">
        <v>116</v>
      </c>
      <c r="BM20" s="11"/>
      <c r="BN20" s="13"/>
      <c r="BO20" s="11"/>
      <c r="BP20" s="12"/>
      <c r="BQ20" s="12"/>
      <c r="BR20" s="11">
        <v>3662</v>
      </c>
      <c r="BS20" s="13">
        <v>101640.67</v>
      </c>
      <c r="BT20" s="11">
        <v>159</v>
      </c>
      <c r="BU20" s="11"/>
      <c r="BV20" s="13"/>
      <c r="BW20" s="11"/>
      <c r="BX20" s="12"/>
      <c r="BY20" s="12"/>
      <c r="BZ20" s="11">
        <v>713</v>
      </c>
      <c r="CA20" s="13">
        <v>22914.89</v>
      </c>
      <c r="CB20" s="11">
        <v>73</v>
      </c>
      <c r="CC20" s="11"/>
      <c r="CD20" s="13"/>
      <c r="CE20" s="11"/>
      <c r="CF20" s="12"/>
      <c r="CG20" s="12"/>
      <c r="CH20" s="11">
        <v>169</v>
      </c>
      <c r="CI20" s="13">
        <v>5289.84</v>
      </c>
      <c r="CJ20" s="11">
        <v>139</v>
      </c>
      <c r="CK20" s="11"/>
      <c r="CL20" s="13"/>
      <c r="CM20" s="11"/>
      <c r="CN20" s="12"/>
      <c r="CO20" s="12"/>
      <c r="CP20" s="11">
        <v>5</v>
      </c>
      <c r="CQ20" s="13">
        <v>132.9</v>
      </c>
      <c r="CR20" s="11">
        <v>143</v>
      </c>
      <c r="CS20" s="11"/>
      <c r="CT20" s="13"/>
      <c r="CU20" s="11"/>
      <c r="CV20" s="12"/>
      <c r="CW20" s="12"/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399</v>
      </c>
      <c r="DG20" s="13">
        <v>11212.56</v>
      </c>
      <c r="DH20" s="11">
        <v>125</v>
      </c>
      <c r="DI20" s="11"/>
      <c r="DJ20" s="13"/>
      <c r="DK20" s="11"/>
      <c r="DL20" s="12"/>
      <c r="DM20" s="12"/>
      <c r="DN20" s="11">
        <v>28</v>
      </c>
      <c r="DO20" s="13">
        <v>963</v>
      </c>
      <c r="DP20" s="11">
        <v>49</v>
      </c>
      <c r="DQ20" s="11"/>
      <c r="DR20" s="13"/>
      <c r="DS20" s="11"/>
      <c r="DT20" s="12"/>
      <c r="DU20" s="12"/>
      <c r="DV20" s="11">
        <v>5</v>
      </c>
      <c r="DW20" s="13">
        <v>247.1</v>
      </c>
      <c r="DX20" s="11">
        <v>159</v>
      </c>
      <c r="DY20" s="11"/>
      <c r="DZ20" s="13"/>
      <c r="EA20" s="11"/>
      <c r="EB20" s="12"/>
      <c r="EC20" s="12"/>
      <c r="ED20" s="11">
        <v>674</v>
      </c>
      <c r="EE20" s="13">
        <v>22906.85</v>
      </c>
      <c r="EF20" s="11">
        <v>98</v>
      </c>
      <c r="EG20" s="11"/>
      <c r="EH20" s="13"/>
      <c r="EI20" s="11"/>
      <c r="EJ20" s="12"/>
      <c r="EK20" s="12"/>
      <c r="EL20" s="11"/>
      <c r="EM20" s="13"/>
      <c r="EN20" s="11">
        <v>11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57</v>
      </c>
      <c r="FK20" s="13">
        <v>1704.12</v>
      </c>
      <c r="FL20" s="11">
        <v>54</v>
      </c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6</v>
      </c>
      <c r="GI20" s="13">
        <v>137.95</v>
      </c>
      <c r="GJ20" s="11">
        <v>9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2</v>
      </c>
      <c r="GY20" s="13">
        <v>74.62</v>
      </c>
      <c r="GZ20" s="11">
        <v>108</v>
      </c>
      <c r="HA20" s="11"/>
      <c r="HB20" s="13"/>
      <c r="HC20" s="11"/>
      <c r="HD20" s="12"/>
      <c r="HE20" s="12"/>
      <c r="HF20" s="11">
        <v>33</v>
      </c>
      <c r="HG20" s="13">
        <v>1144.79</v>
      </c>
      <c r="HH20" s="11">
        <v>37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32</v>
      </c>
      <c r="HW20" s="13">
        <v>336.9</v>
      </c>
      <c r="HX20" s="11">
        <v>133</v>
      </c>
      <c r="HY20" s="11"/>
      <c r="HZ20" s="13"/>
      <c r="IA20" s="11"/>
      <c r="IB20" s="12"/>
      <c r="IC20" s="12"/>
      <c r="ID20" s="11"/>
      <c r="IE20" s="13"/>
      <c r="IF20" s="11">
        <v>146</v>
      </c>
      <c r="IG20" s="11"/>
      <c r="IH20" s="13"/>
      <c r="II20" s="11"/>
      <c r="IJ20" s="12"/>
      <c r="IK20" s="12"/>
      <c r="IL20" s="11">
        <v>85</v>
      </c>
      <c r="IM20" s="13">
        <v>2913.5</v>
      </c>
      <c r="IN20" s="11">
        <v>66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39.9</v>
      </c>
      <c r="JD20" s="11">
        <v>5</v>
      </c>
      <c r="JE20" s="11"/>
      <c r="JF20" s="13"/>
      <c r="JG20" s="11"/>
      <c r="JH20" s="12"/>
      <c r="JI20" s="12"/>
      <c r="JJ20" s="11">
        <v>8</v>
      </c>
      <c r="JK20" s="13">
        <v>189</v>
      </c>
      <c r="JL20" s="11">
        <v>25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</row>
    <row r="21">
      <c r="A21" s="10" t="s">
        <v>81</v>
      </c>
      <c r="B21" s="11">
        <v>358446</v>
      </c>
      <c r="C21" s="11">
        <f>=ROUNDDOWN(40.19985196151,0)</f>
      </c>
      <c r="D21" s="11">
        <v>102446</v>
      </c>
      <c r="E21" s="12">
        <v>0.9286</v>
      </c>
      <c r="F21" s="11"/>
      <c r="G21" s="11">
        <f>=ROUNDDOWN({0},0)</f>
      </c>
      <c r="H21" s="11"/>
      <c r="I21" s="12"/>
      <c r="J21" s="11">
        <v>22722</v>
      </c>
      <c r="K21" s="13">
        <v>518463.65</v>
      </c>
      <c r="L21" s="11">
        <v>550</v>
      </c>
      <c r="M21" s="14">
        <v>942.66</v>
      </c>
      <c r="N21" s="11"/>
      <c r="O21" s="13"/>
      <c r="P21" s="11"/>
      <c r="Q21" s="14"/>
      <c r="R21" s="12"/>
      <c r="S21" s="12"/>
      <c r="T21" s="12"/>
      <c r="U21" s="12"/>
      <c r="V21" s="11">
        <v>8252</v>
      </c>
      <c r="W21" s="13">
        <v>194960.72</v>
      </c>
      <c r="X21" s="11">
        <v>516</v>
      </c>
      <c r="Y21" s="11"/>
      <c r="Z21" s="13"/>
      <c r="AA21" s="11"/>
      <c r="AB21" s="12"/>
      <c r="AC21" s="12"/>
      <c r="AD21" s="11">
        <v>5045</v>
      </c>
      <c r="AE21" s="13">
        <v>105560.67</v>
      </c>
      <c r="AF21" s="11">
        <v>533</v>
      </c>
      <c r="AG21" s="11"/>
      <c r="AH21" s="13"/>
      <c r="AI21" s="11"/>
      <c r="AJ21" s="12"/>
      <c r="AK21" s="12"/>
      <c r="AL21" s="11">
        <v>1540</v>
      </c>
      <c r="AM21" s="13">
        <v>32042.49</v>
      </c>
      <c r="AN21" s="11">
        <v>489</v>
      </c>
      <c r="AO21" s="11"/>
      <c r="AP21" s="13"/>
      <c r="AQ21" s="11"/>
      <c r="AR21" s="12"/>
      <c r="AS21" s="12"/>
      <c r="AT21" s="11">
        <v>67</v>
      </c>
      <c r="AU21" s="13">
        <v>1888.13</v>
      </c>
      <c r="AV21" s="11">
        <v>21</v>
      </c>
      <c r="AW21" s="11"/>
      <c r="AX21" s="13"/>
      <c r="AY21" s="11"/>
      <c r="AZ21" s="12"/>
      <c r="BA21" s="12"/>
      <c r="BB21" s="11">
        <v>624</v>
      </c>
      <c r="BC21" s="13">
        <v>16268.86</v>
      </c>
      <c r="BD21" s="11">
        <v>528</v>
      </c>
      <c r="BE21" s="11"/>
      <c r="BF21" s="13"/>
      <c r="BG21" s="11"/>
      <c r="BH21" s="12"/>
      <c r="BI21" s="12"/>
      <c r="BJ21" s="11">
        <v>264</v>
      </c>
      <c r="BK21" s="13">
        <v>5992.14</v>
      </c>
      <c r="BL21" s="11"/>
      <c r="BM21" s="11"/>
      <c r="BN21" s="13"/>
      <c r="BO21" s="11"/>
      <c r="BP21" s="12"/>
      <c r="BQ21" s="12"/>
      <c r="BR21" s="11">
        <v>3276</v>
      </c>
      <c r="BS21" s="13">
        <v>63838.84</v>
      </c>
      <c r="BT21" s="11">
        <v>485</v>
      </c>
      <c r="BU21" s="11"/>
      <c r="BV21" s="13"/>
      <c r="BW21" s="11"/>
      <c r="BX21" s="12"/>
      <c r="BY21" s="12"/>
      <c r="BZ21" s="11">
        <v>1275</v>
      </c>
      <c r="CA21" s="13">
        <v>24483.27</v>
      </c>
      <c r="CB21" s="11">
        <v>198</v>
      </c>
      <c r="CC21" s="11"/>
      <c r="CD21" s="13"/>
      <c r="CE21" s="11"/>
      <c r="CF21" s="12"/>
      <c r="CG21" s="12"/>
      <c r="CH21" s="11">
        <v>860</v>
      </c>
      <c r="CI21" s="13">
        <v>23601.96</v>
      </c>
      <c r="CJ21" s="11">
        <v>70</v>
      </c>
      <c r="CK21" s="11"/>
      <c r="CL21" s="13"/>
      <c r="CM21" s="11"/>
      <c r="CN21" s="12"/>
      <c r="CO21" s="12"/>
      <c r="CP21" s="11">
        <v>118</v>
      </c>
      <c r="CQ21" s="13">
        <v>6342.88</v>
      </c>
      <c r="CR21" s="11">
        <v>499</v>
      </c>
      <c r="CS21" s="11"/>
      <c r="CT21" s="13"/>
      <c r="CU21" s="11"/>
      <c r="CV21" s="12"/>
      <c r="CW21" s="12"/>
      <c r="CX21" s="11">
        <v>548</v>
      </c>
      <c r="CY21" s="13">
        <v>12944.63</v>
      </c>
      <c r="CZ21" s="11">
        <v>219</v>
      </c>
      <c r="DA21" s="11"/>
      <c r="DB21" s="13"/>
      <c r="DC21" s="11"/>
      <c r="DD21" s="12"/>
      <c r="DE21" s="12"/>
      <c r="DF21" s="11">
        <v>196</v>
      </c>
      <c r="DG21" s="13">
        <v>3823.43</v>
      </c>
      <c r="DH21" s="11">
        <v>337</v>
      </c>
      <c r="DI21" s="11"/>
      <c r="DJ21" s="13"/>
      <c r="DK21" s="11"/>
      <c r="DL21" s="12"/>
      <c r="DM21" s="12"/>
      <c r="DN21" s="11">
        <v>62</v>
      </c>
      <c r="DO21" s="13">
        <v>1672.9</v>
      </c>
      <c r="DP21" s="11">
        <v>67</v>
      </c>
      <c r="DQ21" s="11"/>
      <c r="DR21" s="13"/>
      <c r="DS21" s="11"/>
      <c r="DT21" s="12"/>
      <c r="DU21" s="12"/>
      <c r="DV21" s="11">
        <v>230</v>
      </c>
      <c r="DW21" s="13">
        <v>16461.42</v>
      </c>
      <c r="DX21" s="11">
        <v>550</v>
      </c>
      <c r="DY21" s="11"/>
      <c r="DZ21" s="13"/>
      <c r="EA21" s="11"/>
      <c r="EB21" s="12"/>
      <c r="EC21" s="12"/>
      <c r="ED21" s="11"/>
      <c r="EE21" s="13"/>
      <c r="EF21" s="11"/>
      <c r="EG21" s="11"/>
      <c r="EH21" s="13"/>
      <c r="EI21" s="11"/>
      <c r="EJ21" s="12"/>
      <c r="EK21" s="12"/>
      <c r="EL21" s="11">
        <v>25</v>
      </c>
      <c r="EM21" s="13">
        <v>340.22</v>
      </c>
      <c r="EN21" s="11">
        <v>24</v>
      </c>
      <c r="EO21" s="11"/>
      <c r="EP21" s="13"/>
      <c r="EQ21" s="11"/>
      <c r="ER21" s="12"/>
      <c r="ES21" s="12"/>
      <c r="ET21" s="11">
        <v>95</v>
      </c>
      <c r="EU21" s="13">
        <v>3135.4</v>
      </c>
      <c r="EV21" s="11"/>
      <c r="EW21" s="11"/>
      <c r="EX21" s="13"/>
      <c r="EY21" s="11"/>
      <c r="EZ21" s="12"/>
      <c r="FA21" s="12"/>
      <c r="FB21" s="11">
        <v>21</v>
      </c>
      <c r="FC21" s="13">
        <v>486.3</v>
      </c>
      <c r="FD21" s="11">
        <v>108</v>
      </c>
      <c r="FE21" s="11"/>
      <c r="FF21" s="13"/>
      <c r="FG21" s="11"/>
      <c r="FH21" s="12"/>
      <c r="FI21" s="12"/>
      <c r="FJ21" s="11">
        <v>26</v>
      </c>
      <c r="FK21" s="13">
        <v>398.52</v>
      </c>
      <c r="FL21" s="11">
        <v>55</v>
      </c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36</v>
      </c>
      <c r="GI21" s="13">
        <v>1441.26</v>
      </c>
      <c r="GJ21" s="11">
        <v>14</v>
      </c>
      <c r="GK21" s="11"/>
      <c r="GL21" s="13"/>
      <c r="GM21" s="11"/>
      <c r="GN21" s="12"/>
      <c r="GO21" s="12"/>
      <c r="GP21" s="11">
        <v>53</v>
      </c>
      <c r="GQ21" s="13">
        <v>1023.32</v>
      </c>
      <c r="GR21" s="11">
        <v>40</v>
      </c>
      <c r="GS21" s="11"/>
      <c r="GT21" s="13"/>
      <c r="GU21" s="11"/>
      <c r="GV21" s="12"/>
      <c r="GW21" s="12"/>
      <c r="GX21" s="11">
        <v>18</v>
      </c>
      <c r="GY21" s="13">
        <v>437.1</v>
      </c>
      <c r="GZ21" s="11">
        <v>273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53</v>
      </c>
      <c r="HW21" s="13">
        <v>630.37</v>
      </c>
      <c r="HX21" s="11">
        <v>456</v>
      </c>
      <c r="HY21" s="11"/>
      <c r="HZ21" s="13"/>
      <c r="IA21" s="11"/>
      <c r="IB21" s="12"/>
      <c r="IC21" s="12"/>
      <c r="ID21" s="11">
        <v>1</v>
      </c>
      <c r="IE21" s="13">
        <v>31.99</v>
      </c>
      <c r="IF21" s="11">
        <v>94</v>
      </c>
      <c r="IG21" s="11"/>
      <c r="IH21" s="13"/>
      <c r="II21" s="11"/>
      <c r="IJ21" s="12"/>
      <c r="IK21" s="12"/>
      <c r="IL21" s="11">
        <v>12</v>
      </c>
      <c r="IM21" s="13">
        <v>241.82</v>
      </c>
      <c r="IN21" s="11">
        <v>12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25</v>
      </c>
      <c r="JK21" s="13">
        <v>415.01</v>
      </c>
      <c r="JL21" s="11">
        <v>163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</row>
    <row r="22">
      <c r="A22" s="10" t="s">
        <v>82</v>
      </c>
      <c r="B22" s="11">
        <v>222050</v>
      </c>
      <c r="C22" s="11">
        <f>=ROUNDDOWN(39.3496367180578,0)</f>
      </c>
      <c r="D22" s="11">
        <v>76090</v>
      </c>
      <c r="E22" s="12">
        <v>0.9639</v>
      </c>
      <c r="F22" s="11"/>
      <c r="G22" s="11">
        <f>=ROUNDDOWN({0},0)</f>
      </c>
      <c r="H22" s="11"/>
      <c r="I22" s="12"/>
      <c r="J22" s="11">
        <v>11280</v>
      </c>
      <c r="K22" s="13">
        <v>463423.59</v>
      </c>
      <c r="L22" s="11">
        <v>587</v>
      </c>
      <c r="M22" s="14">
        <v>789.48</v>
      </c>
      <c r="N22" s="11"/>
      <c r="O22" s="13"/>
      <c r="P22" s="11"/>
      <c r="Q22" s="14"/>
      <c r="R22" s="12"/>
      <c r="S22" s="12"/>
      <c r="T22" s="12"/>
      <c r="U22" s="12"/>
      <c r="V22" s="11">
        <v>4033</v>
      </c>
      <c r="W22" s="13">
        <v>158964.68</v>
      </c>
      <c r="X22" s="11">
        <v>544</v>
      </c>
      <c r="Y22" s="11"/>
      <c r="Z22" s="13"/>
      <c r="AA22" s="11"/>
      <c r="AB22" s="12"/>
      <c r="AC22" s="12"/>
      <c r="AD22" s="11">
        <v>970</v>
      </c>
      <c r="AE22" s="13">
        <v>40706.97</v>
      </c>
      <c r="AF22" s="11">
        <v>476</v>
      </c>
      <c r="AG22" s="11"/>
      <c r="AH22" s="13"/>
      <c r="AI22" s="11"/>
      <c r="AJ22" s="12"/>
      <c r="AK22" s="12"/>
      <c r="AL22" s="11">
        <v>903</v>
      </c>
      <c r="AM22" s="13">
        <v>37558.54</v>
      </c>
      <c r="AN22" s="11">
        <v>476</v>
      </c>
      <c r="AO22" s="11"/>
      <c r="AP22" s="13"/>
      <c r="AQ22" s="11"/>
      <c r="AR22" s="12"/>
      <c r="AS22" s="12"/>
      <c r="AT22" s="11">
        <v>789</v>
      </c>
      <c r="AU22" s="13">
        <v>33415.51</v>
      </c>
      <c r="AV22" s="11">
        <v>447</v>
      </c>
      <c r="AW22" s="11"/>
      <c r="AX22" s="13"/>
      <c r="AY22" s="11"/>
      <c r="AZ22" s="12"/>
      <c r="BA22" s="12"/>
      <c r="BB22" s="11">
        <v>748</v>
      </c>
      <c r="BC22" s="13">
        <v>34196.08</v>
      </c>
      <c r="BD22" s="11">
        <v>478</v>
      </c>
      <c r="BE22" s="11"/>
      <c r="BF22" s="13"/>
      <c r="BG22" s="11"/>
      <c r="BH22" s="12"/>
      <c r="BI22" s="12"/>
      <c r="BJ22" s="11">
        <v>412</v>
      </c>
      <c r="BK22" s="13">
        <v>19288.81</v>
      </c>
      <c r="BL22" s="11">
        <v>346</v>
      </c>
      <c r="BM22" s="11"/>
      <c r="BN22" s="13"/>
      <c r="BO22" s="11"/>
      <c r="BP22" s="12"/>
      <c r="BQ22" s="12"/>
      <c r="BR22" s="11">
        <v>1009</v>
      </c>
      <c r="BS22" s="13">
        <v>38981.89</v>
      </c>
      <c r="BT22" s="11">
        <v>442</v>
      </c>
      <c r="BU22" s="11"/>
      <c r="BV22" s="13"/>
      <c r="BW22" s="11"/>
      <c r="BX22" s="12"/>
      <c r="BY22" s="12"/>
      <c r="BZ22" s="11">
        <v>1572</v>
      </c>
      <c r="CA22" s="13">
        <v>61403.24</v>
      </c>
      <c r="CB22" s="11">
        <v>372</v>
      </c>
      <c r="CC22" s="11"/>
      <c r="CD22" s="13"/>
      <c r="CE22" s="11"/>
      <c r="CF22" s="12"/>
      <c r="CG22" s="12"/>
      <c r="CH22" s="11">
        <v>219</v>
      </c>
      <c r="CI22" s="13">
        <v>8548.11</v>
      </c>
      <c r="CJ22" s="11">
        <v>120</v>
      </c>
      <c r="CK22" s="11"/>
      <c r="CL22" s="13"/>
      <c r="CM22" s="11"/>
      <c r="CN22" s="12"/>
      <c r="CO22" s="12"/>
      <c r="CP22" s="11">
        <v>155</v>
      </c>
      <c r="CQ22" s="13">
        <v>10227.9</v>
      </c>
      <c r="CR22" s="11">
        <v>489</v>
      </c>
      <c r="CS22" s="11"/>
      <c r="CT22" s="13"/>
      <c r="CU22" s="11"/>
      <c r="CV22" s="12"/>
      <c r="CW22" s="12"/>
      <c r="CX22" s="11">
        <v>78</v>
      </c>
      <c r="CY22" s="13">
        <v>3302.49</v>
      </c>
      <c r="CZ22" s="11">
        <v>143</v>
      </c>
      <c r="DA22" s="11"/>
      <c r="DB22" s="13"/>
      <c r="DC22" s="11"/>
      <c r="DD22" s="12"/>
      <c r="DE22" s="12"/>
      <c r="DF22" s="11">
        <v>121</v>
      </c>
      <c r="DG22" s="13">
        <v>5065.11</v>
      </c>
      <c r="DH22" s="11">
        <v>254</v>
      </c>
      <c r="DI22" s="11"/>
      <c r="DJ22" s="13"/>
      <c r="DK22" s="11"/>
      <c r="DL22" s="12"/>
      <c r="DM22" s="12"/>
      <c r="DN22" s="11">
        <v>17</v>
      </c>
      <c r="DO22" s="13">
        <v>613.27</v>
      </c>
      <c r="DP22" s="11">
        <v>75</v>
      </c>
      <c r="DQ22" s="11"/>
      <c r="DR22" s="13"/>
      <c r="DS22" s="11"/>
      <c r="DT22" s="12"/>
      <c r="DU22" s="12"/>
      <c r="DV22" s="11">
        <v>38</v>
      </c>
      <c r="DW22" s="13">
        <v>2362.12</v>
      </c>
      <c r="DX22" s="11">
        <v>516</v>
      </c>
      <c r="DY22" s="11"/>
      <c r="DZ22" s="13"/>
      <c r="EA22" s="11"/>
      <c r="EB22" s="12"/>
      <c r="EC22" s="12"/>
      <c r="ED22" s="11">
        <v>1</v>
      </c>
      <c r="EE22" s="13">
        <v>75.93</v>
      </c>
      <c r="EF22" s="11">
        <v>7</v>
      </c>
      <c r="EG22" s="11"/>
      <c r="EH22" s="13"/>
      <c r="EI22" s="11"/>
      <c r="EJ22" s="12"/>
      <c r="EK22" s="12"/>
      <c r="EL22" s="11">
        <v>2</v>
      </c>
      <c r="EM22" s="13">
        <v>90.51</v>
      </c>
      <c r="EN22" s="11">
        <v>24</v>
      </c>
      <c r="EO22" s="11"/>
      <c r="EP22" s="13"/>
      <c r="EQ22" s="11"/>
      <c r="ER22" s="12"/>
      <c r="ES22" s="12"/>
      <c r="ET22" s="11"/>
      <c r="EU22" s="13"/>
      <c r="EV22" s="11"/>
      <c r="EW22" s="11"/>
      <c r="EX22" s="13"/>
      <c r="EY22" s="11"/>
      <c r="EZ22" s="12"/>
      <c r="FA22" s="12"/>
      <c r="FB22" s="11">
        <v>26</v>
      </c>
      <c r="FC22" s="13">
        <v>1197.52</v>
      </c>
      <c r="FD22" s="11">
        <v>133</v>
      </c>
      <c r="FE22" s="11"/>
      <c r="FF22" s="13"/>
      <c r="FG22" s="11"/>
      <c r="FH22" s="12"/>
      <c r="FI22" s="12"/>
      <c r="FJ22" s="11">
        <v>75</v>
      </c>
      <c r="FK22" s="13">
        <v>3059.62</v>
      </c>
      <c r="FL22" s="11">
        <v>56</v>
      </c>
      <c r="FM22" s="11"/>
      <c r="FN22" s="13"/>
      <c r="FO22" s="11"/>
      <c r="FP22" s="12"/>
      <c r="FQ22" s="12"/>
      <c r="FR22" s="11">
        <v>45</v>
      </c>
      <c r="FS22" s="13">
        <v>2040.31</v>
      </c>
      <c r="FT22" s="11">
        <v>143</v>
      </c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/>
      <c r="GI22" s="13"/>
      <c r="GJ22" s="11">
        <v>2</v>
      </c>
      <c r="GK22" s="11"/>
      <c r="GL22" s="13"/>
      <c r="GM22" s="11"/>
      <c r="GN22" s="12"/>
      <c r="GO22" s="12"/>
      <c r="GP22" s="11">
        <v>15</v>
      </c>
      <c r="GQ22" s="13">
        <v>682.24</v>
      </c>
      <c r="GR22" s="11">
        <v>75</v>
      </c>
      <c r="GS22" s="11"/>
      <c r="GT22" s="13"/>
      <c r="GU22" s="11"/>
      <c r="GV22" s="12"/>
      <c r="GW22" s="12"/>
      <c r="GX22" s="11">
        <v>3</v>
      </c>
      <c r="GY22" s="13">
        <v>97.58</v>
      </c>
      <c r="GZ22" s="11">
        <v>192</v>
      </c>
      <c r="HA22" s="11"/>
      <c r="HB22" s="13"/>
      <c r="HC22" s="11"/>
      <c r="HD22" s="12"/>
      <c r="HE22" s="12"/>
      <c r="HF22" s="11">
        <v>9</v>
      </c>
      <c r="HG22" s="13">
        <v>429.74</v>
      </c>
      <c r="HH22" s="11">
        <v>116</v>
      </c>
      <c r="HI22" s="11"/>
      <c r="HJ22" s="13"/>
      <c r="HK22" s="11"/>
      <c r="HL22" s="12"/>
      <c r="HM22" s="12"/>
      <c r="HN22" s="11"/>
      <c r="HO22" s="13"/>
      <c r="HP22" s="11"/>
      <c r="HQ22" s="11"/>
      <c r="HR22" s="13"/>
      <c r="HS22" s="11"/>
      <c r="HT22" s="12"/>
      <c r="HU22" s="12"/>
      <c r="HV22" s="11">
        <v>12</v>
      </c>
      <c r="HW22" s="13"/>
      <c r="HX22" s="11">
        <v>283</v>
      </c>
      <c r="HY22" s="11"/>
      <c r="HZ22" s="13"/>
      <c r="IA22" s="11"/>
      <c r="IB22" s="12"/>
      <c r="IC22" s="12"/>
      <c r="ID22" s="11">
        <v>21</v>
      </c>
      <c r="IE22" s="13">
        <v>799.6</v>
      </c>
      <c r="IF22" s="11">
        <v>217</v>
      </c>
      <c r="IG22" s="11"/>
      <c r="IH22" s="13"/>
      <c r="II22" s="11"/>
      <c r="IJ22" s="12"/>
      <c r="IK22" s="12"/>
      <c r="IL22" s="11">
        <v>5</v>
      </c>
      <c r="IM22" s="13">
        <v>240.75</v>
      </c>
      <c r="IN22" s="11">
        <v>17</v>
      </c>
      <c r="IO22" s="11"/>
      <c r="IP22" s="13"/>
      <c r="IQ22" s="11"/>
      <c r="IR22" s="12"/>
      <c r="IS22" s="12"/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>
        <v>2</v>
      </c>
      <c r="JK22" s="13">
        <v>75.07</v>
      </c>
      <c r="JL22" s="11">
        <v>191</v>
      </c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</row>
    <row r="23">
      <c r="A23" s="19" t="s">
        <v>83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268567</v>
      </c>
      <c r="K23" s="17">
        <v>12195920.03</v>
      </c>
      <c r="L23" s="15">
        <v>7583</v>
      </c>
      <c r="M23" s="18">
        <v>1608.32</v>
      </c>
      <c r="N23" s="15"/>
      <c r="O23" s="17"/>
      <c r="P23" s="15"/>
      <c r="Q23" s="18"/>
      <c r="R23" s="16"/>
      <c r="S23" s="16"/>
      <c r="T23" s="16"/>
      <c r="U23" s="16"/>
      <c r="V23" s="15">
        <v>89663</v>
      </c>
      <c r="W23" s="17">
        <v>2943881.56</v>
      </c>
      <c r="X23" s="15">
        <v>6285</v>
      </c>
      <c r="Y23" s="15"/>
      <c r="Z23" s="17"/>
      <c r="AA23" s="15"/>
      <c r="AB23" s="16"/>
      <c r="AC23" s="16"/>
      <c r="AD23" s="15">
        <v>33267</v>
      </c>
      <c r="AE23" s="17">
        <v>2423450.33</v>
      </c>
      <c r="AF23" s="15">
        <v>6475</v>
      </c>
      <c r="AG23" s="15"/>
      <c r="AH23" s="17"/>
      <c r="AI23" s="15"/>
      <c r="AJ23" s="16"/>
      <c r="AK23" s="16"/>
      <c r="AL23" s="15">
        <v>28949</v>
      </c>
      <c r="AM23" s="17">
        <v>1088292.41</v>
      </c>
      <c r="AN23" s="15">
        <v>6216</v>
      </c>
      <c r="AO23" s="15"/>
      <c r="AP23" s="17"/>
      <c r="AQ23" s="15"/>
      <c r="AR23" s="16"/>
      <c r="AS23" s="16"/>
      <c r="AT23" s="15">
        <v>24560</v>
      </c>
      <c r="AU23" s="17">
        <v>1010910.16</v>
      </c>
      <c r="AV23" s="15">
        <v>5394</v>
      </c>
      <c r="AW23" s="15"/>
      <c r="AX23" s="17"/>
      <c r="AY23" s="15"/>
      <c r="AZ23" s="16"/>
      <c r="BA23" s="16"/>
      <c r="BB23" s="15">
        <v>12935</v>
      </c>
      <c r="BC23" s="17">
        <v>975483.67</v>
      </c>
      <c r="BD23" s="15">
        <v>6383</v>
      </c>
      <c r="BE23" s="15"/>
      <c r="BF23" s="17"/>
      <c r="BG23" s="15"/>
      <c r="BH23" s="16"/>
      <c r="BI23" s="16"/>
      <c r="BJ23" s="15">
        <v>13519</v>
      </c>
      <c r="BK23" s="17">
        <v>939342.88</v>
      </c>
      <c r="BL23" s="15">
        <v>4526</v>
      </c>
      <c r="BM23" s="15"/>
      <c r="BN23" s="17"/>
      <c r="BO23" s="15"/>
      <c r="BP23" s="16"/>
      <c r="BQ23" s="16"/>
      <c r="BR23" s="15">
        <v>23307</v>
      </c>
      <c r="BS23" s="17">
        <v>806171.67</v>
      </c>
      <c r="BT23" s="15">
        <v>5234</v>
      </c>
      <c r="BU23" s="15"/>
      <c r="BV23" s="17"/>
      <c r="BW23" s="15"/>
      <c r="BX23" s="16"/>
      <c r="BY23" s="16"/>
      <c r="BZ23" s="15">
        <v>14210</v>
      </c>
      <c r="CA23" s="17">
        <v>615515.46</v>
      </c>
      <c r="CB23" s="15">
        <v>4070</v>
      </c>
      <c r="CC23" s="15"/>
      <c r="CD23" s="17"/>
      <c r="CE23" s="15"/>
      <c r="CF23" s="16"/>
      <c r="CG23" s="16"/>
      <c r="CH23" s="15">
        <v>4547</v>
      </c>
      <c r="CI23" s="17">
        <v>282277.03</v>
      </c>
      <c r="CJ23" s="15">
        <v>2113</v>
      </c>
      <c r="CK23" s="15"/>
      <c r="CL23" s="17"/>
      <c r="CM23" s="15"/>
      <c r="CN23" s="16"/>
      <c r="CO23" s="16"/>
      <c r="CP23" s="15">
        <v>5138</v>
      </c>
      <c r="CQ23" s="17">
        <v>225280.18</v>
      </c>
      <c r="CR23" s="15">
        <v>5918</v>
      </c>
      <c r="CS23" s="15"/>
      <c r="CT23" s="17"/>
      <c r="CU23" s="15"/>
      <c r="CV23" s="16"/>
      <c r="CW23" s="16"/>
      <c r="CX23" s="15">
        <v>1942</v>
      </c>
      <c r="CY23" s="17">
        <v>167948.04</v>
      </c>
      <c r="CZ23" s="15">
        <v>1618</v>
      </c>
      <c r="DA23" s="15"/>
      <c r="DB23" s="17"/>
      <c r="DC23" s="15"/>
      <c r="DD23" s="16"/>
      <c r="DE23" s="16"/>
      <c r="DF23" s="15">
        <v>2853</v>
      </c>
      <c r="DG23" s="17">
        <v>116607.06</v>
      </c>
      <c r="DH23" s="15">
        <v>4049</v>
      </c>
      <c r="DI23" s="15"/>
      <c r="DJ23" s="17"/>
      <c r="DK23" s="15"/>
      <c r="DL23" s="16"/>
      <c r="DM23" s="16"/>
      <c r="DN23" s="15">
        <v>913</v>
      </c>
      <c r="DO23" s="17">
        <v>104320.89</v>
      </c>
      <c r="DP23" s="15">
        <v>998</v>
      </c>
      <c r="DQ23" s="15"/>
      <c r="DR23" s="17"/>
      <c r="DS23" s="15"/>
      <c r="DT23" s="16"/>
      <c r="DU23" s="16"/>
      <c r="DV23" s="15">
        <v>924</v>
      </c>
      <c r="DW23" s="17">
        <v>64975.72</v>
      </c>
      <c r="DX23" s="15">
        <v>6519</v>
      </c>
      <c r="DY23" s="15"/>
      <c r="DZ23" s="17"/>
      <c r="EA23" s="15"/>
      <c r="EB23" s="16"/>
      <c r="EC23" s="16"/>
      <c r="ED23" s="15">
        <v>1525</v>
      </c>
      <c r="EE23" s="17">
        <v>62026.84</v>
      </c>
      <c r="EF23" s="15">
        <v>932</v>
      </c>
      <c r="EG23" s="15"/>
      <c r="EH23" s="17"/>
      <c r="EI23" s="15"/>
      <c r="EJ23" s="16"/>
      <c r="EK23" s="16"/>
      <c r="EL23" s="15">
        <v>2156</v>
      </c>
      <c r="EM23" s="17">
        <v>56813.26</v>
      </c>
      <c r="EN23" s="15">
        <v>682</v>
      </c>
      <c r="EO23" s="15"/>
      <c r="EP23" s="17"/>
      <c r="EQ23" s="15"/>
      <c r="ER23" s="16"/>
      <c r="ES23" s="16"/>
      <c r="ET23" s="15">
        <v>1327</v>
      </c>
      <c r="EU23" s="17">
        <v>49455.18</v>
      </c>
      <c r="EV23" s="15"/>
      <c r="EW23" s="15"/>
      <c r="EX23" s="17"/>
      <c r="EY23" s="15"/>
      <c r="EZ23" s="16"/>
      <c r="FA23" s="16"/>
      <c r="FB23" s="15">
        <v>399</v>
      </c>
      <c r="FC23" s="17">
        <v>39081.81</v>
      </c>
      <c r="FD23" s="15">
        <v>949</v>
      </c>
      <c r="FE23" s="15"/>
      <c r="FF23" s="17"/>
      <c r="FG23" s="15"/>
      <c r="FH23" s="16"/>
      <c r="FI23" s="16"/>
      <c r="FJ23" s="15">
        <v>827</v>
      </c>
      <c r="FK23" s="17">
        <v>33298.64</v>
      </c>
      <c r="FL23" s="15">
        <v>1214</v>
      </c>
      <c r="FM23" s="15"/>
      <c r="FN23" s="17"/>
      <c r="FO23" s="15"/>
      <c r="FP23" s="16"/>
      <c r="FQ23" s="16"/>
      <c r="FR23" s="15">
        <v>361</v>
      </c>
      <c r="FS23" s="17">
        <v>30166.56</v>
      </c>
      <c r="FT23" s="15">
        <v>1137</v>
      </c>
      <c r="FU23" s="15"/>
      <c r="FV23" s="17"/>
      <c r="FW23" s="15"/>
      <c r="FX23" s="16"/>
      <c r="FY23" s="16"/>
      <c r="FZ23" s="15">
        <v>2359</v>
      </c>
      <c r="GA23" s="17">
        <v>25344.88</v>
      </c>
      <c r="GB23" s="15"/>
      <c r="GC23" s="15"/>
      <c r="GD23" s="17"/>
      <c r="GE23" s="15"/>
      <c r="GF23" s="16"/>
      <c r="GG23" s="16"/>
      <c r="GH23" s="15">
        <v>233</v>
      </c>
      <c r="GI23" s="17">
        <v>23946.29</v>
      </c>
      <c r="GJ23" s="15">
        <v>128</v>
      </c>
      <c r="GK23" s="15"/>
      <c r="GL23" s="17"/>
      <c r="GM23" s="15"/>
      <c r="GN23" s="16"/>
      <c r="GO23" s="16"/>
      <c r="GP23" s="15">
        <v>555</v>
      </c>
      <c r="GQ23" s="17">
        <v>21672.1</v>
      </c>
      <c r="GR23" s="15">
        <v>1248</v>
      </c>
      <c r="GS23" s="15"/>
      <c r="GT23" s="17"/>
      <c r="GU23" s="15"/>
      <c r="GV23" s="16"/>
      <c r="GW23" s="16"/>
      <c r="GX23" s="15">
        <v>168</v>
      </c>
      <c r="GY23" s="17">
        <v>18114.09</v>
      </c>
      <c r="GZ23" s="15">
        <v>4156</v>
      </c>
      <c r="HA23" s="15"/>
      <c r="HB23" s="17"/>
      <c r="HC23" s="15"/>
      <c r="HD23" s="16"/>
      <c r="HE23" s="16"/>
      <c r="HF23" s="15">
        <v>330</v>
      </c>
      <c r="HG23" s="17">
        <v>13932.47</v>
      </c>
      <c r="HH23" s="15">
        <v>816</v>
      </c>
      <c r="HI23" s="15"/>
      <c r="HJ23" s="17"/>
      <c r="HK23" s="15"/>
      <c r="HL23" s="16"/>
      <c r="HM23" s="16"/>
      <c r="HN23" s="15">
        <v>93</v>
      </c>
      <c r="HO23" s="17">
        <v>12937.97</v>
      </c>
      <c r="HP23" s="15">
        <v>676</v>
      </c>
      <c r="HQ23" s="15"/>
      <c r="HR23" s="17"/>
      <c r="HS23" s="15"/>
      <c r="HT23" s="16"/>
      <c r="HU23" s="16"/>
      <c r="HV23" s="15">
        <v>579</v>
      </c>
      <c r="HW23" s="17">
        <v>11047.3</v>
      </c>
      <c r="HX23" s="15">
        <v>4495</v>
      </c>
      <c r="HY23" s="15"/>
      <c r="HZ23" s="17"/>
      <c r="IA23" s="15"/>
      <c r="IB23" s="16"/>
      <c r="IC23" s="16"/>
      <c r="ID23" s="15">
        <v>194</v>
      </c>
      <c r="IE23" s="17">
        <v>8398.96</v>
      </c>
      <c r="IF23" s="15">
        <v>2893</v>
      </c>
      <c r="IG23" s="15"/>
      <c r="IH23" s="17"/>
      <c r="II23" s="15"/>
      <c r="IJ23" s="16"/>
      <c r="IK23" s="16"/>
      <c r="IL23" s="15">
        <v>199</v>
      </c>
      <c r="IM23" s="17">
        <v>7248.32</v>
      </c>
      <c r="IN23" s="15">
        <v>306</v>
      </c>
      <c r="IO23" s="15"/>
      <c r="IP23" s="17"/>
      <c r="IQ23" s="15"/>
      <c r="IR23" s="16"/>
      <c r="IS23" s="16"/>
      <c r="IT23" s="15">
        <v>161</v>
      </c>
      <c r="IU23" s="17">
        <v>6136.05</v>
      </c>
      <c r="IV23" s="15">
        <v>189</v>
      </c>
      <c r="IW23" s="15"/>
      <c r="IX23" s="17"/>
      <c r="IY23" s="15"/>
      <c r="IZ23" s="16"/>
      <c r="JA23" s="16"/>
      <c r="JB23" s="15">
        <v>124</v>
      </c>
      <c r="JC23" s="17">
        <v>4301.75</v>
      </c>
      <c r="JD23" s="15">
        <v>200</v>
      </c>
      <c r="JE23" s="15"/>
      <c r="JF23" s="17"/>
      <c r="JG23" s="15"/>
      <c r="JH23" s="16"/>
      <c r="JI23" s="16"/>
      <c r="JJ23" s="15">
        <v>106</v>
      </c>
      <c r="JK23" s="17">
        <v>3895.78</v>
      </c>
      <c r="JL23" s="15">
        <v>1793</v>
      </c>
      <c r="JM23" s="15"/>
      <c r="JN23" s="17"/>
      <c r="JO23" s="15"/>
      <c r="JP23" s="16"/>
      <c r="JQ23" s="16"/>
      <c r="JR23" s="15">
        <v>144</v>
      </c>
      <c r="JS23" s="17">
        <v>3644.72</v>
      </c>
      <c r="JT23" s="15">
        <v>16</v>
      </c>
      <c r="JU23" s="15"/>
      <c r="JV23" s="17"/>
      <c r="JW23" s="15"/>
      <c r="JX23" s="16"/>
      <c r="JY23" s="16"/>
      <c r="JZ23" s="15"/>
      <c r="KA23" s="17"/>
      <c r="KB23" s="15"/>
      <c r="KC23" s="15"/>
      <c r="KD23" s="17"/>
      <c r="KE23" s="15"/>
      <c r="KF23" s="16"/>
      <c r="KG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