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<sst xmlns="http://schemas.openxmlformats.org/spreadsheetml/2006/main" count="54" uniqueCount="54">
  <si>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</si>
  <si>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</si>
  <si>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</si>
  <si>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05/01/2025</t>
  </si>
  <si>
    <t>End Date:</t>
  </si>
  <si>
    <t>05/31/2025</t>
  </si>
  <si>
    <t>Report Run Date:</t>
  </si>
  <si>
    <t>06/02/2025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</si>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</sst>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711172</v>
      </c>
      <c r="C5" s="11">
        <f>=ROUNDDOWN(29.1674322462104,0)</f>
      </c>
      <c r="D5" s="11">
        <v>282515</v>
      </c>
      <c r="E5" s="12">
        <v>0.9643</v>
      </c>
      <c r="F5" s="11"/>
      <c r="G5" s="11">
        <f>=ROUNDDOWN({0},0)</f>
      </c>
      <c r="H5" s="11">
        <v>480</v>
      </c>
      <c r="I5" s="12">
        <v>1</v>
      </c>
      <c r="J5" s="11">
        <v>737</v>
      </c>
      <c r="K5" s="13">
        <v>47339.17</v>
      </c>
      <c r="L5" s="11">
        <v>1807</v>
      </c>
      <c r="M5" s="14">
        <v>26.2</v>
      </c>
      <c r="N5" s="11">
        <v>1456</v>
      </c>
      <c r="O5" s="13">
        <v>93013.67</v>
      </c>
      <c r="P5" s="11">
        <v>1807</v>
      </c>
      <c r="Q5" s="14">
        <v>51.47</v>
      </c>
      <c r="R5" s="12">
        <v>-0.4938</v>
      </c>
      <c r="S5" s="12">
        <v>-0.4911</v>
      </c>
      <c r="T5" s="12"/>
      <c r="U5" s="12">
        <v>-0.491</v>
      </c>
      <c r="V5" s="11">
        <v>536</v>
      </c>
      <c r="W5" s="13">
        <v>32306.95</v>
      </c>
      <c r="X5" s="11">
        <v>491</v>
      </c>
      <c r="Y5" s="11">
        <v>1051</v>
      </c>
      <c r="Z5" s="13">
        <v>63931</v>
      </c>
      <c r="AA5" s="11">
        <v>491</v>
      </c>
      <c r="AB5" s="12">
        <v>-0.49</v>
      </c>
      <c r="AC5" s="12">
        <v>-0.4947</v>
      </c>
      <c r="AD5" s="11">
        <v>59</v>
      </c>
      <c r="AE5" s="13">
        <v>3842.24</v>
      </c>
      <c r="AF5" s="11">
        <v>202</v>
      </c>
      <c r="AG5" s="11">
        <v>123</v>
      </c>
      <c r="AH5" s="13">
        <v>7821.83</v>
      </c>
      <c r="AI5" s="11">
        <v>202</v>
      </c>
      <c r="AJ5" s="12">
        <v>-0.5203</v>
      </c>
      <c r="AK5" s="12">
        <v>-0.5088</v>
      </c>
      <c r="AL5" s="11">
        <v>51</v>
      </c>
      <c r="AM5" s="13">
        <v>5340.67</v>
      </c>
      <c r="AN5" s="11">
        <v>264</v>
      </c>
      <c r="AO5" s="11">
        <v>101</v>
      </c>
      <c r="AP5" s="13">
        <v>9654.84</v>
      </c>
      <c r="AQ5" s="11">
        <v>264</v>
      </c>
      <c r="AR5" s="12">
        <v>-0.495</v>
      </c>
      <c r="AS5" s="12">
        <v>-0.4468</v>
      </c>
      <c r="AT5" s="11">
        <v>85</v>
      </c>
      <c r="AU5" s="13">
        <v>5375.31</v>
      </c>
      <c r="AV5" s="11">
        <v>442</v>
      </c>
      <c r="AW5" s="11">
        <v>166</v>
      </c>
      <c r="AX5" s="13">
        <v>10169.09</v>
      </c>
      <c r="AY5" s="11">
        <v>442</v>
      </c>
      <c r="AZ5" s="12">
        <v>-0.488</v>
      </c>
      <c r="BA5" s="12">
        <v>-0.4714</v>
      </c>
      <c r="BB5" s="11">
        <v>6</v>
      </c>
      <c r="BC5" s="13">
        <v>474</v>
      </c>
      <c r="BD5" s="11">
        <v>179</v>
      </c>
      <c r="BE5" s="11">
        <v>15</v>
      </c>
      <c r="BF5" s="13">
        <v>1436.91</v>
      </c>
      <c r="BG5" s="11">
        <v>179</v>
      </c>
      <c r="BH5" s="12">
        <v>-0.6</v>
      </c>
      <c r="BI5" s="12">
        <v>-0.6701</v>
      </c>
    </row>
    <row r="6">
      <c r="A6" s="10" t="s">
        <v>37</v>
      </c>
      <c r="B6" s="11">
        <v>168</v>
      </c>
      <c r="C6" s="11">
        <f>=ROUNDDOWN(24.3478260869565,0)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23459</v>
      </c>
      <c r="C7" s="11">
        <f>=ROUNDDOWN(20.5276513825691,0)</f>
      </c>
      <c r="D7" s="11">
        <v>5836</v>
      </c>
      <c r="E7" s="12">
        <v>0.9227</v>
      </c>
      <c r="F7" s="11"/>
      <c r="G7" s="11">
        <f>=ROUNDDOWN({0},0)</f>
      </c>
      <c r="H7" s="11"/>
      <c r="I7" s="12"/>
      <c r="J7" s="11">
        <v>238</v>
      </c>
      <c r="K7" s="13">
        <v>12725.76</v>
      </c>
      <c r="L7" s="11">
        <v>152</v>
      </c>
      <c r="M7" s="14">
        <v>83.72</v>
      </c>
      <c r="N7" s="11">
        <v>554</v>
      </c>
      <c r="O7" s="13">
        <v>31967.16</v>
      </c>
      <c r="P7" s="11">
        <v>152</v>
      </c>
      <c r="Q7" s="14">
        <v>210.31</v>
      </c>
      <c r="R7" s="12">
        <v>-0.5704</v>
      </c>
      <c r="S7" s="12">
        <v>-0.6019</v>
      </c>
      <c r="T7" s="12"/>
      <c r="U7" s="12">
        <v>-0.6019</v>
      </c>
      <c r="V7" s="11">
        <v>44</v>
      </c>
      <c r="W7" s="13">
        <v>2433.68</v>
      </c>
      <c r="X7" s="11">
        <v>87</v>
      </c>
      <c r="Y7" s="11">
        <v>91</v>
      </c>
      <c r="Z7" s="13">
        <v>5132.89</v>
      </c>
      <c r="AA7" s="11">
        <v>87</v>
      </c>
      <c r="AB7" s="12">
        <v>-0.5165</v>
      </c>
      <c r="AC7" s="12">
        <v>-0.5259</v>
      </c>
      <c r="AD7" s="11">
        <v>40</v>
      </c>
      <c r="AE7" s="13">
        <v>1845.52</v>
      </c>
      <c r="AF7" s="11">
        <v>51</v>
      </c>
      <c r="AG7" s="11">
        <v>73</v>
      </c>
      <c r="AH7" s="13">
        <v>3615.19</v>
      </c>
      <c r="AI7" s="11">
        <v>51</v>
      </c>
      <c r="AJ7" s="12">
        <v>-0.4521</v>
      </c>
      <c r="AK7" s="12">
        <v>-0.4895</v>
      </c>
      <c r="AL7" s="11">
        <v>76</v>
      </c>
      <c r="AM7" s="13">
        <v>3679.48</v>
      </c>
      <c r="AN7" s="11">
        <v>86</v>
      </c>
      <c r="AO7" s="11">
        <v>180</v>
      </c>
      <c r="AP7" s="13">
        <v>9139.79</v>
      </c>
      <c r="AQ7" s="11">
        <v>86</v>
      </c>
      <c r="AR7" s="12">
        <v>-0.5778</v>
      </c>
      <c r="AS7" s="12">
        <v>-0.5974</v>
      </c>
      <c r="AT7" s="11">
        <v>49</v>
      </c>
      <c r="AU7" s="13">
        <v>2536.17</v>
      </c>
      <c r="AV7" s="11">
        <v>129</v>
      </c>
      <c r="AW7" s="11">
        <v>82</v>
      </c>
      <c r="AX7" s="13">
        <v>4025.3</v>
      </c>
      <c r="AY7" s="11">
        <v>129</v>
      </c>
      <c r="AZ7" s="12">
        <v>-0.4024</v>
      </c>
      <c r="BA7" s="12">
        <v>-0.3699</v>
      </c>
      <c r="BB7" s="11">
        <v>29</v>
      </c>
      <c r="BC7" s="13">
        <v>2230.91</v>
      </c>
      <c r="BD7" s="11">
        <v>126</v>
      </c>
      <c r="BE7" s="11">
        <v>128</v>
      </c>
      <c r="BF7" s="13">
        <v>10053.99</v>
      </c>
      <c r="BG7" s="11">
        <v>126</v>
      </c>
      <c r="BH7" s="12">
        <v>-0.7734</v>
      </c>
      <c r="BI7" s="12">
        <v>-0.7781</v>
      </c>
    </row>
    <row r="8">
      <c r="A8" s="10" t="s">
        <v>39</v>
      </c>
      <c r="B8" s="11">
        <v>140269</v>
      </c>
      <c r="C8" s="11">
        <f>=ROUNDDOWN(25.4221038132521,0)</f>
      </c>
      <c r="D8" s="11">
        <v>133334</v>
      </c>
      <c r="E8" s="12">
        <v>0.9746</v>
      </c>
      <c r="F8" s="11"/>
      <c r="G8" s="11">
        <f>=ROUNDDOWN({0},0)</f>
      </c>
      <c r="H8" s="11"/>
      <c r="I8" s="12"/>
      <c r="J8" s="11">
        <v>78</v>
      </c>
      <c r="K8" s="13">
        <v>3650.17</v>
      </c>
      <c r="L8" s="11">
        <v>256</v>
      </c>
      <c r="M8" s="14">
        <v>14.26</v>
      </c>
      <c r="N8" s="11">
        <v>138</v>
      </c>
      <c r="O8" s="13">
        <v>6287.27</v>
      </c>
      <c r="P8" s="11">
        <v>256</v>
      </c>
      <c r="Q8" s="14">
        <v>24.56</v>
      </c>
      <c r="R8" s="12">
        <v>-0.4348</v>
      </c>
      <c r="S8" s="12">
        <v>-0.4194</v>
      </c>
      <c r="T8" s="12"/>
      <c r="U8" s="12">
        <v>-0.4194</v>
      </c>
      <c r="V8" s="11"/>
      <c r="W8" s="13"/>
      <c r="X8" s="11"/>
      <c r="Y8" s="11"/>
      <c r="Z8" s="13"/>
      <c r="AA8" s="11"/>
      <c r="AB8" s="12"/>
      <c r="AC8" s="12"/>
      <c r="AD8" s="11">
        <v>73</v>
      </c>
      <c r="AE8" s="13">
        <v>3423.49</v>
      </c>
      <c r="AF8" s="11">
        <v>68</v>
      </c>
      <c r="AG8" s="11">
        <v>129</v>
      </c>
      <c r="AH8" s="13">
        <v>5906.93</v>
      </c>
      <c r="AI8" s="11">
        <v>68</v>
      </c>
      <c r="AJ8" s="12">
        <v>-0.4341</v>
      </c>
      <c r="AK8" s="12">
        <v>-0.4204</v>
      </c>
      <c r="AL8" s="11">
        <v>5</v>
      </c>
      <c r="AM8" s="13">
        <v>226.68</v>
      </c>
      <c r="AN8" s="11">
        <v>2</v>
      </c>
      <c r="AO8" s="11">
        <v>9</v>
      </c>
      <c r="AP8" s="13">
        <v>380.34</v>
      </c>
      <c r="AQ8" s="11">
        <v>2</v>
      </c>
      <c r="AR8" s="12">
        <v>-0.4444</v>
      </c>
      <c r="AS8" s="12">
        <v>-0.404</v>
      </c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237635</v>
      </c>
      <c r="C9" s="11">
        <f>=ROUNDDOWN(27.4379964899316,0)</f>
      </c>
      <c r="D9" s="11">
        <v>274922</v>
      </c>
      <c r="E9" s="12">
        <v>0.9942</v>
      </c>
      <c r="F9" s="11"/>
      <c r="G9" s="11">
        <f>=ROUNDDOWN({0},0)</f>
      </c>
      <c r="H9" s="11"/>
      <c r="I9" s="12"/>
      <c r="J9" s="11">
        <v>123</v>
      </c>
      <c r="K9" s="13">
        <v>2707.28</v>
      </c>
      <c r="L9" s="11">
        <v>329</v>
      </c>
      <c r="M9" s="14">
        <v>8.23</v>
      </c>
      <c r="N9" s="11">
        <v>254</v>
      </c>
      <c r="O9" s="13">
        <v>5474.81</v>
      </c>
      <c r="P9" s="11">
        <v>329</v>
      </c>
      <c r="Q9" s="14">
        <v>16.64</v>
      </c>
      <c r="R9" s="12">
        <v>-0.5157</v>
      </c>
      <c r="S9" s="12">
        <v>-0.5055</v>
      </c>
      <c r="T9" s="12"/>
      <c r="U9" s="12">
        <v>-0.5054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123</v>
      </c>
      <c r="AE9" s="13">
        <v>2707.28</v>
      </c>
      <c r="AF9" s="11">
        <v>88</v>
      </c>
      <c r="AG9" s="11">
        <v>254</v>
      </c>
      <c r="AH9" s="13">
        <v>5474.81</v>
      </c>
      <c r="AI9" s="11">
        <v>88</v>
      </c>
      <c r="AJ9" s="12">
        <v>-0.5157</v>
      </c>
      <c r="AK9" s="12">
        <v>-0.5055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511322</v>
      </c>
      <c r="C10" s="11">
        <f>=ROUNDDOWN(36.2644860210783,0)</f>
      </c>
      <c r="D10" s="11">
        <v>394014</v>
      </c>
      <c r="E10" s="12">
        <v>0.9113</v>
      </c>
      <c r="F10" s="11"/>
      <c r="G10" s="11">
        <f>=ROUNDDOWN({0},0)</f>
      </c>
      <c r="H10" s="11"/>
      <c r="I10" s="12"/>
      <c r="J10" s="11">
        <v>402</v>
      </c>
      <c r="K10" s="13">
        <v>14415.19</v>
      </c>
      <c r="L10" s="11">
        <v>1146</v>
      </c>
      <c r="M10" s="14">
        <v>12.58</v>
      </c>
      <c r="N10" s="11">
        <v>827</v>
      </c>
      <c r="O10" s="13">
        <v>29707.16</v>
      </c>
      <c r="P10" s="11">
        <v>1146</v>
      </c>
      <c r="Q10" s="14">
        <v>25.92</v>
      </c>
      <c r="R10" s="12">
        <v>-0.5139</v>
      </c>
      <c r="S10" s="12">
        <v>-0.5148</v>
      </c>
      <c r="T10" s="12"/>
      <c r="U10" s="12">
        <v>-0.5147</v>
      </c>
      <c r="V10" s="11">
        <v>149</v>
      </c>
      <c r="W10" s="13">
        <v>4763.01</v>
      </c>
      <c r="X10" s="11">
        <v>420</v>
      </c>
      <c r="Y10" s="11">
        <v>284</v>
      </c>
      <c r="Z10" s="13">
        <v>8955.54</v>
      </c>
      <c r="AA10" s="11">
        <v>420</v>
      </c>
      <c r="AB10" s="12">
        <v>-0.4754</v>
      </c>
      <c r="AC10" s="12">
        <v>-0.4681</v>
      </c>
      <c r="AD10" s="11">
        <v>234</v>
      </c>
      <c r="AE10" s="13">
        <v>9274.05</v>
      </c>
      <c r="AF10" s="11">
        <v>110</v>
      </c>
      <c r="AG10" s="11">
        <v>499</v>
      </c>
      <c r="AH10" s="13">
        <v>19730.14</v>
      </c>
      <c r="AI10" s="11">
        <v>110</v>
      </c>
      <c r="AJ10" s="12">
        <v>-0.5311</v>
      </c>
      <c r="AK10" s="12">
        <v>-0.53</v>
      </c>
      <c r="AL10" s="11">
        <v>14</v>
      </c>
      <c r="AM10" s="13">
        <v>260.04</v>
      </c>
      <c r="AN10" s="11">
        <v>6</v>
      </c>
      <c r="AO10" s="11">
        <v>32</v>
      </c>
      <c r="AP10" s="13">
        <v>675.8</v>
      </c>
      <c r="AQ10" s="11">
        <v>6</v>
      </c>
      <c r="AR10" s="12">
        <v>-0.5625</v>
      </c>
      <c r="AS10" s="12">
        <v>-0.6152</v>
      </c>
      <c r="AT10" s="11">
        <v>5</v>
      </c>
      <c r="AU10" s="13">
        <v>118.09</v>
      </c>
      <c r="AV10" s="11">
        <v>16</v>
      </c>
      <c r="AW10" s="11">
        <v>12</v>
      </c>
      <c r="AX10" s="13">
        <v>345.68</v>
      </c>
      <c r="AY10" s="11">
        <v>16</v>
      </c>
      <c r="AZ10" s="12">
        <v>-0.5833</v>
      </c>
      <c r="BA10" s="12">
        <v>-0.6584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1089</v>
      </c>
      <c r="C11" s="11">
        <f>=ROUNDDOWN(18.4889643463497,0)</f>
      </c>
      <c r="D11" s="11"/>
      <c r="E11" s="12">
        <v>0.8786</v>
      </c>
      <c r="F11" s="11"/>
      <c r="G11" s="11">
        <f>=ROUNDDOWN({0},0)</f>
      </c>
      <c r="H11" s="11"/>
      <c r="I11" s="12"/>
      <c r="J11" s="11"/>
      <c r="K11" s="13"/>
      <c r="L11" s="11">
        <v>26</v>
      </c>
      <c r="M11" s="14"/>
      <c r="N11" s="11"/>
      <c r="O11" s="13"/>
      <c r="P11" s="11">
        <v>26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21</v>
      </c>
      <c r="AW11" s="11"/>
      <c r="AX11" s="13"/>
      <c r="AY11" s="11">
        <v>21</v>
      </c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90132</v>
      </c>
      <c r="C12" s="11">
        <f>=ROUNDDOWN(21.5750670241287,0)</f>
      </c>
      <c r="D12" s="11">
        <v>56235</v>
      </c>
      <c r="E12" s="12">
        <v>0.8993</v>
      </c>
      <c r="F12" s="11"/>
      <c r="G12" s="11">
        <f>=ROUNDDOWN({0},0)</f>
      </c>
      <c r="H12" s="11">
        <v>8049</v>
      </c>
      <c r="I12" s="12">
        <v>0.8035</v>
      </c>
      <c r="J12" s="11">
        <v>979</v>
      </c>
      <c r="K12" s="13">
        <v>167919.14</v>
      </c>
      <c r="L12" s="11">
        <v>494</v>
      </c>
      <c r="M12" s="14">
        <v>339.92</v>
      </c>
      <c r="N12" s="11">
        <v>2847</v>
      </c>
      <c r="O12" s="13">
        <v>507463.85</v>
      </c>
      <c r="P12" s="11">
        <v>494</v>
      </c>
      <c r="Q12" s="14">
        <v>1027.25</v>
      </c>
      <c r="R12" s="12">
        <v>-0.6561</v>
      </c>
      <c r="S12" s="12">
        <v>-0.6691</v>
      </c>
      <c r="T12" s="12"/>
      <c r="U12" s="12">
        <v>-0.6691</v>
      </c>
      <c r="V12" s="11">
        <v>587</v>
      </c>
      <c r="W12" s="13">
        <v>112197.28</v>
      </c>
      <c r="X12" s="11">
        <v>180</v>
      </c>
      <c r="Y12" s="11">
        <v>2025</v>
      </c>
      <c r="Z12" s="13">
        <v>392473.4</v>
      </c>
      <c r="AA12" s="11">
        <v>180</v>
      </c>
      <c r="AB12" s="12">
        <v>-0.7101</v>
      </c>
      <c r="AC12" s="12">
        <v>-0.7141</v>
      </c>
      <c r="AD12" s="11">
        <v>70</v>
      </c>
      <c r="AE12" s="13">
        <v>8312.71</v>
      </c>
      <c r="AF12" s="11">
        <v>162</v>
      </c>
      <c r="AG12" s="11">
        <v>141</v>
      </c>
      <c r="AH12" s="13">
        <v>17261.48</v>
      </c>
      <c r="AI12" s="11">
        <v>162</v>
      </c>
      <c r="AJ12" s="12">
        <v>-0.5035</v>
      </c>
      <c r="AK12" s="12">
        <v>-0.5184</v>
      </c>
      <c r="AL12" s="11">
        <v>169</v>
      </c>
      <c r="AM12" s="13">
        <v>24696.58</v>
      </c>
      <c r="AN12" s="11">
        <v>256</v>
      </c>
      <c r="AO12" s="11">
        <v>335</v>
      </c>
      <c r="AP12" s="13">
        <v>49418.12</v>
      </c>
      <c r="AQ12" s="11">
        <v>256</v>
      </c>
      <c r="AR12" s="12">
        <v>-0.4955</v>
      </c>
      <c r="AS12" s="12">
        <v>-0.5003</v>
      </c>
      <c r="AT12" s="11">
        <v>125</v>
      </c>
      <c r="AU12" s="13">
        <v>16693.33</v>
      </c>
      <c r="AV12" s="11">
        <v>269</v>
      </c>
      <c r="AW12" s="11">
        <v>236</v>
      </c>
      <c r="AX12" s="13">
        <v>29625.12</v>
      </c>
      <c r="AY12" s="11">
        <v>269</v>
      </c>
      <c r="AZ12" s="12">
        <v>-0.4703</v>
      </c>
      <c r="BA12" s="12">
        <v>-0.4365</v>
      </c>
      <c r="BB12" s="11">
        <v>28</v>
      </c>
      <c r="BC12" s="13">
        <v>6019.24</v>
      </c>
      <c r="BD12" s="11">
        <v>353</v>
      </c>
      <c r="BE12" s="11">
        <v>110</v>
      </c>
      <c r="BF12" s="13">
        <v>18685.73</v>
      </c>
      <c r="BG12" s="11">
        <v>353</v>
      </c>
      <c r="BH12" s="12">
        <v>-0.7455</v>
      </c>
      <c r="BI12" s="12">
        <v>-0.6779</v>
      </c>
    </row>
    <row r="13">
      <c r="A13" s="10" t="s">
        <v>44</v>
      </c>
      <c r="B13" s="11">
        <v>10966</v>
      </c>
      <c r="C13" s="11">
        <f>=ROUNDDOWN(22.8078202995008,0)</f>
      </c>
      <c r="D13" s="11">
        <v>16180</v>
      </c>
      <c r="E13" s="12">
        <v>0.8776</v>
      </c>
      <c r="F13" s="11"/>
      <c r="G13" s="11">
        <f>=ROUNDDOWN({0},0)</f>
      </c>
      <c r="H13" s="11"/>
      <c r="I13" s="12"/>
      <c r="J13" s="11">
        <v>5</v>
      </c>
      <c r="K13" s="13">
        <v>577.74</v>
      </c>
      <c r="L13" s="11">
        <v>101</v>
      </c>
      <c r="M13" s="14">
        <v>5.72</v>
      </c>
      <c r="N13" s="11">
        <v>11</v>
      </c>
      <c r="O13" s="13">
        <v>1173.47</v>
      </c>
      <c r="P13" s="11">
        <v>101</v>
      </c>
      <c r="Q13" s="14">
        <v>11.62</v>
      </c>
      <c r="R13" s="12">
        <v>-0.5455</v>
      </c>
      <c r="S13" s="12">
        <v>-0.5077</v>
      </c>
      <c r="T13" s="12"/>
      <c r="U13" s="12">
        <v>-0.5077</v>
      </c>
      <c r="V13" s="11"/>
      <c r="W13" s="13"/>
      <c r="X13" s="11">
        <v>5</v>
      </c>
      <c r="Y13" s="11"/>
      <c r="Z13" s="13"/>
      <c r="AA13" s="11">
        <v>5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1</v>
      </c>
      <c r="AM13" s="13">
        <v>125.19</v>
      </c>
      <c r="AN13" s="11">
        <v>26</v>
      </c>
      <c r="AO13" s="11">
        <v>3</v>
      </c>
      <c r="AP13" s="13">
        <v>366.69</v>
      </c>
      <c r="AQ13" s="11">
        <v>26</v>
      </c>
      <c r="AR13" s="12">
        <v>-0.6667</v>
      </c>
      <c r="AS13" s="12">
        <v>-0.6586</v>
      </c>
      <c r="AT13" s="11">
        <v>4</v>
      </c>
      <c r="AU13" s="13">
        <v>452.55</v>
      </c>
      <c r="AV13" s="11">
        <v>44</v>
      </c>
      <c r="AW13" s="11">
        <v>8</v>
      </c>
      <c r="AX13" s="13">
        <v>806.78</v>
      </c>
      <c r="AY13" s="11">
        <v>44</v>
      </c>
      <c r="AZ13" s="12">
        <v>-0.5</v>
      </c>
      <c r="BA13" s="12">
        <v>-0.4391</v>
      </c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8801</v>
      </c>
      <c r="C14" s="11">
        <f>=ROUNDDOWN(16.6339066339066,0)</f>
      </c>
      <c r="D14" s="11">
        <v>10530</v>
      </c>
      <c r="E14" s="12">
        <v>0.8359</v>
      </c>
      <c r="F14" s="11"/>
      <c r="G14" s="11">
        <f>=ROUNDDOWN({0},0)</f>
      </c>
      <c r="H14" s="11"/>
      <c r="I14" s="12"/>
      <c r="J14" s="11">
        <v>153</v>
      </c>
      <c r="K14" s="13">
        <v>12110.18</v>
      </c>
      <c r="L14" s="11">
        <v>112</v>
      </c>
      <c r="M14" s="14">
        <v>108.13</v>
      </c>
      <c r="N14" s="11">
        <v>298</v>
      </c>
      <c r="O14" s="13">
        <v>21779.14</v>
      </c>
      <c r="P14" s="11">
        <v>112</v>
      </c>
      <c r="Q14" s="14">
        <v>194.46</v>
      </c>
      <c r="R14" s="12">
        <v>-0.4866</v>
      </c>
      <c r="S14" s="12">
        <v>-0.444</v>
      </c>
      <c r="T14" s="12"/>
      <c r="U14" s="12">
        <v>-0.4439</v>
      </c>
      <c r="V14" s="11"/>
      <c r="W14" s="13"/>
      <c r="X14" s="11">
        <v>68</v>
      </c>
      <c r="Y14" s="11"/>
      <c r="Z14" s="13"/>
      <c r="AA14" s="11">
        <v>68</v>
      </c>
      <c r="AB14" s="12"/>
      <c r="AC14" s="12"/>
      <c r="AD14" s="11">
        <v>39</v>
      </c>
      <c r="AE14" s="13">
        <v>1876.21</v>
      </c>
      <c r="AF14" s="11">
        <v>47</v>
      </c>
      <c r="AG14" s="11">
        <v>70</v>
      </c>
      <c r="AH14" s="13">
        <v>3591.69</v>
      </c>
      <c r="AI14" s="11">
        <v>47</v>
      </c>
      <c r="AJ14" s="12">
        <v>-0.4429</v>
      </c>
      <c r="AK14" s="12">
        <v>-0.4776</v>
      </c>
      <c r="AL14" s="11">
        <v>36</v>
      </c>
      <c r="AM14" s="13">
        <v>3069.35</v>
      </c>
      <c r="AN14" s="11">
        <v>68</v>
      </c>
      <c r="AO14" s="11">
        <v>76</v>
      </c>
      <c r="AP14" s="13">
        <v>5153.11</v>
      </c>
      <c r="AQ14" s="11">
        <v>68</v>
      </c>
      <c r="AR14" s="12">
        <v>-0.5263</v>
      </c>
      <c r="AS14" s="12">
        <v>-0.4044</v>
      </c>
      <c r="AT14" s="11">
        <v>48</v>
      </c>
      <c r="AU14" s="13">
        <v>2950.8</v>
      </c>
      <c r="AV14" s="11">
        <v>73</v>
      </c>
      <c r="AW14" s="11">
        <v>94</v>
      </c>
      <c r="AX14" s="13">
        <v>5247.02</v>
      </c>
      <c r="AY14" s="11">
        <v>73</v>
      </c>
      <c r="AZ14" s="12">
        <v>-0.4894</v>
      </c>
      <c r="BA14" s="12">
        <v>-0.4376</v>
      </c>
      <c r="BB14" s="11">
        <v>30</v>
      </c>
      <c r="BC14" s="13">
        <v>4213.82</v>
      </c>
      <c r="BD14" s="11">
        <v>18</v>
      </c>
      <c r="BE14" s="11">
        <v>58</v>
      </c>
      <c r="BF14" s="13">
        <v>7787.32</v>
      </c>
      <c r="BG14" s="11">
        <v>18</v>
      </c>
      <c r="BH14" s="12">
        <v>-0.4828</v>
      </c>
      <c r="BI14" s="12">
        <v>-0.4589</v>
      </c>
    </row>
    <row r="15">
      <c r="A15" s="10" t="s">
        <v>46</v>
      </c>
      <c r="B15" s="11">
        <v>5864</v>
      </c>
      <c r="C15" s="11">
        <f>=ROUNDDOWN(150.358974358974,0)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31935</v>
      </c>
      <c r="C16" s="11">
        <f>=ROUNDDOWN(71.6674147217235,0)</f>
      </c>
      <c r="D16" s="11">
        <v>2790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81</v>
      </c>
      <c r="M16" s="14"/>
      <c r="N16" s="11"/>
      <c r="O16" s="13"/>
      <c r="P16" s="11">
        <v>81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4958</v>
      </c>
      <c r="C17" s="11">
        <f>=ROUNDDOWN(361.897810218978,0)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415907</v>
      </c>
      <c r="C18" s="11">
        <f>=ROUNDDOWN(24.7472361390439,0)</f>
      </c>
      <c r="D18" s="11">
        <v>428038</v>
      </c>
      <c r="E18" s="12">
        <v>0.8985</v>
      </c>
      <c r="F18" s="11"/>
      <c r="G18" s="11">
        <f>=ROUNDDOWN({0},0)</f>
      </c>
      <c r="H18" s="11"/>
      <c r="I18" s="12"/>
      <c r="J18" s="11">
        <v>212</v>
      </c>
      <c r="K18" s="13">
        <v>7762.56</v>
      </c>
      <c r="L18" s="11">
        <v>1360</v>
      </c>
      <c r="M18" s="14">
        <v>5.71</v>
      </c>
      <c r="N18" s="11">
        <v>422</v>
      </c>
      <c r="O18" s="13">
        <v>15401.97</v>
      </c>
      <c r="P18" s="11">
        <v>1360</v>
      </c>
      <c r="Q18" s="14">
        <v>11.32</v>
      </c>
      <c r="R18" s="12">
        <v>-0.4976</v>
      </c>
      <c r="S18" s="12">
        <v>-0.496</v>
      </c>
      <c r="T18" s="12"/>
      <c r="U18" s="12">
        <v>-0.4956</v>
      </c>
      <c r="V18" s="11"/>
      <c r="W18" s="13"/>
      <c r="X18" s="11"/>
      <c r="Y18" s="11"/>
      <c r="Z18" s="13"/>
      <c r="AA18" s="11"/>
      <c r="AB18" s="12"/>
      <c r="AC18" s="12"/>
      <c r="AD18" s="11">
        <v>212</v>
      </c>
      <c r="AE18" s="13">
        <v>7762.56</v>
      </c>
      <c r="AF18" s="11">
        <v>100</v>
      </c>
      <c r="AG18" s="11">
        <v>422</v>
      </c>
      <c r="AH18" s="13">
        <v>15401.97</v>
      </c>
      <c r="AI18" s="11">
        <v>100</v>
      </c>
      <c r="AJ18" s="12">
        <v>-0.4976</v>
      </c>
      <c r="AK18" s="12">
        <v>-0.496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153157</v>
      </c>
      <c r="C19" s="11">
        <f>=ROUNDDOWN(49.1991647928044,0)</f>
      </c>
      <c r="D19" s="11">
        <v>37751</v>
      </c>
      <c r="E19" s="12">
        <v>1</v>
      </c>
      <c r="F19" s="11"/>
      <c r="G19" s="11">
        <f>=ROUNDDOWN({0},0)</f>
      </c>
      <c r="H19" s="11"/>
      <c r="I19" s="12"/>
      <c r="J19" s="11">
        <v>674</v>
      </c>
      <c r="K19" s="13">
        <v>22906.85</v>
      </c>
      <c r="L19" s="11">
        <v>159</v>
      </c>
      <c r="M19" s="14">
        <v>144.07</v>
      </c>
      <c r="N19" s="11">
        <v>1247</v>
      </c>
      <c r="O19" s="13">
        <v>42470.74</v>
      </c>
      <c r="P19" s="11">
        <v>159</v>
      </c>
      <c r="Q19" s="14">
        <v>267.11</v>
      </c>
      <c r="R19" s="12">
        <v>-0.4595</v>
      </c>
      <c r="S19" s="12">
        <v>-0.4606</v>
      </c>
      <c r="T19" s="12"/>
      <c r="U19" s="12">
        <v>-0.4606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674</v>
      </c>
      <c r="AE19" s="13">
        <v>22906.85</v>
      </c>
      <c r="AF19" s="11">
        <v>98</v>
      </c>
      <c r="AG19" s="11">
        <v>1247</v>
      </c>
      <c r="AH19" s="13">
        <v>42470.74</v>
      </c>
      <c r="AI19" s="11">
        <v>98</v>
      </c>
      <c r="AJ19" s="12">
        <v>-0.4595</v>
      </c>
      <c r="AK19" s="12">
        <v>-0.4606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322047</v>
      </c>
      <c r="C20" s="11">
        <f>=ROUNDDOWN(37.0475565985643,0)</f>
      </c>
      <c r="D20" s="11">
        <v>103004</v>
      </c>
      <c r="E20" s="12">
        <v>0.9961</v>
      </c>
      <c r="F20" s="11"/>
      <c r="G20" s="11">
        <f>=ROUNDDOWN({0},0)</f>
      </c>
      <c r="H20" s="11"/>
      <c r="I20" s="12"/>
      <c r="J20" s="11">
        <v>569</v>
      </c>
      <c r="K20" s="13">
        <v>13430.93</v>
      </c>
      <c r="L20" s="11">
        <v>528</v>
      </c>
      <c r="M20" s="14">
        <v>25.44</v>
      </c>
      <c r="N20" s="11">
        <v>1108</v>
      </c>
      <c r="O20" s="13">
        <v>26103.01</v>
      </c>
      <c r="P20" s="11">
        <v>528</v>
      </c>
      <c r="Q20" s="14">
        <v>49.44</v>
      </c>
      <c r="R20" s="12">
        <v>-0.4865</v>
      </c>
      <c r="S20" s="12">
        <v>-0.4855</v>
      </c>
      <c r="T20" s="12"/>
      <c r="U20" s="12">
        <v>-0.4854</v>
      </c>
      <c r="V20" s="11">
        <v>548</v>
      </c>
      <c r="W20" s="13">
        <v>12944.63</v>
      </c>
      <c r="X20" s="11">
        <v>219</v>
      </c>
      <c r="Y20" s="11">
        <v>1049</v>
      </c>
      <c r="Z20" s="13">
        <v>24895.62</v>
      </c>
      <c r="AA20" s="11">
        <v>219</v>
      </c>
      <c r="AB20" s="12">
        <v>-0.4776</v>
      </c>
      <c r="AC20" s="12">
        <v>-0.48</v>
      </c>
      <c r="AD20" s="11"/>
      <c r="AE20" s="13"/>
      <c r="AF20" s="11"/>
      <c r="AG20" s="11"/>
      <c r="AH20" s="13"/>
      <c r="AI20" s="11"/>
      <c r="AJ20" s="12"/>
      <c r="AK20" s="12"/>
      <c r="AL20" s="11">
        <v>21</v>
      </c>
      <c r="AM20" s="13">
        <v>486.3</v>
      </c>
      <c r="AN20" s="11">
        <v>108</v>
      </c>
      <c r="AO20" s="11">
        <v>59</v>
      </c>
      <c r="AP20" s="13">
        <v>1207.39</v>
      </c>
      <c r="AQ20" s="11">
        <v>108</v>
      </c>
      <c r="AR20" s="12">
        <v>-0.6441</v>
      </c>
      <c r="AS20" s="12">
        <v>-0.5972</v>
      </c>
      <c r="AT20" s="11"/>
      <c r="AU20" s="13"/>
      <c r="AV20" s="11"/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0" t="s">
        <v>52</v>
      </c>
      <c r="B21" s="11">
        <v>159582</v>
      </c>
      <c r="C21" s="11">
        <f>=ROUNDDOWN(36.4717175179979,0)</f>
      </c>
      <c r="D21" s="11">
        <v>55938</v>
      </c>
      <c r="E21" s="12">
        <v>0.969</v>
      </c>
      <c r="F21" s="11"/>
      <c r="G21" s="11">
        <f>=ROUNDDOWN({0},0)</f>
      </c>
      <c r="H21" s="11"/>
      <c r="I21" s="12"/>
      <c r="J21" s="11">
        <v>150</v>
      </c>
      <c r="K21" s="13">
        <v>6616.25</v>
      </c>
      <c r="L21" s="11">
        <v>509</v>
      </c>
      <c r="M21" s="14">
        <v>13</v>
      </c>
      <c r="N21" s="11">
        <v>271</v>
      </c>
      <c r="O21" s="13">
        <v>11491.58</v>
      </c>
      <c r="P21" s="11">
        <v>509</v>
      </c>
      <c r="Q21" s="14">
        <v>22.58</v>
      </c>
      <c r="R21" s="12">
        <v>-0.4465</v>
      </c>
      <c r="S21" s="12">
        <v>-0.4243</v>
      </c>
      <c r="T21" s="12"/>
      <c r="U21" s="12">
        <v>-0.4243</v>
      </c>
      <c r="V21" s="11">
        <v>78</v>
      </c>
      <c r="W21" s="13">
        <v>3302.49</v>
      </c>
      <c r="X21" s="11">
        <v>143</v>
      </c>
      <c r="Y21" s="11">
        <v>152</v>
      </c>
      <c r="Z21" s="13">
        <v>6186.18</v>
      </c>
      <c r="AA21" s="11">
        <v>143</v>
      </c>
      <c r="AB21" s="12">
        <v>-0.4868</v>
      </c>
      <c r="AC21" s="12">
        <v>-0.4662</v>
      </c>
      <c r="AD21" s="11">
        <v>1</v>
      </c>
      <c r="AE21" s="13">
        <v>75.93</v>
      </c>
      <c r="AF21" s="11">
        <v>7</v>
      </c>
      <c r="AG21" s="11">
        <v>1</v>
      </c>
      <c r="AH21" s="13">
        <v>75.93</v>
      </c>
      <c r="AI21" s="11">
        <v>7</v>
      </c>
      <c r="AJ21" s="12"/>
      <c r="AK21" s="12"/>
      <c r="AL21" s="11">
        <v>26</v>
      </c>
      <c r="AM21" s="13">
        <v>1197.52</v>
      </c>
      <c r="AN21" s="11">
        <v>133</v>
      </c>
      <c r="AO21" s="11">
        <v>53</v>
      </c>
      <c r="AP21" s="13">
        <v>2342.41</v>
      </c>
      <c r="AQ21" s="11">
        <v>133</v>
      </c>
      <c r="AR21" s="12">
        <v>-0.5094</v>
      </c>
      <c r="AS21" s="12">
        <v>-0.4888</v>
      </c>
      <c r="AT21" s="11">
        <v>45</v>
      </c>
      <c r="AU21" s="13">
        <v>2040.31</v>
      </c>
      <c r="AV21" s="11">
        <v>143</v>
      </c>
      <c r="AW21" s="11">
        <v>65</v>
      </c>
      <c r="AX21" s="13">
        <v>2887.06</v>
      </c>
      <c r="AY21" s="11">
        <v>143</v>
      </c>
      <c r="AZ21" s="12">
        <v>-0.3077</v>
      </c>
      <c r="BA21" s="12">
        <v>-0.2933</v>
      </c>
      <c r="BB21" s="11"/>
      <c r="BC21" s="13"/>
      <c r="BD21" s="11"/>
      <c r="BE21" s="11"/>
      <c r="BF21" s="13"/>
      <c r="BG21" s="11"/>
      <c r="BH21" s="12"/>
      <c r="BI21" s="12"/>
    </row>
    <row r="22">
      <c r="A22" s="19" t="s">
        <v>53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4320</v>
      </c>
      <c r="K22" s="17">
        <v>312161.22</v>
      </c>
      <c r="L22" s="15">
        <v>7094</v>
      </c>
      <c r="M22" s="18">
        <v>44</v>
      </c>
      <c r="N22" s="15">
        <v>9433</v>
      </c>
      <c r="O22" s="17">
        <v>792333.83</v>
      </c>
      <c r="P22" s="15">
        <v>7094</v>
      </c>
      <c r="Q22" s="18">
        <v>111.69</v>
      </c>
      <c r="R22" s="16">
        <v>-0.542</v>
      </c>
      <c r="S22" s="16">
        <v>-0.606</v>
      </c>
      <c r="T22" s="16"/>
      <c r="U22" s="16">
        <v>-0.6061</v>
      </c>
      <c r="V22" s="15">
        <v>1942</v>
      </c>
      <c r="W22" s="17">
        <v>167948.04</v>
      </c>
      <c r="X22" s="15">
        <v>1619</v>
      </c>
      <c r="Y22" s="15">
        <v>4652</v>
      </c>
      <c r="Z22" s="17">
        <v>501574.63</v>
      </c>
      <c r="AA22" s="15">
        <v>1619</v>
      </c>
      <c r="AB22" s="16">
        <v>-0.5825</v>
      </c>
      <c r="AC22" s="16">
        <v>-0.6652</v>
      </c>
      <c r="AD22" s="15">
        <v>1525</v>
      </c>
      <c r="AE22" s="17">
        <v>62026.84</v>
      </c>
      <c r="AF22" s="15">
        <v>933</v>
      </c>
      <c r="AG22" s="15">
        <v>2959</v>
      </c>
      <c r="AH22" s="17">
        <v>121350.71</v>
      </c>
      <c r="AI22" s="15">
        <v>933</v>
      </c>
      <c r="AJ22" s="16">
        <v>-0.4846</v>
      </c>
      <c r="AK22" s="16">
        <v>-0.4889</v>
      </c>
      <c r="AL22" s="15">
        <v>399</v>
      </c>
      <c r="AM22" s="17">
        <v>39081.81</v>
      </c>
      <c r="AN22" s="15">
        <v>949</v>
      </c>
      <c r="AO22" s="15">
        <v>848</v>
      </c>
      <c r="AP22" s="17">
        <v>78338.49</v>
      </c>
      <c r="AQ22" s="15">
        <v>949</v>
      </c>
      <c r="AR22" s="16">
        <v>-0.5295</v>
      </c>
      <c r="AS22" s="16">
        <v>-0.5011</v>
      </c>
      <c r="AT22" s="15">
        <v>361</v>
      </c>
      <c r="AU22" s="17">
        <v>30166.56</v>
      </c>
      <c r="AV22" s="15">
        <v>1137</v>
      </c>
      <c r="AW22" s="15">
        <v>663</v>
      </c>
      <c r="AX22" s="17">
        <v>53106.05</v>
      </c>
      <c r="AY22" s="15">
        <v>1137</v>
      </c>
      <c r="AZ22" s="16">
        <v>-0.4555</v>
      </c>
      <c r="BA22" s="16">
        <v>-0.432</v>
      </c>
      <c r="BB22" s="15">
        <v>93</v>
      </c>
      <c r="BC22" s="17">
        <v>12937.97</v>
      </c>
      <c r="BD22" s="15">
        <v>676</v>
      </c>
      <c r="BE22" s="15">
        <v>311</v>
      </c>
      <c r="BF22" s="17">
        <v>37963.95</v>
      </c>
      <c r="BG22" s="15">
        <v>676</v>
      </c>
      <c r="BH22" s="16">
        <v>-0.701</v>
      </c>
      <c r="BI22" s="16">
        <v>-0.6592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