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<sst xmlns="http://schemas.openxmlformats.org/spreadsheetml/2006/main" count="54" uniqueCount="54">
  <si>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</si>
  <si>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</si>
  <si>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</si>
  <si>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05/01/2025</t>
  </si>
  <si>
    <t>End Date:</t>
  </si>
  <si>
    <t>05/28/2025</t>
  </si>
  <si>
    <t>Report Run Date:</t>
  </si>
  <si>
    <t>05/29/2025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</si>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</sst>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718907</v>
      </c>
      <c r="C5" s="11">
        <f>=ROUNDDOWN(29.3550046753586,0)</f>
      </c>
      <c r="D5" s="11">
        <v>283698</v>
      </c>
      <c r="E5" s="12">
        <v>0.9645</v>
      </c>
      <c r="F5" s="11"/>
      <c r="G5" s="11">
        <f>=ROUNDDOWN({0},0)</f>
      </c>
      <c r="H5" s="11">
        <v>480</v>
      </c>
      <c r="I5" s="12">
        <v>1</v>
      </c>
      <c r="J5" s="11">
        <v>612</v>
      </c>
      <c r="K5" s="13">
        <v>38967.97</v>
      </c>
      <c r="L5" s="11">
        <v>1808</v>
      </c>
      <c r="M5" s="14">
        <v>21.55</v>
      </c>
      <c r="N5" s="11">
        <v>1331</v>
      </c>
      <c r="O5" s="13">
        <v>84642.47</v>
      </c>
      <c r="P5" s="11">
        <v>1808</v>
      </c>
      <c r="Q5" s="14">
        <v>46.82</v>
      </c>
      <c r="R5" s="12">
        <v>-0.5402</v>
      </c>
      <c r="S5" s="12">
        <v>-0.5396</v>
      </c>
      <c r="T5" s="12"/>
      <c r="U5" s="12">
        <v>-0.5397</v>
      </c>
      <c r="V5" s="11">
        <v>457</v>
      </c>
      <c r="W5" s="13">
        <v>27280.41</v>
      </c>
      <c r="X5" s="11">
        <v>491</v>
      </c>
      <c r="Y5" s="11">
        <v>972</v>
      </c>
      <c r="Z5" s="13">
        <v>58904.46</v>
      </c>
      <c r="AA5" s="11">
        <v>491</v>
      </c>
      <c r="AB5" s="12">
        <v>-0.5298</v>
      </c>
      <c r="AC5" s="12">
        <v>-0.5369</v>
      </c>
      <c r="AD5" s="11">
        <v>45</v>
      </c>
      <c r="AE5" s="13">
        <v>2989.73</v>
      </c>
      <c r="AF5" s="11">
        <v>202</v>
      </c>
      <c r="AG5" s="11">
        <v>109</v>
      </c>
      <c r="AH5" s="13">
        <v>6969.32</v>
      </c>
      <c r="AI5" s="11">
        <v>202</v>
      </c>
      <c r="AJ5" s="12">
        <v>-0.5872</v>
      </c>
      <c r="AK5" s="12">
        <v>-0.571</v>
      </c>
      <c r="AL5" s="11">
        <v>41</v>
      </c>
      <c r="AM5" s="13">
        <v>4494.34</v>
      </c>
      <c r="AN5" s="11">
        <v>264</v>
      </c>
      <c r="AO5" s="11">
        <v>91</v>
      </c>
      <c r="AP5" s="13">
        <v>8808.51</v>
      </c>
      <c r="AQ5" s="11">
        <v>264</v>
      </c>
      <c r="AR5" s="12">
        <v>-0.5495</v>
      </c>
      <c r="AS5" s="12">
        <v>-0.4898</v>
      </c>
      <c r="AT5" s="11">
        <v>63</v>
      </c>
      <c r="AU5" s="13">
        <v>3729.49</v>
      </c>
      <c r="AV5" s="11">
        <v>443</v>
      </c>
      <c r="AW5" s="11">
        <v>144</v>
      </c>
      <c r="AX5" s="13">
        <v>8523.27</v>
      </c>
      <c r="AY5" s="11">
        <v>443</v>
      </c>
      <c r="AZ5" s="12">
        <v>-0.5625</v>
      </c>
      <c r="BA5" s="12">
        <v>-0.5624</v>
      </c>
      <c r="BB5" s="11">
        <v>6</v>
      </c>
      <c r="BC5" s="13">
        <v>474</v>
      </c>
      <c r="BD5" s="11">
        <v>179</v>
      </c>
      <c r="BE5" s="11">
        <v>15</v>
      </c>
      <c r="BF5" s="13">
        <v>1436.91</v>
      </c>
      <c r="BG5" s="11">
        <v>179</v>
      </c>
      <c r="BH5" s="12">
        <v>-0.6</v>
      </c>
      <c r="BI5" s="12">
        <v>-0.6701</v>
      </c>
    </row>
    <row r="6">
      <c r="A6" s="10" t="s">
        <v>37</v>
      </c>
      <c r="B6" s="11">
        <v>168</v>
      </c>
      <c r="C6" s="11">
        <f>=ROUNDDOWN(24.3478260869565,0)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23994</v>
      </c>
      <c r="C7" s="11">
        <f>=ROUNDDOWN(20.8263171599687,0)</f>
      </c>
      <c r="D7" s="11">
        <v>8646</v>
      </c>
      <c r="E7" s="12">
        <v>0.9158</v>
      </c>
      <c r="F7" s="11"/>
      <c r="G7" s="11">
        <f>=ROUNDDOWN({0},0)</f>
      </c>
      <c r="H7" s="11"/>
      <c r="I7" s="12"/>
      <c r="J7" s="11">
        <v>186</v>
      </c>
      <c r="K7" s="13">
        <v>9896.33</v>
      </c>
      <c r="L7" s="11">
        <v>151</v>
      </c>
      <c r="M7" s="14">
        <v>65.54</v>
      </c>
      <c r="N7" s="11">
        <v>502</v>
      </c>
      <c r="O7" s="13">
        <v>29137.73</v>
      </c>
      <c r="P7" s="11">
        <v>151</v>
      </c>
      <c r="Q7" s="14">
        <v>192.97</v>
      </c>
      <c r="R7" s="12">
        <v>-0.6295</v>
      </c>
      <c r="S7" s="12">
        <v>-0.6604</v>
      </c>
      <c r="T7" s="12"/>
      <c r="U7" s="12">
        <v>-0.6604</v>
      </c>
      <c r="V7" s="11">
        <v>34</v>
      </c>
      <c r="W7" s="13">
        <v>1836.89</v>
      </c>
      <c r="X7" s="11">
        <v>87</v>
      </c>
      <c r="Y7" s="11">
        <v>81</v>
      </c>
      <c r="Z7" s="13">
        <v>4536.1</v>
      </c>
      <c r="AA7" s="11">
        <v>87</v>
      </c>
      <c r="AB7" s="12">
        <v>-0.5802</v>
      </c>
      <c r="AC7" s="12">
        <v>-0.5951</v>
      </c>
      <c r="AD7" s="11">
        <v>33</v>
      </c>
      <c r="AE7" s="13">
        <v>1520.25</v>
      </c>
      <c r="AF7" s="11">
        <v>51</v>
      </c>
      <c r="AG7" s="11">
        <v>66</v>
      </c>
      <c r="AH7" s="13">
        <v>3289.92</v>
      </c>
      <c r="AI7" s="11">
        <v>51</v>
      </c>
      <c r="AJ7" s="12">
        <v>-0.5</v>
      </c>
      <c r="AK7" s="12">
        <v>-0.5379</v>
      </c>
      <c r="AL7" s="11">
        <v>49</v>
      </c>
      <c r="AM7" s="13">
        <v>2424.3</v>
      </c>
      <c r="AN7" s="11">
        <v>86</v>
      </c>
      <c r="AO7" s="11">
        <v>153</v>
      </c>
      <c r="AP7" s="13">
        <v>7884.61</v>
      </c>
      <c r="AQ7" s="11">
        <v>86</v>
      </c>
      <c r="AR7" s="12">
        <v>-0.6797</v>
      </c>
      <c r="AS7" s="12">
        <v>-0.6925</v>
      </c>
      <c r="AT7" s="11">
        <v>43</v>
      </c>
      <c r="AU7" s="13">
        <v>2131.49</v>
      </c>
      <c r="AV7" s="11">
        <v>129</v>
      </c>
      <c r="AW7" s="11">
        <v>76</v>
      </c>
      <c r="AX7" s="13">
        <v>3620.62</v>
      </c>
      <c r="AY7" s="11">
        <v>129</v>
      </c>
      <c r="AZ7" s="12">
        <v>-0.4342</v>
      </c>
      <c r="BA7" s="12">
        <v>-0.4113</v>
      </c>
      <c r="BB7" s="11">
        <v>27</v>
      </c>
      <c r="BC7" s="13">
        <v>1983.4</v>
      </c>
      <c r="BD7" s="11">
        <v>126</v>
      </c>
      <c r="BE7" s="11">
        <v>126</v>
      </c>
      <c r="BF7" s="13">
        <v>9806.48</v>
      </c>
      <c r="BG7" s="11">
        <v>126</v>
      </c>
      <c r="BH7" s="12">
        <v>-0.7857</v>
      </c>
      <c r="BI7" s="12">
        <v>-0.7977</v>
      </c>
    </row>
    <row r="8">
      <c r="A8" s="10" t="s">
        <v>39</v>
      </c>
      <c r="B8" s="11">
        <v>143515</v>
      </c>
      <c r="C8" s="11">
        <f>=ROUNDDOWN(26.0160611993329,0)</f>
      </c>
      <c r="D8" s="11">
        <v>133338</v>
      </c>
      <c r="E8" s="12">
        <v>0.9762</v>
      </c>
      <c r="F8" s="11"/>
      <c r="G8" s="11">
        <f>=ROUNDDOWN({0},0)</f>
      </c>
      <c r="H8" s="11"/>
      <c r="I8" s="12"/>
      <c r="J8" s="11">
        <v>67</v>
      </c>
      <c r="K8" s="13">
        <v>3287.83</v>
      </c>
      <c r="L8" s="11">
        <v>256</v>
      </c>
      <c r="M8" s="14">
        <v>12.84</v>
      </c>
      <c r="N8" s="11">
        <v>127</v>
      </c>
      <c r="O8" s="13">
        <v>5924.93</v>
      </c>
      <c r="P8" s="11">
        <v>256</v>
      </c>
      <c r="Q8" s="14">
        <v>23.14</v>
      </c>
      <c r="R8" s="12">
        <v>-0.4724</v>
      </c>
      <c r="S8" s="12">
        <v>-0.4451</v>
      </c>
      <c r="T8" s="12"/>
      <c r="U8" s="12">
        <v>-0.4451</v>
      </c>
      <c r="V8" s="11"/>
      <c r="W8" s="13"/>
      <c r="X8" s="11"/>
      <c r="Y8" s="11"/>
      <c r="Z8" s="13"/>
      <c r="AA8" s="11"/>
      <c r="AB8" s="12"/>
      <c r="AC8" s="12"/>
      <c r="AD8" s="11">
        <v>64</v>
      </c>
      <c r="AE8" s="13">
        <v>3153.49</v>
      </c>
      <c r="AF8" s="11">
        <v>68</v>
      </c>
      <c r="AG8" s="11">
        <v>120</v>
      </c>
      <c r="AH8" s="13">
        <v>5636.93</v>
      </c>
      <c r="AI8" s="11">
        <v>68</v>
      </c>
      <c r="AJ8" s="12">
        <v>-0.4667</v>
      </c>
      <c r="AK8" s="12">
        <v>-0.4406</v>
      </c>
      <c r="AL8" s="11">
        <v>3</v>
      </c>
      <c r="AM8" s="13">
        <v>134.34</v>
      </c>
      <c r="AN8" s="11">
        <v>2</v>
      </c>
      <c r="AO8" s="11">
        <v>7</v>
      </c>
      <c r="AP8" s="13">
        <v>288</v>
      </c>
      <c r="AQ8" s="11">
        <v>2</v>
      </c>
      <c r="AR8" s="12">
        <v>-0.5714</v>
      </c>
      <c r="AS8" s="12">
        <v>-0.5335</v>
      </c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245686</v>
      </c>
      <c r="C9" s="11">
        <f>=ROUNDDOWN(28.2297112523124,0)</f>
      </c>
      <c r="D9" s="11">
        <v>284694</v>
      </c>
      <c r="E9" s="12">
        <v>0.9947</v>
      </c>
      <c r="F9" s="11"/>
      <c r="G9" s="11">
        <f>=ROUNDDOWN({0},0)</f>
      </c>
      <c r="H9" s="11"/>
      <c r="I9" s="12"/>
      <c r="J9" s="11">
        <v>93</v>
      </c>
      <c r="K9" s="13">
        <v>2051.82</v>
      </c>
      <c r="L9" s="11">
        <v>329</v>
      </c>
      <c r="M9" s="14">
        <v>6.24</v>
      </c>
      <c r="N9" s="11">
        <v>224</v>
      </c>
      <c r="O9" s="13">
        <v>4819.35</v>
      </c>
      <c r="P9" s="11">
        <v>329</v>
      </c>
      <c r="Q9" s="14">
        <v>14.65</v>
      </c>
      <c r="R9" s="12">
        <v>-0.5848</v>
      </c>
      <c r="S9" s="12">
        <v>-0.5743</v>
      </c>
      <c r="T9" s="12"/>
      <c r="U9" s="12">
        <v>-0.5741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93</v>
      </c>
      <c r="AE9" s="13">
        <v>2051.82</v>
      </c>
      <c r="AF9" s="11">
        <v>88</v>
      </c>
      <c r="AG9" s="11">
        <v>224</v>
      </c>
      <c r="AH9" s="13">
        <v>4819.35</v>
      </c>
      <c r="AI9" s="11">
        <v>88</v>
      </c>
      <c r="AJ9" s="12">
        <v>-0.5848</v>
      </c>
      <c r="AK9" s="12">
        <v>-0.5743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515162</v>
      </c>
      <c r="C10" s="11">
        <f>=ROUNDDOWN(36.3619808577317,0)</f>
      </c>
      <c r="D10" s="11">
        <v>391116</v>
      </c>
      <c r="E10" s="12">
        <v>0.9107</v>
      </c>
      <c r="F10" s="11"/>
      <c r="G10" s="11">
        <f>=ROUNDDOWN({0},0)</f>
      </c>
      <c r="H10" s="11"/>
      <c r="I10" s="12"/>
      <c r="J10" s="11">
        <v>343</v>
      </c>
      <c r="K10" s="13">
        <v>12370.28</v>
      </c>
      <c r="L10" s="11">
        <v>1146</v>
      </c>
      <c r="M10" s="14">
        <v>10.79</v>
      </c>
      <c r="N10" s="11">
        <v>768</v>
      </c>
      <c r="O10" s="13">
        <v>27662.25</v>
      </c>
      <c r="P10" s="11">
        <v>1146</v>
      </c>
      <c r="Q10" s="14">
        <v>24.14</v>
      </c>
      <c r="R10" s="12">
        <v>-0.5534</v>
      </c>
      <c r="S10" s="12">
        <v>-0.5528</v>
      </c>
      <c r="T10" s="12"/>
      <c r="U10" s="12">
        <v>-0.553</v>
      </c>
      <c r="V10" s="11">
        <v>122</v>
      </c>
      <c r="W10" s="13">
        <v>3829.82</v>
      </c>
      <c r="X10" s="11">
        <v>420</v>
      </c>
      <c r="Y10" s="11">
        <v>257</v>
      </c>
      <c r="Z10" s="13">
        <v>8022.35</v>
      </c>
      <c r="AA10" s="11">
        <v>420</v>
      </c>
      <c r="AB10" s="12">
        <v>-0.5253</v>
      </c>
      <c r="AC10" s="12">
        <v>-0.5226</v>
      </c>
      <c r="AD10" s="11">
        <v>204</v>
      </c>
      <c r="AE10" s="13">
        <v>8206.07</v>
      </c>
      <c r="AF10" s="11">
        <v>110</v>
      </c>
      <c r="AG10" s="11">
        <v>469</v>
      </c>
      <c r="AH10" s="13">
        <v>18662.16</v>
      </c>
      <c r="AI10" s="11">
        <v>110</v>
      </c>
      <c r="AJ10" s="12">
        <v>-0.565</v>
      </c>
      <c r="AK10" s="12">
        <v>-0.5603</v>
      </c>
      <c r="AL10" s="11">
        <v>12</v>
      </c>
      <c r="AM10" s="13">
        <v>216.3</v>
      </c>
      <c r="AN10" s="11">
        <v>6</v>
      </c>
      <c r="AO10" s="11">
        <v>30</v>
      </c>
      <c r="AP10" s="13">
        <v>632.06</v>
      </c>
      <c r="AQ10" s="11">
        <v>6</v>
      </c>
      <c r="AR10" s="12">
        <v>-0.6</v>
      </c>
      <c r="AS10" s="12">
        <v>-0.6578</v>
      </c>
      <c r="AT10" s="11">
        <v>5</v>
      </c>
      <c r="AU10" s="13">
        <v>118.09</v>
      </c>
      <c r="AV10" s="11">
        <v>16</v>
      </c>
      <c r="AW10" s="11">
        <v>12</v>
      </c>
      <c r="AX10" s="13">
        <v>345.68</v>
      </c>
      <c r="AY10" s="11">
        <v>16</v>
      </c>
      <c r="AZ10" s="12">
        <v>-0.5833</v>
      </c>
      <c r="BA10" s="12">
        <v>-0.6584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1108</v>
      </c>
      <c r="C11" s="11">
        <f>=ROUNDDOWN(19.4385964912281,0)</f>
      </c>
      <c r="D11" s="11"/>
      <c r="E11" s="12">
        <v>0.8844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>
        <v>26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>
        <v>21</v>
      </c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90066</v>
      </c>
      <c r="C12" s="11">
        <f>=ROUNDDOWN(21.696899616969,0)</f>
      </c>
      <c r="D12" s="11">
        <v>59025</v>
      </c>
      <c r="E12" s="12">
        <v>0.8988</v>
      </c>
      <c r="F12" s="11"/>
      <c r="G12" s="11">
        <f>=ROUNDDOWN({0},0)</f>
      </c>
      <c r="H12" s="11">
        <v>8049</v>
      </c>
      <c r="I12" s="12">
        <v>0.8141</v>
      </c>
      <c r="J12" s="11">
        <v>753</v>
      </c>
      <c r="K12" s="13">
        <v>128160.31</v>
      </c>
      <c r="L12" s="11">
        <v>495</v>
      </c>
      <c r="M12" s="14">
        <v>258.91</v>
      </c>
      <c r="N12" s="11">
        <v>2621</v>
      </c>
      <c r="O12" s="13">
        <v>467705.02</v>
      </c>
      <c r="P12" s="11">
        <v>495</v>
      </c>
      <c r="Q12" s="14">
        <v>944.86</v>
      </c>
      <c r="R12" s="12">
        <v>-0.7127</v>
      </c>
      <c r="S12" s="12">
        <v>-0.726</v>
      </c>
      <c r="T12" s="12"/>
      <c r="U12" s="12">
        <v>-0.726</v>
      </c>
      <c r="V12" s="11">
        <v>450</v>
      </c>
      <c r="W12" s="13">
        <v>85506.98</v>
      </c>
      <c r="X12" s="11">
        <v>181</v>
      </c>
      <c r="Y12" s="11">
        <v>1888</v>
      </c>
      <c r="Z12" s="13">
        <v>365783.1</v>
      </c>
      <c r="AA12" s="11">
        <v>181</v>
      </c>
      <c r="AB12" s="12">
        <v>-0.7617</v>
      </c>
      <c r="AC12" s="12">
        <v>-0.7662</v>
      </c>
      <c r="AD12" s="11">
        <v>58</v>
      </c>
      <c r="AE12" s="13">
        <v>6757.6</v>
      </c>
      <c r="AF12" s="11">
        <v>165</v>
      </c>
      <c r="AG12" s="11">
        <v>129</v>
      </c>
      <c r="AH12" s="13">
        <v>15706.37</v>
      </c>
      <c r="AI12" s="11">
        <v>165</v>
      </c>
      <c r="AJ12" s="12">
        <v>-0.5504</v>
      </c>
      <c r="AK12" s="12">
        <v>-0.5698</v>
      </c>
      <c r="AL12" s="11">
        <v>122</v>
      </c>
      <c r="AM12" s="13">
        <v>17730.17</v>
      </c>
      <c r="AN12" s="11">
        <v>258</v>
      </c>
      <c r="AO12" s="11">
        <v>288</v>
      </c>
      <c r="AP12" s="13">
        <v>42451.71</v>
      </c>
      <c r="AQ12" s="11">
        <v>258</v>
      </c>
      <c r="AR12" s="12">
        <v>-0.5764</v>
      </c>
      <c r="AS12" s="12">
        <v>-0.5823</v>
      </c>
      <c r="AT12" s="11">
        <v>101</v>
      </c>
      <c r="AU12" s="13">
        <v>13503.45</v>
      </c>
      <c r="AV12" s="11">
        <v>269</v>
      </c>
      <c r="AW12" s="11">
        <v>212</v>
      </c>
      <c r="AX12" s="13">
        <v>26435.24</v>
      </c>
      <c r="AY12" s="11">
        <v>269</v>
      </c>
      <c r="AZ12" s="12">
        <v>-0.5236</v>
      </c>
      <c r="BA12" s="12">
        <v>-0.4892</v>
      </c>
      <c r="BB12" s="11">
        <v>22</v>
      </c>
      <c r="BC12" s="13">
        <v>4662.11</v>
      </c>
      <c r="BD12" s="11">
        <v>356</v>
      </c>
      <c r="BE12" s="11">
        <v>104</v>
      </c>
      <c r="BF12" s="13">
        <v>17328.6</v>
      </c>
      <c r="BG12" s="11">
        <v>356</v>
      </c>
      <c r="BH12" s="12">
        <v>-0.7885</v>
      </c>
      <c r="BI12" s="12">
        <v>-0.731</v>
      </c>
    </row>
    <row r="13">
      <c r="A13" s="10" t="s">
        <v>44</v>
      </c>
      <c r="B13" s="11">
        <v>11135</v>
      </c>
      <c r="C13" s="11">
        <f>=ROUNDDOWN(23.7673425827108,0)</f>
      </c>
      <c r="D13" s="11">
        <v>15748</v>
      </c>
      <c r="E13" s="12">
        <v>0.8774</v>
      </c>
      <c r="F13" s="11"/>
      <c r="G13" s="11">
        <f>=ROUNDDOWN({0},0)</f>
      </c>
      <c r="H13" s="11"/>
      <c r="I13" s="12"/>
      <c r="J13" s="11">
        <v>4</v>
      </c>
      <c r="K13" s="13">
        <v>435.99</v>
      </c>
      <c r="L13" s="11">
        <v>101</v>
      </c>
      <c r="M13" s="14">
        <v>4.32</v>
      </c>
      <c r="N13" s="11">
        <v>10</v>
      </c>
      <c r="O13" s="13">
        <v>1031.72</v>
      </c>
      <c r="P13" s="11">
        <v>101</v>
      </c>
      <c r="Q13" s="14">
        <v>10.22</v>
      </c>
      <c r="R13" s="12">
        <v>-0.6</v>
      </c>
      <c r="S13" s="12">
        <v>-0.5774</v>
      </c>
      <c r="T13" s="12"/>
      <c r="U13" s="12">
        <v>-0.5773</v>
      </c>
      <c r="V13" s="11"/>
      <c r="W13" s="13"/>
      <c r="X13" s="11">
        <v>5</v>
      </c>
      <c r="Y13" s="11"/>
      <c r="Z13" s="13"/>
      <c r="AA13" s="11">
        <v>5</v>
      </c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1</v>
      </c>
      <c r="AM13" s="13">
        <v>125.19</v>
      </c>
      <c r="AN13" s="11">
        <v>26</v>
      </c>
      <c r="AO13" s="11">
        <v>3</v>
      </c>
      <c r="AP13" s="13">
        <v>366.69</v>
      </c>
      <c r="AQ13" s="11">
        <v>26</v>
      </c>
      <c r="AR13" s="12">
        <v>-0.6667</v>
      </c>
      <c r="AS13" s="12">
        <v>-0.6586</v>
      </c>
      <c r="AT13" s="11">
        <v>3</v>
      </c>
      <c r="AU13" s="13">
        <v>310.8</v>
      </c>
      <c r="AV13" s="11">
        <v>44</v>
      </c>
      <c r="AW13" s="11">
        <v>7</v>
      </c>
      <c r="AX13" s="13">
        <v>665.03</v>
      </c>
      <c r="AY13" s="11">
        <v>44</v>
      </c>
      <c r="AZ13" s="12">
        <v>-0.5714</v>
      </c>
      <c r="BA13" s="12">
        <v>-0.5327</v>
      </c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8993</v>
      </c>
      <c r="C14" s="11">
        <f>=ROUNDDOWN(17.0032142181887,0)</f>
      </c>
      <c r="D14" s="11">
        <v>10530</v>
      </c>
      <c r="E14" s="12">
        <v>0.8388</v>
      </c>
      <c r="F14" s="11"/>
      <c r="G14" s="11">
        <f>=ROUNDDOWN({0},0)</f>
      </c>
      <c r="H14" s="11"/>
      <c r="I14" s="12"/>
      <c r="J14" s="11">
        <v>129</v>
      </c>
      <c r="K14" s="13">
        <v>10931.08</v>
      </c>
      <c r="L14" s="11">
        <v>112</v>
      </c>
      <c r="M14" s="14">
        <v>97.6</v>
      </c>
      <c r="N14" s="11">
        <v>274</v>
      </c>
      <c r="O14" s="13">
        <v>20600.04</v>
      </c>
      <c r="P14" s="11">
        <v>112</v>
      </c>
      <c r="Q14" s="14">
        <v>183.93</v>
      </c>
      <c r="R14" s="12">
        <v>-0.5292</v>
      </c>
      <c r="S14" s="12">
        <v>-0.4694</v>
      </c>
      <c r="T14" s="12"/>
      <c r="U14" s="12">
        <v>-0.4694</v>
      </c>
      <c r="V14" s="11"/>
      <c r="W14" s="13"/>
      <c r="X14" s="11">
        <v>68</v>
      </c>
      <c r="Y14" s="11"/>
      <c r="Z14" s="13"/>
      <c r="AA14" s="11">
        <v>68</v>
      </c>
      <c r="AB14" s="12"/>
      <c r="AC14" s="12"/>
      <c r="AD14" s="11">
        <v>29</v>
      </c>
      <c r="AE14" s="13">
        <v>1516.87</v>
      </c>
      <c r="AF14" s="11">
        <v>47</v>
      </c>
      <c r="AG14" s="11">
        <v>60</v>
      </c>
      <c r="AH14" s="13">
        <v>3232.35</v>
      </c>
      <c r="AI14" s="11">
        <v>47</v>
      </c>
      <c r="AJ14" s="12">
        <v>-0.5167</v>
      </c>
      <c r="AK14" s="12">
        <v>-0.5307</v>
      </c>
      <c r="AL14" s="11">
        <v>29</v>
      </c>
      <c r="AM14" s="13">
        <v>2629.26</v>
      </c>
      <c r="AN14" s="11">
        <v>68</v>
      </c>
      <c r="AO14" s="11">
        <v>69</v>
      </c>
      <c r="AP14" s="13">
        <v>4713.02</v>
      </c>
      <c r="AQ14" s="11">
        <v>68</v>
      </c>
      <c r="AR14" s="12">
        <v>-0.5797</v>
      </c>
      <c r="AS14" s="12">
        <v>-0.4421</v>
      </c>
      <c r="AT14" s="11">
        <v>41</v>
      </c>
      <c r="AU14" s="13">
        <v>2571.13</v>
      </c>
      <c r="AV14" s="11">
        <v>73</v>
      </c>
      <c r="AW14" s="11">
        <v>87</v>
      </c>
      <c r="AX14" s="13">
        <v>4867.35</v>
      </c>
      <c r="AY14" s="11">
        <v>73</v>
      </c>
      <c r="AZ14" s="12">
        <v>-0.5287</v>
      </c>
      <c r="BA14" s="12">
        <v>-0.4718</v>
      </c>
      <c r="BB14" s="11">
        <v>30</v>
      </c>
      <c r="BC14" s="13">
        <v>4213.82</v>
      </c>
      <c r="BD14" s="11">
        <v>18</v>
      </c>
      <c r="BE14" s="11">
        <v>58</v>
      </c>
      <c r="BF14" s="13">
        <v>7787.32</v>
      </c>
      <c r="BG14" s="11">
        <v>18</v>
      </c>
      <c r="BH14" s="12">
        <v>-0.4828</v>
      </c>
      <c r="BI14" s="12">
        <v>-0.4589</v>
      </c>
    </row>
    <row r="15">
      <c r="A15" s="10" t="s">
        <v>46</v>
      </c>
      <c r="B15" s="11">
        <v>5866</v>
      </c>
      <c r="C15" s="11">
        <f>=ROUNDDOWN(136.102088167053,0)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22</v>
      </c>
      <c r="M15" s="14"/>
      <c r="N15" s="11"/>
      <c r="O15" s="13"/>
      <c r="P15" s="11">
        <v>22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32155</v>
      </c>
      <c r="C16" s="11">
        <f>=ROUNDDOWN(74.1582103321033,0)</f>
      </c>
      <c r="D16" s="11">
        <v>2790</v>
      </c>
      <c r="E16" s="12">
        <v>1</v>
      </c>
      <c r="F16" s="11"/>
      <c r="G16" s="11">
        <f>=ROUNDDOWN({0},0)</f>
      </c>
      <c r="H16" s="11"/>
      <c r="I16" s="12"/>
      <c r="J16" s="11"/>
      <c r="K16" s="13"/>
      <c r="L16" s="11">
        <v>81</v>
      </c>
      <c r="M16" s="14"/>
      <c r="N16" s="11"/>
      <c r="O16" s="13"/>
      <c r="P16" s="11">
        <v>81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4970</v>
      </c>
      <c r="C17" s="11">
        <f>=ROUNDDOWN(410.743801652893,0)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417520</v>
      </c>
      <c r="C18" s="11">
        <f>=ROUNDDOWN(25.0598707152675,0)</f>
      </c>
      <c r="D18" s="11">
        <v>435632</v>
      </c>
      <c r="E18" s="12">
        <v>0.8986</v>
      </c>
      <c r="F18" s="11"/>
      <c r="G18" s="11">
        <f>=ROUNDDOWN({0},0)</f>
      </c>
      <c r="H18" s="11"/>
      <c r="I18" s="12"/>
      <c r="J18" s="11">
        <v>173</v>
      </c>
      <c r="K18" s="13">
        <v>6417.61</v>
      </c>
      <c r="L18" s="11">
        <v>1360</v>
      </c>
      <c r="M18" s="14">
        <v>4.72</v>
      </c>
      <c r="N18" s="11">
        <v>383</v>
      </c>
      <c r="O18" s="13">
        <v>14057.02</v>
      </c>
      <c r="P18" s="11">
        <v>1360</v>
      </c>
      <c r="Q18" s="14">
        <v>10.34</v>
      </c>
      <c r="R18" s="12">
        <v>-0.5483</v>
      </c>
      <c r="S18" s="12">
        <v>-0.5435</v>
      </c>
      <c r="T18" s="12"/>
      <c r="U18" s="12">
        <v>-0.5435</v>
      </c>
      <c r="V18" s="11"/>
      <c r="W18" s="13"/>
      <c r="X18" s="11"/>
      <c r="Y18" s="11"/>
      <c r="Z18" s="13"/>
      <c r="AA18" s="11"/>
      <c r="AB18" s="12"/>
      <c r="AC18" s="12"/>
      <c r="AD18" s="11">
        <v>173</v>
      </c>
      <c r="AE18" s="13">
        <v>6417.61</v>
      </c>
      <c r="AF18" s="11">
        <v>100</v>
      </c>
      <c r="AG18" s="11">
        <v>383</v>
      </c>
      <c r="AH18" s="13">
        <v>14057.02</v>
      </c>
      <c r="AI18" s="11">
        <v>100</v>
      </c>
      <c r="AJ18" s="12">
        <v>-0.5483</v>
      </c>
      <c r="AK18" s="12">
        <v>-0.5435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155176</v>
      </c>
      <c r="C19" s="11">
        <f>=ROUNDDOWN(54.0890236676078,0)</f>
      </c>
      <c r="D19" s="11">
        <v>37751</v>
      </c>
      <c r="E19" s="12">
        <v>1</v>
      </c>
      <c r="F19" s="11"/>
      <c r="G19" s="11">
        <f>=ROUNDDOWN({0},0)</f>
      </c>
      <c r="H19" s="11"/>
      <c r="I19" s="12"/>
      <c r="J19" s="11">
        <v>553</v>
      </c>
      <c r="K19" s="13">
        <v>18691.39</v>
      </c>
      <c r="L19" s="11">
        <v>159</v>
      </c>
      <c r="M19" s="14">
        <v>117.56</v>
      </c>
      <c r="N19" s="11">
        <v>1126</v>
      </c>
      <c r="O19" s="13">
        <v>38255.28</v>
      </c>
      <c r="P19" s="11">
        <v>159</v>
      </c>
      <c r="Q19" s="14">
        <v>240.6</v>
      </c>
      <c r="R19" s="12">
        <v>-0.5089</v>
      </c>
      <c r="S19" s="12">
        <v>-0.5114</v>
      </c>
      <c r="T19" s="12"/>
      <c r="U19" s="12">
        <v>-0.5114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553</v>
      </c>
      <c r="AE19" s="13">
        <v>18691.39</v>
      </c>
      <c r="AF19" s="11">
        <v>98</v>
      </c>
      <c r="AG19" s="11">
        <v>1126</v>
      </c>
      <c r="AH19" s="13">
        <v>38255.28</v>
      </c>
      <c r="AI19" s="11">
        <v>98</v>
      </c>
      <c r="AJ19" s="12">
        <v>-0.5089</v>
      </c>
      <c r="AK19" s="12">
        <v>-0.5114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327793</v>
      </c>
      <c r="C20" s="11">
        <f>=ROUNDDOWN(37.5379911363558,0)</f>
      </c>
      <c r="D20" s="11">
        <v>103660</v>
      </c>
      <c r="E20" s="12">
        <v>0.9959</v>
      </c>
      <c r="F20" s="11"/>
      <c r="G20" s="11">
        <f>=ROUNDDOWN({0},0)</f>
      </c>
      <c r="H20" s="11"/>
      <c r="I20" s="12"/>
      <c r="J20" s="11">
        <v>485</v>
      </c>
      <c r="K20" s="13">
        <v>11172.67</v>
      </c>
      <c r="L20" s="11">
        <v>528</v>
      </c>
      <c r="M20" s="14">
        <v>21.16</v>
      </c>
      <c r="N20" s="11">
        <v>1024</v>
      </c>
      <c r="O20" s="13">
        <v>23844.75</v>
      </c>
      <c r="P20" s="11">
        <v>528</v>
      </c>
      <c r="Q20" s="14">
        <v>45.16</v>
      </c>
      <c r="R20" s="12">
        <v>-0.5264</v>
      </c>
      <c r="S20" s="12">
        <v>-0.5314</v>
      </c>
      <c r="T20" s="12"/>
      <c r="U20" s="12">
        <v>-0.5314</v>
      </c>
      <c r="V20" s="11">
        <v>466</v>
      </c>
      <c r="W20" s="13">
        <v>10764.13</v>
      </c>
      <c r="X20" s="11">
        <v>219</v>
      </c>
      <c r="Y20" s="11">
        <v>967</v>
      </c>
      <c r="Z20" s="13">
        <v>22715.12</v>
      </c>
      <c r="AA20" s="11">
        <v>219</v>
      </c>
      <c r="AB20" s="12">
        <v>-0.5181</v>
      </c>
      <c r="AC20" s="12">
        <v>-0.5261</v>
      </c>
      <c r="AD20" s="11"/>
      <c r="AE20" s="13"/>
      <c r="AF20" s="11"/>
      <c r="AG20" s="11"/>
      <c r="AH20" s="13"/>
      <c r="AI20" s="11"/>
      <c r="AJ20" s="12"/>
      <c r="AK20" s="12"/>
      <c r="AL20" s="11">
        <v>19</v>
      </c>
      <c r="AM20" s="13">
        <v>408.54</v>
      </c>
      <c r="AN20" s="11">
        <v>108</v>
      </c>
      <c r="AO20" s="11">
        <v>57</v>
      </c>
      <c r="AP20" s="13">
        <v>1129.63</v>
      </c>
      <c r="AQ20" s="11">
        <v>108</v>
      </c>
      <c r="AR20" s="12">
        <v>-0.6667</v>
      </c>
      <c r="AS20" s="12">
        <v>-0.6383</v>
      </c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161428</v>
      </c>
      <c r="C21" s="11">
        <f>=ROUNDDOWN(36.9451183228819,0)</f>
      </c>
      <c r="D21" s="11">
        <v>51201</v>
      </c>
      <c r="E21" s="12">
        <v>0.9688</v>
      </c>
      <c r="F21" s="11"/>
      <c r="G21" s="11">
        <f>=ROUNDDOWN({0},0)</f>
      </c>
      <c r="H21" s="11"/>
      <c r="I21" s="12"/>
      <c r="J21" s="11">
        <v>121</v>
      </c>
      <c r="K21" s="13">
        <v>5338.34</v>
      </c>
      <c r="L21" s="11">
        <v>509</v>
      </c>
      <c r="M21" s="14">
        <v>10.49</v>
      </c>
      <c r="N21" s="11">
        <v>242</v>
      </c>
      <c r="O21" s="13">
        <v>10213.67</v>
      </c>
      <c r="P21" s="11">
        <v>509</v>
      </c>
      <c r="Q21" s="14">
        <v>20.07</v>
      </c>
      <c r="R21" s="12">
        <v>-0.5</v>
      </c>
      <c r="S21" s="12">
        <v>-0.4773</v>
      </c>
      <c r="T21" s="12"/>
      <c r="U21" s="12">
        <v>-0.4773</v>
      </c>
      <c r="V21" s="11">
        <v>62</v>
      </c>
      <c r="W21" s="13">
        <v>2598.64</v>
      </c>
      <c r="X21" s="11">
        <v>143</v>
      </c>
      <c r="Y21" s="11">
        <v>136</v>
      </c>
      <c r="Z21" s="13">
        <v>5482.33</v>
      </c>
      <c r="AA21" s="11">
        <v>143</v>
      </c>
      <c r="AB21" s="12">
        <v>-0.5441</v>
      </c>
      <c r="AC21" s="12">
        <v>-0.526</v>
      </c>
      <c r="AD21" s="11">
        <v>1</v>
      </c>
      <c r="AE21" s="13">
        <v>75.93</v>
      </c>
      <c r="AF21" s="11">
        <v>7</v>
      </c>
      <c r="AG21" s="11">
        <v>1</v>
      </c>
      <c r="AH21" s="13">
        <v>75.93</v>
      </c>
      <c r="AI21" s="11">
        <v>7</v>
      </c>
      <c r="AJ21" s="12"/>
      <c r="AK21" s="12"/>
      <c r="AL21" s="11">
        <v>21</v>
      </c>
      <c r="AM21" s="13">
        <v>976.36</v>
      </c>
      <c r="AN21" s="11">
        <v>133</v>
      </c>
      <c r="AO21" s="11">
        <v>48</v>
      </c>
      <c r="AP21" s="13">
        <v>2121.25</v>
      </c>
      <c r="AQ21" s="11">
        <v>133</v>
      </c>
      <c r="AR21" s="12">
        <v>-0.5625</v>
      </c>
      <c r="AS21" s="12">
        <v>-0.5397</v>
      </c>
      <c r="AT21" s="11">
        <v>37</v>
      </c>
      <c r="AU21" s="13">
        <v>1687.41</v>
      </c>
      <c r="AV21" s="11">
        <v>143</v>
      </c>
      <c r="AW21" s="11">
        <v>57</v>
      </c>
      <c r="AX21" s="13">
        <v>2534.16</v>
      </c>
      <c r="AY21" s="11">
        <v>143</v>
      </c>
      <c r="AZ21" s="12">
        <v>-0.3509</v>
      </c>
      <c r="BA21" s="12">
        <v>-0.3341</v>
      </c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3519</v>
      </c>
      <c r="K22" s="17">
        <v>247721.62</v>
      </c>
      <c r="L22" s="15">
        <v>7095</v>
      </c>
      <c r="M22" s="18">
        <v>34.91</v>
      </c>
      <c r="N22" s="15">
        <v>8632</v>
      </c>
      <c r="O22" s="17">
        <v>727894.23</v>
      </c>
      <c r="P22" s="15">
        <v>7095</v>
      </c>
      <c r="Q22" s="18">
        <v>102.59</v>
      </c>
      <c r="R22" s="16">
        <v>-0.5923</v>
      </c>
      <c r="S22" s="16">
        <v>-0.6597</v>
      </c>
      <c r="T22" s="16"/>
      <c r="U22" s="16">
        <v>-0.6597</v>
      </c>
      <c r="V22" s="15">
        <v>1591</v>
      </c>
      <c r="W22" s="17">
        <v>131816.87</v>
      </c>
      <c r="X22" s="15">
        <v>1620</v>
      </c>
      <c r="Y22" s="15">
        <v>4301</v>
      </c>
      <c r="Z22" s="17">
        <v>465443.46</v>
      </c>
      <c r="AA22" s="15">
        <v>1620</v>
      </c>
      <c r="AB22" s="16">
        <v>-0.6301</v>
      </c>
      <c r="AC22" s="16">
        <v>-0.7168</v>
      </c>
      <c r="AD22" s="15">
        <v>1253</v>
      </c>
      <c r="AE22" s="17">
        <v>51380.76</v>
      </c>
      <c r="AF22" s="15">
        <v>936</v>
      </c>
      <c r="AG22" s="15">
        <v>2687</v>
      </c>
      <c r="AH22" s="17">
        <v>110704.63</v>
      </c>
      <c r="AI22" s="15">
        <v>936</v>
      </c>
      <c r="AJ22" s="16">
        <v>-0.5337</v>
      </c>
      <c r="AK22" s="16">
        <v>-0.5359</v>
      </c>
      <c r="AL22" s="15">
        <v>297</v>
      </c>
      <c r="AM22" s="17">
        <v>29138.8</v>
      </c>
      <c r="AN22" s="15">
        <v>951</v>
      </c>
      <c r="AO22" s="15">
        <v>746</v>
      </c>
      <c r="AP22" s="17">
        <v>68395.48</v>
      </c>
      <c r="AQ22" s="15">
        <v>951</v>
      </c>
      <c r="AR22" s="16">
        <v>-0.6019</v>
      </c>
      <c r="AS22" s="16">
        <v>-0.574</v>
      </c>
      <c r="AT22" s="15">
        <v>293</v>
      </c>
      <c r="AU22" s="17">
        <v>24051.86</v>
      </c>
      <c r="AV22" s="15">
        <v>1138</v>
      </c>
      <c r="AW22" s="15">
        <v>595</v>
      </c>
      <c r="AX22" s="17">
        <v>46991.35</v>
      </c>
      <c r="AY22" s="15">
        <v>1138</v>
      </c>
      <c r="AZ22" s="16">
        <v>-0.5076</v>
      </c>
      <c r="BA22" s="16">
        <v>-0.4882</v>
      </c>
      <c r="BB22" s="15">
        <v>85</v>
      </c>
      <c r="BC22" s="17">
        <v>11333.33</v>
      </c>
      <c r="BD22" s="15">
        <v>679</v>
      </c>
      <c r="BE22" s="15">
        <v>303</v>
      </c>
      <c r="BF22" s="17">
        <v>36359.31</v>
      </c>
      <c r="BG22" s="15">
        <v>679</v>
      </c>
      <c r="BH22" s="16">
        <v>-0.7195</v>
      </c>
      <c r="BI22" s="16">
        <v>-0.6883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