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<sst xmlns="http://schemas.openxmlformats.org/spreadsheetml/2006/main" count="43" uniqueCount="43">
  <si>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</si>
  <si>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</si>
  <si>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</si>
  <si>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05/27/2025</t>
  </si>
  <si>
    <t>End Date:</t>
  </si>
  <si>
    <t>Report Run Date:</t>
  </si>
  <si>
    <t>05/28/2025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</si>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</sst>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258647</v>
      </c>
      <c r="C5" s="11">
        <f>=ROUNDDOWN(26.1254318094584,0)</f>
      </c>
      <c r="D5" s="11">
        <v>134011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562</v>
      </c>
      <c r="K5" s="13">
        <v>35824.14</v>
      </c>
      <c r="L5" s="11">
        <v>1418</v>
      </c>
      <c r="M5" s="14">
        <v>25.26</v>
      </c>
      <c r="N5" s="11">
        <v>428</v>
      </c>
      <c r="O5" s="13">
        <v>22378.99</v>
      </c>
      <c r="P5" s="11">
        <v>1529</v>
      </c>
      <c r="Q5" s="14">
        <v>14.64</v>
      </c>
      <c r="R5" s="12">
        <v>0.3131</v>
      </c>
      <c r="S5" s="12">
        <v>0.6008</v>
      </c>
      <c r="T5" s="12">
        <v>-0.0726</v>
      </c>
      <c r="U5" s="12">
        <v>0.7254</v>
      </c>
      <c r="V5" s="11">
        <v>562</v>
      </c>
      <c r="W5" s="13">
        <v>35824.14</v>
      </c>
      <c r="X5" s="11">
        <v>1343</v>
      </c>
      <c r="Y5" s="11">
        <v>428</v>
      </c>
      <c r="Z5" s="13">
        <v>22378.99</v>
      </c>
      <c r="AA5" s="11">
        <v>1504</v>
      </c>
      <c r="AB5" s="12">
        <v>0.3131</v>
      </c>
      <c r="AC5" s="12">
        <v>0.6008</v>
      </c>
    </row>
    <row r="6">
      <c r="A6" s="10" t="s">
        <v>32</v>
      </c>
      <c r="B6" s="11">
        <v>10074</v>
      </c>
      <c r="C6" s="11">
        <f>=ROUNDDOWN(16.3938161106591,0)</f>
      </c>
      <c r="D6" s="11">
        <v>5176</v>
      </c>
      <c r="E6" s="12">
        <v>0.9722</v>
      </c>
      <c r="F6" s="11"/>
      <c r="G6" s="11">
        <f>=ROUNDDOWN({0},0)</f>
      </c>
      <c r="H6" s="11"/>
      <c r="I6" s="12"/>
      <c r="J6" s="11">
        <v>59</v>
      </c>
      <c r="K6" s="13">
        <v>2832.12</v>
      </c>
      <c r="L6" s="11">
        <v>144</v>
      </c>
      <c r="M6" s="14">
        <v>19.67</v>
      </c>
      <c r="N6" s="11">
        <v>37</v>
      </c>
      <c r="O6" s="13">
        <v>1920.46</v>
      </c>
      <c r="P6" s="11">
        <v>154</v>
      </c>
      <c r="Q6" s="14">
        <v>12.47</v>
      </c>
      <c r="R6" s="12">
        <v>0.5946</v>
      </c>
      <c r="S6" s="12">
        <v>0.4747</v>
      </c>
      <c r="T6" s="12">
        <v>-0.0649</v>
      </c>
      <c r="U6" s="12">
        <v>0.5774</v>
      </c>
      <c r="V6" s="11">
        <v>59</v>
      </c>
      <c r="W6" s="13">
        <v>2832.12</v>
      </c>
      <c r="X6" s="11">
        <v>143</v>
      </c>
      <c r="Y6" s="11">
        <v>37</v>
      </c>
      <c r="Z6" s="13">
        <v>1920.46</v>
      </c>
      <c r="AA6" s="11">
        <v>153</v>
      </c>
      <c r="AB6" s="12">
        <v>0.5946</v>
      </c>
      <c r="AC6" s="12">
        <v>0.4747</v>
      </c>
    </row>
    <row r="7">
      <c r="A7" s="10" t="s">
        <v>33</v>
      </c>
      <c r="B7" s="11">
        <v>71777</v>
      </c>
      <c r="C7" s="11">
        <f>=ROUNDDOWN(23.8747339010112,0)</f>
      </c>
      <c r="D7" s="11">
        <v>84899</v>
      </c>
      <c r="E7" s="12">
        <v>1</v>
      </c>
      <c r="F7" s="11"/>
      <c r="G7" s="11">
        <f>=ROUNDDOWN({0},0)</f>
      </c>
      <c r="H7" s="11"/>
      <c r="I7" s="12"/>
      <c r="J7" s="11">
        <v>212</v>
      </c>
      <c r="K7" s="13">
        <v>5854.64</v>
      </c>
      <c r="L7" s="11">
        <v>204</v>
      </c>
      <c r="M7" s="14">
        <v>28.7</v>
      </c>
      <c r="N7" s="11">
        <v>72</v>
      </c>
      <c r="O7" s="13">
        <v>1986.75</v>
      </c>
      <c r="P7" s="11">
        <v>229</v>
      </c>
      <c r="Q7" s="14">
        <v>8.68</v>
      </c>
      <c r="R7" s="12">
        <v>1.9444</v>
      </c>
      <c r="S7" s="12">
        <v>1.9468</v>
      </c>
      <c r="T7" s="12">
        <v>-0.1092</v>
      </c>
      <c r="U7" s="12">
        <v>2.3065</v>
      </c>
      <c r="V7" s="11">
        <v>212</v>
      </c>
      <c r="W7" s="13">
        <v>5854.64</v>
      </c>
      <c r="X7" s="11">
        <v>198</v>
      </c>
      <c r="Y7" s="11">
        <v>72</v>
      </c>
      <c r="Z7" s="13">
        <v>1986.75</v>
      </c>
      <c r="AA7" s="11">
        <v>212</v>
      </c>
      <c r="AB7" s="12">
        <v>1.9444</v>
      </c>
      <c r="AC7" s="12">
        <v>1.9468</v>
      </c>
    </row>
    <row r="8">
      <c r="A8" s="10" t="s">
        <v>34</v>
      </c>
      <c r="B8" s="11">
        <v>135282</v>
      </c>
      <c r="C8" s="11">
        <f>=ROUNDDOWN(28.5453241053342,0)</f>
      </c>
      <c r="D8" s="11">
        <v>151486</v>
      </c>
      <c r="E8" s="12">
        <v>1</v>
      </c>
      <c r="F8" s="11"/>
      <c r="G8" s="11">
        <f>=ROUNDDOWN({0},0)</f>
      </c>
      <c r="H8" s="11"/>
      <c r="I8" s="12"/>
      <c r="J8" s="11">
        <v>163</v>
      </c>
      <c r="K8" s="13">
        <v>2695.64</v>
      </c>
      <c r="L8" s="11">
        <v>322</v>
      </c>
      <c r="M8" s="14">
        <v>8.37</v>
      </c>
      <c r="N8" s="11">
        <v>55</v>
      </c>
      <c r="O8" s="13">
        <v>985.33</v>
      </c>
      <c r="P8" s="11">
        <v>242</v>
      </c>
      <c r="Q8" s="14">
        <v>4.07</v>
      </c>
      <c r="R8" s="12">
        <v>1.9636</v>
      </c>
      <c r="S8" s="12">
        <v>1.7358</v>
      </c>
      <c r="T8" s="12">
        <v>0.3306</v>
      </c>
      <c r="U8" s="12">
        <v>1.0565</v>
      </c>
      <c r="V8" s="11">
        <v>163</v>
      </c>
      <c r="W8" s="13">
        <v>2695.64</v>
      </c>
      <c r="X8" s="11">
        <v>319</v>
      </c>
      <c r="Y8" s="11">
        <v>55</v>
      </c>
      <c r="Z8" s="13">
        <v>985.33</v>
      </c>
      <c r="AA8" s="11">
        <v>238</v>
      </c>
      <c r="AB8" s="12">
        <v>1.9636</v>
      </c>
      <c r="AC8" s="12">
        <v>1.7358</v>
      </c>
    </row>
    <row r="9">
      <c r="A9" s="10" t="s">
        <v>35</v>
      </c>
      <c r="B9" s="11">
        <v>106445</v>
      </c>
      <c r="C9" s="11">
        <f>=ROUNDDOWN(36.7241676729343,0)</f>
      </c>
      <c r="D9" s="11">
        <v>85950</v>
      </c>
      <c r="E9" s="12">
        <v>1</v>
      </c>
      <c r="F9" s="11"/>
      <c r="G9" s="11">
        <f>=ROUNDDOWN({0},0)</f>
      </c>
      <c r="H9" s="11"/>
      <c r="I9" s="12"/>
      <c r="J9" s="11">
        <v>176</v>
      </c>
      <c r="K9" s="13">
        <v>5364.06</v>
      </c>
      <c r="L9" s="11">
        <v>821</v>
      </c>
      <c r="M9" s="14">
        <v>6.53</v>
      </c>
      <c r="N9" s="11">
        <v>97</v>
      </c>
      <c r="O9" s="13">
        <v>2823.17</v>
      </c>
      <c r="P9" s="11">
        <v>893</v>
      </c>
      <c r="Q9" s="14">
        <v>3.16</v>
      </c>
      <c r="R9" s="12">
        <v>0.8144</v>
      </c>
      <c r="S9" s="12">
        <v>0.9</v>
      </c>
      <c r="T9" s="12">
        <v>-0.0806</v>
      </c>
      <c r="U9" s="12">
        <v>1.0665</v>
      </c>
      <c r="V9" s="11">
        <v>176</v>
      </c>
      <c r="W9" s="13">
        <v>5364.06</v>
      </c>
      <c r="X9" s="11">
        <v>742</v>
      </c>
      <c r="Y9" s="11">
        <v>97</v>
      </c>
      <c r="Z9" s="13">
        <v>2823.17</v>
      </c>
      <c r="AA9" s="11">
        <v>823</v>
      </c>
      <c r="AB9" s="12">
        <v>0.8144</v>
      </c>
      <c r="AC9" s="12">
        <v>0.9</v>
      </c>
    </row>
    <row r="10">
      <c r="A10" s="10" t="s">
        <v>36</v>
      </c>
      <c r="B10" s="11">
        <v>43572</v>
      </c>
      <c r="C10" s="11">
        <f>=ROUNDDOWN(18.5184240724213,0)</f>
      </c>
      <c r="D10" s="11">
        <v>31424</v>
      </c>
      <c r="E10" s="12">
        <v>0.9744</v>
      </c>
      <c r="F10" s="11"/>
      <c r="G10" s="11">
        <f>=ROUNDDOWN({0},0)</f>
      </c>
      <c r="H10" s="11">
        <v>7865</v>
      </c>
      <c r="I10" s="12">
        <v>0.8108</v>
      </c>
      <c r="J10" s="11">
        <v>608</v>
      </c>
      <c r="K10" s="13">
        <v>91558.74</v>
      </c>
      <c r="L10" s="11">
        <v>463</v>
      </c>
      <c r="M10" s="14">
        <v>197.75</v>
      </c>
      <c r="N10" s="11">
        <v>310</v>
      </c>
      <c r="O10" s="13">
        <v>47570.66</v>
      </c>
      <c r="P10" s="11">
        <v>618</v>
      </c>
      <c r="Q10" s="14">
        <v>76.98</v>
      </c>
      <c r="R10" s="12">
        <v>0.9613</v>
      </c>
      <c r="S10" s="12">
        <v>0.9247</v>
      </c>
      <c r="T10" s="12">
        <v>-0.2508</v>
      </c>
      <c r="U10" s="12">
        <v>1.5688</v>
      </c>
      <c r="V10" s="11">
        <v>608</v>
      </c>
      <c r="W10" s="13">
        <v>91558.74</v>
      </c>
      <c r="X10" s="11">
        <v>459</v>
      </c>
      <c r="Y10" s="11">
        <v>310</v>
      </c>
      <c r="Z10" s="13">
        <v>47570.66</v>
      </c>
      <c r="AA10" s="11">
        <v>604</v>
      </c>
      <c r="AB10" s="12">
        <v>0.9613</v>
      </c>
      <c r="AC10" s="12">
        <v>0.9247</v>
      </c>
    </row>
    <row r="11">
      <c r="A11" s="10" t="s">
        <v>37</v>
      </c>
      <c r="B11" s="11">
        <v>2470</v>
      </c>
      <c r="C11" s="11">
        <f>=ROUNDDOWN(15.0426309378806,0)</f>
      </c>
      <c r="D11" s="11">
        <v>3720</v>
      </c>
      <c r="E11" s="12">
        <v>1</v>
      </c>
      <c r="F11" s="11"/>
      <c r="G11" s="11">
        <f>=ROUNDDOWN({0},0)</f>
      </c>
      <c r="H11" s="11"/>
      <c r="I11" s="12"/>
      <c r="J11" s="11">
        <v>27</v>
      </c>
      <c r="K11" s="13">
        <v>1702.77</v>
      </c>
      <c r="L11" s="11">
        <v>95</v>
      </c>
      <c r="M11" s="14">
        <v>17.92</v>
      </c>
      <c r="N11" s="11">
        <v>20</v>
      </c>
      <c r="O11" s="13">
        <v>1197.89</v>
      </c>
      <c r="P11" s="11">
        <v>96</v>
      </c>
      <c r="Q11" s="14">
        <v>12.48</v>
      </c>
      <c r="R11" s="12">
        <v>0.35</v>
      </c>
      <c r="S11" s="12">
        <v>0.4215</v>
      </c>
      <c r="T11" s="12">
        <v>-0.0104</v>
      </c>
      <c r="U11" s="12">
        <v>0.4359</v>
      </c>
      <c r="V11" s="11">
        <v>27</v>
      </c>
      <c r="W11" s="13">
        <v>1702.77</v>
      </c>
      <c r="X11" s="11">
        <v>95</v>
      </c>
      <c r="Y11" s="11">
        <v>20</v>
      </c>
      <c r="Z11" s="13">
        <v>1197.89</v>
      </c>
      <c r="AA11" s="11">
        <v>95</v>
      </c>
      <c r="AB11" s="12">
        <v>0.35</v>
      </c>
      <c r="AC11" s="12">
        <v>0.4215</v>
      </c>
    </row>
    <row r="12">
      <c r="A12" s="10" t="s">
        <v>38</v>
      </c>
      <c r="B12" s="11">
        <v>3331</v>
      </c>
      <c r="C12" s="11">
        <f>=ROUNDDOWN(104.09375,0)</f>
      </c>
      <c r="D12" s="11">
        <v>150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165.85</v>
      </c>
      <c r="L12" s="11">
        <v>65</v>
      </c>
      <c r="M12" s="14">
        <v>2.55</v>
      </c>
      <c r="N12" s="11">
        <v>2</v>
      </c>
      <c r="O12" s="13">
        <v>42.45</v>
      </c>
      <c r="P12" s="11">
        <v>82</v>
      </c>
      <c r="Q12" s="14">
        <v>0.52</v>
      </c>
      <c r="R12" s="12">
        <v>1</v>
      </c>
      <c r="S12" s="12">
        <v>2.9069</v>
      </c>
      <c r="T12" s="12">
        <v>-0.2073</v>
      </c>
      <c r="U12" s="12">
        <v>3.9038</v>
      </c>
      <c r="V12" s="11">
        <v>4</v>
      </c>
      <c r="W12" s="13">
        <v>165.85</v>
      </c>
      <c r="X12" s="11">
        <v>65</v>
      </c>
      <c r="Y12" s="11">
        <v>2</v>
      </c>
      <c r="Z12" s="13">
        <v>42.45</v>
      </c>
      <c r="AA12" s="11">
        <v>82</v>
      </c>
      <c r="AB12" s="12">
        <v>1</v>
      </c>
      <c r="AC12" s="12">
        <v>2.9069</v>
      </c>
    </row>
    <row r="13">
      <c r="A13" s="10" t="s">
        <v>39</v>
      </c>
      <c r="B13" s="11">
        <v>77221</v>
      </c>
      <c r="C13" s="11">
        <f>=ROUNDDOWN(43.4387129436913,0)</f>
      </c>
      <c r="D13" s="11">
        <v>27129</v>
      </c>
      <c r="E13" s="12">
        <v>1</v>
      </c>
      <c r="F13" s="11"/>
      <c r="G13" s="11">
        <f>=ROUNDDOWN({0},0)</f>
      </c>
      <c r="H13" s="11"/>
      <c r="I13" s="12"/>
      <c r="J13" s="11">
        <v>69</v>
      </c>
      <c r="K13" s="13">
        <v>1943.13</v>
      </c>
      <c r="L13" s="11">
        <v>870</v>
      </c>
      <c r="M13" s="14">
        <v>2.23</v>
      </c>
      <c r="N13" s="11">
        <v>68</v>
      </c>
      <c r="O13" s="13">
        <v>1587.99</v>
      </c>
      <c r="P13" s="11">
        <v>910</v>
      </c>
      <c r="Q13" s="14">
        <v>1.75</v>
      </c>
      <c r="R13" s="12">
        <v>0.0147</v>
      </c>
      <c r="S13" s="12">
        <v>0.2236</v>
      </c>
      <c r="T13" s="12">
        <v>-0.044</v>
      </c>
      <c r="U13" s="12">
        <v>0.2743</v>
      </c>
      <c r="V13" s="11">
        <v>69</v>
      </c>
      <c r="W13" s="13">
        <v>1943.13</v>
      </c>
      <c r="X13" s="11">
        <v>870</v>
      </c>
      <c r="Y13" s="11">
        <v>68</v>
      </c>
      <c r="Z13" s="13">
        <v>1587.99</v>
      </c>
      <c r="AA13" s="11">
        <v>906</v>
      </c>
      <c r="AB13" s="12">
        <v>0.0147</v>
      </c>
      <c r="AC13" s="12">
        <v>0.2236</v>
      </c>
    </row>
    <row r="14">
      <c r="A14" s="10" t="s">
        <v>40</v>
      </c>
      <c r="B14" s="11">
        <v>141446</v>
      </c>
      <c r="C14" s="11">
        <f>=ROUNDDOWN(32.8051580583065,0)</f>
      </c>
      <c r="D14" s="11">
        <v>62238</v>
      </c>
      <c r="E14" s="12">
        <v>1</v>
      </c>
      <c r="F14" s="11"/>
      <c r="G14" s="11">
        <f>=ROUNDDOWN({0},0)</f>
      </c>
      <c r="H14" s="11"/>
      <c r="I14" s="12"/>
      <c r="J14" s="11">
        <v>383</v>
      </c>
      <c r="K14" s="13">
        <v>7183.7</v>
      </c>
      <c r="L14" s="11">
        <v>509</v>
      </c>
      <c r="M14" s="14">
        <v>14.11</v>
      </c>
      <c r="N14" s="11">
        <v>275</v>
      </c>
      <c r="O14" s="13">
        <v>4715.42</v>
      </c>
      <c r="P14" s="11">
        <v>594</v>
      </c>
      <c r="Q14" s="14">
        <v>7.94</v>
      </c>
      <c r="R14" s="12">
        <v>0.3927</v>
      </c>
      <c r="S14" s="12">
        <v>0.5234</v>
      </c>
      <c r="T14" s="12">
        <v>-0.1431</v>
      </c>
      <c r="U14" s="12">
        <v>0.7771</v>
      </c>
      <c r="V14" s="11">
        <v>383</v>
      </c>
      <c r="W14" s="13">
        <v>7183.7</v>
      </c>
      <c r="X14" s="11">
        <v>508</v>
      </c>
      <c r="Y14" s="11">
        <v>275</v>
      </c>
      <c r="Z14" s="13">
        <v>4715.42</v>
      </c>
      <c r="AA14" s="11">
        <v>590</v>
      </c>
      <c r="AB14" s="12">
        <v>0.3927</v>
      </c>
      <c r="AC14" s="12">
        <v>0.5234</v>
      </c>
    </row>
    <row r="15">
      <c r="A15" s="10" t="s">
        <v>41</v>
      </c>
      <c r="B15" s="11">
        <v>23641</v>
      </c>
      <c r="C15" s="11">
        <f>=ROUNDDOWN(36.9332916731761,0)</f>
      </c>
      <c r="D15" s="11">
        <v>6940</v>
      </c>
      <c r="E15" s="12">
        <v>0.9211</v>
      </c>
      <c r="F15" s="11"/>
      <c r="G15" s="11">
        <f>=ROUNDDOWN({0},0)</f>
      </c>
      <c r="H15" s="11"/>
      <c r="I15" s="12"/>
      <c r="J15" s="11">
        <v>36</v>
      </c>
      <c r="K15" s="13">
        <v>1106.73</v>
      </c>
      <c r="L15" s="11">
        <v>428</v>
      </c>
      <c r="M15" s="14">
        <v>2.59</v>
      </c>
      <c r="N15" s="11">
        <v>60</v>
      </c>
      <c r="O15" s="13">
        <v>1787.52</v>
      </c>
      <c r="P15" s="11">
        <v>527</v>
      </c>
      <c r="Q15" s="14">
        <v>3.39</v>
      </c>
      <c r="R15" s="12">
        <v>-0.4</v>
      </c>
      <c r="S15" s="12">
        <v>-0.3809</v>
      </c>
      <c r="T15" s="12">
        <v>-0.1879</v>
      </c>
      <c r="U15" s="12">
        <v>-0.236</v>
      </c>
      <c r="V15" s="11">
        <v>36</v>
      </c>
      <c r="W15" s="13">
        <v>1106.73</v>
      </c>
      <c r="X15" s="11">
        <v>395</v>
      </c>
      <c r="Y15" s="11">
        <v>60</v>
      </c>
      <c r="Z15" s="13">
        <v>1787.52</v>
      </c>
      <c r="AA15" s="11">
        <v>519</v>
      </c>
      <c r="AB15" s="12">
        <v>-0.4</v>
      </c>
      <c r="AC15" s="12">
        <v>-0.3809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2299</v>
      </c>
      <c r="K16" s="17">
        <v>156231.52</v>
      </c>
      <c r="L16" s="15">
        <v>5339</v>
      </c>
      <c r="M16" s="18">
        <v>29.26</v>
      </c>
      <c r="N16" s="15">
        <v>1424</v>
      </c>
      <c r="O16" s="17">
        <v>86996.63</v>
      </c>
      <c r="P16" s="15">
        <v>5874</v>
      </c>
      <c r="Q16" s="18">
        <v>14.81</v>
      </c>
      <c r="R16" s="16">
        <v>0.6145</v>
      </c>
      <c r="S16" s="16">
        <v>0.7958</v>
      </c>
      <c r="T16" s="16">
        <v>-0.0911</v>
      </c>
      <c r="U16" s="16">
        <v>0.9757</v>
      </c>
      <c r="V16" s="15">
        <v>2299</v>
      </c>
      <c r="W16" s="17">
        <v>156231.52</v>
      </c>
      <c r="X16" s="15">
        <v>5137</v>
      </c>
      <c r="Y16" s="15">
        <v>1424</v>
      </c>
      <c r="Z16" s="17">
        <v>86996.63</v>
      </c>
      <c r="AA16" s="15">
        <v>5726</v>
      </c>
      <c r="AB16" s="16">
        <v>0.6145</v>
      </c>
      <c r="AC16" s="16">
        <v>0.7958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