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<sst xmlns="http://schemas.openxmlformats.org/spreadsheetml/2006/main" count="521" uniqueCount="521">
  <si>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</si>
  <si>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</si>
  <si>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</si>
  <si>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</si>
  <si>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</si>
  <si>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</si>
  <si>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</si>
  <si>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</si>
  <si>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</si>
  <si>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</si>
  <si>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</si>
  <si>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</si>
  <si>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</si>
  <si>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</si>
  <si>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</si>
  <si>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</si>
  <si>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</si>
  <si>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</si>
  <si>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</si>
  <si>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</si>
  <si>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JCPENNEY01</t>
  </si>
  <si>
    <t>MACY02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</si>
  <si>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</si>
  <si>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</si>
  <si>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</si>
  <si>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</si>
  <si>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</si>
  <si>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</si>
  <si>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</si>
  <si>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</si>
  <si>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</si>
  <si>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</si>
  <si>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</si>
  <si>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</si>
  <si>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</si>
  <si>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</si>
  <si>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</si>
  <si>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</si>
  <si>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</si>
  <si>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</si>
  <si>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</si>
  <si>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</si>
  <si>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</si>
  <si>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</si>
  <si>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</si>
  <si>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</si>
  <si>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</si>
  <si>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</si>
  <si>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</si>
  <si>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</si>
  <si>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</si>
  <si>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</si>
  <si>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</si>
  <si>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</si>
  <si>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</si>
  <si>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</si>
  <si>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</si>
  <si>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</si>
  <si>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</si>
  <si>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</si>
  <si>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</si>
  <si>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</si>
  <si>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</si>
  <si>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</si>
  <si>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</si>
  <si>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</si>
  <si>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</si>
  <si>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</si>
  <si>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</si>
  <si>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</si>
  <si>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</si>
  <si>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</si>
  <si>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</si>
  <si>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</si>
  <si>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</si>
  <si>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</si>
  <si>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</si>
  <si>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</si>
  <si>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</si>
  <si>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</si>
  <si>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</si>
  <si>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</si>
  <si>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</si>
  <si>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</si>
  <si>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</si>
  <si>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</si>
  <si>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</si>
  <si>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</si>
  <si>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</si>
  <si>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</si>
  <si>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</si>
  <si>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</si>
  <si>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</si>
  <si>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</si>
  <si>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</si>
  <si>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</si>
  <si>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</si>
  <si>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</si>
  <si>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</si>
  <si>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</si>
  <si>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</si>
  <si>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</si>
  <si>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</si>
  <si>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</si>
  <si>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</si>
  <si>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</si>
  <si>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</si>
  <si>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</si>
  <si>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</si>
  <si>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</si>
  <si>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</si>
  <si>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</si>
  <si>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</si>
  <si>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</si>
  <si>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</si>
  <si>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</si>
  <si>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</si>
  <si>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</si>
  <si>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</si>
  <si>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</si>
  <si>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</si>
  <si>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</si>
  <si>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</si>
  <si>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</si>
  <si>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</si>
  <si>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</si>
  <si>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</si>
  <si>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</si>
  <si>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</si>
  <si>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</si>
  <si>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</si>
  <si>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07/18/2025</t>
  </si>
  <si>
    <t>08/13/2025</t>
  </si>
  <si>
    <t>CCL10-0004</t>
  </si>
  <si>
    <t>ADUL</t>
  </si>
  <si>
    <t>Croscill Classics</t>
  </si>
  <si>
    <t>COMFORTER (SET)</t>
  </si>
  <si>
    <t>Comforter (Set)</t>
  </si>
  <si>
    <t>Valentina</t>
  </si>
  <si>
    <t>4 Piece Comforter Set</t>
  </si>
  <si>
    <t>Queen</t>
  </si>
  <si>
    <t>Navy</t>
  </si>
  <si>
    <t>Active</t>
  </si>
  <si>
    <t>C+</t>
  </si>
  <si>
    <t>NO</t>
  </si>
  <si>
    <t/>
  </si>
  <si>
    <t>4</t>
  </si>
  <si>
    <t>Vintage</t>
  </si>
  <si>
    <t>Traditional</t>
  </si>
  <si>
    <t>11/7/2022</t>
  </si>
  <si>
    <t>Setup</t>
  </si>
  <si>
    <t>1/5/2024</t>
  </si>
  <si>
    <t>No</t>
  </si>
  <si>
    <t>3/30/2023</t>
  </si>
  <si>
    <t>4/28/2023</t>
  </si>
  <si>
    <t>12/13/2022</t>
  </si>
  <si>
    <t>8/7/2023</t>
  </si>
  <si>
    <t>8/15/2023</t>
  </si>
  <si>
    <t>6/15/2023</t>
  </si>
  <si>
    <t>9/5/2023</t>
  </si>
  <si>
    <t>8/2/2023</t>
  </si>
  <si>
    <t>11/21/2023</t>
  </si>
  <si>
    <t>11/8/2022</t>
  </si>
  <si>
    <t>4/7/2024</t>
  </si>
  <si>
    <t>10/9/2024</t>
  </si>
  <si>
    <t>3/28/2023</t>
  </si>
  <si>
    <t>5/9/2023</t>
  </si>
  <si>
    <t>4/10/2023</t>
  </si>
  <si>
    <t>8/23/2023</t>
  </si>
  <si>
    <t>3/20/2023</t>
  </si>
  <si>
    <t>9/25/2024</t>
  </si>
  <si>
    <t>CCL10-0005</t>
  </si>
  <si>
    <t>King</t>
  </si>
  <si>
    <t>AMAZON,CSNSTORES</t>
  </si>
  <si>
    <t>4/18/2023</t>
  </si>
  <si>
    <t>11/17/2022</t>
  </si>
  <si>
    <t>8/17/2023</t>
  </si>
  <si>
    <t>9/11/2023</t>
  </si>
  <si>
    <t>1/30/2023</t>
  </si>
  <si>
    <t>4/24/2023</t>
  </si>
  <si>
    <t>2/2/2025</t>
  </si>
  <si>
    <t>9/19/2023</t>
  </si>
  <si>
    <t>CCL10-0006</t>
  </si>
  <si>
    <t>Cal King</t>
  </si>
  <si>
    <t>Open</t>
  </si>
  <si>
    <t>5/1/2023</t>
  </si>
  <si>
    <t>11/15/2022</t>
  </si>
  <si>
    <t>8/21/2023</t>
  </si>
  <si>
    <t>6/23/2023</t>
  </si>
  <si>
    <t>7/18/2024</t>
  </si>
  <si>
    <t>8/1/2023</t>
  </si>
  <si>
    <t>7/5/2024</t>
  </si>
  <si>
    <t>12/13/2024</t>
  </si>
  <si>
    <t>4/27/2023</t>
  </si>
  <si>
    <t>CCL10-0001</t>
  </si>
  <si>
    <t>Julius</t>
  </si>
  <si>
    <t>Burgundy</t>
  </si>
  <si>
    <t>B</t>
  </si>
  <si>
    <t>10/21/2022</t>
  </si>
  <si>
    <t>8/13/2025</t>
  </si>
  <si>
    <t>AMAZON,DLCROSCILL</t>
  </si>
  <si>
    <t>8/16/2024</t>
  </si>
  <si>
    <t>4/17/2023</t>
  </si>
  <si>
    <t>11/30/2022</t>
  </si>
  <si>
    <t>8/31/2023</t>
  </si>
  <si>
    <t>9/6/2023</t>
  </si>
  <si>
    <t>8/28/2023</t>
  </si>
  <si>
    <t>11/11/2022</t>
  </si>
  <si>
    <t>6/6/2024</t>
  </si>
  <si>
    <t>8/13/2024</t>
  </si>
  <si>
    <t>6/12/2023</t>
  </si>
  <si>
    <t>3/10/2025</t>
  </si>
  <si>
    <t>CCL10-0002</t>
  </si>
  <si>
    <t>AMAZON,DLCROSCILL,MACY02</t>
  </si>
  <si>
    <t>7/26/2024</t>
  </si>
  <si>
    <t>4/19/2023</t>
  </si>
  <si>
    <t>9/29/2023</t>
  </si>
  <si>
    <t>8/11/2023</t>
  </si>
  <si>
    <t>11/9/2023</t>
  </si>
  <si>
    <t>11/6/2022</t>
  </si>
  <si>
    <t>6/21/2024</t>
  </si>
  <si>
    <t>Ready To Offer</t>
  </si>
  <si>
    <t>CCL10-0003</t>
  </si>
  <si>
    <t>7/22/2024</t>
  </si>
  <si>
    <t>4/5/2023</t>
  </si>
  <si>
    <t>11/1/2022</t>
  </si>
  <si>
    <t>6/24/2024</t>
  </si>
  <si>
    <t>7/31/2024</t>
  </si>
  <si>
    <t>7/15/2024</t>
  </si>
  <si>
    <t>10/26/2022</t>
  </si>
  <si>
    <t>CCL10-0062</t>
  </si>
  <si>
    <t>Blue/Grey</t>
  </si>
  <si>
    <t>7/24/2023</t>
  </si>
  <si>
    <t>5/21/2025</t>
  </si>
  <si>
    <t>7/27/2023</t>
  </si>
  <si>
    <t>8/8/2023</t>
  </si>
  <si>
    <t>7/25/2023</t>
  </si>
  <si>
    <t>9/4/2023</t>
  </si>
  <si>
    <t>11/8/2023</t>
  </si>
  <si>
    <t>7/10/2024</t>
  </si>
  <si>
    <t>7/3/2024</t>
  </si>
  <si>
    <t>7/2/2024</t>
  </si>
  <si>
    <t>10/11/2023</t>
  </si>
  <si>
    <t>12/19/2023</t>
  </si>
  <si>
    <t>3/19/2025</t>
  </si>
  <si>
    <t>CCL10-0063</t>
  </si>
  <si>
    <t>10/9/2023</t>
  </si>
  <si>
    <t>9/7/2023</t>
  </si>
  <si>
    <t>8/4/2023</t>
  </si>
  <si>
    <t>5/2/2024</t>
  </si>
  <si>
    <t>CCL10-0064</t>
  </si>
  <si>
    <t>8/27/2023</t>
  </si>
  <si>
    <t>8/5/2024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</si>
  <si>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</si>
  <si>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</si>
  <si>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</si>
  <si>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</si>
  <si>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</si>
  <si>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</si>
  <si>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</si>
  <si>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</si>
  <si>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</si>
  <si>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</si>
  <si>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</si>
  <si>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</si>
  <si>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</si>
  <si>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</si>
  <si>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</si>
  <si>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</si>
  <si>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</si>
  <si>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AMAZON,MACY02</t>
  </si>
  <si>
    <t>4/24/2024</t>
  </si>
  <si>
    <t>4/6/2023</t>
  </si>
  <si>
    <t>9/12/2023</t>
  </si>
  <si>
    <t>7/10/2023</t>
  </si>
  <si>
    <t>5/3/2024</t>
  </si>
  <si>
    <t>11/26/2022</t>
  </si>
  <si>
    <t>4/23/2024</t>
  </si>
  <si>
    <t>2/23/2025</t>
  </si>
  <si>
    <t>3/6/2025</t>
  </si>
  <si>
    <t>7/1/2024</t>
  </si>
  <si>
    <t>CCL10-0014</t>
  </si>
  <si>
    <t>AMAZON,AMAZONDS,CSNSTORES,JCPENNEY01,MACY02,OVERSTOCK01</t>
  </si>
  <si>
    <t>4/3/2023</t>
  </si>
  <si>
    <t>11/14/2022</t>
  </si>
  <si>
    <t>7/19/2023</t>
  </si>
  <si>
    <t>11/10/2023</t>
  </si>
  <si>
    <t>5/14/2023</t>
  </si>
  <si>
    <t>CCL10-0015</t>
  </si>
  <si>
    <t>MACY02,OVERSTOCK01</t>
  </si>
  <si>
    <t>4/26/2024</t>
  </si>
  <si>
    <t>5/6/2024</t>
  </si>
  <si>
    <t>11/25/2022</t>
  </si>
  <si>
    <t>4/12/2024</t>
  </si>
  <si>
    <t>4/3/2024</t>
  </si>
  <si>
    <t>4/25/2024</t>
  </si>
  <si>
    <t>5/8/2024</t>
  </si>
  <si>
    <t>11/13/2024</t>
  </si>
  <si>
    <t>CCL10-0010</t>
  </si>
  <si>
    <t>Red</t>
  </si>
  <si>
    <t>AMAZON,CSNSTORES,KOHLDSN,MACY02,OVERSTOCK01</t>
  </si>
  <si>
    <t>4/18/2024</t>
  </si>
  <si>
    <t>11/21/2022</t>
  </si>
  <si>
    <t>6/29/2023</t>
  </si>
  <si>
    <t>5/7/2024</t>
  </si>
  <si>
    <t>12/1/2022</t>
  </si>
  <si>
    <t>5/15/2024</t>
  </si>
  <si>
    <t>3/5/2025</t>
  </si>
  <si>
    <t>5/30/2024</t>
  </si>
  <si>
    <t>CCL10-0011</t>
  </si>
  <si>
    <t>10/24/2022</t>
  </si>
  <si>
    <t>AMAZON,OVERSTOCK01</t>
  </si>
  <si>
    <t>4/4/2023</t>
  </si>
  <si>
    <t>11/16/2022</t>
  </si>
  <si>
    <t>7/17/2023</t>
  </si>
  <si>
    <t>11/13/2023</t>
  </si>
  <si>
    <t>4/22/2024</t>
  </si>
  <si>
    <t>10/5/2023</t>
  </si>
  <si>
    <t>CCL10-0012</t>
  </si>
  <si>
    <t>CSNSTORES,DLCROSCILL,OVERSTOCK01</t>
  </si>
  <si>
    <t>4/10/2024</t>
  </si>
  <si>
    <t>6/12/2024</t>
  </si>
  <si>
    <t>2/15/2023</t>
  </si>
  <si>
    <t>9/3/2024</t>
  </si>
  <si>
    <t>CCL10-0071</t>
  </si>
  <si>
    <t>Temp Discontinued</t>
  </si>
  <si>
    <t>Declined</t>
  </si>
  <si>
    <t>CCL10-0072</t>
  </si>
  <si>
    <t>CCL10-0073</t>
  </si>
  <si>
    <t>CCL10-0007</t>
  </si>
  <si>
    <t>Loretta</t>
  </si>
  <si>
    <t>Beige</t>
  </si>
  <si>
    <t>Donation</t>
  </si>
  <si>
    <t>Discontinued</t>
  </si>
  <si>
    <t>10/15/2023</t>
  </si>
  <si>
    <t>9/21/2023</t>
  </si>
  <si>
    <t>Yes</t>
  </si>
  <si>
    <t>7/31/2023</t>
  </si>
  <si>
    <t>CCL10-0008</t>
  </si>
  <si>
    <t>CSNSTORES,OVERSTOCK01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</si>
  <si>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</si>
  <si>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</si>
  <si>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</si>
  <si>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</si>
  <si>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</si>
  <si>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</si>
  <si>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</si>
  <si>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</si>
  <si>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</si>
  <si>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</si>
  <si>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</si>
  <si>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</si>
  <si>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</si>
  <si>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</si>
  <si>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</si>
  <si>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</si>
  <si>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</si>
  <si>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</si>
  <si>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</si>
  <si>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</si>
  <si>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</si>
  <si>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</si>
  <si>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</si>
  <si>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</si>
  <si>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</si>
  <si>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</si>
  <si>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</si>
  <si>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</si>
  <si>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</si>
  <si>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</si>
  <si>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</si>
  <si>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</si>
  <si>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</si>
  <si>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</si>
  <si>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</si>
  <si>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</si>
  <si>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</si>
  <si>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7/7/2023</t>
  </si>
  <si>
    <t>11/24/2023</t>
  </si>
  <si>
    <t>10/31/2022</t>
  </si>
  <si>
    <t>7/25/2024</t>
  </si>
  <si>
    <t>10/3/2023</t>
  </si>
  <si>
    <t>CCL13-0019</t>
  </si>
  <si>
    <t>CSNSTORES,KOHLDSN</t>
  </si>
  <si>
    <t>1/8/2024</t>
  </si>
  <si>
    <t>4/26/2023</t>
  </si>
  <si>
    <t>3/23/2023</t>
  </si>
  <si>
    <t>11/26/2023</t>
  </si>
  <si>
    <t>5/16/2024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</si>
  <si>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</si>
  <si>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</si>
  <si>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</si>
  <si>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</si>
  <si>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</si>
  <si>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</si>
  <si>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</si>
  <si>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B-</t>
  </si>
  <si>
    <t>1</t>
  </si>
  <si>
    <t>12/12/2022</t>
  </si>
  <si>
    <t>8/3/2023</t>
  </si>
  <si>
    <t>8/29/2023</t>
  </si>
  <si>
    <t>6/21/2023</t>
  </si>
  <si>
    <t>12/18/2024</t>
  </si>
  <si>
    <t>3/20/2024</t>
  </si>
  <si>
    <t>10/8/2024</t>
  </si>
  <si>
    <t>1/10/2023</t>
  </si>
  <si>
    <t>CCL30-0061</t>
  </si>
  <si>
    <t>CSNSTORES,MACY02,OVERSTOCK01</t>
  </si>
  <si>
    <t>9/19/2024</t>
  </si>
  <si>
    <t>6/13/2023</t>
  </si>
  <si>
    <t>2/27/2024</t>
  </si>
  <si>
    <t>11/27/2023</t>
  </si>
  <si>
    <t>1/24/2023</t>
  </si>
  <si>
    <t>11/25/2024</t>
  </si>
  <si>
    <t>CCL30-0029</t>
  </si>
  <si>
    <t>5/29/2023</t>
  </si>
  <si>
    <t>8/28/2024</t>
  </si>
  <si>
    <t>CCL30-0027</t>
  </si>
  <si>
    <t>Gold</t>
  </si>
  <si>
    <t>6/28/2024</t>
  </si>
  <si>
    <t>5/5/2023</t>
  </si>
  <si>
    <t>11/28/2022</t>
  </si>
  <si>
    <t>10/1/2023</t>
  </si>
  <si>
    <t>1/15/2024</t>
  </si>
  <si>
    <t>5/5/2024</t>
  </si>
  <si>
    <t>6/13/2024</t>
  </si>
  <si>
    <t>CCL30-0028</t>
  </si>
  <si>
    <t>8/7/2024</t>
  </si>
  <si>
    <t>5/12/2023</t>
  </si>
  <si>
    <t>CCL30-0034</t>
  </si>
  <si>
    <t>Winchester</t>
  </si>
  <si>
    <t>Square Decor Pillow</t>
  </si>
  <si>
    <t>20x20"</t>
  </si>
  <si>
    <t>AMAZON,DLCROSCILL,JCPENNEY01,MACY02,OVERSTOCK01</t>
  </si>
  <si>
    <t>10/11/2024</t>
  </si>
  <si>
    <t>10/2/2023</t>
  </si>
  <si>
    <t>1/4/2024</t>
  </si>
  <si>
    <t>CCL30-0038</t>
  </si>
  <si>
    <t>7/3/2023</t>
  </si>
  <si>
    <t>2/13/2023</t>
  </si>
  <si>
    <t>10/16/2023</t>
  </si>
  <si>
    <t>3/21/2023</t>
  </si>
  <si>
    <t>CCL30-0037</t>
  </si>
  <si>
    <t>6/19/2023</t>
  </si>
  <si>
    <t>8/9/2023</t>
  </si>
  <si>
    <t>7/23/2024</t>
  </si>
  <si>
    <t>CCL30-0036</t>
  </si>
  <si>
    <t>8/2/2024</t>
  </si>
  <si>
    <t>10/17/2023</t>
  </si>
  <si>
    <t>8/26/2024</t>
  </si>
  <si>
    <t>CCL30-0035</t>
  </si>
  <si>
    <t>7/18/2025</t>
  </si>
  <si>
    <t>8/19/2024</t>
  </si>
  <si>
    <t>7/14/2023</t>
  </si>
  <si>
    <t>5/10/2024</t>
  </si>
  <si>
    <t>CCL30-0033</t>
  </si>
  <si>
    <t>Biron</t>
  </si>
  <si>
    <t>18x18"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</si>
  <si>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</si>
  <si>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</si>
  <si>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</si>
  <si>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</si>
  <si>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</si>
  <si>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</si>
  <si>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</si>
  <si>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CCL30-0031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</si>
  <si>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</si>
  <si>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</si>
  <si>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</si>
  <si>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</si>
  <si>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</si>
  <si>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</si>
  <si>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</si>
  <si>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</si>
  <si>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</si>
  <si>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</si>
  <si>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</si>
  <si>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</si>
  <si>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</si>
  <si>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</si>
  <si>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</si>
  <si>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</si>
  <si>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</si>
  <si>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</si>
  <si>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</si>
  <si>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3/18/2025</t>
  </si>
  <si>
    <t>2/19/2025</t>
  </si>
  <si>
    <t>CCL11-0023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</si>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</sst>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170.23</v>
      </c>
      <c r="M6" s="3">
        <v>178.74</v>
      </c>
      <c r="N6" s="3">
        <v>499.99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38</v>
      </c>
      <c r="AA6" s="4">
        <f>=ROUNDDOWN(19,0)</f>
      </c>
      <c r="AB6" s="5">
        <v>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/>
      <c r="AQ6" s="8"/>
      <c r="AR6" s="4">
        <v>1</v>
      </c>
      <c r="AS6" s="8">
        <v>200.19</v>
      </c>
      <c r="AT6" s="7">
        <v>-1</v>
      </c>
      <c r="AU6" s="7">
        <v>-1</v>
      </c>
      <c r="AV6" s="4">
        <v>11</v>
      </c>
      <c r="AW6" s="8">
        <v>2110.99</v>
      </c>
      <c r="AX6" s="4">
        <v>4</v>
      </c>
      <c r="AY6" s="8">
        <v>884.52</v>
      </c>
      <c r="AZ6" s="7">
        <v>1.75</v>
      </c>
      <c r="BA6" s="7">
        <v>1.3866</v>
      </c>
      <c r="BB6" s="7"/>
      <c r="BC6" s="4">
        <v>11</v>
      </c>
      <c r="BD6" s="8">
        <v>2110.99</v>
      </c>
      <c r="BE6" s="4">
        <v>4</v>
      </c>
      <c r="BF6" s="8">
        <v>884.52</v>
      </c>
      <c r="BG6" s="7">
        <v>1.75</v>
      </c>
      <c r="BH6" s="7">
        <v>1.3866</v>
      </c>
      <c r="BI6" s="7">
        <v>1</v>
      </c>
      <c r="BJ6" s="4"/>
      <c r="BK6" s="8"/>
      <c r="BL6" s="2" t="s">
        <v>21</v>
      </c>
      <c r="BM6" s="7"/>
      <c r="BN6" s="7"/>
      <c r="BO6" s="4"/>
      <c r="BP6" s="8"/>
      <c r="BQ6" s="4"/>
      <c r="BR6" s="8"/>
      <c r="BS6" s="7"/>
      <c r="BT6" s="7"/>
      <c r="BU6" s="2" t="s">
        <v>150</v>
      </c>
      <c r="BV6" s="2" t="s">
        <v>142</v>
      </c>
      <c r="BW6" s="2" t="s">
        <v>145</v>
      </c>
      <c r="BX6" s="2" t="s">
        <v>151</v>
      </c>
      <c r="BY6" s="2" t="s">
        <v>152</v>
      </c>
      <c r="BZ6" s="2" t="s">
        <v>152</v>
      </c>
      <c r="CA6" s="2" t="s">
        <v>145</v>
      </c>
      <c r="CB6" s="4"/>
      <c r="CC6" s="8"/>
      <c r="CD6" s="4"/>
      <c r="CE6" s="8"/>
      <c r="CF6" s="7"/>
      <c r="CG6" s="7"/>
      <c r="CH6" s="2" t="s">
        <v>150</v>
      </c>
      <c r="CI6" s="2" t="s">
        <v>142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145</v>
      </c>
      <c r="CO6" s="4"/>
      <c r="CP6" s="8"/>
      <c r="CQ6" s="4"/>
      <c r="CR6" s="8"/>
      <c r="CS6" s="7"/>
      <c r="CT6" s="7"/>
      <c r="CU6" s="2" t="s">
        <v>150</v>
      </c>
      <c r="CV6" s="2" t="s">
        <v>142</v>
      </c>
      <c r="CW6" s="2" t="s">
        <v>149</v>
      </c>
      <c r="CX6" s="2" t="s">
        <v>155</v>
      </c>
      <c r="CY6" s="2" t="s">
        <v>152</v>
      </c>
      <c r="CZ6" s="2" t="s">
        <v>152</v>
      </c>
      <c r="DA6" s="2" t="s">
        <v>145</v>
      </c>
      <c r="DB6" s="4"/>
      <c r="DC6" s="8"/>
      <c r="DD6" s="4"/>
      <c r="DE6" s="8"/>
      <c r="DF6" s="7"/>
      <c r="DG6" s="7"/>
      <c r="DH6" s="2" t="s">
        <v>150</v>
      </c>
      <c r="DI6" s="2" t="s">
        <v>142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145</v>
      </c>
      <c r="DO6" s="4"/>
      <c r="DP6" s="8"/>
      <c r="DQ6" s="4"/>
      <c r="DR6" s="8"/>
      <c r="DS6" s="7"/>
      <c r="DT6" s="7"/>
      <c r="DU6" s="2" t="s">
        <v>150</v>
      </c>
      <c r="DV6" s="2" t="s">
        <v>142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145</v>
      </c>
      <c r="EB6" s="4"/>
      <c r="EC6" s="8"/>
      <c r="ED6" s="4">
        <v>1</v>
      </c>
      <c r="EE6" s="8">
        <v>200.19</v>
      </c>
      <c r="EF6" s="7">
        <v>-1</v>
      </c>
      <c r="EG6" s="7">
        <v>-1</v>
      </c>
      <c r="EH6" s="2" t="s">
        <v>150</v>
      </c>
      <c r="EI6" s="2" t="s">
        <v>142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145</v>
      </c>
      <c r="EO6" s="4"/>
      <c r="EP6" s="8"/>
      <c r="EQ6" s="4"/>
      <c r="ER6" s="8"/>
      <c r="ES6" s="7"/>
      <c r="ET6" s="7"/>
      <c r="EU6" s="2" t="s">
        <v>150</v>
      </c>
      <c r="EV6" s="2" t="s">
        <v>142</v>
      </c>
      <c r="EW6" s="2" t="s">
        <v>149</v>
      </c>
      <c r="EX6" s="2" t="s">
        <v>162</v>
      </c>
      <c r="EY6" s="2" t="s">
        <v>152</v>
      </c>
      <c r="EZ6" s="2" t="s">
        <v>152</v>
      </c>
      <c r="FA6" s="2" t="s">
        <v>145</v>
      </c>
      <c r="FB6" s="4"/>
      <c r="FC6" s="8"/>
      <c r="FD6" s="4"/>
      <c r="FE6" s="8"/>
      <c r="FF6" s="7"/>
      <c r="FG6" s="7"/>
      <c r="FH6" s="2" t="s">
        <v>150</v>
      </c>
      <c r="FI6" s="2" t="s">
        <v>142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145</v>
      </c>
      <c r="FO6" s="4"/>
      <c r="FP6" s="8"/>
      <c r="FQ6" s="4"/>
      <c r="FR6" s="8"/>
      <c r="FS6" s="7"/>
      <c r="FT6" s="7"/>
      <c r="FU6" s="2" t="s">
        <v>145</v>
      </c>
      <c r="FV6" s="2" t="s">
        <v>145</v>
      </c>
      <c r="FW6" s="2" t="s">
        <v>145</v>
      </c>
      <c r="FX6" s="2" t="s">
        <v>145</v>
      </c>
      <c r="FY6" s="2" t="s">
        <v>145</v>
      </c>
      <c r="FZ6" s="2" t="s">
        <v>145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150</v>
      </c>
      <c r="II6" s="2" t="s">
        <v>142</v>
      </c>
      <c r="IJ6" s="2" t="s">
        <v>165</v>
      </c>
      <c r="IK6" s="2" t="s">
        <v>166</v>
      </c>
      <c r="IL6" s="2" t="s">
        <v>152</v>
      </c>
      <c r="IM6" s="2" t="s">
        <v>152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150</v>
      </c>
      <c r="JI6" s="2" t="s">
        <v>142</v>
      </c>
      <c r="JJ6" s="2" t="s">
        <v>167</v>
      </c>
      <c r="JK6" s="2" t="s">
        <v>168</v>
      </c>
      <c r="JL6" s="2" t="s">
        <v>152</v>
      </c>
      <c r="JM6" s="2" t="s">
        <v>152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150</v>
      </c>
      <c r="KV6" s="2" t="s">
        <v>142</v>
      </c>
      <c r="KW6" s="2" t="s">
        <v>169</v>
      </c>
      <c r="KX6" s="2" t="s">
        <v>170</v>
      </c>
      <c r="KY6" s="2" t="s">
        <v>152</v>
      </c>
      <c r="KZ6" s="2" t="s">
        <v>152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38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172</v>
      </c>
      <c r="K7" s="2" t="s">
        <v>141</v>
      </c>
      <c r="L7" s="3">
        <v>204.28</v>
      </c>
      <c r="M7" s="3">
        <v>214.49</v>
      </c>
      <c r="N7" s="3">
        <v>599.99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115</v>
      </c>
      <c r="AA7" s="4">
        <f>=ROUNDDOWN(19.1666666666667,0)</f>
      </c>
      <c r="AB7" s="5">
        <v>6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11</v>
      </c>
      <c r="AQ7" s="8">
        <v>2110.99</v>
      </c>
      <c r="AR7" s="4">
        <v>3</v>
      </c>
      <c r="AS7" s="8">
        <v>684.33</v>
      </c>
      <c r="AT7" s="7">
        <v>2.6667</v>
      </c>
      <c r="AU7" s="7">
        <v>2.0848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11</v>
      </c>
      <c r="BK7" s="8">
        <v>2110.99</v>
      </c>
      <c r="BL7" s="2" t="s">
        <v>173</v>
      </c>
      <c r="BM7" s="7">
        <v>1</v>
      </c>
      <c r="BN7" s="7">
        <v>1</v>
      </c>
      <c r="BO7" s="4">
        <v>8</v>
      </c>
      <c r="BP7" s="8">
        <v>1879.36</v>
      </c>
      <c r="BQ7" s="4">
        <v>2</v>
      </c>
      <c r="BR7" s="8">
        <v>469.84</v>
      </c>
      <c r="BS7" s="7">
        <v>3</v>
      </c>
      <c r="BT7" s="7">
        <v>3</v>
      </c>
      <c r="BU7" s="2" t="s">
        <v>150</v>
      </c>
      <c r="BV7" s="2" t="s">
        <v>142</v>
      </c>
      <c r="BW7" s="2" t="s">
        <v>145</v>
      </c>
      <c r="BX7" s="2" t="s">
        <v>151</v>
      </c>
      <c r="BY7" s="2" t="s">
        <v>152</v>
      </c>
      <c r="BZ7" s="2" t="s">
        <v>152</v>
      </c>
      <c r="CA7" s="2" t="s">
        <v>145</v>
      </c>
      <c r="CB7" s="4">
        <v>3</v>
      </c>
      <c r="CC7" s="8">
        <v>231.63</v>
      </c>
      <c r="CD7" s="4">
        <v>1</v>
      </c>
      <c r="CE7" s="8">
        <v>214.49</v>
      </c>
      <c r="CF7" s="7">
        <v>2</v>
      </c>
      <c r="CG7" s="7">
        <v>0.0799</v>
      </c>
      <c r="CH7" s="2" t="s">
        <v>150</v>
      </c>
      <c r="CI7" s="2" t="s">
        <v>142</v>
      </c>
      <c r="CJ7" s="2" t="s">
        <v>153</v>
      </c>
      <c r="CK7" s="2" t="s">
        <v>174</v>
      </c>
      <c r="CL7" s="2" t="s">
        <v>152</v>
      </c>
      <c r="CM7" s="2" t="s">
        <v>152</v>
      </c>
      <c r="CN7" s="2" t="s">
        <v>145</v>
      </c>
      <c r="CO7" s="4"/>
      <c r="CP7" s="8"/>
      <c r="CQ7" s="4"/>
      <c r="CR7" s="8"/>
      <c r="CS7" s="7"/>
      <c r="CT7" s="7"/>
      <c r="CU7" s="2" t="s">
        <v>150</v>
      </c>
      <c r="CV7" s="2" t="s">
        <v>142</v>
      </c>
      <c r="CW7" s="2" t="s">
        <v>149</v>
      </c>
      <c r="CX7" s="2" t="s">
        <v>175</v>
      </c>
      <c r="CY7" s="2" t="s">
        <v>152</v>
      </c>
      <c r="CZ7" s="2" t="s">
        <v>152</v>
      </c>
      <c r="DA7" s="2" t="s">
        <v>145</v>
      </c>
      <c r="DB7" s="4"/>
      <c r="DC7" s="8"/>
      <c r="DD7" s="4"/>
      <c r="DE7" s="8"/>
      <c r="DF7" s="7"/>
      <c r="DG7" s="7"/>
      <c r="DH7" s="2" t="s">
        <v>150</v>
      </c>
      <c r="DI7" s="2" t="s">
        <v>142</v>
      </c>
      <c r="DJ7" s="2" t="s">
        <v>156</v>
      </c>
      <c r="DK7" s="2" t="s">
        <v>176</v>
      </c>
      <c r="DL7" s="2" t="s">
        <v>152</v>
      </c>
      <c r="DM7" s="2" t="s">
        <v>152</v>
      </c>
      <c r="DN7" s="2" t="s">
        <v>145</v>
      </c>
      <c r="DO7" s="4"/>
      <c r="DP7" s="8"/>
      <c r="DQ7" s="4"/>
      <c r="DR7" s="8"/>
      <c r="DS7" s="7"/>
      <c r="DT7" s="7"/>
      <c r="DU7" s="2" t="s">
        <v>150</v>
      </c>
      <c r="DV7" s="2" t="s">
        <v>142</v>
      </c>
      <c r="DW7" s="2" t="s">
        <v>158</v>
      </c>
      <c r="DX7" s="2" t="s">
        <v>177</v>
      </c>
      <c r="DY7" s="2" t="s">
        <v>152</v>
      </c>
      <c r="DZ7" s="2" t="s">
        <v>152</v>
      </c>
      <c r="EA7" s="2" t="s">
        <v>145</v>
      </c>
      <c r="EB7" s="4"/>
      <c r="EC7" s="8"/>
      <c r="ED7" s="4"/>
      <c r="EE7" s="8"/>
      <c r="EF7" s="7"/>
      <c r="EG7" s="7"/>
      <c r="EH7" s="2" t="s">
        <v>150</v>
      </c>
      <c r="EI7" s="2" t="s">
        <v>142</v>
      </c>
      <c r="EJ7" s="2" t="s">
        <v>160</v>
      </c>
      <c r="EK7" s="2" t="s">
        <v>161</v>
      </c>
      <c r="EL7" s="2" t="s">
        <v>152</v>
      </c>
      <c r="EM7" s="2" t="s">
        <v>152</v>
      </c>
      <c r="EN7" s="2" t="s">
        <v>145</v>
      </c>
      <c r="EO7" s="4"/>
      <c r="EP7" s="8"/>
      <c r="EQ7" s="4"/>
      <c r="ER7" s="8"/>
      <c r="ES7" s="7"/>
      <c r="ET7" s="7"/>
      <c r="EU7" s="2" t="s">
        <v>150</v>
      </c>
      <c r="EV7" s="2" t="s">
        <v>142</v>
      </c>
      <c r="EW7" s="2" t="s">
        <v>149</v>
      </c>
      <c r="EX7" s="2" t="s">
        <v>178</v>
      </c>
      <c r="EY7" s="2" t="s">
        <v>152</v>
      </c>
      <c r="EZ7" s="2" t="s">
        <v>152</v>
      </c>
      <c r="FA7" s="2" t="s">
        <v>145</v>
      </c>
      <c r="FB7" s="4"/>
      <c r="FC7" s="8"/>
      <c r="FD7" s="4"/>
      <c r="FE7" s="8"/>
      <c r="FF7" s="7"/>
      <c r="FG7" s="7"/>
      <c r="FH7" s="2" t="s">
        <v>150</v>
      </c>
      <c r="FI7" s="2" t="s">
        <v>142</v>
      </c>
      <c r="FJ7" s="2" t="s">
        <v>163</v>
      </c>
      <c r="FK7" s="2" t="s">
        <v>170</v>
      </c>
      <c r="FL7" s="2" t="s">
        <v>152</v>
      </c>
      <c r="FM7" s="2" t="s">
        <v>152</v>
      </c>
      <c r="FN7" s="2" t="s">
        <v>145</v>
      </c>
      <c r="FO7" s="4"/>
      <c r="FP7" s="8"/>
      <c r="FQ7" s="4"/>
      <c r="FR7" s="8"/>
      <c r="FS7" s="7"/>
      <c r="FT7" s="7"/>
      <c r="FU7" s="2" t="s">
        <v>145</v>
      </c>
      <c r="FV7" s="2" t="s">
        <v>145</v>
      </c>
      <c r="FW7" s="2" t="s">
        <v>145</v>
      </c>
      <c r="FX7" s="2" t="s">
        <v>145</v>
      </c>
      <c r="FY7" s="2" t="s">
        <v>145</v>
      </c>
      <c r="FZ7" s="2" t="s">
        <v>145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150</v>
      </c>
      <c r="II7" s="2" t="s">
        <v>142</v>
      </c>
      <c r="IJ7" s="2" t="s">
        <v>165</v>
      </c>
      <c r="IK7" s="2" t="s">
        <v>179</v>
      </c>
      <c r="IL7" s="2" t="s">
        <v>152</v>
      </c>
      <c r="IM7" s="2" t="s">
        <v>152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150</v>
      </c>
      <c r="JI7" s="2" t="s">
        <v>142</v>
      </c>
      <c r="JJ7" s="2" t="s">
        <v>167</v>
      </c>
      <c r="JK7" s="2" t="s">
        <v>180</v>
      </c>
      <c r="JL7" s="2" t="s">
        <v>152</v>
      </c>
      <c r="JM7" s="2" t="s">
        <v>152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150</v>
      </c>
      <c r="KV7" s="2" t="s">
        <v>142</v>
      </c>
      <c r="KW7" s="2" t="s">
        <v>169</v>
      </c>
      <c r="KX7" s="2" t="s">
        <v>181</v>
      </c>
      <c r="KY7" s="2" t="s">
        <v>152</v>
      </c>
      <c r="KZ7" s="2" t="s">
        <v>152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115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183</v>
      </c>
      <c r="K8" s="2" t="s">
        <v>141</v>
      </c>
      <c r="L8" s="3">
        <v>204.28</v>
      </c>
      <c r="M8" s="3">
        <v>214.49</v>
      </c>
      <c r="N8" s="3">
        <v>599.99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1</v>
      </c>
      <c r="AC8" s="2" t="s">
        <v>145</v>
      </c>
      <c r="AD8" s="4"/>
      <c r="AE8" s="4"/>
      <c r="AF8" s="6">
        <v>65</v>
      </c>
      <c r="AG8" s="6"/>
      <c r="AH8" s="7">
        <v>0.7143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/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/>
      <c r="BK8" s="8"/>
      <c r="BL8" s="2" t="s">
        <v>145</v>
      </c>
      <c r="BM8" s="7"/>
      <c r="BN8" s="7"/>
      <c r="BO8" s="4"/>
      <c r="BP8" s="8"/>
      <c r="BQ8" s="4"/>
      <c r="BR8" s="8"/>
      <c r="BS8" s="7"/>
      <c r="BT8" s="7"/>
      <c r="BU8" s="2" t="s">
        <v>184</v>
      </c>
      <c r="BV8" s="2" t="s">
        <v>142</v>
      </c>
      <c r="BW8" s="2" t="s">
        <v>145</v>
      </c>
      <c r="BX8" s="2" t="s">
        <v>145</v>
      </c>
      <c r="BY8" s="2" t="s">
        <v>152</v>
      </c>
      <c r="BZ8" s="2" t="s">
        <v>152</v>
      </c>
      <c r="CA8" s="2" t="s">
        <v>145</v>
      </c>
      <c r="CB8" s="4"/>
      <c r="CC8" s="8"/>
      <c r="CD8" s="4"/>
      <c r="CE8" s="8"/>
      <c r="CF8" s="7"/>
      <c r="CG8" s="7"/>
      <c r="CH8" s="2" t="s">
        <v>150</v>
      </c>
      <c r="CI8" s="2" t="s">
        <v>142</v>
      </c>
      <c r="CJ8" s="2" t="s">
        <v>153</v>
      </c>
      <c r="CK8" s="2" t="s">
        <v>185</v>
      </c>
      <c r="CL8" s="2" t="s">
        <v>152</v>
      </c>
      <c r="CM8" s="2" t="s">
        <v>152</v>
      </c>
      <c r="CN8" s="2" t="s">
        <v>145</v>
      </c>
      <c r="CO8" s="4"/>
      <c r="CP8" s="8"/>
      <c r="CQ8" s="4"/>
      <c r="CR8" s="8"/>
      <c r="CS8" s="7"/>
      <c r="CT8" s="7"/>
      <c r="CU8" s="2" t="s">
        <v>150</v>
      </c>
      <c r="CV8" s="2" t="s">
        <v>142</v>
      </c>
      <c r="CW8" s="2" t="s">
        <v>149</v>
      </c>
      <c r="CX8" s="2" t="s">
        <v>186</v>
      </c>
      <c r="CY8" s="2" t="s">
        <v>152</v>
      </c>
      <c r="CZ8" s="2" t="s">
        <v>152</v>
      </c>
      <c r="DA8" s="2" t="s">
        <v>145</v>
      </c>
      <c r="DB8" s="4"/>
      <c r="DC8" s="8"/>
      <c r="DD8" s="4"/>
      <c r="DE8" s="8"/>
      <c r="DF8" s="7"/>
      <c r="DG8" s="7"/>
      <c r="DH8" s="2" t="s">
        <v>150</v>
      </c>
      <c r="DI8" s="2" t="s">
        <v>142</v>
      </c>
      <c r="DJ8" s="2" t="s">
        <v>156</v>
      </c>
      <c r="DK8" s="2" t="s">
        <v>187</v>
      </c>
      <c r="DL8" s="2" t="s">
        <v>152</v>
      </c>
      <c r="DM8" s="2" t="s">
        <v>152</v>
      </c>
      <c r="DN8" s="2" t="s">
        <v>145</v>
      </c>
      <c r="DO8" s="4"/>
      <c r="DP8" s="8"/>
      <c r="DQ8" s="4"/>
      <c r="DR8" s="8"/>
      <c r="DS8" s="7"/>
      <c r="DT8" s="7"/>
      <c r="DU8" s="2" t="s">
        <v>150</v>
      </c>
      <c r="DV8" s="2" t="s">
        <v>142</v>
      </c>
      <c r="DW8" s="2" t="s">
        <v>158</v>
      </c>
      <c r="DX8" s="2" t="s">
        <v>188</v>
      </c>
      <c r="DY8" s="2" t="s">
        <v>152</v>
      </c>
      <c r="DZ8" s="2" t="s">
        <v>152</v>
      </c>
      <c r="EA8" s="2" t="s">
        <v>145</v>
      </c>
      <c r="EB8" s="4"/>
      <c r="EC8" s="8"/>
      <c r="ED8" s="4"/>
      <c r="EE8" s="8"/>
      <c r="EF8" s="7"/>
      <c r="EG8" s="7"/>
      <c r="EH8" s="2" t="s">
        <v>150</v>
      </c>
      <c r="EI8" s="2" t="s">
        <v>142</v>
      </c>
      <c r="EJ8" s="2" t="s">
        <v>160</v>
      </c>
      <c r="EK8" s="2" t="s">
        <v>189</v>
      </c>
      <c r="EL8" s="2" t="s">
        <v>152</v>
      </c>
      <c r="EM8" s="2" t="s">
        <v>152</v>
      </c>
      <c r="EN8" s="2" t="s">
        <v>145</v>
      </c>
      <c r="EO8" s="4"/>
      <c r="EP8" s="8"/>
      <c r="EQ8" s="4"/>
      <c r="ER8" s="8"/>
      <c r="ES8" s="7"/>
      <c r="ET8" s="7"/>
      <c r="EU8" s="2" t="s">
        <v>150</v>
      </c>
      <c r="EV8" s="2" t="s">
        <v>142</v>
      </c>
      <c r="EW8" s="2" t="s">
        <v>149</v>
      </c>
      <c r="EX8" s="2" t="s">
        <v>190</v>
      </c>
      <c r="EY8" s="2" t="s">
        <v>152</v>
      </c>
      <c r="EZ8" s="2" t="s">
        <v>152</v>
      </c>
      <c r="FA8" s="2" t="s">
        <v>145</v>
      </c>
      <c r="FB8" s="4"/>
      <c r="FC8" s="8"/>
      <c r="FD8" s="4"/>
      <c r="FE8" s="8"/>
      <c r="FF8" s="7"/>
      <c r="FG8" s="7"/>
      <c r="FH8" s="2" t="s">
        <v>150</v>
      </c>
      <c r="FI8" s="2" t="s">
        <v>142</v>
      </c>
      <c r="FJ8" s="2" t="s">
        <v>191</v>
      </c>
      <c r="FK8" s="2" t="s">
        <v>192</v>
      </c>
      <c r="FL8" s="2" t="s">
        <v>152</v>
      </c>
      <c r="FM8" s="2" t="s">
        <v>152</v>
      </c>
      <c r="FN8" s="2" t="s">
        <v>145</v>
      </c>
      <c r="FO8" s="4"/>
      <c r="FP8" s="8"/>
      <c r="FQ8" s="4"/>
      <c r="FR8" s="8"/>
      <c r="FS8" s="7"/>
      <c r="FT8" s="7"/>
      <c r="FU8" s="2" t="s">
        <v>145</v>
      </c>
      <c r="FV8" s="2" t="s">
        <v>145</v>
      </c>
      <c r="FW8" s="2" t="s">
        <v>145</v>
      </c>
      <c r="FX8" s="2" t="s">
        <v>145</v>
      </c>
      <c r="FY8" s="2" t="s">
        <v>145</v>
      </c>
      <c r="FZ8" s="2" t="s">
        <v>145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150</v>
      </c>
      <c r="II8" s="2" t="s">
        <v>142</v>
      </c>
      <c r="IJ8" s="2" t="s">
        <v>165</v>
      </c>
      <c r="IK8" s="2" t="s">
        <v>145</v>
      </c>
      <c r="IL8" s="2" t="s">
        <v>152</v>
      </c>
      <c r="IM8" s="2" t="s">
        <v>152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150</v>
      </c>
      <c r="JI8" s="2" t="s">
        <v>142</v>
      </c>
      <c r="JJ8" s="2" t="s">
        <v>193</v>
      </c>
      <c r="JK8" s="2" t="s">
        <v>145</v>
      </c>
      <c r="JL8" s="2" t="s">
        <v>152</v>
      </c>
      <c r="JM8" s="2" t="s">
        <v>152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150</v>
      </c>
      <c r="KV8" s="2" t="s">
        <v>142</v>
      </c>
      <c r="KW8" s="2" t="s">
        <v>169</v>
      </c>
      <c r="KX8" s="2" t="s">
        <v>145</v>
      </c>
      <c r="KY8" s="2" t="s">
        <v>152</v>
      </c>
      <c r="KZ8" s="2" t="s">
        <v>152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194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195</v>
      </c>
      <c r="G9" s="2" t="s">
        <v>195</v>
      </c>
      <c r="H9" s="2" t="s">
        <v>195</v>
      </c>
      <c r="I9" s="2" t="s">
        <v>139</v>
      </c>
      <c r="J9" s="2" t="s">
        <v>140</v>
      </c>
      <c r="K9" s="2" t="s">
        <v>196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197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198</v>
      </c>
      <c r="Z9" s="4">
        <v>98</v>
      </c>
      <c r="AA9" s="4">
        <f>=ROUNDDOWN(16.3333333333333,0)</f>
      </c>
      <c r="AB9" s="5">
        <v>6</v>
      </c>
      <c r="AC9" s="2" t="s">
        <v>199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316.45</v>
      </c>
      <c r="AR9" s="4"/>
      <c r="AS9" s="8"/>
      <c r="AT9" s="7"/>
      <c r="AU9" s="7"/>
      <c r="AV9" s="4">
        <v>7</v>
      </c>
      <c r="AW9" s="8">
        <v>1233</v>
      </c>
      <c r="AX9" s="4">
        <v>1</v>
      </c>
      <c r="AY9" s="8">
        <v>240.23</v>
      </c>
      <c r="AZ9" s="7">
        <v>6</v>
      </c>
      <c r="BA9" s="7">
        <v>4.1326</v>
      </c>
      <c r="BB9" s="7">
        <v>0.2567</v>
      </c>
      <c r="BC9" s="4">
        <v>11</v>
      </c>
      <c r="BD9" s="8">
        <v>1805.7</v>
      </c>
      <c r="BE9" s="4">
        <v>6</v>
      </c>
      <c r="BF9" s="8">
        <v>1414.83</v>
      </c>
      <c r="BG9" s="7">
        <v>0.8333</v>
      </c>
      <c r="BH9" s="7">
        <v>0.2763</v>
      </c>
      <c r="BI9" s="7">
        <v>0.6828</v>
      </c>
      <c r="BJ9" s="4">
        <v>2</v>
      </c>
      <c r="BK9" s="8">
        <v>316.45</v>
      </c>
      <c r="BL9" s="2" t="s">
        <v>200</v>
      </c>
      <c r="BM9" s="7">
        <v>1</v>
      </c>
      <c r="BN9" s="7">
        <v>1</v>
      </c>
      <c r="BO9" s="4">
        <v>1</v>
      </c>
      <c r="BP9" s="8">
        <v>140.96</v>
      </c>
      <c r="BQ9" s="4"/>
      <c r="BR9" s="8"/>
      <c r="BS9" s="7"/>
      <c r="BT9" s="7"/>
      <c r="BU9" s="2" t="s">
        <v>150</v>
      </c>
      <c r="BV9" s="2" t="s">
        <v>142</v>
      </c>
      <c r="BW9" s="2" t="s">
        <v>145</v>
      </c>
      <c r="BX9" s="2" t="s">
        <v>201</v>
      </c>
      <c r="BY9" s="2" t="s">
        <v>152</v>
      </c>
      <c r="BZ9" s="2" t="s">
        <v>152</v>
      </c>
      <c r="CA9" s="2" t="s">
        <v>145</v>
      </c>
      <c r="CB9" s="4"/>
      <c r="CC9" s="8"/>
      <c r="CD9" s="4"/>
      <c r="CE9" s="8"/>
      <c r="CF9" s="7"/>
      <c r="CG9" s="7"/>
      <c r="CH9" s="2" t="s">
        <v>150</v>
      </c>
      <c r="CI9" s="2" t="s">
        <v>142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145</v>
      </c>
      <c r="CO9" s="4">
        <v>1</v>
      </c>
      <c r="CP9" s="8">
        <v>175.49</v>
      </c>
      <c r="CQ9" s="4"/>
      <c r="CR9" s="8"/>
      <c r="CS9" s="7"/>
      <c r="CT9" s="7"/>
      <c r="CU9" s="2" t="s">
        <v>150</v>
      </c>
      <c r="CV9" s="2" t="s">
        <v>142</v>
      </c>
      <c r="CW9" s="2" t="s">
        <v>198</v>
      </c>
      <c r="CX9" s="2" t="s">
        <v>203</v>
      </c>
      <c r="CY9" s="2" t="s">
        <v>152</v>
      </c>
      <c r="CZ9" s="2" t="s">
        <v>152</v>
      </c>
      <c r="DA9" s="2" t="s">
        <v>145</v>
      </c>
      <c r="DB9" s="4"/>
      <c r="DC9" s="8"/>
      <c r="DD9" s="4"/>
      <c r="DE9" s="8"/>
      <c r="DF9" s="7"/>
      <c r="DG9" s="7"/>
      <c r="DH9" s="2" t="s">
        <v>150</v>
      </c>
      <c r="DI9" s="2" t="s">
        <v>142</v>
      </c>
      <c r="DJ9" s="2" t="s">
        <v>204</v>
      </c>
      <c r="DK9" s="2" t="s">
        <v>205</v>
      </c>
      <c r="DL9" s="2" t="s">
        <v>152</v>
      </c>
      <c r="DM9" s="2" t="s">
        <v>152</v>
      </c>
      <c r="DN9" s="2" t="s">
        <v>145</v>
      </c>
      <c r="DO9" s="4"/>
      <c r="DP9" s="8"/>
      <c r="DQ9" s="4"/>
      <c r="DR9" s="8"/>
      <c r="DS9" s="7"/>
      <c r="DT9" s="7"/>
      <c r="DU9" s="2" t="s">
        <v>150</v>
      </c>
      <c r="DV9" s="2" t="s">
        <v>142</v>
      </c>
      <c r="DW9" s="2" t="s">
        <v>158</v>
      </c>
      <c r="DX9" s="2" t="s">
        <v>206</v>
      </c>
      <c r="DY9" s="2" t="s">
        <v>152</v>
      </c>
      <c r="DZ9" s="2" t="s">
        <v>152</v>
      </c>
      <c r="EA9" s="2" t="s">
        <v>145</v>
      </c>
      <c r="EB9" s="4"/>
      <c r="EC9" s="8"/>
      <c r="ED9" s="4"/>
      <c r="EE9" s="8"/>
      <c r="EF9" s="7"/>
      <c r="EG9" s="7"/>
      <c r="EH9" s="2" t="s">
        <v>150</v>
      </c>
      <c r="EI9" s="2" t="s">
        <v>142</v>
      </c>
      <c r="EJ9" s="2" t="s">
        <v>160</v>
      </c>
      <c r="EK9" s="2" t="s">
        <v>161</v>
      </c>
      <c r="EL9" s="2" t="s">
        <v>152</v>
      </c>
      <c r="EM9" s="2" t="s">
        <v>152</v>
      </c>
      <c r="EN9" s="2" t="s">
        <v>145</v>
      </c>
      <c r="EO9" s="4"/>
      <c r="EP9" s="8"/>
      <c r="EQ9" s="4"/>
      <c r="ER9" s="8"/>
      <c r="ES9" s="7"/>
      <c r="ET9" s="7"/>
      <c r="EU9" s="2" t="s">
        <v>150</v>
      </c>
      <c r="EV9" s="2" t="s">
        <v>142</v>
      </c>
      <c r="EW9" s="2" t="s">
        <v>198</v>
      </c>
      <c r="EX9" s="2" t="s">
        <v>207</v>
      </c>
      <c r="EY9" s="2" t="s">
        <v>152</v>
      </c>
      <c r="EZ9" s="2" t="s">
        <v>152</v>
      </c>
      <c r="FA9" s="2" t="s">
        <v>145</v>
      </c>
      <c r="FB9" s="4"/>
      <c r="FC9" s="8"/>
      <c r="FD9" s="4"/>
      <c r="FE9" s="8"/>
      <c r="FF9" s="7"/>
      <c r="FG9" s="7"/>
      <c r="FH9" s="2" t="s">
        <v>150</v>
      </c>
      <c r="FI9" s="2" t="s">
        <v>142</v>
      </c>
      <c r="FJ9" s="2" t="s">
        <v>208</v>
      </c>
      <c r="FK9" s="2" t="s">
        <v>209</v>
      </c>
      <c r="FL9" s="2" t="s">
        <v>152</v>
      </c>
      <c r="FM9" s="2" t="s">
        <v>152</v>
      </c>
      <c r="FN9" s="2" t="s">
        <v>145</v>
      </c>
      <c r="FO9" s="4"/>
      <c r="FP9" s="8"/>
      <c r="FQ9" s="4"/>
      <c r="FR9" s="8"/>
      <c r="FS9" s="7"/>
      <c r="FT9" s="7"/>
      <c r="FU9" s="2" t="s">
        <v>145</v>
      </c>
      <c r="FV9" s="2" t="s">
        <v>145</v>
      </c>
      <c r="FW9" s="2" t="s">
        <v>145</v>
      </c>
      <c r="FX9" s="2" t="s">
        <v>145</v>
      </c>
      <c r="FY9" s="2" t="s">
        <v>145</v>
      </c>
      <c r="FZ9" s="2" t="s">
        <v>145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150</v>
      </c>
      <c r="II9" s="2" t="s">
        <v>142</v>
      </c>
      <c r="IJ9" s="2" t="s">
        <v>165</v>
      </c>
      <c r="IK9" s="2" t="s">
        <v>210</v>
      </c>
      <c r="IL9" s="2" t="s">
        <v>152</v>
      </c>
      <c r="IM9" s="2" t="s">
        <v>152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150</v>
      </c>
      <c r="JI9" s="2" t="s">
        <v>142</v>
      </c>
      <c r="JJ9" s="2" t="s">
        <v>167</v>
      </c>
      <c r="JK9" s="2" t="s">
        <v>145</v>
      </c>
      <c r="JL9" s="2" t="s">
        <v>152</v>
      </c>
      <c r="JM9" s="2" t="s">
        <v>152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150</v>
      </c>
      <c r="KI9" s="2" t="s">
        <v>142</v>
      </c>
      <c r="KJ9" s="2" t="s">
        <v>145</v>
      </c>
      <c r="KK9" s="2" t="s">
        <v>211</v>
      </c>
      <c r="KL9" s="2" t="s">
        <v>152</v>
      </c>
      <c r="KM9" s="2" t="s">
        <v>152</v>
      </c>
      <c r="KN9" s="2" t="s">
        <v>145</v>
      </c>
      <c r="KO9" s="4"/>
      <c r="KP9" s="8"/>
      <c r="KQ9" s="4"/>
      <c r="KR9" s="8"/>
      <c r="KS9" s="7"/>
      <c r="KT9" s="7"/>
      <c r="KU9" s="2" t="s">
        <v>150</v>
      </c>
      <c r="KV9" s="2" t="s">
        <v>142</v>
      </c>
      <c r="KW9" s="2" t="s">
        <v>169</v>
      </c>
      <c r="KX9" s="2" t="s">
        <v>145</v>
      </c>
      <c r="KY9" s="2" t="s">
        <v>152</v>
      </c>
      <c r="KZ9" s="2" t="s">
        <v>152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>
        <v>98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85</v>
      </c>
    </row>
    <row r="10">
      <c r="A10" s="2" t="s">
        <v>212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195</v>
      </c>
      <c r="G10" s="2" t="s">
        <v>195</v>
      </c>
      <c r="H10" s="2" t="s">
        <v>195</v>
      </c>
      <c r="I10" s="2" t="s">
        <v>139</v>
      </c>
      <c r="J10" s="2" t="s">
        <v>172</v>
      </c>
      <c r="K10" s="2" t="s">
        <v>196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197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198</v>
      </c>
      <c r="Z10" s="4">
        <v>118</v>
      </c>
      <c r="AA10" s="4">
        <f>=ROUNDDOWN(11.8,0)</f>
      </c>
      <c r="AB10" s="5">
        <v>10</v>
      </c>
      <c r="AC10" s="2" t="s">
        <v>199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578.27</v>
      </c>
      <c r="AR10" s="4">
        <v>1</v>
      </c>
      <c r="AS10" s="8">
        <v>240.23</v>
      </c>
      <c r="AT10" s="7">
        <v>2</v>
      </c>
      <c r="AU10" s="7">
        <v>1.4072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0.469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3</v>
      </c>
      <c r="BK10" s="8">
        <v>578.27</v>
      </c>
      <c r="BL10" s="2" t="s">
        <v>213</v>
      </c>
      <c r="BM10" s="7">
        <v>1</v>
      </c>
      <c r="BN10" s="7">
        <v>1</v>
      </c>
      <c r="BO10" s="4">
        <v>2</v>
      </c>
      <c r="BP10" s="8">
        <v>338.28</v>
      </c>
      <c r="BQ10" s="4"/>
      <c r="BR10" s="8"/>
      <c r="BS10" s="7"/>
      <c r="BT10" s="7"/>
      <c r="BU10" s="2" t="s">
        <v>150</v>
      </c>
      <c r="BV10" s="2" t="s">
        <v>142</v>
      </c>
      <c r="BW10" s="2" t="s">
        <v>145</v>
      </c>
      <c r="BX10" s="2" t="s">
        <v>214</v>
      </c>
      <c r="BY10" s="2" t="s">
        <v>152</v>
      </c>
      <c r="BZ10" s="2" t="s">
        <v>152</v>
      </c>
      <c r="CA10" s="2" t="s">
        <v>145</v>
      </c>
      <c r="CB10" s="4"/>
      <c r="CC10" s="8"/>
      <c r="CD10" s="4"/>
      <c r="CE10" s="8"/>
      <c r="CF10" s="7"/>
      <c r="CG10" s="7"/>
      <c r="CH10" s="2" t="s">
        <v>150</v>
      </c>
      <c r="CI10" s="2" t="s">
        <v>142</v>
      </c>
      <c r="CJ10" s="2" t="s">
        <v>153</v>
      </c>
      <c r="CK10" s="2" t="s">
        <v>215</v>
      </c>
      <c r="CL10" s="2" t="s">
        <v>152</v>
      </c>
      <c r="CM10" s="2" t="s">
        <v>152</v>
      </c>
      <c r="CN10" s="2" t="s">
        <v>145</v>
      </c>
      <c r="CO10" s="4">
        <v>1</v>
      </c>
      <c r="CP10" s="8">
        <v>239.99</v>
      </c>
      <c r="CQ10" s="4"/>
      <c r="CR10" s="8"/>
      <c r="CS10" s="7"/>
      <c r="CT10" s="7"/>
      <c r="CU10" s="2" t="s">
        <v>150</v>
      </c>
      <c r="CV10" s="2" t="s">
        <v>142</v>
      </c>
      <c r="CW10" s="2" t="s">
        <v>198</v>
      </c>
      <c r="CX10" s="2" t="s">
        <v>149</v>
      </c>
      <c r="CY10" s="2" t="s">
        <v>152</v>
      </c>
      <c r="CZ10" s="2" t="s">
        <v>152</v>
      </c>
      <c r="DA10" s="2" t="s">
        <v>145</v>
      </c>
      <c r="DB10" s="4"/>
      <c r="DC10" s="8"/>
      <c r="DD10" s="4"/>
      <c r="DE10" s="8"/>
      <c r="DF10" s="7"/>
      <c r="DG10" s="7"/>
      <c r="DH10" s="2" t="s">
        <v>150</v>
      </c>
      <c r="DI10" s="2" t="s">
        <v>142</v>
      </c>
      <c r="DJ10" s="2" t="s">
        <v>204</v>
      </c>
      <c r="DK10" s="2" t="s">
        <v>216</v>
      </c>
      <c r="DL10" s="2" t="s">
        <v>152</v>
      </c>
      <c r="DM10" s="2" t="s">
        <v>152</v>
      </c>
      <c r="DN10" s="2" t="s">
        <v>145</v>
      </c>
      <c r="DO10" s="4"/>
      <c r="DP10" s="8"/>
      <c r="DQ10" s="4"/>
      <c r="DR10" s="8"/>
      <c r="DS10" s="7"/>
      <c r="DT10" s="7"/>
      <c r="DU10" s="2" t="s">
        <v>150</v>
      </c>
      <c r="DV10" s="2" t="s">
        <v>142</v>
      </c>
      <c r="DW10" s="2" t="s">
        <v>158</v>
      </c>
      <c r="DX10" s="2" t="s">
        <v>217</v>
      </c>
      <c r="DY10" s="2" t="s">
        <v>152</v>
      </c>
      <c r="DZ10" s="2" t="s">
        <v>152</v>
      </c>
      <c r="EA10" s="2" t="s">
        <v>145</v>
      </c>
      <c r="EB10" s="4"/>
      <c r="EC10" s="8"/>
      <c r="ED10" s="4">
        <v>1</v>
      </c>
      <c r="EE10" s="8">
        <v>240.23</v>
      </c>
      <c r="EF10" s="7">
        <v>-1</v>
      </c>
      <c r="EG10" s="7">
        <v>-1</v>
      </c>
      <c r="EH10" s="2" t="s">
        <v>150</v>
      </c>
      <c r="EI10" s="2" t="s">
        <v>142</v>
      </c>
      <c r="EJ10" s="2" t="s">
        <v>160</v>
      </c>
      <c r="EK10" s="2" t="s">
        <v>218</v>
      </c>
      <c r="EL10" s="2" t="s">
        <v>152</v>
      </c>
      <c r="EM10" s="2" t="s">
        <v>152</v>
      </c>
      <c r="EN10" s="2" t="s">
        <v>145</v>
      </c>
      <c r="EO10" s="4"/>
      <c r="EP10" s="8"/>
      <c r="EQ10" s="4"/>
      <c r="ER10" s="8"/>
      <c r="ES10" s="7"/>
      <c r="ET10" s="7"/>
      <c r="EU10" s="2" t="s">
        <v>150</v>
      </c>
      <c r="EV10" s="2" t="s">
        <v>142</v>
      </c>
      <c r="EW10" s="2" t="s">
        <v>198</v>
      </c>
      <c r="EX10" s="2" t="s">
        <v>219</v>
      </c>
      <c r="EY10" s="2" t="s">
        <v>152</v>
      </c>
      <c r="EZ10" s="2" t="s">
        <v>152</v>
      </c>
      <c r="FA10" s="2" t="s">
        <v>145</v>
      </c>
      <c r="FB10" s="4"/>
      <c r="FC10" s="8"/>
      <c r="FD10" s="4"/>
      <c r="FE10" s="8"/>
      <c r="FF10" s="7"/>
      <c r="FG10" s="7"/>
      <c r="FH10" s="2" t="s">
        <v>150</v>
      </c>
      <c r="FI10" s="2" t="s">
        <v>142</v>
      </c>
      <c r="FJ10" s="2" t="s">
        <v>163</v>
      </c>
      <c r="FK10" s="2" t="s">
        <v>220</v>
      </c>
      <c r="FL10" s="2" t="s">
        <v>152</v>
      </c>
      <c r="FM10" s="2" t="s">
        <v>152</v>
      </c>
      <c r="FN10" s="2" t="s">
        <v>145</v>
      </c>
      <c r="FO10" s="4"/>
      <c r="FP10" s="8"/>
      <c r="FQ10" s="4"/>
      <c r="FR10" s="8"/>
      <c r="FS10" s="7"/>
      <c r="FT10" s="7"/>
      <c r="FU10" s="2" t="s">
        <v>145</v>
      </c>
      <c r="FV10" s="2" t="s">
        <v>145</v>
      </c>
      <c r="FW10" s="2" t="s">
        <v>145</v>
      </c>
      <c r="FX10" s="2" t="s">
        <v>145</v>
      </c>
      <c r="FY10" s="2" t="s">
        <v>145</v>
      </c>
      <c r="FZ10" s="2" t="s">
        <v>145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150</v>
      </c>
      <c r="II10" s="2" t="s">
        <v>142</v>
      </c>
      <c r="IJ10" s="2" t="s">
        <v>165</v>
      </c>
      <c r="IK10" s="2" t="s">
        <v>218</v>
      </c>
      <c r="IL10" s="2" t="s">
        <v>152</v>
      </c>
      <c r="IM10" s="2" t="s">
        <v>152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150</v>
      </c>
      <c r="JI10" s="2" t="s">
        <v>142</v>
      </c>
      <c r="JJ10" s="2" t="s">
        <v>167</v>
      </c>
      <c r="JK10" s="2" t="s">
        <v>145</v>
      </c>
      <c r="JL10" s="2" t="s">
        <v>152</v>
      </c>
      <c r="JM10" s="2" t="s">
        <v>152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221</v>
      </c>
      <c r="KI10" s="2" t="s">
        <v>142</v>
      </c>
      <c r="KJ10" s="2" t="s">
        <v>145</v>
      </c>
      <c r="KK10" s="2" t="s">
        <v>145</v>
      </c>
      <c r="KL10" s="2" t="s">
        <v>152</v>
      </c>
      <c r="KM10" s="2" t="s">
        <v>152</v>
      </c>
      <c r="KN10" s="2" t="s">
        <v>145</v>
      </c>
      <c r="KO10" s="4"/>
      <c r="KP10" s="8"/>
      <c r="KQ10" s="4"/>
      <c r="KR10" s="8"/>
      <c r="KS10" s="7"/>
      <c r="KT10" s="7"/>
      <c r="KU10" s="2" t="s">
        <v>150</v>
      </c>
      <c r="KV10" s="2" t="s">
        <v>142</v>
      </c>
      <c r="KW10" s="2" t="s">
        <v>169</v>
      </c>
      <c r="KX10" s="2" t="s">
        <v>145</v>
      </c>
      <c r="KY10" s="2" t="s">
        <v>152</v>
      </c>
      <c r="KZ10" s="2" t="s">
        <v>152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>
        <v>118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230</v>
      </c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195</v>
      </c>
      <c r="G11" s="2" t="s">
        <v>195</v>
      </c>
      <c r="H11" s="2" t="s">
        <v>195</v>
      </c>
      <c r="I11" s="2" t="s">
        <v>139</v>
      </c>
      <c r="J11" s="2" t="s">
        <v>183</v>
      </c>
      <c r="K11" s="2" t="s">
        <v>196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197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198</v>
      </c>
      <c r="Z11" s="4">
        <v>82</v>
      </c>
      <c r="AA11" s="4">
        <f>=ROUNDDOWN(20.5,0)</f>
      </c>
      <c r="AB11" s="5">
        <v>4</v>
      </c>
      <c r="AC11" s="2" t="s">
        <v>199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338.28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0.2744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338.28</v>
      </c>
      <c r="BL11" s="2" t="s">
        <v>16</v>
      </c>
      <c r="BM11" s="7">
        <v>1</v>
      </c>
      <c r="BN11" s="7">
        <v>1</v>
      </c>
      <c r="BO11" s="4">
        <v>2</v>
      </c>
      <c r="BP11" s="8">
        <v>338.28</v>
      </c>
      <c r="BQ11" s="4"/>
      <c r="BR11" s="8"/>
      <c r="BS11" s="7"/>
      <c r="BT11" s="7"/>
      <c r="BU11" s="2" t="s">
        <v>150</v>
      </c>
      <c r="BV11" s="2" t="s">
        <v>142</v>
      </c>
      <c r="BW11" s="2" t="s">
        <v>145</v>
      </c>
      <c r="BX11" s="2" t="s">
        <v>223</v>
      </c>
      <c r="BY11" s="2" t="s">
        <v>152</v>
      </c>
      <c r="BZ11" s="2" t="s">
        <v>152</v>
      </c>
      <c r="CA11" s="2" t="s">
        <v>145</v>
      </c>
      <c r="CB11" s="4"/>
      <c r="CC11" s="8"/>
      <c r="CD11" s="4"/>
      <c r="CE11" s="8"/>
      <c r="CF11" s="7"/>
      <c r="CG11" s="7"/>
      <c r="CH11" s="2" t="s">
        <v>150</v>
      </c>
      <c r="CI11" s="2" t="s">
        <v>142</v>
      </c>
      <c r="CJ11" s="2" t="s">
        <v>153</v>
      </c>
      <c r="CK11" s="2" t="s">
        <v>224</v>
      </c>
      <c r="CL11" s="2" t="s">
        <v>152</v>
      </c>
      <c r="CM11" s="2" t="s">
        <v>152</v>
      </c>
      <c r="CN11" s="2" t="s">
        <v>145</v>
      </c>
      <c r="CO11" s="4"/>
      <c r="CP11" s="8"/>
      <c r="CQ11" s="4"/>
      <c r="CR11" s="8"/>
      <c r="CS11" s="7"/>
      <c r="CT11" s="7"/>
      <c r="CU11" s="2" t="s">
        <v>150</v>
      </c>
      <c r="CV11" s="2" t="s">
        <v>142</v>
      </c>
      <c r="CW11" s="2" t="s">
        <v>198</v>
      </c>
      <c r="CX11" s="2" t="s">
        <v>225</v>
      </c>
      <c r="CY11" s="2" t="s">
        <v>152</v>
      </c>
      <c r="CZ11" s="2" t="s">
        <v>152</v>
      </c>
      <c r="DA11" s="2" t="s">
        <v>145</v>
      </c>
      <c r="DB11" s="4"/>
      <c r="DC11" s="8"/>
      <c r="DD11" s="4"/>
      <c r="DE11" s="8"/>
      <c r="DF11" s="7"/>
      <c r="DG11" s="7"/>
      <c r="DH11" s="2" t="s">
        <v>150</v>
      </c>
      <c r="DI11" s="2" t="s">
        <v>142</v>
      </c>
      <c r="DJ11" s="2" t="s">
        <v>226</v>
      </c>
      <c r="DK11" s="2" t="s">
        <v>227</v>
      </c>
      <c r="DL11" s="2" t="s">
        <v>152</v>
      </c>
      <c r="DM11" s="2" t="s">
        <v>152</v>
      </c>
      <c r="DN11" s="2" t="s">
        <v>145</v>
      </c>
      <c r="DO11" s="4"/>
      <c r="DP11" s="8"/>
      <c r="DQ11" s="4"/>
      <c r="DR11" s="8"/>
      <c r="DS11" s="7"/>
      <c r="DT11" s="7"/>
      <c r="DU11" s="2" t="s">
        <v>150</v>
      </c>
      <c r="DV11" s="2" t="s">
        <v>142</v>
      </c>
      <c r="DW11" s="2" t="s">
        <v>158</v>
      </c>
      <c r="DX11" s="2" t="s">
        <v>188</v>
      </c>
      <c r="DY11" s="2" t="s">
        <v>152</v>
      </c>
      <c r="DZ11" s="2" t="s">
        <v>152</v>
      </c>
      <c r="EA11" s="2" t="s">
        <v>145</v>
      </c>
      <c r="EB11" s="4"/>
      <c r="EC11" s="8"/>
      <c r="ED11" s="4"/>
      <c r="EE11" s="8"/>
      <c r="EF11" s="7"/>
      <c r="EG11" s="7"/>
      <c r="EH11" s="2" t="s">
        <v>150</v>
      </c>
      <c r="EI11" s="2" t="s">
        <v>142</v>
      </c>
      <c r="EJ11" s="2" t="s">
        <v>208</v>
      </c>
      <c r="EK11" s="2" t="s">
        <v>228</v>
      </c>
      <c r="EL11" s="2" t="s">
        <v>152</v>
      </c>
      <c r="EM11" s="2" t="s">
        <v>152</v>
      </c>
      <c r="EN11" s="2" t="s">
        <v>145</v>
      </c>
      <c r="EO11" s="4"/>
      <c r="EP11" s="8"/>
      <c r="EQ11" s="4"/>
      <c r="ER11" s="8"/>
      <c r="ES11" s="7"/>
      <c r="ET11" s="7"/>
      <c r="EU11" s="2" t="s">
        <v>150</v>
      </c>
      <c r="EV11" s="2" t="s">
        <v>142</v>
      </c>
      <c r="EW11" s="2" t="s">
        <v>198</v>
      </c>
      <c r="EX11" s="2" t="s">
        <v>229</v>
      </c>
      <c r="EY11" s="2" t="s">
        <v>152</v>
      </c>
      <c r="EZ11" s="2" t="s">
        <v>152</v>
      </c>
      <c r="FA11" s="2" t="s">
        <v>145</v>
      </c>
      <c r="FB11" s="4"/>
      <c r="FC11" s="8"/>
      <c r="FD11" s="4"/>
      <c r="FE11" s="8"/>
      <c r="FF11" s="7"/>
      <c r="FG11" s="7"/>
      <c r="FH11" s="2" t="s">
        <v>150</v>
      </c>
      <c r="FI11" s="2" t="s">
        <v>142</v>
      </c>
      <c r="FJ11" s="2" t="s">
        <v>208</v>
      </c>
      <c r="FK11" s="2" t="s">
        <v>191</v>
      </c>
      <c r="FL11" s="2" t="s">
        <v>152</v>
      </c>
      <c r="FM11" s="2" t="s">
        <v>152</v>
      </c>
      <c r="FN11" s="2" t="s">
        <v>145</v>
      </c>
      <c r="FO11" s="4"/>
      <c r="FP11" s="8"/>
      <c r="FQ11" s="4"/>
      <c r="FR11" s="8"/>
      <c r="FS11" s="7"/>
      <c r="FT11" s="7"/>
      <c r="FU11" s="2" t="s">
        <v>145</v>
      </c>
      <c r="FV11" s="2" t="s">
        <v>145</v>
      </c>
      <c r="FW11" s="2" t="s">
        <v>145</v>
      </c>
      <c r="FX11" s="2" t="s">
        <v>145</v>
      </c>
      <c r="FY11" s="2" t="s">
        <v>145</v>
      </c>
      <c r="FZ11" s="2" t="s">
        <v>145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150</v>
      </c>
      <c r="II11" s="2" t="s">
        <v>142</v>
      </c>
      <c r="IJ11" s="2" t="s">
        <v>165</v>
      </c>
      <c r="IK11" s="2" t="s">
        <v>145</v>
      </c>
      <c r="IL11" s="2" t="s">
        <v>152</v>
      </c>
      <c r="IM11" s="2" t="s">
        <v>152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150</v>
      </c>
      <c r="JI11" s="2" t="s">
        <v>142</v>
      </c>
      <c r="JJ11" s="2" t="s">
        <v>193</v>
      </c>
      <c r="JK11" s="2" t="s">
        <v>145</v>
      </c>
      <c r="JL11" s="2" t="s">
        <v>152</v>
      </c>
      <c r="JM11" s="2" t="s">
        <v>152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221</v>
      </c>
      <c r="KI11" s="2" t="s">
        <v>142</v>
      </c>
      <c r="KJ11" s="2" t="s">
        <v>145</v>
      </c>
      <c r="KK11" s="2" t="s">
        <v>145</v>
      </c>
      <c r="KL11" s="2" t="s">
        <v>152</v>
      </c>
      <c r="KM11" s="2" t="s">
        <v>152</v>
      </c>
      <c r="KN11" s="2" t="s">
        <v>145</v>
      </c>
      <c r="KO11" s="4"/>
      <c r="KP11" s="8"/>
      <c r="KQ11" s="4"/>
      <c r="KR11" s="8"/>
      <c r="KS11" s="7"/>
      <c r="KT11" s="7"/>
      <c r="KU11" s="2" t="s">
        <v>150</v>
      </c>
      <c r="KV11" s="2" t="s">
        <v>142</v>
      </c>
      <c r="KW11" s="2" t="s">
        <v>169</v>
      </c>
      <c r="KX11" s="2" t="s">
        <v>145</v>
      </c>
      <c r="KY11" s="2" t="s">
        <v>152</v>
      </c>
      <c r="KZ11" s="2" t="s">
        <v>152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82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195</v>
      </c>
      <c r="G12" s="2" t="s">
        <v>195</v>
      </c>
      <c r="H12" s="2" t="s">
        <v>195</v>
      </c>
      <c r="I12" s="2" t="s">
        <v>139</v>
      </c>
      <c r="J12" s="2" t="s">
        <v>140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197</v>
      </c>
      <c r="Q12" s="2" t="s">
        <v>144</v>
      </c>
      <c r="R12" s="2" t="s">
        <v>145</v>
      </c>
      <c r="S12" s="2" t="s">
        <v>145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232</v>
      </c>
      <c r="Z12" s="4"/>
      <c r="AA12" s="4">
        <f>=ROUNDDOWN({0},0)</f>
      </c>
      <c r="AB12" s="5">
        <v>10</v>
      </c>
      <c r="AC12" s="2" t="s">
        <v>233</v>
      </c>
      <c r="AD12" s="4">
        <v>220</v>
      </c>
      <c r="AE12" s="4">
        <v>220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422.88</v>
      </c>
      <c r="AR12" s="4"/>
      <c r="AS12" s="8"/>
      <c r="AT12" s="7"/>
      <c r="AU12" s="7"/>
      <c r="AV12" s="4">
        <v>4</v>
      </c>
      <c r="AW12" s="8">
        <v>572.7</v>
      </c>
      <c r="AX12" s="4">
        <v>5</v>
      </c>
      <c r="AY12" s="8">
        <v>1174.6</v>
      </c>
      <c r="AZ12" s="7">
        <v>-0.2</v>
      </c>
      <c r="BA12" s="7">
        <v>-0.5124</v>
      </c>
      <c r="BB12" s="7">
        <v>0.7384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0.3172</v>
      </c>
      <c r="BJ12" s="4">
        <v>3</v>
      </c>
      <c r="BK12" s="8">
        <v>422.88</v>
      </c>
      <c r="BL12" s="2" t="s">
        <v>16</v>
      </c>
      <c r="BM12" s="7">
        <v>1</v>
      </c>
      <c r="BN12" s="7">
        <v>1</v>
      </c>
      <c r="BO12" s="4">
        <v>3</v>
      </c>
      <c r="BP12" s="8">
        <v>422.88</v>
      </c>
      <c r="BQ12" s="4"/>
      <c r="BR12" s="8"/>
      <c r="BS12" s="7"/>
      <c r="BT12" s="7"/>
      <c r="BU12" s="2" t="s">
        <v>150</v>
      </c>
      <c r="BV12" s="2" t="s">
        <v>142</v>
      </c>
      <c r="BW12" s="2" t="s">
        <v>145</v>
      </c>
      <c r="BX12" s="2" t="s">
        <v>151</v>
      </c>
      <c r="BY12" s="2" t="s">
        <v>152</v>
      </c>
      <c r="BZ12" s="2" t="s">
        <v>152</v>
      </c>
      <c r="CA12" s="2" t="s">
        <v>145</v>
      </c>
      <c r="CB12" s="4"/>
      <c r="CC12" s="8"/>
      <c r="CD12" s="4"/>
      <c r="CE12" s="8"/>
      <c r="CF12" s="7"/>
      <c r="CG12" s="7"/>
      <c r="CH12" s="2" t="s">
        <v>150</v>
      </c>
      <c r="CI12" s="2" t="s">
        <v>142</v>
      </c>
      <c r="CJ12" s="2" t="s">
        <v>234</v>
      </c>
      <c r="CK12" s="2" t="s">
        <v>235</v>
      </c>
      <c r="CL12" s="2" t="s">
        <v>152</v>
      </c>
      <c r="CM12" s="2" t="s">
        <v>152</v>
      </c>
      <c r="CN12" s="2" t="s">
        <v>145</v>
      </c>
      <c r="CO12" s="4"/>
      <c r="CP12" s="8"/>
      <c r="CQ12" s="4"/>
      <c r="CR12" s="8"/>
      <c r="CS12" s="7"/>
      <c r="CT12" s="7"/>
      <c r="CU12" s="2" t="s">
        <v>150</v>
      </c>
      <c r="CV12" s="2" t="s">
        <v>142</v>
      </c>
      <c r="CW12" s="2" t="s">
        <v>236</v>
      </c>
      <c r="CX12" s="2" t="s">
        <v>187</v>
      </c>
      <c r="CY12" s="2" t="s">
        <v>152</v>
      </c>
      <c r="CZ12" s="2" t="s">
        <v>152</v>
      </c>
      <c r="DA12" s="2" t="s">
        <v>145</v>
      </c>
      <c r="DB12" s="4"/>
      <c r="DC12" s="8"/>
      <c r="DD12" s="4"/>
      <c r="DE12" s="8"/>
      <c r="DF12" s="7"/>
      <c r="DG12" s="7"/>
      <c r="DH12" s="2" t="s">
        <v>150</v>
      </c>
      <c r="DI12" s="2" t="s">
        <v>142</v>
      </c>
      <c r="DJ12" s="2" t="s">
        <v>204</v>
      </c>
      <c r="DK12" s="2" t="s">
        <v>216</v>
      </c>
      <c r="DL12" s="2" t="s">
        <v>152</v>
      </c>
      <c r="DM12" s="2" t="s">
        <v>152</v>
      </c>
      <c r="DN12" s="2" t="s">
        <v>145</v>
      </c>
      <c r="DO12" s="4"/>
      <c r="DP12" s="8"/>
      <c r="DQ12" s="4"/>
      <c r="DR12" s="8"/>
      <c r="DS12" s="7"/>
      <c r="DT12" s="7"/>
      <c r="DU12" s="2" t="s">
        <v>150</v>
      </c>
      <c r="DV12" s="2" t="s">
        <v>142</v>
      </c>
      <c r="DW12" s="2" t="s">
        <v>236</v>
      </c>
      <c r="DX12" s="2" t="s">
        <v>237</v>
      </c>
      <c r="DY12" s="2" t="s">
        <v>152</v>
      </c>
      <c r="DZ12" s="2" t="s">
        <v>152</v>
      </c>
      <c r="EA12" s="2" t="s">
        <v>145</v>
      </c>
      <c r="EB12" s="4"/>
      <c r="EC12" s="8"/>
      <c r="ED12" s="4"/>
      <c r="EE12" s="8"/>
      <c r="EF12" s="7"/>
      <c r="EG12" s="7"/>
      <c r="EH12" s="2" t="s">
        <v>150</v>
      </c>
      <c r="EI12" s="2" t="s">
        <v>142</v>
      </c>
      <c r="EJ12" s="2" t="s">
        <v>238</v>
      </c>
      <c r="EK12" s="2" t="s">
        <v>239</v>
      </c>
      <c r="EL12" s="2" t="s">
        <v>152</v>
      </c>
      <c r="EM12" s="2" t="s">
        <v>152</v>
      </c>
      <c r="EN12" s="2" t="s">
        <v>145</v>
      </c>
      <c r="EO12" s="4"/>
      <c r="EP12" s="8"/>
      <c r="EQ12" s="4"/>
      <c r="ER12" s="8"/>
      <c r="ES12" s="7"/>
      <c r="ET12" s="7"/>
      <c r="EU12" s="2" t="s">
        <v>150</v>
      </c>
      <c r="EV12" s="2" t="s">
        <v>142</v>
      </c>
      <c r="EW12" s="2" t="s">
        <v>236</v>
      </c>
      <c r="EX12" s="2" t="s">
        <v>240</v>
      </c>
      <c r="EY12" s="2" t="s">
        <v>152</v>
      </c>
      <c r="EZ12" s="2" t="s">
        <v>152</v>
      </c>
      <c r="FA12" s="2" t="s">
        <v>145</v>
      </c>
      <c r="FB12" s="4"/>
      <c r="FC12" s="8"/>
      <c r="FD12" s="4"/>
      <c r="FE12" s="8"/>
      <c r="FF12" s="7"/>
      <c r="FG12" s="7"/>
      <c r="FH12" s="2" t="s">
        <v>150</v>
      </c>
      <c r="FI12" s="2" t="s">
        <v>142</v>
      </c>
      <c r="FJ12" s="2" t="s">
        <v>241</v>
      </c>
      <c r="FK12" s="2" t="s">
        <v>228</v>
      </c>
      <c r="FL12" s="2" t="s">
        <v>152</v>
      </c>
      <c r="FM12" s="2" t="s">
        <v>152</v>
      </c>
      <c r="FN12" s="2" t="s">
        <v>145</v>
      </c>
      <c r="FO12" s="4"/>
      <c r="FP12" s="8"/>
      <c r="FQ12" s="4"/>
      <c r="FR12" s="8"/>
      <c r="FS12" s="7"/>
      <c r="FT12" s="7"/>
      <c r="FU12" s="2" t="s">
        <v>145</v>
      </c>
      <c r="FV12" s="2" t="s">
        <v>145</v>
      </c>
      <c r="FW12" s="2" t="s">
        <v>145</v>
      </c>
      <c r="FX12" s="2" t="s">
        <v>145</v>
      </c>
      <c r="FY12" s="2" t="s">
        <v>145</v>
      </c>
      <c r="FZ12" s="2" t="s">
        <v>145</v>
      </c>
      <c r="GA12" s="2" t="s">
        <v>145</v>
      </c>
      <c r="GB12" s="4"/>
      <c r="GC12" s="8"/>
      <c r="GD12" s="4"/>
      <c r="GE12" s="8"/>
      <c r="GF12" s="7"/>
      <c r="GG12" s="7"/>
      <c r="GH12" s="2" t="s">
        <v>145</v>
      </c>
      <c r="GI12" s="2" t="s">
        <v>145</v>
      </c>
      <c r="GJ12" s="2" t="s">
        <v>145</v>
      </c>
      <c r="GK12" s="2" t="s">
        <v>145</v>
      </c>
      <c r="GL12" s="2" t="s">
        <v>145</v>
      </c>
      <c r="GM12" s="2" t="s">
        <v>145</v>
      </c>
      <c r="GN12" s="2" t="s">
        <v>145</v>
      </c>
      <c r="GO12" s="4"/>
      <c r="GP12" s="8"/>
      <c r="GQ12" s="4"/>
      <c r="GR12" s="8"/>
      <c r="GS12" s="7"/>
      <c r="GT12" s="7"/>
      <c r="GU12" s="2" t="s">
        <v>145</v>
      </c>
      <c r="GV12" s="2" t="s">
        <v>145</v>
      </c>
      <c r="GW12" s="2" t="s">
        <v>145</v>
      </c>
      <c r="GX12" s="2" t="s">
        <v>145</v>
      </c>
      <c r="GY12" s="2" t="s">
        <v>145</v>
      </c>
      <c r="GZ12" s="2" t="s">
        <v>145</v>
      </c>
      <c r="HA12" s="2" t="s">
        <v>145</v>
      </c>
      <c r="HB12" s="4"/>
      <c r="HC12" s="8"/>
      <c r="HD12" s="4"/>
      <c r="HE12" s="8"/>
      <c r="HF12" s="7"/>
      <c r="HG12" s="7"/>
      <c r="HH12" s="2" t="s">
        <v>145</v>
      </c>
      <c r="HI12" s="2" t="s">
        <v>145</v>
      </c>
      <c r="HJ12" s="2" t="s">
        <v>145</v>
      </c>
      <c r="HK12" s="2" t="s">
        <v>145</v>
      </c>
      <c r="HL12" s="2" t="s">
        <v>145</v>
      </c>
      <c r="HM12" s="2" t="s">
        <v>145</v>
      </c>
      <c r="HN12" s="2" t="s">
        <v>145</v>
      </c>
      <c r="HO12" s="4"/>
      <c r="HP12" s="8"/>
      <c r="HQ12" s="4"/>
      <c r="HR12" s="8"/>
      <c r="HS12" s="7"/>
      <c r="HT12" s="7"/>
      <c r="HU12" s="2" t="s">
        <v>145</v>
      </c>
      <c r="HV12" s="2" t="s">
        <v>145</v>
      </c>
      <c r="HW12" s="2" t="s">
        <v>145</v>
      </c>
      <c r="HX12" s="2" t="s">
        <v>145</v>
      </c>
      <c r="HY12" s="2" t="s">
        <v>145</v>
      </c>
      <c r="HZ12" s="2" t="s">
        <v>145</v>
      </c>
      <c r="IA12" s="2" t="s">
        <v>145</v>
      </c>
      <c r="IB12" s="4"/>
      <c r="IC12" s="8"/>
      <c r="ID12" s="4"/>
      <c r="IE12" s="8"/>
      <c r="IF12" s="7"/>
      <c r="IG12" s="7"/>
      <c r="IH12" s="2" t="s">
        <v>150</v>
      </c>
      <c r="II12" s="2" t="s">
        <v>142</v>
      </c>
      <c r="IJ12" s="2" t="s">
        <v>236</v>
      </c>
      <c r="IK12" s="2" t="s">
        <v>242</v>
      </c>
      <c r="IL12" s="2" t="s">
        <v>152</v>
      </c>
      <c r="IM12" s="2" t="s">
        <v>152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150</v>
      </c>
      <c r="JI12" s="2" t="s">
        <v>142</v>
      </c>
      <c r="JJ12" s="2" t="s">
        <v>236</v>
      </c>
      <c r="JK12" s="2" t="s">
        <v>243</v>
      </c>
      <c r="JL12" s="2" t="s">
        <v>152</v>
      </c>
      <c r="JM12" s="2" t="s">
        <v>152</v>
      </c>
      <c r="JN12" s="2" t="s">
        <v>145</v>
      </c>
      <c r="JO12" s="4"/>
      <c r="JP12" s="8"/>
      <c r="JQ12" s="4"/>
      <c r="JR12" s="8"/>
      <c r="JS12" s="7"/>
      <c r="JT12" s="7"/>
      <c r="JU12" s="2" t="s">
        <v>145</v>
      </c>
      <c r="JV12" s="2" t="s">
        <v>145</v>
      </c>
      <c r="JW12" s="2" t="s">
        <v>145</v>
      </c>
      <c r="JX12" s="2" t="s">
        <v>145</v>
      </c>
      <c r="JY12" s="2" t="s">
        <v>145</v>
      </c>
      <c r="JZ12" s="2" t="s">
        <v>145</v>
      </c>
      <c r="KA12" s="2" t="s">
        <v>145</v>
      </c>
      <c r="KB12" s="4"/>
      <c r="KC12" s="8"/>
      <c r="KD12" s="4"/>
      <c r="KE12" s="8"/>
      <c r="KF12" s="7"/>
      <c r="KG12" s="7"/>
      <c r="KH12" s="2" t="s">
        <v>150</v>
      </c>
      <c r="KI12" s="2" t="s">
        <v>142</v>
      </c>
      <c r="KJ12" s="2" t="s">
        <v>145</v>
      </c>
      <c r="KK12" s="2" t="s">
        <v>244</v>
      </c>
      <c r="KL12" s="2" t="s">
        <v>152</v>
      </c>
      <c r="KM12" s="2" t="s">
        <v>152</v>
      </c>
      <c r="KN12" s="2" t="s">
        <v>145</v>
      </c>
      <c r="KO12" s="4"/>
      <c r="KP12" s="8"/>
      <c r="KQ12" s="4"/>
      <c r="KR12" s="8"/>
      <c r="KS12" s="7"/>
      <c r="KT12" s="7"/>
      <c r="KU12" s="2" t="s">
        <v>145</v>
      </c>
      <c r="KV12" s="2" t="s">
        <v>145</v>
      </c>
      <c r="KW12" s="2" t="s">
        <v>145</v>
      </c>
      <c r="KX12" s="2" t="s">
        <v>145</v>
      </c>
      <c r="KY12" s="2" t="s">
        <v>145</v>
      </c>
      <c r="KZ12" s="2" t="s">
        <v>145</v>
      </c>
      <c r="LA12" s="2" t="s">
        <v>145</v>
      </c>
      <c r="LB12" s="4"/>
      <c r="LC12" s="8"/>
      <c r="LD12" s="4"/>
      <c r="LE12" s="8"/>
      <c r="LF12" s="7"/>
      <c r="LG12" s="7"/>
      <c r="LH12" s="2" t="s">
        <v>145</v>
      </c>
      <c r="LI12" s="2" t="s">
        <v>145</v>
      </c>
      <c r="LJ12" s="2" t="s">
        <v>145</v>
      </c>
      <c r="LK12" s="2" t="s">
        <v>145</v>
      </c>
      <c r="LL12" s="2" t="s">
        <v>145</v>
      </c>
      <c r="LM12" s="2" t="s">
        <v>145</v>
      </c>
      <c r="LN12" s="2" t="s">
        <v>145</v>
      </c>
      <c r="LO12" s="4"/>
      <c r="LP12" s="8"/>
      <c r="LQ12" s="4"/>
      <c r="LR12" s="8"/>
      <c r="LS12" s="7"/>
      <c r="LT12" s="7"/>
      <c r="LU12" s="2" t="s">
        <v>145</v>
      </c>
      <c r="LV12" s="2" t="s">
        <v>145</v>
      </c>
      <c r="LW12" s="2" t="s">
        <v>145</v>
      </c>
      <c r="LX12" s="2" t="s">
        <v>145</v>
      </c>
      <c r="LY12" s="2" t="s">
        <v>145</v>
      </c>
      <c r="LZ12" s="2" t="s">
        <v>145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145</v>
      </c>
      <c r="MV12" s="2" t="s">
        <v>145</v>
      </c>
      <c r="MW12" s="2" t="s">
        <v>145</v>
      </c>
      <c r="MX12" s="2" t="s">
        <v>145</v>
      </c>
      <c r="MY12" s="2" t="s">
        <v>145</v>
      </c>
      <c r="MZ12" s="2" t="s">
        <v>145</v>
      </c>
      <c r="NA12" s="2" t="s">
        <v>145</v>
      </c>
      <c r="NB12" s="4"/>
      <c r="NC12" s="8"/>
      <c r="ND12" s="4"/>
      <c r="NE12" s="8"/>
      <c r="NF12" s="7"/>
      <c r="NG12" s="7"/>
      <c r="NH12" s="2" t="s">
        <v>145</v>
      </c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145</v>
      </c>
      <c r="NV12" s="2" t="s">
        <v>145</v>
      </c>
      <c r="NW12" s="2" t="s">
        <v>145</v>
      </c>
      <c r="NX12" s="2" t="s">
        <v>145</v>
      </c>
      <c r="NY12" s="2" t="s">
        <v>145</v>
      </c>
      <c r="NZ12" s="2" t="s">
        <v>145</v>
      </c>
      <c r="OA12" s="2" t="s">
        <v>145</v>
      </c>
      <c r="OB12" s="4"/>
      <c r="OC12" s="8"/>
      <c r="OD12" s="4"/>
      <c r="OE12" s="8"/>
      <c r="OF12" s="7"/>
      <c r="OG12" s="7"/>
      <c r="OH12" s="2" t="s">
        <v>145</v>
      </c>
      <c r="OI12" s="2" t="s">
        <v>145</v>
      </c>
      <c r="OJ12" s="2" t="s">
        <v>145</v>
      </c>
      <c r="OK12" s="2" t="s">
        <v>145</v>
      </c>
      <c r="OL12" s="2" t="s">
        <v>145</v>
      </c>
      <c r="OM12" s="2" t="s">
        <v>145</v>
      </c>
      <c r="ON12" s="2" t="s">
        <v>145</v>
      </c>
      <c r="OO12" s="4"/>
      <c r="OP12" s="8"/>
      <c r="OQ12" s="4"/>
      <c r="OR12" s="8"/>
      <c r="OS12" s="7"/>
      <c r="OT12" s="7"/>
      <c r="OU12" s="2" t="s">
        <v>145</v>
      </c>
      <c r="OV12" s="2" t="s">
        <v>145</v>
      </c>
      <c r="OW12" s="2" t="s">
        <v>145</v>
      </c>
      <c r="OX12" s="2" t="s">
        <v>145</v>
      </c>
      <c r="OY12" s="2" t="s">
        <v>145</v>
      </c>
      <c r="OZ12" s="2" t="s">
        <v>145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220</v>
      </c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195</v>
      </c>
      <c r="G13" s="2" t="s">
        <v>195</v>
      </c>
      <c r="H13" s="2" t="s">
        <v>195</v>
      </c>
      <c r="I13" s="2" t="s">
        <v>139</v>
      </c>
      <c r="J13" s="2" t="s">
        <v>172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197</v>
      </c>
      <c r="Q13" s="2" t="s">
        <v>144</v>
      </c>
      <c r="R13" s="2" t="s">
        <v>145</v>
      </c>
      <c r="S13" s="2" t="s">
        <v>145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232</v>
      </c>
      <c r="Z13" s="4">
        <v>54</v>
      </c>
      <c r="AA13" s="4">
        <f>=ROUNDDOWN(6,0)</f>
      </c>
      <c r="AB13" s="5">
        <v>9</v>
      </c>
      <c r="AC13" s="2" t="s">
        <v>233</v>
      </c>
      <c r="AD13" s="4">
        <v>160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149.82</v>
      </c>
      <c r="AR13" s="4">
        <v>5</v>
      </c>
      <c r="AS13" s="8">
        <v>1174.6</v>
      </c>
      <c r="AT13" s="7">
        <v>-0.8</v>
      </c>
      <c r="AU13" s="7">
        <v>-0.8725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0.2616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149.82</v>
      </c>
      <c r="BL13" s="2" t="s">
        <v>173</v>
      </c>
      <c r="BM13" s="7">
        <v>1</v>
      </c>
      <c r="BN13" s="7">
        <v>1</v>
      </c>
      <c r="BO13" s="4"/>
      <c r="BP13" s="8"/>
      <c r="BQ13" s="4">
        <v>5</v>
      </c>
      <c r="BR13" s="8">
        <v>1174.6</v>
      </c>
      <c r="BS13" s="7">
        <v>-1</v>
      </c>
      <c r="BT13" s="7">
        <v>-1</v>
      </c>
      <c r="BU13" s="2" t="s">
        <v>150</v>
      </c>
      <c r="BV13" s="2" t="s">
        <v>142</v>
      </c>
      <c r="BW13" s="2" t="s">
        <v>145</v>
      </c>
      <c r="BX13" s="2" t="s">
        <v>151</v>
      </c>
      <c r="BY13" s="2" t="s">
        <v>152</v>
      </c>
      <c r="BZ13" s="2" t="s">
        <v>152</v>
      </c>
      <c r="CA13" s="2" t="s">
        <v>145</v>
      </c>
      <c r="CB13" s="4">
        <v>1</v>
      </c>
      <c r="CC13" s="8">
        <v>149.82</v>
      </c>
      <c r="CD13" s="4"/>
      <c r="CE13" s="8"/>
      <c r="CF13" s="7"/>
      <c r="CG13" s="7"/>
      <c r="CH13" s="2" t="s">
        <v>150</v>
      </c>
      <c r="CI13" s="2" t="s">
        <v>142</v>
      </c>
      <c r="CJ13" s="2" t="s">
        <v>234</v>
      </c>
      <c r="CK13" s="2" t="s">
        <v>237</v>
      </c>
      <c r="CL13" s="2" t="s">
        <v>152</v>
      </c>
      <c r="CM13" s="2" t="s">
        <v>152</v>
      </c>
      <c r="CN13" s="2" t="s">
        <v>145</v>
      </c>
      <c r="CO13" s="4"/>
      <c r="CP13" s="8"/>
      <c r="CQ13" s="4"/>
      <c r="CR13" s="8"/>
      <c r="CS13" s="7"/>
      <c r="CT13" s="7"/>
      <c r="CU13" s="2" t="s">
        <v>150</v>
      </c>
      <c r="CV13" s="2" t="s">
        <v>142</v>
      </c>
      <c r="CW13" s="2" t="s">
        <v>236</v>
      </c>
      <c r="CX13" s="2" t="s">
        <v>246</v>
      </c>
      <c r="CY13" s="2" t="s">
        <v>152</v>
      </c>
      <c r="CZ13" s="2" t="s">
        <v>152</v>
      </c>
      <c r="DA13" s="2" t="s">
        <v>145</v>
      </c>
      <c r="DB13" s="4"/>
      <c r="DC13" s="8"/>
      <c r="DD13" s="4"/>
      <c r="DE13" s="8"/>
      <c r="DF13" s="7"/>
      <c r="DG13" s="7"/>
      <c r="DH13" s="2" t="s">
        <v>150</v>
      </c>
      <c r="DI13" s="2" t="s">
        <v>142</v>
      </c>
      <c r="DJ13" s="2" t="s">
        <v>204</v>
      </c>
      <c r="DK13" s="2" t="s">
        <v>247</v>
      </c>
      <c r="DL13" s="2" t="s">
        <v>152</v>
      </c>
      <c r="DM13" s="2" t="s">
        <v>152</v>
      </c>
      <c r="DN13" s="2" t="s">
        <v>145</v>
      </c>
      <c r="DO13" s="4"/>
      <c r="DP13" s="8"/>
      <c r="DQ13" s="4"/>
      <c r="DR13" s="8"/>
      <c r="DS13" s="7"/>
      <c r="DT13" s="7"/>
      <c r="DU13" s="2" t="s">
        <v>150</v>
      </c>
      <c r="DV13" s="2" t="s">
        <v>142</v>
      </c>
      <c r="DW13" s="2" t="s">
        <v>236</v>
      </c>
      <c r="DX13" s="2" t="s">
        <v>248</v>
      </c>
      <c r="DY13" s="2" t="s">
        <v>152</v>
      </c>
      <c r="DZ13" s="2" t="s">
        <v>152</v>
      </c>
      <c r="EA13" s="2" t="s">
        <v>145</v>
      </c>
      <c r="EB13" s="4"/>
      <c r="EC13" s="8"/>
      <c r="ED13" s="4"/>
      <c r="EE13" s="8"/>
      <c r="EF13" s="7"/>
      <c r="EG13" s="7"/>
      <c r="EH13" s="2" t="s">
        <v>150</v>
      </c>
      <c r="EI13" s="2" t="s">
        <v>142</v>
      </c>
      <c r="EJ13" s="2" t="s">
        <v>238</v>
      </c>
      <c r="EK13" s="2" t="s">
        <v>223</v>
      </c>
      <c r="EL13" s="2" t="s">
        <v>152</v>
      </c>
      <c r="EM13" s="2" t="s">
        <v>152</v>
      </c>
      <c r="EN13" s="2" t="s">
        <v>145</v>
      </c>
      <c r="EO13" s="4"/>
      <c r="EP13" s="8"/>
      <c r="EQ13" s="4"/>
      <c r="ER13" s="8"/>
      <c r="ES13" s="7"/>
      <c r="ET13" s="7"/>
      <c r="EU13" s="2" t="s">
        <v>150</v>
      </c>
      <c r="EV13" s="2" t="s">
        <v>142</v>
      </c>
      <c r="EW13" s="2" t="s">
        <v>236</v>
      </c>
      <c r="EX13" s="2" t="s">
        <v>168</v>
      </c>
      <c r="EY13" s="2" t="s">
        <v>152</v>
      </c>
      <c r="EZ13" s="2" t="s">
        <v>152</v>
      </c>
      <c r="FA13" s="2" t="s">
        <v>145</v>
      </c>
      <c r="FB13" s="4"/>
      <c r="FC13" s="8"/>
      <c r="FD13" s="4"/>
      <c r="FE13" s="8"/>
      <c r="FF13" s="7"/>
      <c r="FG13" s="7"/>
      <c r="FH13" s="2" t="s">
        <v>150</v>
      </c>
      <c r="FI13" s="2" t="s">
        <v>142</v>
      </c>
      <c r="FJ13" s="2" t="s">
        <v>163</v>
      </c>
      <c r="FK13" s="2" t="s">
        <v>249</v>
      </c>
      <c r="FL13" s="2" t="s">
        <v>152</v>
      </c>
      <c r="FM13" s="2" t="s">
        <v>152</v>
      </c>
      <c r="FN13" s="2" t="s">
        <v>145</v>
      </c>
      <c r="FO13" s="4"/>
      <c r="FP13" s="8"/>
      <c r="FQ13" s="4"/>
      <c r="FR13" s="8"/>
      <c r="FS13" s="7"/>
      <c r="FT13" s="7"/>
      <c r="FU13" s="2" t="s">
        <v>145</v>
      </c>
      <c r="FV13" s="2" t="s">
        <v>145</v>
      </c>
      <c r="FW13" s="2" t="s">
        <v>145</v>
      </c>
      <c r="FX13" s="2" t="s">
        <v>145</v>
      </c>
      <c r="FY13" s="2" t="s">
        <v>145</v>
      </c>
      <c r="FZ13" s="2" t="s">
        <v>145</v>
      </c>
      <c r="GA13" s="2" t="s">
        <v>145</v>
      </c>
      <c r="GB13" s="4"/>
      <c r="GC13" s="8"/>
      <c r="GD13" s="4"/>
      <c r="GE13" s="8"/>
      <c r="GF13" s="7"/>
      <c r="GG13" s="7"/>
      <c r="GH13" s="2" t="s">
        <v>145</v>
      </c>
      <c r="GI13" s="2" t="s">
        <v>145</v>
      </c>
      <c r="GJ13" s="2" t="s">
        <v>145</v>
      </c>
      <c r="GK13" s="2" t="s">
        <v>145</v>
      </c>
      <c r="GL13" s="2" t="s">
        <v>145</v>
      </c>
      <c r="GM13" s="2" t="s">
        <v>145</v>
      </c>
      <c r="GN13" s="2" t="s">
        <v>145</v>
      </c>
      <c r="GO13" s="4"/>
      <c r="GP13" s="8"/>
      <c r="GQ13" s="4"/>
      <c r="GR13" s="8"/>
      <c r="GS13" s="7"/>
      <c r="GT13" s="7"/>
      <c r="GU13" s="2" t="s">
        <v>145</v>
      </c>
      <c r="GV13" s="2" t="s">
        <v>145</v>
      </c>
      <c r="GW13" s="2" t="s">
        <v>145</v>
      </c>
      <c r="GX13" s="2" t="s">
        <v>145</v>
      </c>
      <c r="GY13" s="2" t="s">
        <v>145</v>
      </c>
      <c r="GZ13" s="2" t="s">
        <v>145</v>
      </c>
      <c r="HA13" s="2" t="s">
        <v>145</v>
      </c>
      <c r="HB13" s="4"/>
      <c r="HC13" s="8"/>
      <c r="HD13" s="4"/>
      <c r="HE13" s="8"/>
      <c r="HF13" s="7"/>
      <c r="HG13" s="7"/>
      <c r="HH13" s="2" t="s">
        <v>145</v>
      </c>
      <c r="HI13" s="2" t="s">
        <v>145</v>
      </c>
      <c r="HJ13" s="2" t="s">
        <v>145</v>
      </c>
      <c r="HK13" s="2" t="s">
        <v>145</v>
      </c>
      <c r="HL13" s="2" t="s">
        <v>145</v>
      </c>
      <c r="HM13" s="2" t="s">
        <v>145</v>
      </c>
      <c r="HN13" s="2" t="s">
        <v>145</v>
      </c>
      <c r="HO13" s="4"/>
      <c r="HP13" s="8"/>
      <c r="HQ13" s="4"/>
      <c r="HR13" s="8"/>
      <c r="HS13" s="7"/>
      <c r="HT13" s="7"/>
      <c r="HU13" s="2" t="s">
        <v>145</v>
      </c>
      <c r="HV13" s="2" t="s">
        <v>145</v>
      </c>
      <c r="HW13" s="2" t="s">
        <v>145</v>
      </c>
      <c r="HX13" s="2" t="s">
        <v>145</v>
      </c>
      <c r="HY13" s="2" t="s">
        <v>145</v>
      </c>
      <c r="HZ13" s="2" t="s">
        <v>145</v>
      </c>
      <c r="IA13" s="2" t="s">
        <v>145</v>
      </c>
      <c r="IB13" s="4"/>
      <c r="IC13" s="8"/>
      <c r="ID13" s="4"/>
      <c r="IE13" s="8"/>
      <c r="IF13" s="7"/>
      <c r="IG13" s="7"/>
      <c r="IH13" s="2" t="s">
        <v>150</v>
      </c>
      <c r="II13" s="2" t="s">
        <v>142</v>
      </c>
      <c r="IJ13" s="2" t="s">
        <v>236</v>
      </c>
      <c r="IK13" s="2" t="s">
        <v>159</v>
      </c>
      <c r="IL13" s="2" t="s">
        <v>152</v>
      </c>
      <c r="IM13" s="2" t="s">
        <v>152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150</v>
      </c>
      <c r="JI13" s="2" t="s">
        <v>142</v>
      </c>
      <c r="JJ13" s="2" t="s">
        <v>236</v>
      </c>
      <c r="JK13" s="2" t="s">
        <v>145</v>
      </c>
      <c r="JL13" s="2" t="s">
        <v>152</v>
      </c>
      <c r="JM13" s="2" t="s">
        <v>152</v>
      </c>
      <c r="JN13" s="2" t="s">
        <v>145</v>
      </c>
      <c r="JO13" s="4"/>
      <c r="JP13" s="8"/>
      <c r="JQ13" s="4"/>
      <c r="JR13" s="8"/>
      <c r="JS13" s="7"/>
      <c r="JT13" s="7"/>
      <c r="JU13" s="2" t="s">
        <v>145</v>
      </c>
      <c r="JV13" s="2" t="s">
        <v>145</v>
      </c>
      <c r="JW13" s="2" t="s">
        <v>145</v>
      </c>
      <c r="JX13" s="2" t="s">
        <v>145</v>
      </c>
      <c r="JY13" s="2" t="s">
        <v>145</v>
      </c>
      <c r="JZ13" s="2" t="s">
        <v>145</v>
      </c>
      <c r="KA13" s="2" t="s">
        <v>145</v>
      </c>
      <c r="KB13" s="4"/>
      <c r="KC13" s="8"/>
      <c r="KD13" s="4"/>
      <c r="KE13" s="8"/>
      <c r="KF13" s="7"/>
      <c r="KG13" s="7"/>
      <c r="KH13" s="2" t="s">
        <v>221</v>
      </c>
      <c r="KI13" s="2" t="s">
        <v>142</v>
      </c>
      <c r="KJ13" s="2" t="s">
        <v>145</v>
      </c>
      <c r="KK13" s="2" t="s">
        <v>145</v>
      </c>
      <c r="KL13" s="2" t="s">
        <v>152</v>
      </c>
      <c r="KM13" s="2" t="s">
        <v>152</v>
      </c>
      <c r="KN13" s="2" t="s">
        <v>145</v>
      </c>
      <c r="KO13" s="4"/>
      <c r="KP13" s="8"/>
      <c r="KQ13" s="4"/>
      <c r="KR13" s="8"/>
      <c r="KS13" s="7"/>
      <c r="KT13" s="7"/>
      <c r="KU13" s="2" t="s">
        <v>145</v>
      </c>
      <c r="KV13" s="2" t="s">
        <v>145</v>
      </c>
      <c r="KW13" s="2" t="s">
        <v>145</v>
      </c>
      <c r="KX13" s="2" t="s">
        <v>145</v>
      </c>
      <c r="KY13" s="2" t="s">
        <v>145</v>
      </c>
      <c r="KZ13" s="2" t="s">
        <v>145</v>
      </c>
      <c r="LA13" s="2" t="s">
        <v>145</v>
      </c>
      <c r="LB13" s="4"/>
      <c r="LC13" s="8"/>
      <c r="LD13" s="4"/>
      <c r="LE13" s="8"/>
      <c r="LF13" s="7"/>
      <c r="LG13" s="7"/>
      <c r="LH13" s="2" t="s">
        <v>145</v>
      </c>
      <c r="LI13" s="2" t="s">
        <v>145</v>
      </c>
      <c r="LJ13" s="2" t="s">
        <v>145</v>
      </c>
      <c r="LK13" s="2" t="s">
        <v>145</v>
      </c>
      <c r="LL13" s="2" t="s">
        <v>145</v>
      </c>
      <c r="LM13" s="2" t="s">
        <v>145</v>
      </c>
      <c r="LN13" s="2" t="s">
        <v>145</v>
      </c>
      <c r="LO13" s="4"/>
      <c r="LP13" s="8"/>
      <c r="LQ13" s="4"/>
      <c r="LR13" s="8"/>
      <c r="LS13" s="7"/>
      <c r="LT13" s="7"/>
      <c r="LU13" s="2" t="s">
        <v>145</v>
      </c>
      <c r="LV13" s="2" t="s">
        <v>145</v>
      </c>
      <c r="LW13" s="2" t="s">
        <v>145</v>
      </c>
      <c r="LX13" s="2" t="s">
        <v>145</v>
      </c>
      <c r="LY13" s="2" t="s">
        <v>145</v>
      </c>
      <c r="LZ13" s="2" t="s">
        <v>145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145</v>
      </c>
      <c r="MV13" s="2" t="s">
        <v>145</v>
      </c>
      <c r="MW13" s="2" t="s">
        <v>145</v>
      </c>
      <c r="MX13" s="2" t="s">
        <v>145</v>
      </c>
      <c r="MY13" s="2" t="s">
        <v>145</v>
      </c>
      <c r="MZ13" s="2" t="s">
        <v>145</v>
      </c>
      <c r="NA13" s="2" t="s">
        <v>145</v>
      </c>
      <c r="NB13" s="4"/>
      <c r="NC13" s="8"/>
      <c r="ND13" s="4"/>
      <c r="NE13" s="8"/>
      <c r="NF13" s="7"/>
      <c r="NG13" s="7"/>
      <c r="NH13" s="2" t="s">
        <v>145</v>
      </c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145</v>
      </c>
      <c r="NV13" s="2" t="s">
        <v>145</v>
      </c>
      <c r="NW13" s="2" t="s">
        <v>145</v>
      </c>
      <c r="NX13" s="2" t="s">
        <v>145</v>
      </c>
      <c r="NY13" s="2" t="s">
        <v>145</v>
      </c>
      <c r="NZ13" s="2" t="s">
        <v>145</v>
      </c>
      <c r="OA13" s="2" t="s">
        <v>145</v>
      </c>
      <c r="OB13" s="4"/>
      <c r="OC13" s="8"/>
      <c r="OD13" s="4"/>
      <c r="OE13" s="8"/>
      <c r="OF13" s="7"/>
      <c r="OG13" s="7"/>
      <c r="OH13" s="2" t="s">
        <v>145</v>
      </c>
      <c r="OI13" s="2" t="s">
        <v>145</v>
      </c>
      <c r="OJ13" s="2" t="s">
        <v>145</v>
      </c>
      <c r="OK13" s="2" t="s">
        <v>145</v>
      </c>
      <c r="OL13" s="2" t="s">
        <v>145</v>
      </c>
      <c r="OM13" s="2" t="s">
        <v>145</v>
      </c>
      <c r="ON13" s="2" t="s">
        <v>145</v>
      </c>
      <c r="OO13" s="4"/>
      <c r="OP13" s="8"/>
      <c r="OQ13" s="4"/>
      <c r="OR13" s="8"/>
      <c r="OS13" s="7"/>
      <c r="OT13" s="7"/>
      <c r="OU13" s="2" t="s">
        <v>145</v>
      </c>
      <c r="OV13" s="2" t="s">
        <v>145</v>
      </c>
      <c r="OW13" s="2" t="s">
        <v>145</v>
      </c>
      <c r="OX13" s="2" t="s">
        <v>145</v>
      </c>
      <c r="OY13" s="2" t="s">
        <v>145</v>
      </c>
      <c r="OZ13" s="2" t="s">
        <v>145</v>
      </c>
      <c r="PA13" s="2" t="s">
        <v>145</v>
      </c>
      <c r="PB13" s="4"/>
      <c r="PC13" s="4"/>
      <c r="PD13" s="4"/>
      <c r="PE13" s="4">
        <v>54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160</v>
      </c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195</v>
      </c>
      <c r="G14" s="2" t="s">
        <v>195</v>
      </c>
      <c r="H14" s="2" t="s">
        <v>195</v>
      </c>
      <c r="I14" s="2" t="s">
        <v>139</v>
      </c>
      <c r="J14" s="2" t="s">
        <v>183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197</v>
      </c>
      <c r="Q14" s="2" t="s">
        <v>144</v>
      </c>
      <c r="R14" s="2" t="s">
        <v>145</v>
      </c>
      <c r="S14" s="2" t="s">
        <v>145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232</v>
      </c>
      <c r="Z14" s="4"/>
      <c r="AA14" s="4">
        <f>=ROUNDDOWN({0},0)</f>
      </c>
      <c r="AB14" s="5">
        <v>6</v>
      </c>
      <c r="AC14" s="2" t="s">
        <v>233</v>
      </c>
      <c r="AD14" s="4">
        <v>140</v>
      </c>
      <c r="AE14" s="4">
        <v>140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142</v>
      </c>
      <c r="BW14" s="2" t="s">
        <v>145</v>
      </c>
      <c r="BX14" s="2" t="s">
        <v>151</v>
      </c>
      <c r="BY14" s="2" t="s">
        <v>152</v>
      </c>
      <c r="BZ14" s="2" t="s">
        <v>152</v>
      </c>
      <c r="CA14" s="2" t="s">
        <v>145</v>
      </c>
      <c r="CB14" s="4"/>
      <c r="CC14" s="8"/>
      <c r="CD14" s="4"/>
      <c r="CE14" s="8"/>
      <c r="CF14" s="7"/>
      <c r="CG14" s="7"/>
      <c r="CH14" s="2" t="s">
        <v>150</v>
      </c>
      <c r="CI14" s="2" t="s">
        <v>142</v>
      </c>
      <c r="CJ14" s="2" t="s">
        <v>234</v>
      </c>
      <c r="CK14" s="2" t="s">
        <v>156</v>
      </c>
      <c r="CL14" s="2" t="s">
        <v>152</v>
      </c>
      <c r="CM14" s="2" t="s">
        <v>152</v>
      </c>
      <c r="CN14" s="2" t="s">
        <v>145</v>
      </c>
      <c r="CO14" s="4"/>
      <c r="CP14" s="8"/>
      <c r="CQ14" s="4"/>
      <c r="CR14" s="8"/>
      <c r="CS14" s="7"/>
      <c r="CT14" s="7"/>
      <c r="CU14" s="2" t="s">
        <v>150</v>
      </c>
      <c r="CV14" s="2" t="s">
        <v>142</v>
      </c>
      <c r="CW14" s="2" t="s">
        <v>236</v>
      </c>
      <c r="CX14" s="2" t="s">
        <v>246</v>
      </c>
      <c r="CY14" s="2" t="s">
        <v>152</v>
      </c>
      <c r="CZ14" s="2" t="s">
        <v>152</v>
      </c>
      <c r="DA14" s="2" t="s">
        <v>145</v>
      </c>
      <c r="DB14" s="4"/>
      <c r="DC14" s="8"/>
      <c r="DD14" s="4"/>
      <c r="DE14" s="8"/>
      <c r="DF14" s="7"/>
      <c r="DG14" s="7"/>
      <c r="DH14" s="2" t="s">
        <v>150</v>
      </c>
      <c r="DI14" s="2" t="s">
        <v>142</v>
      </c>
      <c r="DJ14" s="2" t="s">
        <v>204</v>
      </c>
      <c r="DK14" s="2" t="s">
        <v>159</v>
      </c>
      <c r="DL14" s="2" t="s">
        <v>152</v>
      </c>
      <c r="DM14" s="2" t="s">
        <v>152</v>
      </c>
      <c r="DN14" s="2" t="s">
        <v>145</v>
      </c>
      <c r="DO14" s="4"/>
      <c r="DP14" s="8"/>
      <c r="DQ14" s="4"/>
      <c r="DR14" s="8"/>
      <c r="DS14" s="7"/>
      <c r="DT14" s="7"/>
      <c r="DU14" s="2" t="s">
        <v>150</v>
      </c>
      <c r="DV14" s="2" t="s">
        <v>142</v>
      </c>
      <c r="DW14" s="2" t="s">
        <v>236</v>
      </c>
      <c r="DX14" s="2" t="s">
        <v>251</v>
      </c>
      <c r="DY14" s="2" t="s">
        <v>152</v>
      </c>
      <c r="DZ14" s="2" t="s">
        <v>152</v>
      </c>
      <c r="EA14" s="2" t="s">
        <v>145</v>
      </c>
      <c r="EB14" s="4"/>
      <c r="EC14" s="8"/>
      <c r="ED14" s="4"/>
      <c r="EE14" s="8"/>
      <c r="EF14" s="7"/>
      <c r="EG14" s="7"/>
      <c r="EH14" s="2" t="s">
        <v>150</v>
      </c>
      <c r="EI14" s="2" t="s">
        <v>142</v>
      </c>
      <c r="EJ14" s="2" t="s">
        <v>238</v>
      </c>
      <c r="EK14" s="2" t="s">
        <v>252</v>
      </c>
      <c r="EL14" s="2" t="s">
        <v>152</v>
      </c>
      <c r="EM14" s="2" t="s">
        <v>152</v>
      </c>
      <c r="EN14" s="2" t="s">
        <v>145</v>
      </c>
      <c r="EO14" s="4"/>
      <c r="EP14" s="8"/>
      <c r="EQ14" s="4"/>
      <c r="ER14" s="8"/>
      <c r="ES14" s="7"/>
      <c r="ET14" s="7"/>
      <c r="EU14" s="2" t="s">
        <v>150</v>
      </c>
      <c r="EV14" s="2" t="s">
        <v>142</v>
      </c>
      <c r="EW14" s="2" t="s">
        <v>236</v>
      </c>
      <c r="EX14" s="2" t="s">
        <v>253</v>
      </c>
      <c r="EY14" s="2" t="s">
        <v>152</v>
      </c>
      <c r="EZ14" s="2" t="s">
        <v>152</v>
      </c>
      <c r="FA14" s="2" t="s">
        <v>145</v>
      </c>
      <c r="FB14" s="4"/>
      <c r="FC14" s="8"/>
      <c r="FD14" s="4"/>
      <c r="FE14" s="8"/>
      <c r="FF14" s="7"/>
      <c r="FG14" s="7"/>
      <c r="FH14" s="2" t="s">
        <v>150</v>
      </c>
      <c r="FI14" s="2" t="s">
        <v>142</v>
      </c>
      <c r="FJ14" s="2" t="s">
        <v>241</v>
      </c>
      <c r="FK14" s="2" t="s">
        <v>254</v>
      </c>
      <c r="FL14" s="2" t="s">
        <v>152</v>
      </c>
      <c r="FM14" s="2" t="s">
        <v>152</v>
      </c>
      <c r="FN14" s="2" t="s">
        <v>145</v>
      </c>
      <c r="FO14" s="4"/>
      <c r="FP14" s="8"/>
      <c r="FQ14" s="4"/>
      <c r="FR14" s="8"/>
      <c r="FS14" s="7"/>
      <c r="FT14" s="7"/>
      <c r="FU14" s="2" t="s">
        <v>145</v>
      </c>
      <c r="FV14" s="2" t="s">
        <v>145</v>
      </c>
      <c r="FW14" s="2" t="s">
        <v>145</v>
      </c>
      <c r="FX14" s="2" t="s">
        <v>145</v>
      </c>
      <c r="FY14" s="2" t="s">
        <v>145</v>
      </c>
      <c r="FZ14" s="2" t="s">
        <v>145</v>
      </c>
      <c r="GA14" s="2" t="s">
        <v>145</v>
      </c>
      <c r="GB14" s="4"/>
      <c r="GC14" s="8"/>
      <c r="GD14" s="4"/>
      <c r="GE14" s="8"/>
      <c r="GF14" s="7"/>
      <c r="GG14" s="7"/>
      <c r="GH14" s="2" t="s">
        <v>145</v>
      </c>
      <c r="GI14" s="2" t="s">
        <v>145</v>
      </c>
      <c r="GJ14" s="2" t="s">
        <v>145</v>
      </c>
      <c r="GK14" s="2" t="s">
        <v>145</v>
      </c>
      <c r="GL14" s="2" t="s">
        <v>145</v>
      </c>
      <c r="GM14" s="2" t="s">
        <v>145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150</v>
      </c>
      <c r="II14" s="2" t="s">
        <v>142</v>
      </c>
      <c r="IJ14" s="2" t="s">
        <v>236</v>
      </c>
      <c r="IK14" s="2" t="s">
        <v>145</v>
      </c>
      <c r="IL14" s="2" t="s">
        <v>152</v>
      </c>
      <c r="IM14" s="2" t="s">
        <v>152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150</v>
      </c>
      <c r="JI14" s="2" t="s">
        <v>142</v>
      </c>
      <c r="JJ14" s="2" t="s">
        <v>236</v>
      </c>
      <c r="JK14" s="2" t="s">
        <v>255</v>
      </c>
      <c r="JL14" s="2" t="s">
        <v>152</v>
      </c>
      <c r="JM14" s="2" t="s">
        <v>152</v>
      </c>
      <c r="JN14" s="2" t="s">
        <v>145</v>
      </c>
      <c r="JO14" s="4"/>
      <c r="JP14" s="8"/>
      <c r="JQ14" s="4"/>
      <c r="JR14" s="8"/>
      <c r="JS14" s="7"/>
      <c r="JT14" s="7"/>
      <c r="JU14" s="2" t="s">
        <v>145</v>
      </c>
      <c r="JV14" s="2" t="s">
        <v>145</v>
      </c>
      <c r="JW14" s="2" t="s">
        <v>145</v>
      </c>
      <c r="JX14" s="2" t="s">
        <v>145</v>
      </c>
      <c r="JY14" s="2" t="s">
        <v>145</v>
      </c>
      <c r="JZ14" s="2" t="s">
        <v>145</v>
      </c>
      <c r="KA14" s="2" t="s">
        <v>145</v>
      </c>
      <c r="KB14" s="4"/>
      <c r="KC14" s="8"/>
      <c r="KD14" s="4"/>
      <c r="KE14" s="8"/>
      <c r="KF14" s="7"/>
      <c r="KG14" s="7"/>
      <c r="KH14" s="2" t="s">
        <v>221</v>
      </c>
      <c r="KI14" s="2" t="s">
        <v>142</v>
      </c>
      <c r="KJ14" s="2" t="s">
        <v>145</v>
      </c>
      <c r="KK14" s="2" t="s">
        <v>145</v>
      </c>
      <c r="KL14" s="2" t="s">
        <v>152</v>
      </c>
      <c r="KM14" s="2" t="s">
        <v>152</v>
      </c>
      <c r="KN14" s="2" t="s">
        <v>145</v>
      </c>
      <c r="KO14" s="4"/>
      <c r="KP14" s="8"/>
      <c r="KQ14" s="4"/>
      <c r="KR14" s="8"/>
      <c r="KS14" s="7"/>
      <c r="KT14" s="7"/>
      <c r="KU14" s="2" t="s">
        <v>145</v>
      </c>
      <c r="KV14" s="2" t="s">
        <v>145</v>
      </c>
      <c r="KW14" s="2" t="s">
        <v>145</v>
      </c>
      <c r="KX14" s="2" t="s">
        <v>145</v>
      </c>
      <c r="KY14" s="2" t="s">
        <v>145</v>
      </c>
      <c r="KZ14" s="2" t="s">
        <v>145</v>
      </c>
      <c r="LA14" s="2" t="s">
        <v>145</v>
      </c>
      <c r="LB14" s="4"/>
      <c r="LC14" s="8"/>
      <c r="LD14" s="4"/>
      <c r="LE14" s="8"/>
      <c r="LF14" s="7"/>
      <c r="LG14" s="7"/>
      <c r="LH14" s="2" t="s">
        <v>145</v>
      </c>
      <c r="LI14" s="2" t="s">
        <v>145</v>
      </c>
      <c r="LJ14" s="2" t="s">
        <v>145</v>
      </c>
      <c r="LK14" s="2" t="s">
        <v>145</v>
      </c>
      <c r="LL14" s="2" t="s">
        <v>145</v>
      </c>
      <c r="LM14" s="2" t="s">
        <v>145</v>
      </c>
      <c r="LN14" s="2" t="s">
        <v>145</v>
      </c>
      <c r="LO14" s="4"/>
      <c r="LP14" s="8"/>
      <c r="LQ14" s="4"/>
      <c r="LR14" s="8"/>
      <c r="LS14" s="7"/>
      <c r="LT14" s="7"/>
      <c r="LU14" s="2" t="s">
        <v>145</v>
      </c>
      <c r="LV14" s="2" t="s">
        <v>145</v>
      </c>
      <c r="LW14" s="2" t="s">
        <v>145</v>
      </c>
      <c r="LX14" s="2" t="s">
        <v>145</v>
      </c>
      <c r="LY14" s="2" t="s">
        <v>145</v>
      </c>
      <c r="LZ14" s="2" t="s">
        <v>145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145</v>
      </c>
      <c r="MV14" s="2" t="s">
        <v>145</v>
      </c>
      <c r="MW14" s="2" t="s">
        <v>145</v>
      </c>
      <c r="MX14" s="2" t="s">
        <v>145</v>
      </c>
      <c r="MY14" s="2" t="s">
        <v>145</v>
      </c>
      <c r="MZ14" s="2" t="s">
        <v>145</v>
      </c>
      <c r="NA14" s="2" t="s">
        <v>145</v>
      </c>
      <c r="NB14" s="4"/>
      <c r="NC14" s="8"/>
      <c r="ND14" s="4"/>
      <c r="NE14" s="8"/>
      <c r="NF14" s="7"/>
      <c r="NG14" s="7"/>
      <c r="NH14" s="2" t="s">
        <v>145</v>
      </c>
      <c r="NI14" s="2" t="s">
        <v>145</v>
      </c>
      <c r="NJ14" s="2" t="s">
        <v>145</v>
      </c>
      <c r="NK14" s="2" t="s">
        <v>145</v>
      </c>
      <c r="NL14" s="2" t="s">
        <v>145</v>
      </c>
      <c r="NM14" s="2" t="s">
        <v>145</v>
      </c>
      <c r="NN14" s="2" t="s">
        <v>145</v>
      </c>
      <c r="NO14" s="4"/>
      <c r="NP14" s="8"/>
      <c r="NQ14" s="4"/>
      <c r="NR14" s="8"/>
      <c r="NS14" s="7"/>
      <c r="NT14" s="7"/>
      <c r="NU14" s="2" t="s">
        <v>145</v>
      </c>
      <c r="NV14" s="2" t="s">
        <v>145</v>
      </c>
      <c r="NW14" s="2" t="s">
        <v>145</v>
      </c>
      <c r="NX14" s="2" t="s">
        <v>145</v>
      </c>
      <c r="NY14" s="2" t="s">
        <v>145</v>
      </c>
      <c r="NZ14" s="2" t="s">
        <v>145</v>
      </c>
      <c r="OA14" s="2" t="s">
        <v>145</v>
      </c>
      <c r="OB14" s="4"/>
      <c r="OC14" s="8"/>
      <c r="OD14" s="4"/>
      <c r="OE14" s="8"/>
      <c r="OF14" s="7"/>
      <c r="OG14" s="7"/>
      <c r="OH14" s="2" t="s">
        <v>145</v>
      </c>
      <c r="OI14" s="2" t="s">
        <v>145</v>
      </c>
      <c r="OJ14" s="2" t="s">
        <v>145</v>
      </c>
      <c r="OK14" s="2" t="s">
        <v>145</v>
      </c>
      <c r="OL14" s="2" t="s">
        <v>145</v>
      </c>
      <c r="OM14" s="2" t="s">
        <v>145</v>
      </c>
      <c r="ON14" s="2" t="s">
        <v>145</v>
      </c>
      <c r="OO14" s="4"/>
      <c r="OP14" s="8"/>
      <c r="OQ14" s="4"/>
      <c r="OR14" s="8"/>
      <c r="OS14" s="7"/>
      <c r="OT14" s="7"/>
      <c r="OU14" s="2" t="s">
        <v>145</v>
      </c>
      <c r="OV14" s="2" t="s">
        <v>145</v>
      </c>
      <c r="OW14" s="2" t="s">
        <v>145</v>
      </c>
      <c r="OX14" s="2" t="s">
        <v>145</v>
      </c>
      <c r="OY14" s="2" t="s">
        <v>145</v>
      </c>
      <c r="OZ14" s="2" t="s">
        <v>145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140</v>
      </c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195</v>
      </c>
      <c r="G15" s="2" t="s">
        <v>195</v>
      </c>
      <c r="H15" s="2" t="s">
        <v>195</v>
      </c>
      <c r="I15" s="2" t="s">
        <v>257</v>
      </c>
      <c r="J15" s="2" t="s">
        <v>140</v>
      </c>
      <c r="K15" s="2" t="s">
        <v>258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259</v>
      </c>
      <c r="Q15" s="2" t="s">
        <v>144</v>
      </c>
      <c r="R15" s="2" t="s">
        <v>145</v>
      </c>
      <c r="S15" s="2" t="s">
        <v>145</v>
      </c>
      <c r="T15" s="2" t="s">
        <v>260</v>
      </c>
      <c r="U15" s="2" t="s">
        <v>146</v>
      </c>
      <c r="V15" s="2" t="s">
        <v>261</v>
      </c>
      <c r="W15" s="2" t="s">
        <v>145</v>
      </c>
      <c r="X15" s="2" t="s">
        <v>145</v>
      </c>
      <c r="Y15" s="2" t="s">
        <v>145</v>
      </c>
      <c r="Z15" s="4"/>
      <c r="AA15" s="4">
        <f>=ROUNDDOWN({0},0)</f>
      </c>
      <c r="AB15" s="5">
        <v>9</v>
      </c>
      <c r="AC15" s="2" t="s">
        <v>199</v>
      </c>
      <c r="AD15" s="4">
        <v>295</v>
      </c>
      <c r="AE15" s="4">
        <v>295</v>
      </c>
      <c r="AF15" s="6">
        <v>65</v>
      </c>
      <c r="AG15" s="6"/>
      <c r="AH15" s="7"/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/>
      <c r="BK15" s="8"/>
      <c r="BL15" s="2" t="s">
        <v>145</v>
      </c>
      <c r="BM15" s="7"/>
      <c r="BN15" s="7"/>
      <c r="BO15" s="4"/>
      <c r="BP15" s="8"/>
      <c r="BQ15" s="4"/>
      <c r="BR15" s="8"/>
      <c r="BS15" s="7"/>
      <c r="BT15" s="7"/>
      <c r="BU15" s="2" t="s">
        <v>184</v>
      </c>
      <c r="BV15" s="2" t="s">
        <v>142</v>
      </c>
      <c r="BW15" s="2" t="s">
        <v>145</v>
      </c>
      <c r="BX15" s="2" t="s">
        <v>145</v>
      </c>
      <c r="BY15" s="2" t="s">
        <v>152</v>
      </c>
      <c r="BZ15" s="2" t="s">
        <v>152</v>
      </c>
      <c r="CA15" s="2" t="s">
        <v>145</v>
      </c>
      <c r="CB15" s="4"/>
      <c r="CC15" s="8"/>
      <c r="CD15" s="4"/>
      <c r="CE15" s="8"/>
      <c r="CF15" s="7"/>
      <c r="CG15" s="7"/>
      <c r="CH15" s="2" t="s">
        <v>184</v>
      </c>
      <c r="CI15" s="2" t="s">
        <v>142</v>
      </c>
      <c r="CJ15" s="2" t="s">
        <v>145</v>
      </c>
      <c r="CK15" s="2" t="s">
        <v>145</v>
      </c>
      <c r="CL15" s="2" t="s">
        <v>152</v>
      </c>
      <c r="CM15" s="2" t="s">
        <v>152</v>
      </c>
      <c r="CN15" s="2" t="s">
        <v>145</v>
      </c>
      <c r="CO15" s="4"/>
      <c r="CP15" s="8"/>
      <c r="CQ15" s="4"/>
      <c r="CR15" s="8"/>
      <c r="CS15" s="7"/>
      <c r="CT15" s="7"/>
      <c r="CU15" s="2" t="s">
        <v>150</v>
      </c>
      <c r="CV15" s="2" t="s">
        <v>142</v>
      </c>
      <c r="CW15" s="2" t="s">
        <v>145</v>
      </c>
      <c r="CX15" s="2" t="s">
        <v>145</v>
      </c>
      <c r="CY15" s="2" t="s">
        <v>152</v>
      </c>
      <c r="CZ15" s="2" t="s">
        <v>152</v>
      </c>
      <c r="DA15" s="2" t="s">
        <v>145</v>
      </c>
      <c r="DB15" s="4"/>
      <c r="DC15" s="8"/>
      <c r="DD15" s="4"/>
      <c r="DE15" s="8"/>
      <c r="DF15" s="7"/>
      <c r="DG15" s="7"/>
      <c r="DH15" s="2" t="s">
        <v>184</v>
      </c>
      <c r="DI15" s="2" t="s">
        <v>142</v>
      </c>
      <c r="DJ15" s="2" t="s">
        <v>145</v>
      </c>
      <c r="DK15" s="2" t="s">
        <v>145</v>
      </c>
      <c r="DL15" s="2" t="s">
        <v>152</v>
      </c>
      <c r="DM15" s="2" t="s">
        <v>152</v>
      </c>
      <c r="DN15" s="2" t="s">
        <v>145</v>
      </c>
      <c r="DO15" s="4"/>
      <c r="DP15" s="8"/>
      <c r="DQ15" s="4"/>
      <c r="DR15" s="8"/>
      <c r="DS15" s="7"/>
      <c r="DT15" s="7"/>
      <c r="DU15" s="2" t="s">
        <v>184</v>
      </c>
      <c r="DV15" s="2" t="s">
        <v>142</v>
      </c>
      <c r="DW15" s="2" t="s">
        <v>145</v>
      </c>
      <c r="DX15" s="2" t="s">
        <v>145</v>
      </c>
      <c r="DY15" s="2" t="s">
        <v>152</v>
      </c>
      <c r="DZ15" s="2" t="s">
        <v>152</v>
      </c>
      <c r="EA15" s="2" t="s">
        <v>145</v>
      </c>
      <c r="EB15" s="4"/>
      <c r="EC15" s="8"/>
      <c r="ED15" s="4"/>
      <c r="EE15" s="8"/>
      <c r="EF15" s="7"/>
      <c r="EG15" s="7"/>
      <c r="EH15" s="2" t="s">
        <v>184</v>
      </c>
      <c r="EI15" s="2" t="s">
        <v>142</v>
      </c>
      <c r="EJ15" s="2" t="s">
        <v>145</v>
      </c>
      <c r="EK15" s="2" t="s">
        <v>145</v>
      </c>
      <c r="EL15" s="2" t="s">
        <v>152</v>
      </c>
      <c r="EM15" s="2" t="s">
        <v>152</v>
      </c>
      <c r="EN15" s="2" t="s">
        <v>145</v>
      </c>
      <c r="EO15" s="4"/>
      <c r="EP15" s="8"/>
      <c r="EQ15" s="4"/>
      <c r="ER15" s="8"/>
      <c r="ES15" s="7"/>
      <c r="ET15" s="7"/>
      <c r="EU15" s="2" t="s">
        <v>150</v>
      </c>
      <c r="EV15" s="2" t="s">
        <v>142</v>
      </c>
      <c r="EW15" s="2" t="s">
        <v>145</v>
      </c>
      <c r="EX15" s="2" t="s">
        <v>145</v>
      </c>
      <c r="EY15" s="2" t="s">
        <v>152</v>
      </c>
      <c r="EZ15" s="2" t="s">
        <v>152</v>
      </c>
      <c r="FA15" s="2" t="s">
        <v>145</v>
      </c>
      <c r="FB15" s="4"/>
      <c r="FC15" s="8"/>
      <c r="FD15" s="4"/>
      <c r="FE15" s="8"/>
      <c r="FF15" s="7"/>
      <c r="FG15" s="7"/>
      <c r="FH15" s="2" t="s">
        <v>184</v>
      </c>
      <c r="FI15" s="2" t="s">
        <v>142</v>
      </c>
      <c r="FJ15" s="2" t="s">
        <v>145</v>
      </c>
      <c r="FK15" s="2" t="s">
        <v>145</v>
      </c>
      <c r="FL15" s="2" t="s">
        <v>152</v>
      </c>
      <c r="FM15" s="2" t="s">
        <v>152</v>
      </c>
      <c r="FN15" s="2" t="s">
        <v>145</v>
      </c>
      <c r="FO15" s="4"/>
      <c r="FP15" s="8"/>
      <c r="FQ15" s="4"/>
      <c r="FR15" s="8"/>
      <c r="FS15" s="7"/>
      <c r="FT15" s="7"/>
      <c r="FU15" s="2" t="s">
        <v>184</v>
      </c>
      <c r="FV15" s="2" t="s">
        <v>142</v>
      </c>
      <c r="FW15" s="2" t="s">
        <v>145</v>
      </c>
      <c r="FX15" s="2" t="s">
        <v>145</v>
      </c>
      <c r="FY15" s="2" t="s">
        <v>152</v>
      </c>
      <c r="FZ15" s="2" t="s">
        <v>152</v>
      </c>
      <c r="GA15" s="2" t="s">
        <v>145</v>
      </c>
      <c r="GB15" s="4"/>
      <c r="GC15" s="8"/>
      <c r="GD15" s="4"/>
      <c r="GE15" s="8"/>
      <c r="GF15" s="7"/>
      <c r="GG15" s="7"/>
      <c r="GH15" s="2" t="s">
        <v>184</v>
      </c>
      <c r="GI15" s="2" t="s">
        <v>142</v>
      </c>
      <c r="GJ15" s="2" t="s">
        <v>145</v>
      </c>
      <c r="GK15" s="2" t="s">
        <v>145</v>
      </c>
      <c r="GL15" s="2" t="s">
        <v>152</v>
      </c>
      <c r="GM15" s="2" t="s">
        <v>152</v>
      </c>
      <c r="GN15" s="2" t="s">
        <v>145</v>
      </c>
      <c r="GO15" s="4"/>
      <c r="GP15" s="8"/>
      <c r="GQ15" s="4"/>
      <c r="GR15" s="8"/>
      <c r="GS15" s="7"/>
      <c r="GT15" s="7"/>
      <c r="GU15" s="2" t="s">
        <v>184</v>
      </c>
      <c r="GV15" s="2" t="s">
        <v>142</v>
      </c>
      <c r="GW15" s="2" t="s">
        <v>145</v>
      </c>
      <c r="GX15" s="2" t="s">
        <v>145</v>
      </c>
      <c r="GY15" s="2" t="s">
        <v>152</v>
      </c>
      <c r="GZ15" s="2" t="s">
        <v>152</v>
      </c>
      <c r="HA15" s="2" t="s">
        <v>145</v>
      </c>
      <c r="HB15" s="4"/>
      <c r="HC15" s="8"/>
      <c r="HD15" s="4"/>
      <c r="HE15" s="8"/>
      <c r="HF15" s="7"/>
      <c r="HG15" s="7"/>
      <c r="HH15" s="2" t="s">
        <v>184</v>
      </c>
      <c r="HI15" s="2" t="s">
        <v>142</v>
      </c>
      <c r="HJ15" s="2" t="s">
        <v>145</v>
      </c>
      <c r="HK15" s="2" t="s">
        <v>145</v>
      </c>
      <c r="HL15" s="2" t="s">
        <v>152</v>
      </c>
      <c r="HM15" s="2" t="s">
        <v>152</v>
      </c>
      <c r="HN15" s="2" t="s">
        <v>145</v>
      </c>
      <c r="HO15" s="4"/>
      <c r="HP15" s="8"/>
      <c r="HQ15" s="4"/>
      <c r="HR15" s="8"/>
      <c r="HS15" s="7"/>
      <c r="HT15" s="7"/>
      <c r="HU15" s="2" t="s">
        <v>262</v>
      </c>
      <c r="HV15" s="2" t="s">
        <v>142</v>
      </c>
      <c r="HW15" s="2" t="s">
        <v>145</v>
      </c>
      <c r="HX15" s="2" t="s">
        <v>145</v>
      </c>
      <c r="HY15" s="2" t="s">
        <v>152</v>
      </c>
      <c r="HZ15" s="2" t="s">
        <v>152</v>
      </c>
      <c r="IA15" s="2" t="s">
        <v>145</v>
      </c>
      <c r="IB15" s="4"/>
      <c r="IC15" s="8"/>
      <c r="ID15" s="4"/>
      <c r="IE15" s="8"/>
      <c r="IF15" s="7"/>
      <c r="IG15" s="7"/>
      <c r="IH15" s="2" t="s">
        <v>184</v>
      </c>
      <c r="II15" s="2" t="s">
        <v>142</v>
      </c>
      <c r="IJ15" s="2" t="s">
        <v>145</v>
      </c>
      <c r="IK15" s="2" t="s">
        <v>145</v>
      </c>
      <c r="IL15" s="2" t="s">
        <v>152</v>
      </c>
      <c r="IM15" s="2" t="s">
        <v>152</v>
      </c>
      <c r="IN15" s="2" t="s">
        <v>145</v>
      </c>
      <c r="IO15" s="4"/>
      <c r="IP15" s="8"/>
      <c r="IQ15" s="4"/>
      <c r="IR15" s="8"/>
      <c r="IS15" s="7"/>
      <c r="IT15" s="7"/>
      <c r="IU15" s="2" t="s">
        <v>184</v>
      </c>
      <c r="IV15" s="2" t="s">
        <v>142</v>
      </c>
      <c r="IW15" s="2" t="s">
        <v>145</v>
      </c>
      <c r="IX15" s="2" t="s">
        <v>145</v>
      </c>
      <c r="IY15" s="2" t="s">
        <v>152</v>
      </c>
      <c r="IZ15" s="2" t="s">
        <v>152</v>
      </c>
      <c r="JA15" s="2" t="s">
        <v>145</v>
      </c>
      <c r="JB15" s="4"/>
      <c r="JC15" s="8"/>
      <c r="JD15" s="4"/>
      <c r="JE15" s="8"/>
      <c r="JF15" s="7"/>
      <c r="JG15" s="7"/>
      <c r="JH15" s="2" t="s">
        <v>150</v>
      </c>
      <c r="JI15" s="2" t="s">
        <v>142</v>
      </c>
      <c r="JJ15" s="2" t="s">
        <v>145</v>
      </c>
      <c r="JK15" s="2" t="s">
        <v>145</v>
      </c>
      <c r="JL15" s="2" t="s">
        <v>152</v>
      </c>
      <c r="JM15" s="2" t="s">
        <v>152</v>
      </c>
      <c r="JN15" s="2" t="s">
        <v>145</v>
      </c>
      <c r="JO15" s="4"/>
      <c r="JP15" s="8"/>
      <c r="JQ15" s="4"/>
      <c r="JR15" s="8"/>
      <c r="JS15" s="7"/>
      <c r="JT15" s="7"/>
      <c r="JU15" s="2" t="s">
        <v>184</v>
      </c>
      <c r="JV15" s="2" t="s">
        <v>142</v>
      </c>
      <c r="JW15" s="2" t="s">
        <v>145</v>
      </c>
      <c r="JX15" s="2" t="s">
        <v>145</v>
      </c>
      <c r="JY15" s="2" t="s">
        <v>152</v>
      </c>
      <c r="JZ15" s="2" t="s">
        <v>152</v>
      </c>
      <c r="KA15" s="2" t="s">
        <v>145</v>
      </c>
      <c r="KB15" s="4"/>
      <c r="KC15" s="8"/>
      <c r="KD15" s="4"/>
      <c r="KE15" s="8"/>
      <c r="KF15" s="7"/>
      <c r="KG15" s="7"/>
      <c r="KH15" s="2" t="s">
        <v>184</v>
      </c>
      <c r="KI15" s="2" t="s">
        <v>142</v>
      </c>
      <c r="KJ15" s="2" t="s">
        <v>145</v>
      </c>
      <c r="KK15" s="2" t="s">
        <v>145</v>
      </c>
      <c r="KL15" s="2" t="s">
        <v>152</v>
      </c>
      <c r="KM15" s="2" t="s">
        <v>152</v>
      </c>
      <c r="KN15" s="2" t="s">
        <v>145</v>
      </c>
      <c r="KO15" s="4"/>
      <c r="KP15" s="8"/>
      <c r="KQ15" s="4"/>
      <c r="KR15" s="8"/>
      <c r="KS15" s="7"/>
      <c r="KT15" s="7"/>
      <c r="KU15" s="2" t="s">
        <v>184</v>
      </c>
      <c r="KV15" s="2" t="s">
        <v>142</v>
      </c>
      <c r="KW15" s="2" t="s">
        <v>145</v>
      </c>
      <c r="KX15" s="2" t="s">
        <v>145</v>
      </c>
      <c r="KY15" s="2" t="s">
        <v>152</v>
      </c>
      <c r="KZ15" s="2" t="s">
        <v>152</v>
      </c>
      <c r="LA15" s="2" t="s">
        <v>145</v>
      </c>
      <c r="LB15" s="4"/>
      <c r="LC15" s="8"/>
      <c r="LD15" s="4"/>
      <c r="LE15" s="8"/>
      <c r="LF15" s="7"/>
      <c r="LG15" s="7"/>
      <c r="LH15" s="2" t="s">
        <v>184</v>
      </c>
      <c r="LI15" s="2" t="s">
        <v>142</v>
      </c>
      <c r="LJ15" s="2" t="s">
        <v>145</v>
      </c>
      <c r="LK15" s="2" t="s">
        <v>145</v>
      </c>
      <c r="LL15" s="2" t="s">
        <v>152</v>
      </c>
      <c r="LM15" s="2" t="s">
        <v>152</v>
      </c>
      <c r="LN15" s="2" t="s">
        <v>145</v>
      </c>
      <c r="LO15" s="4"/>
      <c r="LP15" s="8"/>
      <c r="LQ15" s="4"/>
      <c r="LR15" s="8"/>
      <c r="LS15" s="7"/>
      <c r="LT15" s="7"/>
      <c r="LU15" s="2" t="s">
        <v>184</v>
      </c>
      <c r="LV15" s="2" t="s">
        <v>142</v>
      </c>
      <c r="LW15" s="2" t="s">
        <v>145</v>
      </c>
      <c r="LX15" s="2" t="s">
        <v>145</v>
      </c>
      <c r="LY15" s="2" t="s">
        <v>152</v>
      </c>
      <c r="LZ15" s="2" t="s">
        <v>152</v>
      </c>
      <c r="MA15" s="2" t="s">
        <v>145</v>
      </c>
      <c r="MB15" s="4"/>
      <c r="MC15" s="8"/>
      <c r="MD15" s="4"/>
      <c r="ME15" s="8"/>
      <c r="MF15" s="7"/>
      <c r="MG15" s="7"/>
      <c r="MH15" s="2" t="s">
        <v>184</v>
      </c>
      <c r="MI15" s="2" t="s">
        <v>142</v>
      </c>
      <c r="MJ15" s="2" t="s">
        <v>145</v>
      </c>
      <c r="MK15" s="2" t="s">
        <v>145</v>
      </c>
      <c r="ML15" s="2" t="s">
        <v>152</v>
      </c>
      <c r="MM15" s="2" t="s">
        <v>152</v>
      </c>
      <c r="MN15" s="2" t="s">
        <v>145</v>
      </c>
      <c r="MO15" s="4"/>
      <c r="MP15" s="8"/>
      <c r="MQ15" s="4"/>
      <c r="MR15" s="8"/>
      <c r="MS15" s="7"/>
      <c r="MT15" s="7"/>
      <c r="MU15" s="2" t="s">
        <v>184</v>
      </c>
      <c r="MV15" s="2" t="s">
        <v>142</v>
      </c>
      <c r="MW15" s="2" t="s">
        <v>145</v>
      </c>
      <c r="MX15" s="2" t="s">
        <v>145</v>
      </c>
      <c r="MY15" s="2" t="s">
        <v>152</v>
      </c>
      <c r="MZ15" s="2" t="s">
        <v>152</v>
      </c>
      <c r="NA15" s="2" t="s">
        <v>145</v>
      </c>
      <c r="NB15" s="4"/>
      <c r="NC15" s="8"/>
      <c r="ND15" s="4"/>
      <c r="NE15" s="8"/>
      <c r="NF15" s="7"/>
      <c r="NG15" s="7"/>
      <c r="NH15" s="2" t="s">
        <v>184</v>
      </c>
      <c r="NI15" s="2" t="s">
        <v>142</v>
      </c>
      <c r="NJ15" s="2" t="s">
        <v>145</v>
      </c>
      <c r="NK15" s="2" t="s">
        <v>145</v>
      </c>
      <c r="NL15" s="2" t="s">
        <v>152</v>
      </c>
      <c r="NM15" s="2" t="s">
        <v>152</v>
      </c>
      <c r="NN15" s="2" t="s">
        <v>145</v>
      </c>
      <c r="NO15" s="4"/>
      <c r="NP15" s="8"/>
      <c r="NQ15" s="4"/>
      <c r="NR15" s="8"/>
      <c r="NS15" s="7"/>
      <c r="NT15" s="7"/>
      <c r="NU15" s="2" t="s">
        <v>184</v>
      </c>
      <c r="NV15" s="2" t="s">
        <v>142</v>
      </c>
      <c r="NW15" s="2" t="s">
        <v>145</v>
      </c>
      <c r="NX15" s="2" t="s">
        <v>145</v>
      </c>
      <c r="NY15" s="2" t="s">
        <v>152</v>
      </c>
      <c r="NZ15" s="2" t="s">
        <v>152</v>
      </c>
      <c r="OA15" s="2" t="s">
        <v>145</v>
      </c>
      <c r="OB15" s="4"/>
      <c r="OC15" s="8"/>
      <c r="OD15" s="4"/>
      <c r="OE15" s="8"/>
      <c r="OF15" s="7"/>
      <c r="OG15" s="7"/>
      <c r="OH15" s="2" t="s">
        <v>184</v>
      </c>
      <c r="OI15" s="2" t="s">
        <v>142</v>
      </c>
      <c r="OJ15" s="2" t="s">
        <v>145</v>
      </c>
      <c r="OK15" s="2" t="s">
        <v>145</v>
      </c>
      <c r="OL15" s="2" t="s">
        <v>152</v>
      </c>
      <c r="OM15" s="2" t="s">
        <v>152</v>
      </c>
      <c r="ON15" s="2" t="s">
        <v>145</v>
      </c>
      <c r="OO15" s="4"/>
      <c r="OP15" s="8"/>
      <c r="OQ15" s="4"/>
      <c r="OR15" s="8"/>
      <c r="OS15" s="7"/>
      <c r="OT15" s="7"/>
      <c r="OU15" s="2" t="s">
        <v>184</v>
      </c>
      <c r="OV15" s="2" t="s">
        <v>142</v>
      </c>
      <c r="OW15" s="2" t="s">
        <v>145</v>
      </c>
      <c r="OX15" s="2" t="s">
        <v>145</v>
      </c>
      <c r="OY15" s="2" t="s">
        <v>152</v>
      </c>
      <c r="OZ15" s="2" t="s">
        <v>152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295</v>
      </c>
    </row>
    <row r="16">
      <c r="A16" s="2" t="s">
        <v>263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195</v>
      </c>
      <c r="G16" s="2" t="s">
        <v>195</v>
      </c>
      <c r="H16" s="2" t="s">
        <v>195</v>
      </c>
      <c r="I16" s="2" t="s">
        <v>257</v>
      </c>
      <c r="J16" s="2" t="s">
        <v>172</v>
      </c>
      <c r="K16" s="2" t="s">
        <v>258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259</v>
      </c>
      <c r="Q16" s="2" t="s">
        <v>144</v>
      </c>
      <c r="R16" s="2" t="s">
        <v>145</v>
      </c>
      <c r="S16" s="2" t="s">
        <v>145</v>
      </c>
      <c r="T16" s="2" t="s">
        <v>260</v>
      </c>
      <c r="U16" s="2" t="s">
        <v>146</v>
      </c>
      <c r="V16" s="2" t="s">
        <v>261</v>
      </c>
      <c r="W16" s="2" t="s">
        <v>145</v>
      </c>
      <c r="X16" s="2" t="s">
        <v>145</v>
      </c>
      <c r="Y16" s="2" t="s">
        <v>145</v>
      </c>
      <c r="Z16" s="4"/>
      <c r="AA16" s="4">
        <f>=ROUNDDOWN({0},0)</f>
      </c>
      <c r="AB16" s="5">
        <v>11</v>
      </c>
      <c r="AC16" s="2" t="s">
        <v>199</v>
      </c>
      <c r="AD16" s="4">
        <v>343</v>
      </c>
      <c r="AE16" s="4">
        <v>343</v>
      </c>
      <c r="AF16" s="6">
        <v>65</v>
      </c>
      <c r="AG16" s="6"/>
      <c r="AH16" s="7"/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/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/>
      <c r="BK16" s="8"/>
      <c r="BL16" s="2" t="s">
        <v>145</v>
      </c>
      <c r="BM16" s="7"/>
      <c r="BN16" s="7"/>
      <c r="BO16" s="4"/>
      <c r="BP16" s="8"/>
      <c r="BQ16" s="4"/>
      <c r="BR16" s="8"/>
      <c r="BS16" s="7"/>
      <c r="BT16" s="7"/>
      <c r="BU16" s="2" t="s">
        <v>184</v>
      </c>
      <c r="BV16" s="2" t="s">
        <v>142</v>
      </c>
      <c r="BW16" s="2" t="s">
        <v>145</v>
      </c>
      <c r="BX16" s="2" t="s">
        <v>145</v>
      </c>
      <c r="BY16" s="2" t="s">
        <v>152</v>
      </c>
      <c r="BZ16" s="2" t="s">
        <v>152</v>
      </c>
      <c r="CA16" s="2" t="s">
        <v>145</v>
      </c>
      <c r="CB16" s="4"/>
      <c r="CC16" s="8"/>
      <c r="CD16" s="4"/>
      <c r="CE16" s="8"/>
      <c r="CF16" s="7"/>
      <c r="CG16" s="7"/>
      <c r="CH16" s="2" t="s">
        <v>184</v>
      </c>
      <c r="CI16" s="2" t="s">
        <v>142</v>
      </c>
      <c r="CJ16" s="2" t="s">
        <v>145</v>
      </c>
      <c r="CK16" s="2" t="s">
        <v>145</v>
      </c>
      <c r="CL16" s="2" t="s">
        <v>152</v>
      </c>
      <c r="CM16" s="2" t="s">
        <v>152</v>
      </c>
      <c r="CN16" s="2" t="s">
        <v>145</v>
      </c>
      <c r="CO16" s="4"/>
      <c r="CP16" s="8"/>
      <c r="CQ16" s="4"/>
      <c r="CR16" s="8"/>
      <c r="CS16" s="7"/>
      <c r="CT16" s="7"/>
      <c r="CU16" s="2" t="s">
        <v>150</v>
      </c>
      <c r="CV16" s="2" t="s">
        <v>142</v>
      </c>
      <c r="CW16" s="2" t="s">
        <v>145</v>
      </c>
      <c r="CX16" s="2" t="s">
        <v>145</v>
      </c>
      <c r="CY16" s="2" t="s">
        <v>152</v>
      </c>
      <c r="CZ16" s="2" t="s">
        <v>152</v>
      </c>
      <c r="DA16" s="2" t="s">
        <v>145</v>
      </c>
      <c r="DB16" s="4"/>
      <c r="DC16" s="8"/>
      <c r="DD16" s="4"/>
      <c r="DE16" s="8"/>
      <c r="DF16" s="7"/>
      <c r="DG16" s="7"/>
      <c r="DH16" s="2" t="s">
        <v>184</v>
      </c>
      <c r="DI16" s="2" t="s">
        <v>142</v>
      </c>
      <c r="DJ16" s="2" t="s">
        <v>145</v>
      </c>
      <c r="DK16" s="2" t="s">
        <v>145</v>
      </c>
      <c r="DL16" s="2" t="s">
        <v>152</v>
      </c>
      <c r="DM16" s="2" t="s">
        <v>152</v>
      </c>
      <c r="DN16" s="2" t="s">
        <v>145</v>
      </c>
      <c r="DO16" s="4"/>
      <c r="DP16" s="8"/>
      <c r="DQ16" s="4"/>
      <c r="DR16" s="8"/>
      <c r="DS16" s="7"/>
      <c r="DT16" s="7"/>
      <c r="DU16" s="2" t="s">
        <v>184</v>
      </c>
      <c r="DV16" s="2" t="s">
        <v>142</v>
      </c>
      <c r="DW16" s="2" t="s">
        <v>145</v>
      </c>
      <c r="DX16" s="2" t="s">
        <v>145</v>
      </c>
      <c r="DY16" s="2" t="s">
        <v>152</v>
      </c>
      <c r="DZ16" s="2" t="s">
        <v>152</v>
      </c>
      <c r="EA16" s="2" t="s">
        <v>145</v>
      </c>
      <c r="EB16" s="4"/>
      <c r="EC16" s="8"/>
      <c r="ED16" s="4"/>
      <c r="EE16" s="8"/>
      <c r="EF16" s="7"/>
      <c r="EG16" s="7"/>
      <c r="EH16" s="2" t="s">
        <v>184</v>
      </c>
      <c r="EI16" s="2" t="s">
        <v>142</v>
      </c>
      <c r="EJ16" s="2" t="s">
        <v>145</v>
      </c>
      <c r="EK16" s="2" t="s">
        <v>145</v>
      </c>
      <c r="EL16" s="2" t="s">
        <v>152</v>
      </c>
      <c r="EM16" s="2" t="s">
        <v>152</v>
      </c>
      <c r="EN16" s="2" t="s">
        <v>145</v>
      </c>
      <c r="EO16" s="4"/>
      <c r="EP16" s="8"/>
      <c r="EQ16" s="4"/>
      <c r="ER16" s="8"/>
      <c r="ES16" s="7"/>
      <c r="ET16" s="7"/>
      <c r="EU16" s="2" t="s">
        <v>150</v>
      </c>
      <c r="EV16" s="2" t="s">
        <v>142</v>
      </c>
      <c r="EW16" s="2" t="s">
        <v>145</v>
      </c>
      <c r="EX16" s="2" t="s">
        <v>145</v>
      </c>
      <c r="EY16" s="2" t="s">
        <v>152</v>
      </c>
      <c r="EZ16" s="2" t="s">
        <v>152</v>
      </c>
      <c r="FA16" s="2" t="s">
        <v>145</v>
      </c>
      <c r="FB16" s="4"/>
      <c r="FC16" s="8"/>
      <c r="FD16" s="4"/>
      <c r="FE16" s="8"/>
      <c r="FF16" s="7"/>
      <c r="FG16" s="7"/>
      <c r="FH16" s="2" t="s">
        <v>184</v>
      </c>
      <c r="FI16" s="2" t="s">
        <v>142</v>
      </c>
      <c r="FJ16" s="2" t="s">
        <v>145</v>
      </c>
      <c r="FK16" s="2" t="s">
        <v>145</v>
      </c>
      <c r="FL16" s="2" t="s">
        <v>152</v>
      </c>
      <c r="FM16" s="2" t="s">
        <v>152</v>
      </c>
      <c r="FN16" s="2" t="s">
        <v>145</v>
      </c>
      <c r="FO16" s="4"/>
      <c r="FP16" s="8"/>
      <c r="FQ16" s="4"/>
      <c r="FR16" s="8"/>
      <c r="FS16" s="7"/>
      <c r="FT16" s="7"/>
      <c r="FU16" s="2" t="s">
        <v>184</v>
      </c>
      <c r="FV16" s="2" t="s">
        <v>142</v>
      </c>
      <c r="FW16" s="2" t="s">
        <v>145</v>
      </c>
      <c r="FX16" s="2" t="s">
        <v>145</v>
      </c>
      <c r="FY16" s="2" t="s">
        <v>152</v>
      </c>
      <c r="FZ16" s="2" t="s">
        <v>152</v>
      </c>
      <c r="GA16" s="2" t="s">
        <v>145</v>
      </c>
      <c r="GB16" s="4"/>
      <c r="GC16" s="8"/>
      <c r="GD16" s="4"/>
      <c r="GE16" s="8"/>
      <c r="GF16" s="7"/>
      <c r="GG16" s="7"/>
      <c r="GH16" s="2" t="s">
        <v>184</v>
      </c>
      <c r="GI16" s="2" t="s">
        <v>142</v>
      </c>
      <c r="GJ16" s="2" t="s">
        <v>145</v>
      </c>
      <c r="GK16" s="2" t="s">
        <v>145</v>
      </c>
      <c r="GL16" s="2" t="s">
        <v>152</v>
      </c>
      <c r="GM16" s="2" t="s">
        <v>152</v>
      </c>
      <c r="GN16" s="2" t="s">
        <v>145</v>
      </c>
      <c r="GO16" s="4"/>
      <c r="GP16" s="8"/>
      <c r="GQ16" s="4"/>
      <c r="GR16" s="8"/>
      <c r="GS16" s="7"/>
      <c r="GT16" s="7"/>
      <c r="GU16" s="2" t="s">
        <v>184</v>
      </c>
      <c r="GV16" s="2" t="s">
        <v>142</v>
      </c>
      <c r="GW16" s="2" t="s">
        <v>145</v>
      </c>
      <c r="GX16" s="2" t="s">
        <v>145</v>
      </c>
      <c r="GY16" s="2" t="s">
        <v>152</v>
      </c>
      <c r="GZ16" s="2" t="s">
        <v>152</v>
      </c>
      <c r="HA16" s="2" t="s">
        <v>145</v>
      </c>
      <c r="HB16" s="4"/>
      <c r="HC16" s="8"/>
      <c r="HD16" s="4"/>
      <c r="HE16" s="8"/>
      <c r="HF16" s="7"/>
      <c r="HG16" s="7"/>
      <c r="HH16" s="2" t="s">
        <v>184</v>
      </c>
      <c r="HI16" s="2" t="s">
        <v>142</v>
      </c>
      <c r="HJ16" s="2" t="s">
        <v>145</v>
      </c>
      <c r="HK16" s="2" t="s">
        <v>145</v>
      </c>
      <c r="HL16" s="2" t="s">
        <v>152</v>
      </c>
      <c r="HM16" s="2" t="s">
        <v>152</v>
      </c>
      <c r="HN16" s="2" t="s">
        <v>145</v>
      </c>
      <c r="HO16" s="4"/>
      <c r="HP16" s="8"/>
      <c r="HQ16" s="4"/>
      <c r="HR16" s="8"/>
      <c r="HS16" s="7"/>
      <c r="HT16" s="7"/>
      <c r="HU16" s="2" t="s">
        <v>262</v>
      </c>
      <c r="HV16" s="2" t="s">
        <v>142</v>
      </c>
      <c r="HW16" s="2" t="s">
        <v>145</v>
      </c>
      <c r="HX16" s="2" t="s">
        <v>145</v>
      </c>
      <c r="HY16" s="2" t="s">
        <v>152</v>
      </c>
      <c r="HZ16" s="2" t="s">
        <v>152</v>
      </c>
      <c r="IA16" s="2" t="s">
        <v>145</v>
      </c>
      <c r="IB16" s="4"/>
      <c r="IC16" s="8"/>
      <c r="ID16" s="4"/>
      <c r="IE16" s="8"/>
      <c r="IF16" s="7"/>
      <c r="IG16" s="7"/>
      <c r="IH16" s="2" t="s">
        <v>184</v>
      </c>
      <c r="II16" s="2" t="s">
        <v>142</v>
      </c>
      <c r="IJ16" s="2" t="s">
        <v>145</v>
      </c>
      <c r="IK16" s="2" t="s">
        <v>145</v>
      </c>
      <c r="IL16" s="2" t="s">
        <v>152</v>
      </c>
      <c r="IM16" s="2" t="s">
        <v>152</v>
      </c>
      <c r="IN16" s="2" t="s">
        <v>145</v>
      </c>
      <c r="IO16" s="4"/>
      <c r="IP16" s="8"/>
      <c r="IQ16" s="4"/>
      <c r="IR16" s="8"/>
      <c r="IS16" s="7"/>
      <c r="IT16" s="7"/>
      <c r="IU16" s="2" t="s">
        <v>184</v>
      </c>
      <c r="IV16" s="2" t="s">
        <v>142</v>
      </c>
      <c r="IW16" s="2" t="s">
        <v>145</v>
      </c>
      <c r="IX16" s="2" t="s">
        <v>145</v>
      </c>
      <c r="IY16" s="2" t="s">
        <v>152</v>
      </c>
      <c r="IZ16" s="2" t="s">
        <v>152</v>
      </c>
      <c r="JA16" s="2" t="s">
        <v>145</v>
      </c>
      <c r="JB16" s="4"/>
      <c r="JC16" s="8"/>
      <c r="JD16" s="4"/>
      <c r="JE16" s="8"/>
      <c r="JF16" s="7"/>
      <c r="JG16" s="7"/>
      <c r="JH16" s="2" t="s">
        <v>150</v>
      </c>
      <c r="JI16" s="2" t="s">
        <v>142</v>
      </c>
      <c r="JJ16" s="2" t="s">
        <v>145</v>
      </c>
      <c r="JK16" s="2" t="s">
        <v>145</v>
      </c>
      <c r="JL16" s="2" t="s">
        <v>152</v>
      </c>
      <c r="JM16" s="2" t="s">
        <v>152</v>
      </c>
      <c r="JN16" s="2" t="s">
        <v>145</v>
      </c>
      <c r="JO16" s="4"/>
      <c r="JP16" s="8"/>
      <c r="JQ16" s="4"/>
      <c r="JR16" s="8"/>
      <c r="JS16" s="7"/>
      <c r="JT16" s="7"/>
      <c r="JU16" s="2" t="s">
        <v>184</v>
      </c>
      <c r="JV16" s="2" t="s">
        <v>142</v>
      </c>
      <c r="JW16" s="2" t="s">
        <v>145</v>
      </c>
      <c r="JX16" s="2" t="s">
        <v>145</v>
      </c>
      <c r="JY16" s="2" t="s">
        <v>152</v>
      </c>
      <c r="JZ16" s="2" t="s">
        <v>152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152</v>
      </c>
      <c r="KM16" s="2" t="s">
        <v>152</v>
      </c>
      <c r="KN16" s="2" t="s">
        <v>145</v>
      </c>
      <c r="KO16" s="4"/>
      <c r="KP16" s="8"/>
      <c r="KQ16" s="4"/>
      <c r="KR16" s="8"/>
      <c r="KS16" s="7"/>
      <c r="KT16" s="7"/>
      <c r="KU16" s="2" t="s">
        <v>184</v>
      </c>
      <c r="KV16" s="2" t="s">
        <v>142</v>
      </c>
      <c r="KW16" s="2" t="s">
        <v>145</v>
      </c>
      <c r="KX16" s="2" t="s">
        <v>145</v>
      </c>
      <c r="KY16" s="2" t="s">
        <v>152</v>
      </c>
      <c r="KZ16" s="2" t="s">
        <v>152</v>
      </c>
      <c r="LA16" s="2" t="s">
        <v>145</v>
      </c>
      <c r="LB16" s="4"/>
      <c r="LC16" s="8"/>
      <c r="LD16" s="4"/>
      <c r="LE16" s="8"/>
      <c r="LF16" s="7"/>
      <c r="LG16" s="7"/>
      <c r="LH16" s="2" t="s">
        <v>184</v>
      </c>
      <c r="LI16" s="2" t="s">
        <v>142</v>
      </c>
      <c r="LJ16" s="2" t="s">
        <v>145</v>
      </c>
      <c r="LK16" s="2" t="s">
        <v>145</v>
      </c>
      <c r="LL16" s="2" t="s">
        <v>152</v>
      </c>
      <c r="LM16" s="2" t="s">
        <v>152</v>
      </c>
      <c r="LN16" s="2" t="s">
        <v>145</v>
      </c>
      <c r="LO16" s="4"/>
      <c r="LP16" s="8"/>
      <c r="LQ16" s="4"/>
      <c r="LR16" s="8"/>
      <c r="LS16" s="7"/>
      <c r="LT16" s="7"/>
      <c r="LU16" s="2" t="s">
        <v>184</v>
      </c>
      <c r="LV16" s="2" t="s">
        <v>142</v>
      </c>
      <c r="LW16" s="2" t="s">
        <v>145</v>
      </c>
      <c r="LX16" s="2" t="s">
        <v>145</v>
      </c>
      <c r="LY16" s="2" t="s">
        <v>152</v>
      </c>
      <c r="LZ16" s="2" t="s">
        <v>152</v>
      </c>
      <c r="MA16" s="2" t="s">
        <v>145</v>
      </c>
      <c r="MB16" s="4"/>
      <c r="MC16" s="8"/>
      <c r="MD16" s="4"/>
      <c r="ME16" s="8"/>
      <c r="MF16" s="7"/>
      <c r="MG16" s="7"/>
      <c r="MH16" s="2" t="s">
        <v>184</v>
      </c>
      <c r="MI16" s="2" t="s">
        <v>142</v>
      </c>
      <c r="MJ16" s="2" t="s">
        <v>145</v>
      </c>
      <c r="MK16" s="2" t="s">
        <v>145</v>
      </c>
      <c r="ML16" s="2" t="s">
        <v>152</v>
      </c>
      <c r="MM16" s="2" t="s">
        <v>152</v>
      </c>
      <c r="MN16" s="2" t="s">
        <v>145</v>
      </c>
      <c r="MO16" s="4"/>
      <c r="MP16" s="8"/>
      <c r="MQ16" s="4"/>
      <c r="MR16" s="8"/>
      <c r="MS16" s="7"/>
      <c r="MT16" s="7"/>
      <c r="MU16" s="2" t="s">
        <v>184</v>
      </c>
      <c r="MV16" s="2" t="s">
        <v>142</v>
      </c>
      <c r="MW16" s="2" t="s">
        <v>145</v>
      </c>
      <c r="MX16" s="2" t="s">
        <v>145</v>
      </c>
      <c r="MY16" s="2" t="s">
        <v>152</v>
      </c>
      <c r="MZ16" s="2" t="s">
        <v>152</v>
      </c>
      <c r="NA16" s="2" t="s">
        <v>145</v>
      </c>
      <c r="NB16" s="4"/>
      <c r="NC16" s="8"/>
      <c r="ND16" s="4"/>
      <c r="NE16" s="8"/>
      <c r="NF16" s="7"/>
      <c r="NG16" s="7"/>
      <c r="NH16" s="2" t="s">
        <v>184</v>
      </c>
      <c r="NI16" s="2" t="s">
        <v>142</v>
      </c>
      <c r="NJ16" s="2" t="s">
        <v>145</v>
      </c>
      <c r="NK16" s="2" t="s">
        <v>145</v>
      </c>
      <c r="NL16" s="2" t="s">
        <v>152</v>
      </c>
      <c r="NM16" s="2" t="s">
        <v>152</v>
      </c>
      <c r="NN16" s="2" t="s">
        <v>145</v>
      </c>
      <c r="NO16" s="4"/>
      <c r="NP16" s="8"/>
      <c r="NQ16" s="4"/>
      <c r="NR16" s="8"/>
      <c r="NS16" s="7"/>
      <c r="NT16" s="7"/>
      <c r="NU16" s="2" t="s">
        <v>184</v>
      </c>
      <c r="NV16" s="2" t="s">
        <v>142</v>
      </c>
      <c r="NW16" s="2" t="s">
        <v>145</v>
      </c>
      <c r="NX16" s="2" t="s">
        <v>145</v>
      </c>
      <c r="NY16" s="2" t="s">
        <v>152</v>
      </c>
      <c r="NZ16" s="2" t="s">
        <v>152</v>
      </c>
      <c r="OA16" s="2" t="s">
        <v>145</v>
      </c>
      <c r="OB16" s="4"/>
      <c r="OC16" s="8"/>
      <c r="OD16" s="4"/>
      <c r="OE16" s="8"/>
      <c r="OF16" s="7"/>
      <c r="OG16" s="7"/>
      <c r="OH16" s="2" t="s">
        <v>184</v>
      </c>
      <c r="OI16" s="2" t="s">
        <v>142</v>
      </c>
      <c r="OJ16" s="2" t="s">
        <v>145</v>
      </c>
      <c r="OK16" s="2" t="s">
        <v>145</v>
      </c>
      <c r="OL16" s="2" t="s">
        <v>152</v>
      </c>
      <c r="OM16" s="2" t="s">
        <v>152</v>
      </c>
      <c r="ON16" s="2" t="s">
        <v>145</v>
      </c>
      <c r="OO16" s="4"/>
      <c r="OP16" s="8"/>
      <c r="OQ16" s="4"/>
      <c r="OR16" s="8"/>
      <c r="OS16" s="7"/>
      <c r="OT16" s="7"/>
      <c r="OU16" s="2" t="s">
        <v>184</v>
      </c>
      <c r="OV16" s="2" t="s">
        <v>142</v>
      </c>
      <c r="OW16" s="2" t="s">
        <v>145</v>
      </c>
      <c r="OX16" s="2" t="s">
        <v>145</v>
      </c>
      <c r="OY16" s="2" t="s">
        <v>152</v>
      </c>
      <c r="OZ16" s="2" t="s">
        <v>152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343</v>
      </c>
    </row>
    <row r="17">
      <c r="A17" s="2" t="s">
        <v>264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195</v>
      </c>
      <c r="G17" s="2" t="s">
        <v>195</v>
      </c>
      <c r="H17" s="2" t="s">
        <v>195</v>
      </c>
      <c r="I17" s="2" t="s">
        <v>257</v>
      </c>
      <c r="J17" s="2" t="s">
        <v>183</v>
      </c>
      <c r="K17" s="2" t="s">
        <v>258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259</v>
      </c>
      <c r="Q17" s="2" t="s">
        <v>144</v>
      </c>
      <c r="R17" s="2" t="s">
        <v>145</v>
      </c>
      <c r="S17" s="2" t="s">
        <v>145</v>
      </c>
      <c r="T17" s="2" t="s">
        <v>260</v>
      </c>
      <c r="U17" s="2" t="s">
        <v>146</v>
      </c>
      <c r="V17" s="2" t="s">
        <v>261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>
        <v>4</v>
      </c>
      <c r="AC17" s="2" t="s">
        <v>199</v>
      </c>
      <c r="AD17" s="4">
        <v>112</v>
      </c>
      <c r="AE17" s="4">
        <v>112</v>
      </c>
      <c r="AF17" s="6">
        <v>65</v>
      </c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184</v>
      </c>
      <c r="BV17" s="2" t="s">
        <v>142</v>
      </c>
      <c r="BW17" s="2" t="s">
        <v>145</v>
      </c>
      <c r="BX17" s="2" t="s">
        <v>145</v>
      </c>
      <c r="BY17" s="2" t="s">
        <v>152</v>
      </c>
      <c r="BZ17" s="2" t="s">
        <v>152</v>
      </c>
      <c r="CA17" s="2" t="s">
        <v>145</v>
      </c>
      <c r="CB17" s="4"/>
      <c r="CC17" s="8"/>
      <c r="CD17" s="4"/>
      <c r="CE17" s="8"/>
      <c r="CF17" s="7"/>
      <c r="CG17" s="7"/>
      <c r="CH17" s="2" t="s">
        <v>184</v>
      </c>
      <c r="CI17" s="2" t="s">
        <v>142</v>
      </c>
      <c r="CJ17" s="2" t="s">
        <v>145</v>
      </c>
      <c r="CK17" s="2" t="s">
        <v>145</v>
      </c>
      <c r="CL17" s="2" t="s">
        <v>152</v>
      </c>
      <c r="CM17" s="2" t="s">
        <v>152</v>
      </c>
      <c r="CN17" s="2" t="s">
        <v>145</v>
      </c>
      <c r="CO17" s="4"/>
      <c r="CP17" s="8"/>
      <c r="CQ17" s="4"/>
      <c r="CR17" s="8"/>
      <c r="CS17" s="7"/>
      <c r="CT17" s="7"/>
      <c r="CU17" s="2" t="s">
        <v>150</v>
      </c>
      <c r="CV17" s="2" t="s">
        <v>142</v>
      </c>
      <c r="CW17" s="2" t="s">
        <v>145</v>
      </c>
      <c r="CX17" s="2" t="s">
        <v>145</v>
      </c>
      <c r="CY17" s="2" t="s">
        <v>152</v>
      </c>
      <c r="CZ17" s="2" t="s">
        <v>152</v>
      </c>
      <c r="DA17" s="2" t="s">
        <v>145</v>
      </c>
      <c r="DB17" s="4"/>
      <c r="DC17" s="8"/>
      <c r="DD17" s="4"/>
      <c r="DE17" s="8"/>
      <c r="DF17" s="7"/>
      <c r="DG17" s="7"/>
      <c r="DH17" s="2" t="s">
        <v>184</v>
      </c>
      <c r="DI17" s="2" t="s">
        <v>142</v>
      </c>
      <c r="DJ17" s="2" t="s">
        <v>145</v>
      </c>
      <c r="DK17" s="2" t="s">
        <v>145</v>
      </c>
      <c r="DL17" s="2" t="s">
        <v>152</v>
      </c>
      <c r="DM17" s="2" t="s">
        <v>152</v>
      </c>
      <c r="DN17" s="2" t="s">
        <v>145</v>
      </c>
      <c r="DO17" s="4"/>
      <c r="DP17" s="8"/>
      <c r="DQ17" s="4"/>
      <c r="DR17" s="8"/>
      <c r="DS17" s="7"/>
      <c r="DT17" s="7"/>
      <c r="DU17" s="2" t="s">
        <v>184</v>
      </c>
      <c r="DV17" s="2" t="s">
        <v>142</v>
      </c>
      <c r="DW17" s="2" t="s">
        <v>145</v>
      </c>
      <c r="DX17" s="2" t="s">
        <v>145</v>
      </c>
      <c r="DY17" s="2" t="s">
        <v>152</v>
      </c>
      <c r="DZ17" s="2" t="s">
        <v>152</v>
      </c>
      <c r="EA17" s="2" t="s">
        <v>145</v>
      </c>
      <c r="EB17" s="4"/>
      <c r="EC17" s="8"/>
      <c r="ED17" s="4"/>
      <c r="EE17" s="8"/>
      <c r="EF17" s="7"/>
      <c r="EG17" s="7"/>
      <c r="EH17" s="2" t="s">
        <v>184</v>
      </c>
      <c r="EI17" s="2" t="s">
        <v>142</v>
      </c>
      <c r="EJ17" s="2" t="s">
        <v>145</v>
      </c>
      <c r="EK17" s="2" t="s">
        <v>145</v>
      </c>
      <c r="EL17" s="2" t="s">
        <v>152</v>
      </c>
      <c r="EM17" s="2" t="s">
        <v>152</v>
      </c>
      <c r="EN17" s="2" t="s">
        <v>145</v>
      </c>
      <c r="EO17" s="4"/>
      <c r="EP17" s="8"/>
      <c r="EQ17" s="4"/>
      <c r="ER17" s="8"/>
      <c r="ES17" s="7"/>
      <c r="ET17" s="7"/>
      <c r="EU17" s="2" t="s">
        <v>150</v>
      </c>
      <c r="EV17" s="2" t="s">
        <v>142</v>
      </c>
      <c r="EW17" s="2" t="s">
        <v>145</v>
      </c>
      <c r="EX17" s="2" t="s">
        <v>145</v>
      </c>
      <c r="EY17" s="2" t="s">
        <v>152</v>
      </c>
      <c r="EZ17" s="2" t="s">
        <v>152</v>
      </c>
      <c r="FA17" s="2" t="s">
        <v>145</v>
      </c>
      <c r="FB17" s="4"/>
      <c r="FC17" s="8"/>
      <c r="FD17" s="4"/>
      <c r="FE17" s="8"/>
      <c r="FF17" s="7"/>
      <c r="FG17" s="7"/>
      <c r="FH17" s="2" t="s">
        <v>184</v>
      </c>
      <c r="FI17" s="2" t="s">
        <v>142</v>
      </c>
      <c r="FJ17" s="2" t="s">
        <v>145</v>
      </c>
      <c r="FK17" s="2" t="s">
        <v>145</v>
      </c>
      <c r="FL17" s="2" t="s">
        <v>152</v>
      </c>
      <c r="FM17" s="2" t="s">
        <v>152</v>
      </c>
      <c r="FN17" s="2" t="s">
        <v>145</v>
      </c>
      <c r="FO17" s="4"/>
      <c r="FP17" s="8"/>
      <c r="FQ17" s="4"/>
      <c r="FR17" s="8"/>
      <c r="FS17" s="7"/>
      <c r="FT17" s="7"/>
      <c r="FU17" s="2" t="s">
        <v>184</v>
      </c>
      <c r="FV17" s="2" t="s">
        <v>142</v>
      </c>
      <c r="FW17" s="2" t="s">
        <v>145</v>
      </c>
      <c r="FX17" s="2" t="s">
        <v>145</v>
      </c>
      <c r="FY17" s="2" t="s">
        <v>152</v>
      </c>
      <c r="FZ17" s="2" t="s">
        <v>152</v>
      </c>
      <c r="GA17" s="2" t="s">
        <v>145</v>
      </c>
      <c r="GB17" s="4"/>
      <c r="GC17" s="8"/>
      <c r="GD17" s="4"/>
      <c r="GE17" s="8"/>
      <c r="GF17" s="7"/>
      <c r="GG17" s="7"/>
      <c r="GH17" s="2" t="s">
        <v>184</v>
      </c>
      <c r="GI17" s="2" t="s">
        <v>142</v>
      </c>
      <c r="GJ17" s="2" t="s">
        <v>145</v>
      </c>
      <c r="GK17" s="2" t="s">
        <v>145</v>
      </c>
      <c r="GL17" s="2" t="s">
        <v>152</v>
      </c>
      <c r="GM17" s="2" t="s">
        <v>152</v>
      </c>
      <c r="GN17" s="2" t="s">
        <v>145</v>
      </c>
      <c r="GO17" s="4"/>
      <c r="GP17" s="8"/>
      <c r="GQ17" s="4"/>
      <c r="GR17" s="8"/>
      <c r="GS17" s="7"/>
      <c r="GT17" s="7"/>
      <c r="GU17" s="2" t="s">
        <v>184</v>
      </c>
      <c r="GV17" s="2" t="s">
        <v>142</v>
      </c>
      <c r="GW17" s="2" t="s">
        <v>145</v>
      </c>
      <c r="GX17" s="2" t="s">
        <v>145</v>
      </c>
      <c r="GY17" s="2" t="s">
        <v>152</v>
      </c>
      <c r="GZ17" s="2" t="s">
        <v>152</v>
      </c>
      <c r="HA17" s="2" t="s">
        <v>145</v>
      </c>
      <c r="HB17" s="4"/>
      <c r="HC17" s="8"/>
      <c r="HD17" s="4"/>
      <c r="HE17" s="8"/>
      <c r="HF17" s="7"/>
      <c r="HG17" s="7"/>
      <c r="HH17" s="2" t="s">
        <v>184</v>
      </c>
      <c r="HI17" s="2" t="s">
        <v>142</v>
      </c>
      <c r="HJ17" s="2" t="s">
        <v>145</v>
      </c>
      <c r="HK17" s="2" t="s">
        <v>145</v>
      </c>
      <c r="HL17" s="2" t="s">
        <v>152</v>
      </c>
      <c r="HM17" s="2" t="s">
        <v>152</v>
      </c>
      <c r="HN17" s="2" t="s">
        <v>145</v>
      </c>
      <c r="HO17" s="4"/>
      <c r="HP17" s="8"/>
      <c r="HQ17" s="4"/>
      <c r="HR17" s="8"/>
      <c r="HS17" s="7"/>
      <c r="HT17" s="7"/>
      <c r="HU17" s="2" t="s">
        <v>262</v>
      </c>
      <c r="HV17" s="2" t="s">
        <v>142</v>
      </c>
      <c r="HW17" s="2" t="s">
        <v>145</v>
      </c>
      <c r="HX17" s="2" t="s">
        <v>145</v>
      </c>
      <c r="HY17" s="2" t="s">
        <v>152</v>
      </c>
      <c r="HZ17" s="2" t="s">
        <v>152</v>
      </c>
      <c r="IA17" s="2" t="s">
        <v>145</v>
      </c>
      <c r="IB17" s="4"/>
      <c r="IC17" s="8"/>
      <c r="ID17" s="4"/>
      <c r="IE17" s="8"/>
      <c r="IF17" s="7"/>
      <c r="IG17" s="7"/>
      <c r="IH17" s="2" t="s">
        <v>184</v>
      </c>
      <c r="II17" s="2" t="s">
        <v>142</v>
      </c>
      <c r="IJ17" s="2" t="s">
        <v>145</v>
      </c>
      <c r="IK17" s="2" t="s">
        <v>145</v>
      </c>
      <c r="IL17" s="2" t="s">
        <v>152</v>
      </c>
      <c r="IM17" s="2" t="s">
        <v>152</v>
      </c>
      <c r="IN17" s="2" t="s">
        <v>145</v>
      </c>
      <c r="IO17" s="4"/>
      <c r="IP17" s="8"/>
      <c r="IQ17" s="4"/>
      <c r="IR17" s="8"/>
      <c r="IS17" s="7"/>
      <c r="IT17" s="7"/>
      <c r="IU17" s="2" t="s">
        <v>184</v>
      </c>
      <c r="IV17" s="2" t="s">
        <v>142</v>
      </c>
      <c r="IW17" s="2" t="s">
        <v>145</v>
      </c>
      <c r="IX17" s="2" t="s">
        <v>145</v>
      </c>
      <c r="IY17" s="2" t="s">
        <v>152</v>
      </c>
      <c r="IZ17" s="2" t="s">
        <v>152</v>
      </c>
      <c r="JA17" s="2" t="s">
        <v>145</v>
      </c>
      <c r="JB17" s="4"/>
      <c r="JC17" s="8"/>
      <c r="JD17" s="4"/>
      <c r="JE17" s="8"/>
      <c r="JF17" s="7"/>
      <c r="JG17" s="7"/>
      <c r="JH17" s="2" t="s">
        <v>150</v>
      </c>
      <c r="JI17" s="2" t="s">
        <v>142</v>
      </c>
      <c r="JJ17" s="2" t="s">
        <v>145</v>
      </c>
      <c r="JK17" s="2" t="s">
        <v>145</v>
      </c>
      <c r="JL17" s="2" t="s">
        <v>152</v>
      </c>
      <c r="JM17" s="2" t="s">
        <v>152</v>
      </c>
      <c r="JN17" s="2" t="s">
        <v>145</v>
      </c>
      <c r="JO17" s="4"/>
      <c r="JP17" s="8"/>
      <c r="JQ17" s="4"/>
      <c r="JR17" s="8"/>
      <c r="JS17" s="7"/>
      <c r="JT17" s="7"/>
      <c r="JU17" s="2" t="s">
        <v>184</v>
      </c>
      <c r="JV17" s="2" t="s">
        <v>142</v>
      </c>
      <c r="JW17" s="2" t="s">
        <v>145</v>
      </c>
      <c r="JX17" s="2" t="s">
        <v>145</v>
      </c>
      <c r="JY17" s="2" t="s">
        <v>152</v>
      </c>
      <c r="JZ17" s="2" t="s">
        <v>152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152</v>
      </c>
      <c r="KM17" s="2" t="s">
        <v>152</v>
      </c>
      <c r="KN17" s="2" t="s">
        <v>145</v>
      </c>
      <c r="KO17" s="4"/>
      <c r="KP17" s="8"/>
      <c r="KQ17" s="4"/>
      <c r="KR17" s="8"/>
      <c r="KS17" s="7"/>
      <c r="KT17" s="7"/>
      <c r="KU17" s="2" t="s">
        <v>184</v>
      </c>
      <c r="KV17" s="2" t="s">
        <v>142</v>
      </c>
      <c r="KW17" s="2" t="s">
        <v>145</v>
      </c>
      <c r="KX17" s="2" t="s">
        <v>145</v>
      </c>
      <c r="KY17" s="2" t="s">
        <v>152</v>
      </c>
      <c r="KZ17" s="2" t="s">
        <v>152</v>
      </c>
      <c r="LA17" s="2" t="s">
        <v>145</v>
      </c>
      <c r="LB17" s="4"/>
      <c r="LC17" s="8"/>
      <c r="LD17" s="4"/>
      <c r="LE17" s="8"/>
      <c r="LF17" s="7"/>
      <c r="LG17" s="7"/>
      <c r="LH17" s="2" t="s">
        <v>184</v>
      </c>
      <c r="LI17" s="2" t="s">
        <v>142</v>
      </c>
      <c r="LJ17" s="2" t="s">
        <v>145</v>
      </c>
      <c r="LK17" s="2" t="s">
        <v>145</v>
      </c>
      <c r="LL17" s="2" t="s">
        <v>152</v>
      </c>
      <c r="LM17" s="2" t="s">
        <v>152</v>
      </c>
      <c r="LN17" s="2" t="s">
        <v>145</v>
      </c>
      <c r="LO17" s="4"/>
      <c r="LP17" s="8"/>
      <c r="LQ17" s="4"/>
      <c r="LR17" s="8"/>
      <c r="LS17" s="7"/>
      <c r="LT17" s="7"/>
      <c r="LU17" s="2" t="s">
        <v>184</v>
      </c>
      <c r="LV17" s="2" t="s">
        <v>142</v>
      </c>
      <c r="LW17" s="2" t="s">
        <v>145</v>
      </c>
      <c r="LX17" s="2" t="s">
        <v>145</v>
      </c>
      <c r="LY17" s="2" t="s">
        <v>152</v>
      </c>
      <c r="LZ17" s="2" t="s">
        <v>152</v>
      </c>
      <c r="MA17" s="2" t="s">
        <v>145</v>
      </c>
      <c r="MB17" s="4"/>
      <c r="MC17" s="8"/>
      <c r="MD17" s="4"/>
      <c r="ME17" s="8"/>
      <c r="MF17" s="7"/>
      <c r="MG17" s="7"/>
      <c r="MH17" s="2" t="s">
        <v>184</v>
      </c>
      <c r="MI17" s="2" t="s">
        <v>142</v>
      </c>
      <c r="MJ17" s="2" t="s">
        <v>145</v>
      </c>
      <c r="MK17" s="2" t="s">
        <v>145</v>
      </c>
      <c r="ML17" s="2" t="s">
        <v>152</v>
      </c>
      <c r="MM17" s="2" t="s">
        <v>152</v>
      </c>
      <c r="MN17" s="2" t="s">
        <v>145</v>
      </c>
      <c r="MO17" s="4"/>
      <c r="MP17" s="8"/>
      <c r="MQ17" s="4"/>
      <c r="MR17" s="8"/>
      <c r="MS17" s="7"/>
      <c r="MT17" s="7"/>
      <c r="MU17" s="2" t="s">
        <v>184</v>
      </c>
      <c r="MV17" s="2" t="s">
        <v>142</v>
      </c>
      <c r="MW17" s="2" t="s">
        <v>145</v>
      </c>
      <c r="MX17" s="2" t="s">
        <v>145</v>
      </c>
      <c r="MY17" s="2" t="s">
        <v>152</v>
      </c>
      <c r="MZ17" s="2" t="s">
        <v>152</v>
      </c>
      <c r="NA17" s="2" t="s">
        <v>145</v>
      </c>
      <c r="NB17" s="4"/>
      <c r="NC17" s="8"/>
      <c r="ND17" s="4"/>
      <c r="NE17" s="8"/>
      <c r="NF17" s="7"/>
      <c r="NG17" s="7"/>
      <c r="NH17" s="2" t="s">
        <v>184</v>
      </c>
      <c r="NI17" s="2" t="s">
        <v>142</v>
      </c>
      <c r="NJ17" s="2" t="s">
        <v>145</v>
      </c>
      <c r="NK17" s="2" t="s">
        <v>145</v>
      </c>
      <c r="NL17" s="2" t="s">
        <v>152</v>
      </c>
      <c r="NM17" s="2" t="s">
        <v>152</v>
      </c>
      <c r="NN17" s="2" t="s">
        <v>145</v>
      </c>
      <c r="NO17" s="4"/>
      <c r="NP17" s="8"/>
      <c r="NQ17" s="4"/>
      <c r="NR17" s="8"/>
      <c r="NS17" s="7"/>
      <c r="NT17" s="7"/>
      <c r="NU17" s="2" t="s">
        <v>184</v>
      </c>
      <c r="NV17" s="2" t="s">
        <v>142</v>
      </c>
      <c r="NW17" s="2" t="s">
        <v>145</v>
      </c>
      <c r="NX17" s="2" t="s">
        <v>145</v>
      </c>
      <c r="NY17" s="2" t="s">
        <v>152</v>
      </c>
      <c r="NZ17" s="2" t="s">
        <v>152</v>
      </c>
      <c r="OA17" s="2" t="s">
        <v>145</v>
      </c>
      <c r="OB17" s="4"/>
      <c r="OC17" s="8"/>
      <c r="OD17" s="4"/>
      <c r="OE17" s="8"/>
      <c r="OF17" s="7"/>
      <c r="OG17" s="7"/>
      <c r="OH17" s="2" t="s">
        <v>184</v>
      </c>
      <c r="OI17" s="2" t="s">
        <v>142</v>
      </c>
      <c r="OJ17" s="2" t="s">
        <v>145</v>
      </c>
      <c r="OK17" s="2" t="s">
        <v>145</v>
      </c>
      <c r="OL17" s="2" t="s">
        <v>152</v>
      </c>
      <c r="OM17" s="2" t="s">
        <v>152</v>
      </c>
      <c r="ON17" s="2" t="s">
        <v>145</v>
      </c>
      <c r="OO17" s="4"/>
      <c r="OP17" s="8"/>
      <c r="OQ17" s="4"/>
      <c r="OR17" s="8"/>
      <c r="OS17" s="7"/>
      <c r="OT17" s="7"/>
      <c r="OU17" s="2" t="s">
        <v>184</v>
      </c>
      <c r="OV17" s="2" t="s">
        <v>142</v>
      </c>
      <c r="OW17" s="2" t="s">
        <v>145</v>
      </c>
      <c r="OX17" s="2" t="s">
        <v>145</v>
      </c>
      <c r="OY17" s="2" t="s">
        <v>152</v>
      </c>
      <c r="OZ17" s="2" t="s">
        <v>152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112</v>
      </c>
    </row>
    <row r="18">
      <c r="A18" s="2" t="s">
        <v>265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266</v>
      </c>
      <c r="G18" s="2" t="s">
        <v>266</v>
      </c>
      <c r="H18" s="2" t="s">
        <v>266</v>
      </c>
      <c r="I18" s="2" t="s">
        <v>139</v>
      </c>
      <c r="J18" s="2" t="s">
        <v>140</v>
      </c>
      <c r="K18" s="2" t="s">
        <v>267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197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268</v>
      </c>
      <c r="W18" s="2" t="s">
        <v>148</v>
      </c>
      <c r="X18" s="2" t="s">
        <v>145</v>
      </c>
      <c r="Y18" s="2" t="s">
        <v>269</v>
      </c>
      <c r="Z18" s="4">
        <v>217</v>
      </c>
      <c r="AA18" s="4">
        <f>=ROUNDDOWN(16.6923076923077,0)</f>
      </c>
      <c r="AB18" s="5">
        <v>13</v>
      </c>
      <c r="AC18" s="2" t="s">
        <v>199</v>
      </c>
      <c r="AD18" s="4">
        <v>110</v>
      </c>
      <c r="AE18" s="4">
        <v>110</v>
      </c>
      <c r="AF18" s="6">
        <v>65</v>
      </c>
      <c r="AG18" s="6"/>
      <c r="AH18" s="7">
        <v>0.2857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5</v>
      </c>
      <c r="AS18" s="8">
        <v>987.66</v>
      </c>
      <c r="AT18" s="7">
        <v>-1</v>
      </c>
      <c r="AU18" s="7">
        <v>-1</v>
      </c>
      <c r="AV18" s="4">
        <v>6</v>
      </c>
      <c r="AW18" s="8">
        <v>1087.13</v>
      </c>
      <c r="AX18" s="4">
        <v>14</v>
      </c>
      <c r="AY18" s="8">
        <v>3053.42</v>
      </c>
      <c r="AZ18" s="7">
        <v>-0.5714</v>
      </c>
      <c r="BA18" s="7">
        <v>-0.644</v>
      </c>
      <c r="BB18" s="7"/>
      <c r="BC18" s="4">
        <v>11</v>
      </c>
      <c r="BD18" s="8">
        <v>1790.71</v>
      </c>
      <c r="BE18" s="4">
        <v>37</v>
      </c>
      <c r="BF18" s="8">
        <v>8428.3</v>
      </c>
      <c r="BG18" s="7">
        <v>-0.7027</v>
      </c>
      <c r="BH18" s="7">
        <v>-0.7875</v>
      </c>
      <c r="BI18" s="7">
        <v>0.6071</v>
      </c>
      <c r="BJ18" s="4"/>
      <c r="BK18" s="8"/>
      <c r="BL18" s="2" t="s">
        <v>270</v>
      </c>
      <c r="BM18" s="7"/>
      <c r="BN18" s="7"/>
      <c r="BO18" s="4"/>
      <c r="BP18" s="8"/>
      <c r="BQ18" s="4">
        <v>3</v>
      </c>
      <c r="BR18" s="8">
        <v>587.28</v>
      </c>
      <c r="BS18" s="7">
        <v>-1</v>
      </c>
      <c r="BT18" s="7">
        <v>-1</v>
      </c>
      <c r="BU18" s="2" t="s">
        <v>150</v>
      </c>
      <c r="BV18" s="2" t="s">
        <v>142</v>
      </c>
      <c r="BW18" s="2" t="s">
        <v>145</v>
      </c>
      <c r="BX18" s="2" t="s">
        <v>271</v>
      </c>
      <c r="BY18" s="2" t="s">
        <v>152</v>
      </c>
      <c r="BZ18" s="2" t="s">
        <v>152</v>
      </c>
      <c r="CA18" s="2" t="s">
        <v>145</v>
      </c>
      <c r="CB18" s="4"/>
      <c r="CC18" s="8"/>
      <c r="CD18" s="4"/>
      <c r="CE18" s="8"/>
      <c r="CF18" s="7"/>
      <c r="CG18" s="7"/>
      <c r="CH18" s="2" t="s">
        <v>150</v>
      </c>
      <c r="CI18" s="2" t="s">
        <v>142</v>
      </c>
      <c r="CJ18" s="2" t="s">
        <v>153</v>
      </c>
      <c r="CK18" s="2" t="s">
        <v>272</v>
      </c>
      <c r="CL18" s="2" t="s">
        <v>152</v>
      </c>
      <c r="CM18" s="2" t="s">
        <v>152</v>
      </c>
      <c r="CN18" s="2" t="s">
        <v>145</v>
      </c>
      <c r="CO18" s="4"/>
      <c r="CP18" s="8"/>
      <c r="CQ18" s="4"/>
      <c r="CR18" s="8"/>
      <c r="CS18" s="7"/>
      <c r="CT18" s="7"/>
      <c r="CU18" s="2" t="s">
        <v>150</v>
      </c>
      <c r="CV18" s="2" t="s">
        <v>142</v>
      </c>
      <c r="CW18" s="2" t="s">
        <v>229</v>
      </c>
      <c r="CX18" s="2" t="s">
        <v>149</v>
      </c>
      <c r="CY18" s="2" t="s">
        <v>152</v>
      </c>
      <c r="CZ18" s="2" t="s">
        <v>152</v>
      </c>
      <c r="DA18" s="2" t="s">
        <v>145</v>
      </c>
      <c r="DB18" s="4"/>
      <c r="DC18" s="8"/>
      <c r="DD18" s="4"/>
      <c r="DE18" s="8"/>
      <c r="DF18" s="7"/>
      <c r="DG18" s="7"/>
      <c r="DH18" s="2" t="s">
        <v>150</v>
      </c>
      <c r="DI18" s="2" t="s">
        <v>142</v>
      </c>
      <c r="DJ18" s="2" t="s">
        <v>204</v>
      </c>
      <c r="DK18" s="2" t="s">
        <v>273</v>
      </c>
      <c r="DL18" s="2" t="s">
        <v>152</v>
      </c>
      <c r="DM18" s="2" t="s">
        <v>152</v>
      </c>
      <c r="DN18" s="2" t="s">
        <v>145</v>
      </c>
      <c r="DO18" s="4"/>
      <c r="DP18" s="8"/>
      <c r="DQ18" s="4"/>
      <c r="DR18" s="8"/>
      <c r="DS18" s="7"/>
      <c r="DT18" s="7"/>
      <c r="DU18" s="2" t="s">
        <v>150</v>
      </c>
      <c r="DV18" s="2" t="s">
        <v>142</v>
      </c>
      <c r="DW18" s="2" t="s">
        <v>158</v>
      </c>
      <c r="DX18" s="2" t="s">
        <v>274</v>
      </c>
      <c r="DY18" s="2" t="s">
        <v>152</v>
      </c>
      <c r="DZ18" s="2" t="s">
        <v>152</v>
      </c>
      <c r="EA18" s="2" t="s">
        <v>145</v>
      </c>
      <c r="EB18" s="4"/>
      <c r="EC18" s="8"/>
      <c r="ED18" s="4">
        <v>2</v>
      </c>
      <c r="EE18" s="8">
        <v>400.38</v>
      </c>
      <c r="EF18" s="7">
        <v>-1</v>
      </c>
      <c r="EG18" s="7">
        <v>-1</v>
      </c>
      <c r="EH18" s="2" t="s">
        <v>150</v>
      </c>
      <c r="EI18" s="2" t="s">
        <v>142</v>
      </c>
      <c r="EJ18" s="2" t="s">
        <v>160</v>
      </c>
      <c r="EK18" s="2" t="s">
        <v>275</v>
      </c>
      <c r="EL18" s="2" t="s">
        <v>152</v>
      </c>
      <c r="EM18" s="2" t="s">
        <v>152</v>
      </c>
      <c r="EN18" s="2" t="s">
        <v>145</v>
      </c>
      <c r="EO18" s="4"/>
      <c r="EP18" s="8"/>
      <c r="EQ18" s="4"/>
      <c r="ER18" s="8"/>
      <c r="ES18" s="7"/>
      <c r="ET18" s="7"/>
      <c r="EU18" s="2" t="s">
        <v>150</v>
      </c>
      <c r="EV18" s="2" t="s">
        <v>142</v>
      </c>
      <c r="EW18" s="2" t="s">
        <v>229</v>
      </c>
      <c r="EX18" s="2" t="s">
        <v>276</v>
      </c>
      <c r="EY18" s="2" t="s">
        <v>152</v>
      </c>
      <c r="EZ18" s="2" t="s">
        <v>152</v>
      </c>
      <c r="FA18" s="2" t="s">
        <v>145</v>
      </c>
      <c r="FB18" s="4"/>
      <c r="FC18" s="8"/>
      <c r="FD18" s="4"/>
      <c r="FE18" s="8"/>
      <c r="FF18" s="7"/>
      <c r="FG18" s="7"/>
      <c r="FH18" s="2" t="s">
        <v>150</v>
      </c>
      <c r="FI18" s="2" t="s">
        <v>142</v>
      </c>
      <c r="FJ18" s="2" t="s">
        <v>163</v>
      </c>
      <c r="FK18" s="2" t="s">
        <v>277</v>
      </c>
      <c r="FL18" s="2" t="s">
        <v>152</v>
      </c>
      <c r="FM18" s="2" t="s">
        <v>152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150</v>
      </c>
      <c r="II18" s="2" t="s">
        <v>142</v>
      </c>
      <c r="IJ18" s="2" t="s">
        <v>165</v>
      </c>
      <c r="IK18" s="2" t="s">
        <v>278</v>
      </c>
      <c r="IL18" s="2" t="s">
        <v>152</v>
      </c>
      <c r="IM18" s="2" t="s">
        <v>152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150</v>
      </c>
      <c r="JI18" s="2" t="s">
        <v>142</v>
      </c>
      <c r="JJ18" s="2" t="s">
        <v>167</v>
      </c>
      <c r="JK18" s="2" t="s">
        <v>145</v>
      </c>
      <c r="JL18" s="2" t="s">
        <v>152</v>
      </c>
      <c r="JM18" s="2" t="s">
        <v>152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150</v>
      </c>
      <c r="KI18" s="2" t="s">
        <v>142</v>
      </c>
      <c r="KJ18" s="2" t="s">
        <v>145</v>
      </c>
      <c r="KK18" s="2" t="s">
        <v>279</v>
      </c>
      <c r="KL18" s="2" t="s">
        <v>152</v>
      </c>
      <c r="KM18" s="2" t="s">
        <v>152</v>
      </c>
      <c r="KN18" s="2" t="s">
        <v>145</v>
      </c>
      <c r="KO18" s="4"/>
      <c r="KP18" s="8"/>
      <c r="KQ18" s="4"/>
      <c r="KR18" s="8"/>
      <c r="KS18" s="7"/>
      <c r="KT18" s="7"/>
      <c r="KU18" s="2" t="s">
        <v>150</v>
      </c>
      <c r="KV18" s="2" t="s">
        <v>142</v>
      </c>
      <c r="KW18" s="2" t="s">
        <v>169</v>
      </c>
      <c r="KX18" s="2" t="s">
        <v>280</v>
      </c>
      <c r="KY18" s="2" t="s">
        <v>152</v>
      </c>
      <c r="KZ18" s="2" t="s">
        <v>152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>
        <v>37</v>
      </c>
      <c r="PC18" s="4"/>
      <c r="PD18" s="4"/>
      <c r="PE18" s="4"/>
      <c r="PF18" s="4"/>
      <c r="PG18" s="4"/>
      <c r="PH18" s="4"/>
      <c r="PI18" s="4">
        <v>180</v>
      </c>
      <c r="PJ18" s="4"/>
      <c r="PK18" s="4"/>
      <c r="PL18" s="4"/>
      <c r="PM18" s="4"/>
      <c r="PN18" s="4"/>
      <c r="PO18" s="4"/>
      <c r="PP18" s="4"/>
      <c r="PQ18" s="4"/>
      <c r="PR18" s="4"/>
      <c r="PS18" s="4">
        <v>110</v>
      </c>
    </row>
    <row r="19">
      <c r="A19" s="2" t="s">
        <v>281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266</v>
      </c>
      <c r="G19" s="2" t="s">
        <v>266</v>
      </c>
      <c r="H19" s="2" t="s">
        <v>266</v>
      </c>
      <c r="I19" s="2" t="s">
        <v>139</v>
      </c>
      <c r="J19" s="2" t="s">
        <v>172</v>
      </c>
      <c r="K19" s="2" t="s">
        <v>267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197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268</v>
      </c>
      <c r="W19" s="2" t="s">
        <v>148</v>
      </c>
      <c r="X19" s="2" t="s">
        <v>145</v>
      </c>
      <c r="Y19" s="2" t="s">
        <v>269</v>
      </c>
      <c r="Z19" s="4">
        <v>156</v>
      </c>
      <c r="AA19" s="4">
        <f>=ROUNDDOWN(11.1428571428571,0)</f>
      </c>
      <c r="AB19" s="5">
        <v>14</v>
      </c>
      <c r="AC19" s="2" t="s">
        <v>199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6</v>
      </c>
      <c r="AQ19" s="8">
        <v>1087.13</v>
      </c>
      <c r="AR19" s="4">
        <v>7</v>
      </c>
      <c r="AS19" s="8">
        <v>1593.88</v>
      </c>
      <c r="AT19" s="7">
        <v>-0.1429</v>
      </c>
      <c r="AU19" s="7">
        <v>-0.3179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6</v>
      </c>
      <c r="BK19" s="8">
        <v>1087.13</v>
      </c>
      <c r="BL19" s="2" t="s">
        <v>282</v>
      </c>
      <c r="BM19" s="7">
        <v>1</v>
      </c>
      <c r="BN19" s="7">
        <v>1</v>
      </c>
      <c r="BO19" s="4">
        <v>1</v>
      </c>
      <c r="BP19" s="8">
        <v>169.14</v>
      </c>
      <c r="BQ19" s="4">
        <v>4</v>
      </c>
      <c r="BR19" s="8">
        <v>939.68</v>
      </c>
      <c r="BS19" s="7">
        <v>-0.75</v>
      </c>
      <c r="BT19" s="7">
        <v>-0.82</v>
      </c>
      <c r="BU19" s="2" t="s">
        <v>150</v>
      </c>
      <c r="BV19" s="2" t="s">
        <v>142</v>
      </c>
      <c r="BW19" s="2" t="s">
        <v>145</v>
      </c>
      <c r="BX19" s="2" t="s">
        <v>249</v>
      </c>
      <c r="BY19" s="2" t="s">
        <v>152</v>
      </c>
      <c r="BZ19" s="2" t="s">
        <v>152</v>
      </c>
      <c r="CA19" s="2" t="s">
        <v>145</v>
      </c>
      <c r="CB19" s="4">
        <v>1</v>
      </c>
      <c r="CC19" s="8">
        <v>148.38</v>
      </c>
      <c r="CD19" s="4">
        <v>1</v>
      </c>
      <c r="CE19" s="8">
        <v>182.32</v>
      </c>
      <c r="CF19" s="7"/>
      <c r="CG19" s="7">
        <v>-0.1862</v>
      </c>
      <c r="CH19" s="2" t="s">
        <v>150</v>
      </c>
      <c r="CI19" s="2" t="s">
        <v>142</v>
      </c>
      <c r="CJ19" s="2" t="s">
        <v>153</v>
      </c>
      <c r="CK19" s="2" t="s">
        <v>283</v>
      </c>
      <c r="CL19" s="2" t="s">
        <v>152</v>
      </c>
      <c r="CM19" s="2" t="s">
        <v>152</v>
      </c>
      <c r="CN19" s="2" t="s">
        <v>145</v>
      </c>
      <c r="CO19" s="4"/>
      <c r="CP19" s="8"/>
      <c r="CQ19" s="4"/>
      <c r="CR19" s="8"/>
      <c r="CS19" s="7"/>
      <c r="CT19" s="7"/>
      <c r="CU19" s="2" t="s">
        <v>150</v>
      </c>
      <c r="CV19" s="2" t="s">
        <v>142</v>
      </c>
      <c r="CW19" s="2" t="s">
        <v>229</v>
      </c>
      <c r="CX19" s="2" t="s">
        <v>284</v>
      </c>
      <c r="CY19" s="2" t="s">
        <v>152</v>
      </c>
      <c r="CZ19" s="2" t="s">
        <v>152</v>
      </c>
      <c r="DA19" s="2" t="s">
        <v>145</v>
      </c>
      <c r="DB19" s="4">
        <v>2</v>
      </c>
      <c r="DC19" s="8">
        <v>358.92</v>
      </c>
      <c r="DD19" s="4">
        <v>1</v>
      </c>
      <c r="DE19" s="8">
        <v>231.65</v>
      </c>
      <c r="DF19" s="7">
        <v>1</v>
      </c>
      <c r="DG19" s="7">
        <v>0.5494</v>
      </c>
      <c r="DH19" s="2" t="s">
        <v>150</v>
      </c>
      <c r="DI19" s="2" t="s">
        <v>142</v>
      </c>
      <c r="DJ19" s="2" t="s">
        <v>204</v>
      </c>
      <c r="DK19" s="2" t="s">
        <v>237</v>
      </c>
      <c r="DL19" s="2" t="s">
        <v>152</v>
      </c>
      <c r="DM19" s="2" t="s">
        <v>152</v>
      </c>
      <c r="DN19" s="2" t="s">
        <v>145</v>
      </c>
      <c r="DO19" s="4">
        <v>1</v>
      </c>
      <c r="DP19" s="8">
        <v>225.22</v>
      </c>
      <c r="DQ19" s="4"/>
      <c r="DR19" s="8"/>
      <c r="DS19" s="7"/>
      <c r="DT19" s="7"/>
      <c r="DU19" s="2" t="s">
        <v>150</v>
      </c>
      <c r="DV19" s="2" t="s">
        <v>142</v>
      </c>
      <c r="DW19" s="2" t="s">
        <v>158</v>
      </c>
      <c r="DX19" s="2" t="s">
        <v>285</v>
      </c>
      <c r="DY19" s="2" t="s">
        <v>152</v>
      </c>
      <c r="DZ19" s="2" t="s">
        <v>152</v>
      </c>
      <c r="EA19" s="2" t="s">
        <v>145</v>
      </c>
      <c r="EB19" s="4">
        <v>1</v>
      </c>
      <c r="EC19" s="8">
        <v>185.47</v>
      </c>
      <c r="ED19" s="4">
        <v>1</v>
      </c>
      <c r="EE19" s="8">
        <v>240.23</v>
      </c>
      <c r="EF19" s="7"/>
      <c r="EG19" s="7">
        <v>-0.2279</v>
      </c>
      <c r="EH19" s="2" t="s">
        <v>150</v>
      </c>
      <c r="EI19" s="2" t="s">
        <v>142</v>
      </c>
      <c r="EJ19" s="2" t="s">
        <v>160</v>
      </c>
      <c r="EK19" s="2" t="s">
        <v>286</v>
      </c>
      <c r="EL19" s="2" t="s">
        <v>152</v>
      </c>
      <c r="EM19" s="2" t="s">
        <v>152</v>
      </c>
      <c r="EN19" s="2" t="s">
        <v>145</v>
      </c>
      <c r="EO19" s="4"/>
      <c r="EP19" s="8"/>
      <c r="EQ19" s="4"/>
      <c r="ER19" s="8"/>
      <c r="ES19" s="7"/>
      <c r="ET19" s="7"/>
      <c r="EU19" s="2" t="s">
        <v>150</v>
      </c>
      <c r="EV19" s="2" t="s">
        <v>142</v>
      </c>
      <c r="EW19" s="2" t="s">
        <v>229</v>
      </c>
      <c r="EX19" s="2" t="s">
        <v>225</v>
      </c>
      <c r="EY19" s="2" t="s">
        <v>152</v>
      </c>
      <c r="EZ19" s="2" t="s">
        <v>152</v>
      </c>
      <c r="FA19" s="2" t="s">
        <v>145</v>
      </c>
      <c r="FB19" s="4"/>
      <c r="FC19" s="8"/>
      <c r="FD19" s="4"/>
      <c r="FE19" s="8"/>
      <c r="FF19" s="7"/>
      <c r="FG19" s="7"/>
      <c r="FH19" s="2" t="s">
        <v>150</v>
      </c>
      <c r="FI19" s="2" t="s">
        <v>142</v>
      </c>
      <c r="FJ19" s="2" t="s">
        <v>163</v>
      </c>
      <c r="FK19" s="2" t="s">
        <v>275</v>
      </c>
      <c r="FL19" s="2" t="s">
        <v>152</v>
      </c>
      <c r="FM19" s="2" t="s">
        <v>152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150</v>
      </c>
      <c r="II19" s="2" t="s">
        <v>142</v>
      </c>
      <c r="IJ19" s="2" t="s">
        <v>165</v>
      </c>
      <c r="IK19" s="2" t="s">
        <v>287</v>
      </c>
      <c r="IL19" s="2" t="s">
        <v>152</v>
      </c>
      <c r="IM19" s="2" t="s">
        <v>152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150</v>
      </c>
      <c r="JI19" s="2" t="s">
        <v>142</v>
      </c>
      <c r="JJ19" s="2" t="s">
        <v>167</v>
      </c>
      <c r="JK19" s="2" t="s">
        <v>145</v>
      </c>
      <c r="JL19" s="2" t="s">
        <v>152</v>
      </c>
      <c r="JM19" s="2" t="s">
        <v>152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221</v>
      </c>
      <c r="KI19" s="2" t="s">
        <v>142</v>
      </c>
      <c r="KJ19" s="2" t="s">
        <v>145</v>
      </c>
      <c r="KK19" s="2" t="s">
        <v>145</v>
      </c>
      <c r="KL19" s="2" t="s">
        <v>152</v>
      </c>
      <c r="KM19" s="2" t="s">
        <v>152</v>
      </c>
      <c r="KN19" s="2" t="s">
        <v>145</v>
      </c>
      <c r="KO19" s="4"/>
      <c r="KP19" s="8"/>
      <c r="KQ19" s="4"/>
      <c r="KR19" s="8"/>
      <c r="KS19" s="7"/>
      <c r="KT19" s="7"/>
      <c r="KU19" s="2" t="s">
        <v>150</v>
      </c>
      <c r="KV19" s="2" t="s">
        <v>142</v>
      </c>
      <c r="KW19" s="2" t="s">
        <v>169</v>
      </c>
      <c r="KX19" s="2" t="s">
        <v>145</v>
      </c>
      <c r="KY19" s="2" t="s">
        <v>152</v>
      </c>
      <c r="KZ19" s="2" t="s">
        <v>152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>
        <v>144</v>
      </c>
      <c r="PC19" s="4"/>
      <c r="PD19" s="4"/>
      <c r="PE19" s="4"/>
      <c r="PF19" s="4"/>
      <c r="PG19" s="4"/>
      <c r="PH19" s="4"/>
      <c r="PI19" s="4">
        <v>12</v>
      </c>
      <c r="PJ19" s="4"/>
      <c r="PK19" s="4"/>
      <c r="PL19" s="4"/>
      <c r="PM19" s="4"/>
      <c r="PN19" s="4"/>
      <c r="PO19" s="4"/>
      <c r="PP19" s="4"/>
      <c r="PQ19" s="4"/>
      <c r="PR19" s="4"/>
      <c r="PS19" s="4">
        <v>230</v>
      </c>
    </row>
    <row r="20">
      <c r="A20" s="2" t="s">
        <v>288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266</v>
      </c>
      <c r="G20" s="2" t="s">
        <v>266</v>
      </c>
      <c r="H20" s="2" t="s">
        <v>266</v>
      </c>
      <c r="I20" s="2" t="s">
        <v>139</v>
      </c>
      <c r="J20" s="2" t="s">
        <v>183</v>
      </c>
      <c r="K20" s="2" t="s">
        <v>267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197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268</v>
      </c>
      <c r="W20" s="2" t="s">
        <v>148</v>
      </c>
      <c r="X20" s="2" t="s">
        <v>145</v>
      </c>
      <c r="Y20" s="2" t="s">
        <v>269</v>
      </c>
      <c r="Z20" s="4">
        <v>26</v>
      </c>
      <c r="AA20" s="4">
        <f>=ROUNDDOWN(5.2,0)</f>
      </c>
      <c r="AB20" s="5">
        <v>5</v>
      </c>
      <c r="AC20" s="2" t="s">
        <v>233</v>
      </c>
      <c r="AD20" s="4">
        <v>50</v>
      </c>
      <c r="AE20" s="4">
        <v>110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2</v>
      </c>
      <c r="AS20" s="8">
        <v>471.88</v>
      </c>
      <c r="AT20" s="7">
        <v>-1</v>
      </c>
      <c r="AU20" s="7">
        <v>-1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/>
      <c r="BK20" s="8"/>
      <c r="BL20" s="2" t="s">
        <v>289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142</v>
      </c>
      <c r="BW20" s="2" t="s">
        <v>145</v>
      </c>
      <c r="BX20" s="2" t="s">
        <v>290</v>
      </c>
      <c r="BY20" s="2" t="s">
        <v>152</v>
      </c>
      <c r="BZ20" s="2" t="s">
        <v>152</v>
      </c>
      <c r="CA20" s="2" t="s">
        <v>145</v>
      </c>
      <c r="CB20" s="4"/>
      <c r="CC20" s="8"/>
      <c r="CD20" s="4"/>
      <c r="CE20" s="8"/>
      <c r="CF20" s="7"/>
      <c r="CG20" s="7"/>
      <c r="CH20" s="2" t="s">
        <v>150</v>
      </c>
      <c r="CI20" s="2" t="s">
        <v>142</v>
      </c>
      <c r="CJ20" s="2" t="s">
        <v>153</v>
      </c>
      <c r="CK20" s="2" t="s">
        <v>291</v>
      </c>
      <c r="CL20" s="2" t="s">
        <v>152</v>
      </c>
      <c r="CM20" s="2" t="s">
        <v>152</v>
      </c>
      <c r="CN20" s="2" t="s">
        <v>145</v>
      </c>
      <c r="CO20" s="4"/>
      <c r="CP20" s="8"/>
      <c r="CQ20" s="4"/>
      <c r="CR20" s="8"/>
      <c r="CS20" s="7"/>
      <c r="CT20" s="7"/>
      <c r="CU20" s="2" t="s">
        <v>150</v>
      </c>
      <c r="CV20" s="2" t="s">
        <v>142</v>
      </c>
      <c r="CW20" s="2" t="s">
        <v>229</v>
      </c>
      <c r="CX20" s="2" t="s">
        <v>292</v>
      </c>
      <c r="CY20" s="2" t="s">
        <v>152</v>
      </c>
      <c r="CZ20" s="2" t="s">
        <v>152</v>
      </c>
      <c r="DA20" s="2" t="s">
        <v>145</v>
      </c>
      <c r="DB20" s="4"/>
      <c r="DC20" s="8"/>
      <c r="DD20" s="4">
        <v>1</v>
      </c>
      <c r="DE20" s="8">
        <v>231.65</v>
      </c>
      <c r="DF20" s="7">
        <v>-1</v>
      </c>
      <c r="DG20" s="7">
        <v>-1</v>
      </c>
      <c r="DH20" s="2" t="s">
        <v>150</v>
      </c>
      <c r="DI20" s="2" t="s">
        <v>142</v>
      </c>
      <c r="DJ20" s="2" t="s">
        <v>163</v>
      </c>
      <c r="DK20" s="2" t="s">
        <v>293</v>
      </c>
      <c r="DL20" s="2" t="s">
        <v>152</v>
      </c>
      <c r="DM20" s="2" t="s">
        <v>152</v>
      </c>
      <c r="DN20" s="2" t="s">
        <v>145</v>
      </c>
      <c r="DO20" s="4"/>
      <c r="DP20" s="8"/>
      <c r="DQ20" s="4"/>
      <c r="DR20" s="8"/>
      <c r="DS20" s="7"/>
      <c r="DT20" s="7"/>
      <c r="DU20" s="2" t="s">
        <v>150</v>
      </c>
      <c r="DV20" s="2" t="s">
        <v>142</v>
      </c>
      <c r="DW20" s="2" t="s">
        <v>294</v>
      </c>
      <c r="DX20" s="2" t="s">
        <v>295</v>
      </c>
      <c r="DY20" s="2" t="s">
        <v>152</v>
      </c>
      <c r="DZ20" s="2" t="s">
        <v>152</v>
      </c>
      <c r="EA20" s="2" t="s">
        <v>145</v>
      </c>
      <c r="EB20" s="4"/>
      <c r="EC20" s="8"/>
      <c r="ED20" s="4">
        <v>1</v>
      </c>
      <c r="EE20" s="8">
        <v>240.23</v>
      </c>
      <c r="EF20" s="7">
        <v>-1</v>
      </c>
      <c r="EG20" s="7">
        <v>-1</v>
      </c>
      <c r="EH20" s="2" t="s">
        <v>150</v>
      </c>
      <c r="EI20" s="2" t="s">
        <v>142</v>
      </c>
      <c r="EJ20" s="2" t="s">
        <v>294</v>
      </c>
      <c r="EK20" s="2" t="s">
        <v>296</v>
      </c>
      <c r="EL20" s="2" t="s">
        <v>152</v>
      </c>
      <c r="EM20" s="2" t="s">
        <v>152</v>
      </c>
      <c r="EN20" s="2" t="s">
        <v>145</v>
      </c>
      <c r="EO20" s="4"/>
      <c r="EP20" s="8"/>
      <c r="EQ20" s="4"/>
      <c r="ER20" s="8"/>
      <c r="ES20" s="7"/>
      <c r="ET20" s="7"/>
      <c r="EU20" s="2" t="s">
        <v>150</v>
      </c>
      <c r="EV20" s="2" t="s">
        <v>142</v>
      </c>
      <c r="EW20" s="2" t="s">
        <v>229</v>
      </c>
      <c r="EX20" s="2" t="s">
        <v>175</v>
      </c>
      <c r="EY20" s="2" t="s">
        <v>152</v>
      </c>
      <c r="EZ20" s="2" t="s">
        <v>152</v>
      </c>
      <c r="FA20" s="2" t="s">
        <v>145</v>
      </c>
      <c r="FB20" s="4"/>
      <c r="FC20" s="8"/>
      <c r="FD20" s="4"/>
      <c r="FE20" s="8"/>
      <c r="FF20" s="7"/>
      <c r="FG20" s="7"/>
      <c r="FH20" s="2" t="s">
        <v>150</v>
      </c>
      <c r="FI20" s="2" t="s">
        <v>142</v>
      </c>
      <c r="FJ20" s="2" t="s">
        <v>163</v>
      </c>
      <c r="FK20" s="2" t="s">
        <v>189</v>
      </c>
      <c r="FL20" s="2" t="s">
        <v>152</v>
      </c>
      <c r="FM20" s="2" t="s">
        <v>152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150</v>
      </c>
      <c r="II20" s="2" t="s">
        <v>142</v>
      </c>
      <c r="IJ20" s="2" t="s">
        <v>165</v>
      </c>
      <c r="IK20" s="2" t="s">
        <v>297</v>
      </c>
      <c r="IL20" s="2" t="s">
        <v>152</v>
      </c>
      <c r="IM20" s="2" t="s">
        <v>152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150</v>
      </c>
      <c r="JI20" s="2" t="s">
        <v>142</v>
      </c>
      <c r="JJ20" s="2" t="s">
        <v>193</v>
      </c>
      <c r="JK20" s="2" t="s">
        <v>145</v>
      </c>
      <c r="JL20" s="2" t="s">
        <v>152</v>
      </c>
      <c r="JM20" s="2" t="s">
        <v>152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221</v>
      </c>
      <c r="KI20" s="2" t="s">
        <v>142</v>
      </c>
      <c r="KJ20" s="2" t="s">
        <v>145</v>
      </c>
      <c r="KK20" s="2" t="s">
        <v>145</v>
      </c>
      <c r="KL20" s="2" t="s">
        <v>152</v>
      </c>
      <c r="KM20" s="2" t="s">
        <v>152</v>
      </c>
      <c r="KN20" s="2" t="s">
        <v>145</v>
      </c>
      <c r="KO20" s="4"/>
      <c r="KP20" s="8"/>
      <c r="KQ20" s="4"/>
      <c r="KR20" s="8"/>
      <c r="KS20" s="7"/>
      <c r="KT20" s="7"/>
      <c r="KU20" s="2" t="s">
        <v>150</v>
      </c>
      <c r="KV20" s="2" t="s">
        <v>142</v>
      </c>
      <c r="KW20" s="2" t="s">
        <v>169</v>
      </c>
      <c r="KX20" s="2" t="s">
        <v>145</v>
      </c>
      <c r="KY20" s="2" t="s">
        <v>152</v>
      </c>
      <c r="KZ20" s="2" t="s">
        <v>152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26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50</v>
      </c>
      <c r="PR20" s="4"/>
      <c r="PS20" s="4">
        <v>60</v>
      </c>
    </row>
    <row r="21">
      <c r="A21" s="2" t="s">
        <v>298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266</v>
      </c>
      <c r="G21" s="2" t="s">
        <v>266</v>
      </c>
      <c r="H21" s="2" t="s">
        <v>266</v>
      </c>
      <c r="I21" s="2" t="s">
        <v>139</v>
      </c>
      <c r="J21" s="2" t="s">
        <v>140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197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268</v>
      </c>
      <c r="W21" s="2" t="s">
        <v>148</v>
      </c>
      <c r="X21" s="2" t="s">
        <v>145</v>
      </c>
      <c r="Y21" s="2" t="s">
        <v>198</v>
      </c>
      <c r="Z21" s="4">
        <v>115</v>
      </c>
      <c r="AA21" s="4">
        <f>=ROUNDDOWN(10.4545454545455,0)</f>
      </c>
      <c r="AB21" s="5">
        <v>11</v>
      </c>
      <c r="AC21" s="2" t="s">
        <v>199</v>
      </c>
      <c r="AD21" s="4">
        <v>325</v>
      </c>
      <c r="AE21" s="4">
        <v>325</v>
      </c>
      <c r="AF21" s="6">
        <v>65</v>
      </c>
      <c r="AG21" s="6"/>
      <c r="AH21" s="7">
        <v>0.2857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703.58</v>
      </c>
      <c r="AR21" s="4">
        <v>8</v>
      </c>
      <c r="AS21" s="8">
        <v>1549.76</v>
      </c>
      <c r="AT21" s="7">
        <v>-0.375</v>
      </c>
      <c r="AU21" s="7">
        <v>-0.546</v>
      </c>
      <c r="AV21" s="4">
        <v>5</v>
      </c>
      <c r="AW21" s="8">
        <v>703.58</v>
      </c>
      <c r="AX21" s="4">
        <v>23</v>
      </c>
      <c r="AY21" s="8">
        <v>5374.88</v>
      </c>
      <c r="AZ21" s="7">
        <v>-0.7826</v>
      </c>
      <c r="BA21" s="7">
        <v>-0.8691</v>
      </c>
      <c r="BB21" s="7">
        <v>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0.3929</v>
      </c>
      <c r="BJ21" s="4">
        <v>5</v>
      </c>
      <c r="BK21" s="8">
        <v>703.58</v>
      </c>
      <c r="BL21" s="2" t="s">
        <v>300</v>
      </c>
      <c r="BM21" s="7">
        <v>1</v>
      </c>
      <c r="BN21" s="7">
        <v>1</v>
      </c>
      <c r="BO21" s="4">
        <v>3</v>
      </c>
      <c r="BP21" s="8">
        <v>422.88</v>
      </c>
      <c r="BQ21" s="4">
        <v>2</v>
      </c>
      <c r="BR21" s="8">
        <v>391.52</v>
      </c>
      <c r="BS21" s="7">
        <v>0.5</v>
      </c>
      <c r="BT21" s="7">
        <v>0.0801</v>
      </c>
      <c r="BU21" s="2" t="s">
        <v>150</v>
      </c>
      <c r="BV21" s="2" t="s">
        <v>142</v>
      </c>
      <c r="BW21" s="2" t="s">
        <v>145</v>
      </c>
      <c r="BX21" s="2" t="s">
        <v>301</v>
      </c>
      <c r="BY21" s="2" t="s">
        <v>152</v>
      </c>
      <c r="BZ21" s="2" t="s">
        <v>152</v>
      </c>
      <c r="CA21" s="2" t="s">
        <v>145</v>
      </c>
      <c r="CB21" s="4">
        <v>2</v>
      </c>
      <c r="CC21" s="8">
        <v>280.7</v>
      </c>
      <c r="CD21" s="4">
        <v>1</v>
      </c>
      <c r="CE21" s="8">
        <v>178.74</v>
      </c>
      <c r="CF21" s="7">
        <v>1</v>
      </c>
      <c r="CG21" s="7">
        <v>0.5704</v>
      </c>
      <c r="CH21" s="2" t="s">
        <v>150</v>
      </c>
      <c r="CI21" s="2" t="s">
        <v>142</v>
      </c>
      <c r="CJ21" s="2" t="s">
        <v>153</v>
      </c>
      <c r="CK21" s="2" t="s">
        <v>215</v>
      </c>
      <c r="CL21" s="2" t="s">
        <v>152</v>
      </c>
      <c r="CM21" s="2" t="s">
        <v>152</v>
      </c>
      <c r="CN21" s="2" t="s">
        <v>145</v>
      </c>
      <c r="CO21" s="4"/>
      <c r="CP21" s="8"/>
      <c r="CQ21" s="4"/>
      <c r="CR21" s="8"/>
      <c r="CS21" s="7"/>
      <c r="CT21" s="7"/>
      <c r="CU21" s="2" t="s">
        <v>150</v>
      </c>
      <c r="CV21" s="2" t="s">
        <v>142</v>
      </c>
      <c r="CW21" s="2" t="s">
        <v>198</v>
      </c>
      <c r="CX21" s="2" t="s">
        <v>302</v>
      </c>
      <c r="CY21" s="2" t="s">
        <v>152</v>
      </c>
      <c r="CZ21" s="2" t="s">
        <v>152</v>
      </c>
      <c r="DA21" s="2" t="s">
        <v>145</v>
      </c>
      <c r="DB21" s="4"/>
      <c r="DC21" s="8"/>
      <c r="DD21" s="4">
        <v>2</v>
      </c>
      <c r="DE21" s="8">
        <v>386.08</v>
      </c>
      <c r="DF21" s="7">
        <v>-1</v>
      </c>
      <c r="DG21" s="7">
        <v>-1</v>
      </c>
      <c r="DH21" s="2" t="s">
        <v>150</v>
      </c>
      <c r="DI21" s="2" t="s">
        <v>142</v>
      </c>
      <c r="DJ21" s="2" t="s">
        <v>204</v>
      </c>
      <c r="DK21" s="2" t="s">
        <v>237</v>
      </c>
      <c r="DL21" s="2" t="s">
        <v>152</v>
      </c>
      <c r="DM21" s="2" t="s">
        <v>152</v>
      </c>
      <c r="DN21" s="2" t="s">
        <v>145</v>
      </c>
      <c r="DO21" s="4"/>
      <c r="DP21" s="8"/>
      <c r="DQ21" s="4"/>
      <c r="DR21" s="8"/>
      <c r="DS21" s="7"/>
      <c r="DT21" s="7"/>
      <c r="DU21" s="2" t="s">
        <v>150</v>
      </c>
      <c r="DV21" s="2" t="s">
        <v>142</v>
      </c>
      <c r="DW21" s="2" t="s">
        <v>158</v>
      </c>
      <c r="DX21" s="2" t="s">
        <v>303</v>
      </c>
      <c r="DY21" s="2" t="s">
        <v>152</v>
      </c>
      <c r="DZ21" s="2" t="s">
        <v>152</v>
      </c>
      <c r="EA21" s="2" t="s">
        <v>145</v>
      </c>
      <c r="EB21" s="4"/>
      <c r="EC21" s="8"/>
      <c r="ED21" s="4">
        <v>2</v>
      </c>
      <c r="EE21" s="8">
        <v>400.38</v>
      </c>
      <c r="EF21" s="7">
        <v>-1</v>
      </c>
      <c r="EG21" s="7">
        <v>-1</v>
      </c>
      <c r="EH21" s="2" t="s">
        <v>150</v>
      </c>
      <c r="EI21" s="2" t="s">
        <v>142</v>
      </c>
      <c r="EJ21" s="2" t="s">
        <v>160</v>
      </c>
      <c r="EK21" s="2" t="s">
        <v>304</v>
      </c>
      <c r="EL21" s="2" t="s">
        <v>152</v>
      </c>
      <c r="EM21" s="2" t="s">
        <v>152</v>
      </c>
      <c r="EN21" s="2" t="s">
        <v>145</v>
      </c>
      <c r="EO21" s="4"/>
      <c r="EP21" s="8"/>
      <c r="EQ21" s="4"/>
      <c r="ER21" s="8"/>
      <c r="ES21" s="7"/>
      <c r="ET21" s="7"/>
      <c r="EU21" s="2" t="s">
        <v>150</v>
      </c>
      <c r="EV21" s="2" t="s">
        <v>142</v>
      </c>
      <c r="EW21" s="2" t="s">
        <v>198</v>
      </c>
      <c r="EX21" s="2" t="s">
        <v>305</v>
      </c>
      <c r="EY21" s="2" t="s">
        <v>152</v>
      </c>
      <c r="EZ21" s="2" t="s">
        <v>152</v>
      </c>
      <c r="FA21" s="2" t="s">
        <v>145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150</v>
      </c>
      <c r="FI21" s="2" t="s">
        <v>142</v>
      </c>
      <c r="FJ21" s="2" t="s">
        <v>163</v>
      </c>
      <c r="FK21" s="2" t="s">
        <v>306</v>
      </c>
      <c r="FL21" s="2" t="s">
        <v>152</v>
      </c>
      <c r="FM21" s="2" t="s">
        <v>152</v>
      </c>
      <c r="FN21" s="2" t="s">
        <v>145</v>
      </c>
      <c r="FO21" s="4"/>
      <c r="FP21" s="8"/>
      <c r="FQ21" s="4"/>
      <c r="FR21" s="8"/>
      <c r="FS21" s="7"/>
      <c r="FT21" s="7"/>
      <c r="FU21" s="2" t="s">
        <v>145</v>
      </c>
      <c r="FV21" s="2" t="s">
        <v>145</v>
      </c>
      <c r="FW21" s="2" t="s">
        <v>145</v>
      </c>
      <c r="FX21" s="2" t="s">
        <v>145</v>
      </c>
      <c r="FY21" s="2" t="s">
        <v>145</v>
      </c>
      <c r="FZ21" s="2" t="s">
        <v>145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150</v>
      </c>
      <c r="II21" s="2" t="s">
        <v>142</v>
      </c>
      <c r="IJ21" s="2" t="s">
        <v>165</v>
      </c>
      <c r="IK21" s="2" t="s">
        <v>166</v>
      </c>
      <c r="IL21" s="2" t="s">
        <v>152</v>
      </c>
      <c r="IM21" s="2" t="s">
        <v>152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150</v>
      </c>
      <c r="JI21" s="2" t="s">
        <v>142</v>
      </c>
      <c r="JJ21" s="2" t="s">
        <v>167</v>
      </c>
      <c r="JK21" s="2" t="s">
        <v>145</v>
      </c>
      <c r="JL21" s="2" t="s">
        <v>152</v>
      </c>
      <c r="JM21" s="2" t="s">
        <v>152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150</v>
      </c>
      <c r="KI21" s="2" t="s">
        <v>142</v>
      </c>
      <c r="KJ21" s="2" t="s">
        <v>145</v>
      </c>
      <c r="KK21" s="2" t="s">
        <v>307</v>
      </c>
      <c r="KL21" s="2" t="s">
        <v>152</v>
      </c>
      <c r="KM21" s="2" t="s">
        <v>152</v>
      </c>
      <c r="KN21" s="2" t="s">
        <v>145</v>
      </c>
      <c r="KO21" s="4"/>
      <c r="KP21" s="8"/>
      <c r="KQ21" s="4"/>
      <c r="KR21" s="8"/>
      <c r="KS21" s="7"/>
      <c r="KT21" s="7"/>
      <c r="KU21" s="2" t="s">
        <v>150</v>
      </c>
      <c r="KV21" s="2" t="s">
        <v>142</v>
      </c>
      <c r="KW21" s="2" t="s">
        <v>169</v>
      </c>
      <c r="KX21" s="2" t="s">
        <v>308</v>
      </c>
      <c r="KY21" s="2" t="s">
        <v>152</v>
      </c>
      <c r="KZ21" s="2" t="s">
        <v>152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>
        <v>78</v>
      </c>
      <c r="PC21" s="4">
        <v>1</v>
      </c>
      <c r="PD21" s="4"/>
      <c r="PE21" s="4"/>
      <c r="PF21" s="4"/>
      <c r="PG21" s="4"/>
      <c r="PH21" s="4"/>
      <c r="PI21" s="4">
        <v>36</v>
      </c>
      <c r="PJ21" s="4"/>
      <c r="PK21" s="4"/>
      <c r="PL21" s="4"/>
      <c r="PM21" s="4"/>
      <c r="PN21" s="4"/>
      <c r="PO21" s="4"/>
      <c r="PP21" s="4"/>
      <c r="PQ21" s="4"/>
      <c r="PR21" s="4"/>
      <c r="PS21" s="4">
        <v>325</v>
      </c>
    </row>
    <row r="22">
      <c r="A22" s="2" t="s">
        <v>309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266</v>
      </c>
      <c r="G22" s="2" t="s">
        <v>266</v>
      </c>
      <c r="H22" s="2" t="s">
        <v>266</v>
      </c>
      <c r="I22" s="2" t="s">
        <v>139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197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268</v>
      </c>
      <c r="W22" s="2" t="s">
        <v>148</v>
      </c>
      <c r="X22" s="2" t="s">
        <v>145</v>
      </c>
      <c r="Y22" s="2" t="s">
        <v>310</v>
      </c>
      <c r="Z22" s="4">
        <v>196</v>
      </c>
      <c r="AA22" s="4">
        <f>=ROUNDDOWN(11.5294117647059,0)</f>
      </c>
      <c r="AB22" s="5">
        <v>17</v>
      </c>
      <c r="AC22" s="2" t="s">
        <v>199</v>
      </c>
      <c r="AD22" s="4">
        <v>500</v>
      </c>
      <c r="AE22" s="4">
        <v>500</v>
      </c>
      <c r="AF22" s="6">
        <v>65</v>
      </c>
      <c r="AG22" s="6"/>
      <c r="AH22" s="7">
        <v>0.2857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11</v>
      </c>
      <c r="AS22" s="8">
        <v>2564.5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311</v>
      </c>
      <c r="BM22" s="7"/>
      <c r="BN22" s="7"/>
      <c r="BO22" s="4"/>
      <c r="BP22" s="8"/>
      <c r="BQ22" s="4">
        <v>5</v>
      </c>
      <c r="BR22" s="8">
        <v>1174.6</v>
      </c>
      <c r="BS22" s="7">
        <v>-1</v>
      </c>
      <c r="BT22" s="7">
        <v>-1</v>
      </c>
      <c r="BU22" s="2" t="s">
        <v>150</v>
      </c>
      <c r="BV22" s="2" t="s">
        <v>142</v>
      </c>
      <c r="BW22" s="2" t="s">
        <v>145</v>
      </c>
      <c r="BX22" s="2" t="s">
        <v>249</v>
      </c>
      <c r="BY22" s="2" t="s">
        <v>152</v>
      </c>
      <c r="BZ22" s="2" t="s">
        <v>152</v>
      </c>
      <c r="CA22" s="2" t="s">
        <v>145</v>
      </c>
      <c r="CB22" s="4"/>
      <c r="CC22" s="8"/>
      <c r="CD22" s="4"/>
      <c r="CE22" s="8"/>
      <c r="CF22" s="7"/>
      <c r="CG22" s="7"/>
      <c r="CH22" s="2" t="s">
        <v>150</v>
      </c>
      <c r="CI22" s="2" t="s">
        <v>142</v>
      </c>
      <c r="CJ22" s="2" t="s">
        <v>153</v>
      </c>
      <c r="CK22" s="2" t="s">
        <v>312</v>
      </c>
      <c r="CL22" s="2" t="s">
        <v>152</v>
      </c>
      <c r="CM22" s="2" t="s">
        <v>152</v>
      </c>
      <c r="CN22" s="2" t="s">
        <v>145</v>
      </c>
      <c r="CO22" s="4"/>
      <c r="CP22" s="8"/>
      <c r="CQ22" s="4"/>
      <c r="CR22" s="8"/>
      <c r="CS22" s="7"/>
      <c r="CT22" s="7"/>
      <c r="CU22" s="2" t="s">
        <v>150</v>
      </c>
      <c r="CV22" s="2" t="s">
        <v>142</v>
      </c>
      <c r="CW22" s="2" t="s">
        <v>310</v>
      </c>
      <c r="CX22" s="2" t="s">
        <v>313</v>
      </c>
      <c r="CY22" s="2" t="s">
        <v>152</v>
      </c>
      <c r="CZ22" s="2" t="s">
        <v>152</v>
      </c>
      <c r="DA22" s="2" t="s">
        <v>145</v>
      </c>
      <c r="DB22" s="4"/>
      <c r="DC22" s="8"/>
      <c r="DD22" s="4">
        <v>6</v>
      </c>
      <c r="DE22" s="8">
        <v>1389.9</v>
      </c>
      <c r="DF22" s="7">
        <v>-1</v>
      </c>
      <c r="DG22" s="7">
        <v>-1</v>
      </c>
      <c r="DH22" s="2" t="s">
        <v>150</v>
      </c>
      <c r="DI22" s="2" t="s">
        <v>142</v>
      </c>
      <c r="DJ22" s="2" t="s">
        <v>204</v>
      </c>
      <c r="DK22" s="2" t="s">
        <v>237</v>
      </c>
      <c r="DL22" s="2" t="s">
        <v>152</v>
      </c>
      <c r="DM22" s="2" t="s">
        <v>152</v>
      </c>
      <c r="DN22" s="2" t="s">
        <v>145</v>
      </c>
      <c r="DO22" s="4"/>
      <c r="DP22" s="8"/>
      <c r="DQ22" s="4"/>
      <c r="DR22" s="8"/>
      <c r="DS22" s="7"/>
      <c r="DT22" s="7"/>
      <c r="DU22" s="2" t="s">
        <v>150</v>
      </c>
      <c r="DV22" s="2" t="s">
        <v>142</v>
      </c>
      <c r="DW22" s="2" t="s">
        <v>158</v>
      </c>
      <c r="DX22" s="2" t="s">
        <v>314</v>
      </c>
      <c r="DY22" s="2" t="s">
        <v>152</v>
      </c>
      <c r="DZ22" s="2" t="s">
        <v>152</v>
      </c>
      <c r="EA22" s="2" t="s">
        <v>145</v>
      </c>
      <c r="EB22" s="4"/>
      <c r="EC22" s="8"/>
      <c r="ED22" s="4"/>
      <c r="EE22" s="8"/>
      <c r="EF22" s="7"/>
      <c r="EG22" s="7"/>
      <c r="EH22" s="2" t="s">
        <v>150</v>
      </c>
      <c r="EI22" s="2" t="s">
        <v>142</v>
      </c>
      <c r="EJ22" s="2" t="s">
        <v>160</v>
      </c>
      <c r="EK22" s="2" t="s">
        <v>315</v>
      </c>
      <c r="EL22" s="2" t="s">
        <v>152</v>
      </c>
      <c r="EM22" s="2" t="s">
        <v>152</v>
      </c>
      <c r="EN22" s="2" t="s">
        <v>145</v>
      </c>
      <c r="EO22" s="4"/>
      <c r="EP22" s="8"/>
      <c r="EQ22" s="4"/>
      <c r="ER22" s="8"/>
      <c r="ES22" s="7"/>
      <c r="ET22" s="7"/>
      <c r="EU22" s="2" t="s">
        <v>150</v>
      </c>
      <c r="EV22" s="2" t="s">
        <v>142</v>
      </c>
      <c r="EW22" s="2" t="s">
        <v>310</v>
      </c>
      <c r="EX22" s="2" t="s">
        <v>229</v>
      </c>
      <c r="EY22" s="2" t="s">
        <v>152</v>
      </c>
      <c r="EZ22" s="2" t="s">
        <v>152</v>
      </c>
      <c r="FA22" s="2" t="s">
        <v>145</v>
      </c>
      <c r="FB22" s="4"/>
      <c r="FC22" s="8"/>
      <c r="FD22" s="4"/>
      <c r="FE22" s="8"/>
      <c r="FF22" s="7"/>
      <c r="FG22" s="7"/>
      <c r="FH22" s="2" t="s">
        <v>150</v>
      </c>
      <c r="FI22" s="2" t="s">
        <v>142</v>
      </c>
      <c r="FJ22" s="2" t="s">
        <v>163</v>
      </c>
      <c r="FK22" s="2" t="s">
        <v>316</v>
      </c>
      <c r="FL22" s="2" t="s">
        <v>152</v>
      </c>
      <c r="FM22" s="2" t="s">
        <v>152</v>
      </c>
      <c r="FN22" s="2" t="s">
        <v>145</v>
      </c>
      <c r="FO22" s="4"/>
      <c r="FP22" s="8"/>
      <c r="FQ22" s="4"/>
      <c r="FR22" s="8"/>
      <c r="FS22" s="7"/>
      <c r="FT22" s="7"/>
      <c r="FU22" s="2" t="s">
        <v>145</v>
      </c>
      <c r="FV22" s="2" t="s">
        <v>145</v>
      </c>
      <c r="FW22" s="2" t="s">
        <v>145</v>
      </c>
      <c r="FX22" s="2" t="s">
        <v>145</v>
      </c>
      <c r="FY22" s="2" t="s">
        <v>145</v>
      </c>
      <c r="FZ22" s="2" t="s">
        <v>145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150</v>
      </c>
      <c r="II22" s="2" t="s">
        <v>142</v>
      </c>
      <c r="IJ22" s="2" t="s">
        <v>165</v>
      </c>
      <c r="IK22" s="2" t="s">
        <v>317</v>
      </c>
      <c r="IL22" s="2" t="s">
        <v>152</v>
      </c>
      <c r="IM22" s="2" t="s">
        <v>152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150</v>
      </c>
      <c r="JI22" s="2" t="s">
        <v>142</v>
      </c>
      <c r="JJ22" s="2" t="s">
        <v>167</v>
      </c>
      <c r="JK22" s="2" t="s">
        <v>145</v>
      </c>
      <c r="JL22" s="2" t="s">
        <v>152</v>
      </c>
      <c r="JM22" s="2" t="s">
        <v>152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221</v>
      </c>
      <c r="KI22" s="2" t="s">
        <v>142</v>
      </c>
      <c r="KJ22" s="2" t="s">
        <v>145</v>
      </c>
      <c r="KK22" s="2" t="s">
        <v>145</v>
      </c>
      <c r="KL22" s="2" t="s">
        <v>152</v>
      </c>
      <c r="KM22" s="2" t="s">
        <v>152</v>
      </c>
      <c r="KN22" s="2" t="s">
        <v>145</v>
      </c>
      <c r="KO22" s="4"/>
      <c r="KP22" s="8"/>
      <c r="KQ22" s="4"/>
      <c r="KR22" s="8"/>
      <c r="KS22" s="7"/>
      <c r="KT22" s="7"/>
      <c r="KU22" s="2" t="s">
        <v>150</v>
      </c>
      <c r="KV22" s="2" t="s">
        <v>142</v>
      </c>
      <c r="KW22" s="2" t="s">
        <v>169</v>
      </c>
      <c r="KX22" s="2" t="s">
        <v>145</v>
      </c>
      <c r="KY22" s="2" t="s">
        <v>152</v>
      </c>
      <c r="KZ22" s="2" t="s">
        <v>152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>
        <v>196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500</v>
      </c>
    </row>
    <row r="23">
      <c r="A23" s="2" t="s">
        <v>318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266</v>
      </c>
      <c r="G23" s="2" t="s">
        <v>266</v>
      </c>
      <c r="H23" s="2" t="s">
        <v>266</v>
      </c>
      <c r="I23" s="2" t="s">
        <v>139</v>
      </c>
      <c r="J23" s="2" t="s">
        <v>183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197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268</v>
      </c>
      <c r="W23" s="2" t="s">
        <v>148</v>
      </c>
      <c r="X23" s="2" t="s">
        <v>145</v>
      </c>
      <c r="Y23" s="2" t="s">
        <v>310</v>
      </c>
      <c r="Z23" s="4">
        <v>70</v>
      </c>
      <c r="AA23" s="4">
        <f>=ROUNDDOWN(10,0)</f>
      </c>
      <c r="AB23" s="5">
        <v>7</v>
      </c>
      <c r="AC23" s="2" t="s">
        <v>199</v>
      </c>
      <c r="AD23" s="4">
        <v>205</v>
      </c>
      <c r="AE23" s="4">
        <v>205</v>
      </c>
      <c r="AF23" s="6">
        <v>65</v>
      </c>
      <c r="AG23" s="6"/>
      <c r="AH23" s="7">
        <v>0.2857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4</v>
      </c>
      <c r="AS23" s="8">
        <v>1260.62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319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142</v>
      </c>
      <c r="BW23" s="2" t="s">
        <v>145</v>
      </c>
      <c r="BX23" s="2" t="s">
        <v>295</v>
      </c>
      <c r="BY23" s="2" t="s">
        <v>152</v>
      </c>
      <c r="BZ23" s="2" t="s">
        <v>152</v>
      </c>
      <c r="CA23" s="2" t="s">
        <v>145</v>
      </c>
      <c r="CB23" s="4"/>
      <c r="CC23" s="8"/>
      <c r="CD23" s="4">
        <v>2</v>
      </c>
      <c r="CE23" s="8">
        <v>428.98</v>
      </c>
      <c r="CF23" s="7">
        <v>-1</v>
      </c>
      <c r="CG23" s="7">
        <v>-1</v>
      </c>
      <c r="CH23" s="2" t="s">
        <v>150</v>
      </c>
      <c r="CI23" s="2" t="s">
        <v>142</v>
      </c>
      <c r="CJ23" s="2" t="s">
        <v>153</v>
      </c>
      <c r="CK23" s="2" t="s">
        <v>224</v>
      </c>
      <c r="CL23" s="2" t="s">
        <v>152</v>
      </c>
      <c r="CM23" s="2" t="s">
        <v>152</v>
      </c>
      <c r="CN23" s="2" t="s">
        <v>145</v>
      </c>
      <c r="CO23" s="4"/>
      <c r="CP23" s="8"/>
      <c r="CQ23" s="4">
        <v>1</v>
      </c>
      <c r="CR23" s="8">
        <v>599.99</v>
      </c>
      <c r="CS23" s="7">
        <v>-1</v>
      </c>
      <c r="CT23" s="7">
        <v>-1</v>
      </c>
      <c r="CU23" s="2" t="s">
        <v>150</v>
      </c>
      <c r="CV23" s="2" t="s">
        <v>142</v>
      </c>
      <c r="CW23" s="2" t="s">
        <v>310</v>
      </c>
      <c r="CX23" s="2" t="s">
        <v>225</v>
      </c>
      <c r="CY23" s="2" t="s">
        <v>152</v>
      </c>
      <c r="CZ23" s="2" t="s">
        <v>152</v>
      </c>
      <c r="DA23" s="2" t="s">
        <v>145</v>
      </c>
      <c r="DB23" s="4"/>
      <c r="DC23" s="8"/>
      <c r="DD23" s="4">
        <v>1</v>
      </c>
      <c r="DE23" s="8">
        <v>231.65</v>
      </c>
      <c r="DF23" s="7">
        <v>-1</v>
      </c>
      <c r="DG23" s="7">
        <v>-1</v>
      </c>
      <c r="DH23" s="2" t="s">
        <v>150</v>
      </c>
      <c r="DI23" s="2" t="s">
        <v>142</v>
      </c>
      <c r="DJ23" s="2" t="s">
        <v>163</v>
      </c>
      <c r="DK23" s="2" t="s">
        <v>293</v>
      </c>
      <c r="DL23" s="2" t="s">
        <v>152</v>
      </c>
      <c r="DM23" s="2" t="s">
        <v>152</v>
      </c>
      <c r="DN23" s="2" t="s">
        <v>145</v>
      </c>
      <c r="DO23" s="4"/>
      <c r="DP23" s="8"/>
      <c r="DQ23" s="4"/>
      <c r="DR23" s="8"/>
      <c r="DS23" s="7"/>
      <c r="DT23" s="7"/>
      <c r="DU23" s="2" t="s">
        <v>150</v>
      </c>
      <c r="DV23" s="2" t="s">
        <v>142</v>
      </c>
      <c r="DW23" s="2" t="s">
        <v>294</v>
      </c>
      <c r="DX23" s="2" t="s">
        <v>320</v>
      </c>
      <c r="DY23" s="2" t="s">
        <v>152</v>
      </c>
      <c r="DZ23" s="2" t="s">
        <v>152</v>
      </c>
      <c r="EA23" s="2" t="s">
        <v>145</v>
      </c>
      <c r="EB23" s="4"/>
      <c r="EC23" s="8"/>
      <c r="ED23" s="4"/>
      <c r="EE23" s="8"/>
      <c r="EF23" s="7"/>
      <c r="EG23" s="7"/>
      <c r="EH23" s="2" t="s">
        <v>150</v>
      </c>
      <c r="EI23" s="2" t="s">
        <v>142</v>
      </c>
      <c r="EJ23" s="2" t="s">
        <v>294</v>
      </c>
      <c r="EK23" s="2" t="s">
        <v>321</v>
      </c>
      <c r="EL23" s="2" t="s">
        <v>152</v>
      </c>
      <c r="EM23" s="2" t="s">
        <v>152</v>
      </c>
      <c r="EN23" s="2" t="s">
        <v>145</v>
      </c>
      <c r="EO23" s="4"/>
      <c r="EP23" s="8"/>
      <c r="EQ23" s="4"/>
      <c r="ER23" s="8"/>
      <c r="ES23" s="7"/>
      <c r="ET23" s="7"/>
      <c r="EU23" s="2" t="s">
        <v>150</v>
      </c>
      <c r="EV23" s="2" t="s">
        <v>142</v>
      </c>
      <c r="EW23" s="2" t="s">
        <v>310</v>
      </c>
      <c r="EX23" s="2" t="s">
        <v>322</v>
      </c>
      <c r="EY23" s="2" t="s">
        <v>152</v>
      </c>
      <c r="EZ23" s="2" t="s">
        <v>152</v>
      </c>
      <c r="FA23" s="2" t="s">
        <v>145</v>
      </c>
      <c r="FB23" s="4"/>
      <c r="FC23" s="8"/>
      <c r="FD23" s="4"/>
      <c r="FE23" s="8"/>
      <c r="FF23" s="7"/>
      <c r="FG23" s="7"/>
      <c r="FH23" s="2" t="s">
        <v>150</v>
      </c>
      <c r="FI23" s="2" t="s">
        <v>142</v>
      </c>
      <c r="FJ23" s="2" t="s">
        <v>163</v>
      </c>
      <c r="FK23" s="2" t="s">
        <v>323</v>
      </c>
      <c r="FL23" s="2" t="s">
        <v>152</v>
      </c>
      <c r="FM23" s="2" t="s">
        <v>152</v>
      </c>
      <c r="FN23" s="2" t="s">
        <v>145</v>
      </c>
      <c r="FO23" s="4"/>
      <c r="FP23" s="8"/>
      <c r="FQ23" s="4"/>
      <c r="FR23" s="8"/>
      <c r="FS23" s="7"/>
      <c r="FT23" s="7"/>
      <c r="FU23" s="2" t="s">
        <v>145</v>
      </c>
      <c r="FV23" s="2" t="s">
        <v>145</v>
      </c>
      <c r="FW23" s="2" t="s">
        <v>145</v>
      </c>
      <c r="FX23" s="2" t="s">
        <v>145</v>
      </c>
      <c r="FY23" s="2" t="s">
        <v>145</v>
      </c>
      <c r="FZ23" s="2" t="s">
        <v>145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150</v>
      </c>
      <c r="II23" s="2" t="s">
        <v>142</v>
      </c>
      <c r="IJ23" s="2" t="s">
        <v>165</v>
      </c>
      <c r="IK23" s="2" t="s">
        <v>145</v>
      </c>
      <c r="IL23" s="2" t="s">
        <v>152</v>
      </c>
      <c r="IM23" s="2" t="s">
        <v>152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150</v>
      </c>
      <c r="JI23" s="2" t="s">
        <v>142</v>
      </c>
      <c r="JJ23" s="2" t="s">
        <v>193</v>
      </c>
      <c r="JK23" s="2" t="s">
        <v>145</v>
      </c>
      <c r="JL23" s="2" t="s">
        <v>152</v>
      </c>
      <c r="JM23" s="2" t="s">
        <v>152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221</v>
      </c>
      <c r="KI23" s="2" t="s">
        <v>142</v>
      </c>
      <c r="KJ23" s="2" t="s">
        <v>145</v>
      </c>
      <c r="KK23" s="2" t="s">
        <v>145</v>
      </c>
      <c r="KL23" s="2" t="s">
        <v>152</v>
      </c>
      <c r="KM23" s="2" t="s">
        <v>152</v>
      </c>
      <c r="KN23" s="2" t="s">
        <v>145</v>
      </c>
      <c r="KO23" s="4"/>
      <c r="KP23" s="8"/>
      <c r="KQ23" s="4"/>
      <c r="KR23" s="8"/>
      <c r="KS23" s="7"/>
      <c r="KT23" s="7"/>
      <c r="KU23" s="2" t="s">
        <v>150</v>
      </c>
      <c r="KV23" s="2" t="s">
        <v>142</v>
      </c>
      <c r="KW23" s="2" t="s">
        <v>169</v>
      </c>
      <c r="KX23" s="2" t="s">
        <v>145</v>
      </c>
      <c r="KY23" s="2" t="s">
        <v>152</v>
      </c>
      <c r="KZ23" s="2" t="s">
        <v>152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>
        <v>46</v>
      </c>
      <c r="PC23" s="4"/>
      <c r="PD23" s="4"/>
      <c r="PE23" s="4"/>
      <c r="PF23" s="4"/>
      <c r="PG23" s="4"/>
      <c r="PH23" s="4"/>
      <c r="PI23" s="4">
        <v>24</v>
      </c>
      <c r="PJ23" s="4"/>
      <c r="PK23" s="4"/>
      <c r="PL23" s="4"/>
      <c r="PM23" s="4"/>
      <c r="PN23" s="4"/>
      <c r="PO23" s="4"/>
      <c r="PP23" s="4"/>
      <c r="PQ23" s="4"/>
      <c r="PR23" s="4"/>
      <c r="PS23" s="4">
        <v>205</v>
      </c>
    </row>
    <row r="24">
      <c r="A24" s="2" t="s">
        <v>324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266</v>
      </c>
      <c r="G24" s="2" t="s">
        <v>266</v>
      </c>
      <c r="H24" s="2" t="s">
        <v>266</v>
      </c>
      <c r="I24" s="2" t="s">
        <v>257</v>
      </c>
      <c r="J24" s="2" t="s">
        <v>140</v>
      </c>
      <c r="K24" s="2" t="s">
        <v>141</v>
      </c>
      <c r="L24" s="3">
        <v>122.57</v>
      </c>
      <c r="M24" s="3">
        <v>128.7</v>
      </c>
      <c r="N24" s="3">
        <v>299.99</v>
      </c>
      <c r="O24" s="2" t="s">
        <v>142</v>
      </c>
      <c r="P24" s="2" t="s">
        <v>259</v>
      </c>
      <c r="Q24" s="2" t="s">
        <v>144</v>
      </c>
      <c r="R24" s="2" t="s">
        <v>145</v>
      </c>
      <c r="S24" s="2" t="s">
        <v>145</v>
      </c>
      <c r="T24" s="2" t="s">
        <v>260</v>
      </c>
      <c r="U24" s="2" t="s">
        <v>146</v>
      </c>
      <c r="V24" s="2" t="s">
        <v>261</v>
      </c>
      <c r="W24" s="2" t="s">
        <v>145</v>
      </c>
      <c r="X24" s="2" t="s">
        <v>145</v>
      </c>
      <c r="Y24" s="2" t="s">
        <v>145</v>
      </c>
      <c r="Z24" s="4"/>
      <c r="AA24" s="4">
        <f>=ROUNDDOWN({0},0)</f>
      </c>
      <c r="AB24" s="5">
        <v>11</v>
      </c>
      <c r="AC24" s="2" t="s">
        <v>199</v>
      </c>
      <c r="AD24" s="4">
        <v>352</v>
      </c>
      <c r="AE24" s="4">
        <v>352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145</v>
      </c>
      <c r="BM24" s="7"/>
      <c r="BN24" s="7"/>
      <c r="BO24" s="4"/>
      <c r="BP24" s="8"/>
      <c r="BQ24" s="4"/>
      <c r="BR24" s="8"/>
      <c r="BS24" s="7"/>
      <c r="BT24" s="7"/>
      <c r="BU24" s="2" t="s">
        <v>184</v>
      </c>
      <c r="BV24" s="2" t="s">
        <v>142</v>
      </c>
      <c r="BW24" s="2" t="s">
        <v>145</v>
      </c>
      <c r="BX24" s="2" t="s">
        <v>145</v>
      </c>
      <c r="BY24" s="2" t="s">
        <v>152</v>
      </c>
      <c r="BZ24" s="2" t="s">
        <v>152</v>
      </c>
      <c r="CA24" s="2" t="s">
        <v>145</v>
      </c>
      <c r="CB24" s="4"/>
      <c r="CC24" s="8"/>
      <c r="CD24" s="4"/>
      <c r="CE24" s="8"/>
      <c r="CF24" s="7"/>
      <c r="CG24" s="7"/>
      <c r="CH24" s="2" t="s">
        <v>184</v>
      </c>
      <c r="CI24" s="2" t="s">
        <v>142</v>
      </c>
      <c r="CJ24" s="2" t="s">
        <v>145</v>
      </c>
      <c r="CK24" s="2" t="s">
        <v>145</v>
      </c>
      <c r="CL24" s="2" t="s">
        <v>152</v>
      </c>
      <c r="CM24" s="2" t="s">
        <v>152</v>
      </c>
      <c r="CN24" s="2" t="s">
        <v>145</v>
      </c>
      <c r="CO24" s="4"/>
      <c r="CP24" s="8"/>
      <c r="CQ24" s="4"/>
      <c r="CR24" s="8"/>
      <c r="CS24" s="7"/>
      <c r="CT24" s="7"/>
      <c r="CU24" s="2" t="s">
        <v>150</v>
      </c>
      <c r="CV24" s="2" t="s">
        <v>325</v>
      </c>
      <c r="CW24" s="2" t="s">
        <v>145</v>
      </c>
      <c r="CX24" s="2" t="s">
        <v>145</v>
      </c>
      <c r="CY24" s="2" t="s">
        <v>152</v>
      </c>
      <c r="CZ24" s="2" t="s">
        <v>152</v>
      </c>
      <c r="DA24" s="2" t="s">
        <v>145</v>
      </c>
      <c r="DB24" s="4"/>
      <c r="DC24" s="8"/>
      <c r="DD24" s="4"/>
      <c r="DE24" s="8"/>
      <c r="DF24" s="7"/>
      <c r="DG24" s="7"/>
      <c r="DH24" s="2" t="s">
        <v>184</v>
      </c>
      <c r="DI24" s="2" t="s">
        <v>142</v>
      </c>
      <c r="DJ24" s="2" t="s">
        <v>145</v>
      </c>
      <c r="DK24" s="2" t="s">
        <v>145</v>
      </c>
      <c r="DL24" s="2" t="s">
        <v>152</v>
      </c>
      <c r="DM24" s="2" t="s">
        <v>152</v>
      </c>
      <c r="DN24" s="2" t="s">
        <v>145</v>
      </c>
      <c r="DO24" s="4"/>
      <c r="DP24" s="8"/>
      <c r="DQ24" s="4"/>
      <c r="DR24" s="8"/>
      <c r="DS24" s="7"/>
      <c r="DT24" s="7"/>
      <c r="DU24" s="2" t="s">
        <v>184</v>
      </c>
      <c r="DV24" s="2" t="s">
        <v>142</v>
      </c>
      <c r="DW24" s="2" t="s">
        <v>145</v>
      </c>
      <c r="DX24" s="2" t="s">
        <v>145</v>
      </c>
      <c r="DY24" s="2" t="s">
        <v>152</v>
      </c>
      <c r="DZ24" s="2" t="s">
        <v>152</v>
      </c>
      <c r="EA24" s="2" t="s">
        <v>145</v>
      </c>
      <c r="EB24" s="4"/>
      <c r="EC24" s="8"/>
      <c r="ED24" s="4"/>
      <c r="EE24" s="8"/>
      <c r="EF24" s="7"/>
      <c r="EG24" s="7"/>
      <c r="EH24" s="2" t="s">
        <v>184</v>
      </c>
      <c r="EI24" s="2" t="s">
        <v>142</v>
      </c>
      <c r="EJ24" s="2" t="s">
        <v>145</v>
      </c>
      <c r="EK24" s="2" t="s">
        <v>145</v>
      </c>
      <c r="EL24" s="2" t="s">
        <v>152</v>
      </c>
      <c r="EM24" s="2" t="s">
        <v>152</v>
      </c>
      <c r="EN24" s="2" t="s">
        <v>145</v>
      </c>
      <c r="EO24" s="4"/>
      <c r="EP24" s="8"/>
      <c r="EQ24" s="4"/>
      <c r="ER24" s="8"/>
      <c r="ES24" s="7"/>
      <c r="ET24" s="7"/>
      <c r="EU24" s="2" t="s">
        <v>150</v>
      </c>
      <c r="EV24" s="2" t="s">
        <v>142</v>
      </c>
      <c r="EW24" s="2" t="s">
        <v>145</v>
      </c>
      <c r="EX24" s="2" t="s">
        <v>145</v>
      </c>
      <c r="EY24" s="2" t="s">
        <v>152</v>
      </c>
      <c r="EZ24" s="2" t="s">
        <v>152</v>
      </c>
      <c r="FA24" s="2" t="s">
        <v>145</v>
      </c>
      <c r="FB24" s="4"/>
      <c r="FC24" s="8"/>
      <c r="FD24" s="4"/>
      <c r="FE24" s="8"/>
      <c r="FF24" s="7"/>
      <c r="FG24" s="7"/>
      <c r="FH24" s="2" t="s">
        <v>184</v>
      </c>
      <c r="FI24" s="2" t="s">
        <v>142</v>
      </c>
      <c r="FJ24" s="2" t="s">
        <v>145</v>
      </c>
      <c r="FK24" s="2" t="s">
        <v>145</v>
      </c>
      <c r="FL24" s="2" t="s">
        <v>152</v>
      </c>
      <c r="FM24" s="2" t="s">
        <v>152</v>
      </c>
      <c r="FN24" s="2" t="s">
        <v>145</v>
      </c>
      <c r="FO24" s="4"/>
      <c r="FP24" s="8"/>
      <c r="FQ24" s="4"/>
      <c r="FR24" s="8"/>
      <c r="FS24" s="7"/>
      <c r="FT24" s="7"/>
      <c r="FU24" s="2" t="s">
        <v>184</v>
      </c>
      <c r="FV24" s="2" t="s">
        <v>142</v>
      </c>
      <c r="FW24" s="2" t="s">
        <v>145</v>
      </c>
      <c r="FX24" s="2" t="s">
        <v>145</v>
      </c>
      <c r="FY24" s="2" t="s">
        <v>152</v>
      </c>
      <c r="FZ24" s="2" t="s">
        <v>152</v>
      </c>
      <c r="GA24" s="2" t="s">
        <v>145</v>
      </c>
      <c r="GB24" s="4"/>
      <c r="GC24" s="8"/>
      <c r="GD24" s="4"/>
      <c r="GE24" s="8"/>
      <c r="GF24" s="7"/>
      <c r="GG24" s="7"/>
      <c r="GH24" s="2" t="s">
        <v>184</v>
      </c>
      <c r="GI24" s="2" t="s">
        <v>142</v>
      </c>
      <c r="GJ24" s="2" t="s">
        <v>145</v>
      </c>
      <c r="GK24" s="2" t="s">
        <v>145</v>
      </c>
      <c r="GL24" s="2" t="s">
        <v>152</v>
      </c>
      <c r="GM24" s="2" t="s">
        <v>152</v>
      </c>
      <c r="GN24" s="2" t="s">
        <v>145</v>
      </c>
      <c r="GO24" s="4"/>
      <c r="GP24" s="8"/>
      <c r="GQ24" s="4"/>
      <c r="GR24" s="8"/>
      <c r="GS24" s="7"/>
      <c r="GT24" s="7"/>
      <c r="GU24" s="2" t="s">
        <v>184</v>
      </c>
      <c r="GV24" s="2" t="s">
        <v>142</v>
      </c>
      <c r="GW24" s="2" t="s">
        <v>145</v>
      </c>
      <c r="GX24" s="2" t="s">
        <v>145</v>
      </c>
      <c r="GY24" s="2" t="s">
        <v>152</v>
      </c>
      <c r="GZ24" s="2" t="s">
        <v>152</v>
      </c>
      <c r="HA24" s="2" t="s">
        <v>145</v>
      </c>
      <c r="HB24" s="4"/>
      <c r="HC24" s="8"/>
      <c r="HD24" s="4"/>
      <c r="HE24" s="8"/>
      <c r="HF24" s="7"/>
      <c r="HG24" s="7"/>
      <c r="HH24" s="2" t="s">
        <v>184</v>
      </c>
      <c r="HI24" s="2" t="s">
        <v>142</v>
      </c>
      <c r="HJ24" s="2" t="s">
        <v>145</v>
      </c>
      <c r="HK24" s="2" t="s">
        <v>145</v>
      </c>
      <c r="HL24" s="2" t="s">
        <v>152</v>
      </c>
      <c r="HM24" s="2" t="s">
        <v>152</v>
      </c>
      <c r="HN24" s="2" t="s">
        <v>145</v>
      </c>
      <c r="HO24" s="4"/>
      <c r="HP24" s="8"/>
      <c r="HQ24" s="4"/>
      <c r="HR24" s="8"/>
      <c r="HS24" s="7"/>
      <c r="HT24" s="7"/>
      <c r="HU24" s="2" t="s">
        <v>262</v>
      </c>
      <c r="HV24" s="2" t="s">
        <v>142</v>
      </c>
      <c r="HW24" s="2" t="s">
        <v>145</v>
      </c>
      <c r="HX24" s="2" t="s">
        <v>145</v>
      </c>
      <c r="HY24" s="2" t="s">
        <v>152</v>
      </c>
      <c r="HZ24" s="2" t="s">
        <v>152</v>
      </c>
      <c r="IA24" s="2" t="s">
        <v>145</v>
      </c>
      <c r="IB24" s="4"/>
      <c r="IC24" s="8"/>
      <c r="ID24" s="4"/>
      <c r="IE24" s="8"/>
      <c r="IF24" s="7"/>
      <c r="IG24" s="7"/>
      <c r="IH24" s="2" t="s">
        <v>326</v>
      </c>
      <c r="II24" s="2" t="s">
        <v>142</v>
      </c>
      <c r="IJ24" s="2" t="s">
        <v>145</v>
      </c>
      <c r="IK24" s="2" t="s">
        <v>145</v>
      </c>
      <c r="IL24" s="2" t="s">
        <v>152</v>
      </c>
      <c r="IM24" s="2" t="s">
        <v>152</v>
      </c>
      <c r="IN24" s="2" t="s">
        <v>145</v>
      </c>
      <c r="IO24" s="4"/>
      <c r="IP24" s="8"/>
      <c r="IQ24" s="4"/>
      <c r="IR24" s="8"/>
      <c r="IS24" s="7"/>
      <c r="IT24" s="7"/>
      <c r="IU24" s="2" t="s">
        <v>184</v>
      </c>
      <c r="IV24" s="2" t="s">
        <v>142</v>
      </c>
      <c r="IW24" s="2" t="s">
        <v>145</v>
      </c>
      <c r="IX24" s="2" t="s">
        <v>145</v>
      </c>
      <c r="IY24" s="2" t="s">
        <v>152</v>
      </c>
      <c r="IZ24" s="2" t="s">
        <v>152</v>
      </c>
      <c r="JA24" s="2" t="s">
        <v>145</v>
      </c>
      <c r="JB24" s="4"/>
      <c r="JC24" s="8"/>
      <c r="JD24" s="4"/>
      <c r="JE24" s="8"/>
      <c r="JF24" s="7"/>
      <c r="JG24" s="7"/>
      <c r="JH24" s="2" t="s">
        <v>150</v>
      </c>
      <c r="JI24" s="2" t="s">
        <v>325</v>
      </c>
      <c r="JJ24" s="2" t="s">
        <v>145</v>
      </c>
      <c r="JK24" s="2" t="s">
        <v>145</v>
      </c>
      <c r="JL24" s="2" t="s">
        <v>152</v>
      </c>
      <c r="JM24" s="2" t="s">
        <v>152</v>
      </c>
      <c r="JN24" s="2" t="s">
        <v>145</v>
      </c>
      <c r="JO24" s="4"/>
      <c r="JP24" s="8"/>
      <c r="JQ24" s="4"/>
      <c r="JR24" s="8"/>
      <c r="JS24" s="7"/>
      <c r="JT24" s="7"/>
      <c r="JU24" s="2" t="s">
        <v>184</v>
      </c>
      <c r="JV24" s="2" t="s">
        <v>142</v>
      </c>
      <c r="JW24" s="2" t="s">
        <v>145</v>
      </c>
      <c r="JX24" s="2" t="s">
        <v>145</v>
      </c>
      <c r="JY24" s="2" t="s">
        <v>152</v>
      </c>
      <c r="JZ24" s="2" t="s">
        <v>152</v>
      </c>
      <c r="KA24" s="2" t="s">
        <v>145</v>
      </c>
      <c r="KB24" s="4"/>
      <c r="KC24" s="8"/>
      <c r="KD24" s="4"/>
      <c r="KE24" s="8"/>
      <c r="KF24" s="7"/>
      <c r="KG24" s="7"/>
      <c r="KH24" s="2" t="s">
        <v>184</v>
      </c>
      <c r="KI24" s="2" t="s">
        <v>142</v>
      </c>
      <c r="KJ24" s="2" t="s">
        <v>145</v>
      </c>
      <c r="KK24" s="2" t="s">
        <v>145</v>
      </c>
      <c r="KL24" s="2" t="s">
        <v>152</v>
      </c>
      <c r="KM24" s="2" t="s">
        <v>152</v>
      </c>
      <c r="KN24" s="2" t="s">
        <v>145</v>
      </c>
      <c r="KO24" s="4"/>
      <c r="KP24" s="8"/>
      <c r="KQ24" s="4"/>
      <c r="KR24" s="8"/>
      <c r="KS24" s="7"/>
      <c r="KT24" s="7"/>
      <c r="KU24" s="2" t="s">
        <v>184</v>
      </c>
      <c r="KV24" s="2" t="s">
        <v>142</v>
      </c>
      <c r="KW24" s="2" t="s">
        <v>145</v>
      </c>
      <c r="KX24" s="2" t="s">
        <v>145</v>
      </c>
      <c r="KY24" s="2" t="s">
        <v>152</v>
      </c>
      <c r="KZ24" s="2" t="s">
        <v>152</v>
      </c>
      <c r="LA24" s="2" t="s">
        <v>145</v>
      </c>
      <c r="LB24" s="4"/>
      <c r="LC24" s="8"/>
      <c r="LD24" s="4"/>
      <c r="LE24" s="8"/>
      <c r="LF24" s="7"/>
      <c r="LG24" s="7"/>
      <c r="LH24" s="2" t="s">
        <v>184</v>
      </c>
      <c r="LI24" s="2" t="s">
        <v>142</v>
      </c>
      <c r="LJ24" s="2" t="s">
        <v>145</v>
      </c>
      <c r="LK24" s="2" t="s">
        <v>145</v>
      </c>
      <c r="LL24" s="2" t="s">
        <v>152</v>
      </c>
      <c r="LM24" s="2" t="s">
        <v>152</v>
      </c>
      <c r="LN24" s="2" t="s">
        <v>145</v>
      </c>
      <c r="LO24" s="4"/>
      <c r="LP24" s="8"/>
      <c r="LQ24" s="4"/>
      <c r="LR24" s="8"/>
      <c r="LS24" s="7"/>
      <c r="LT24" s="7"/>
      <c r="LU24" s="2" t="s">
        <v>184</v>
      </c>
      <c r="LV24" s="2" t="s">
        <v>142</v>
      </c>
      <c r="LW24" s="2" t="s">
        <v>145</v>
      </c>
      <c r="LX24" s="2" t="s">
        <v>145</v>
      </c>
      <c r="LY24" s="2" t="s">
        <v>152</v>
      </c>
      <c r="LZ24" s="2" t="s">
        <v>152</v>
      </c>
      <c r="MA24" s="2" t="s">
        <v>145</v>
      </c>
      <c r="MB24" s="4"/>
      <c r="MC24" s="8"/>
      <c r="MD24" s="4"/>
      <c r="ME24" s="8"/>
      <c r="MF24" s="7"/>
      <c r="MG24" s="7"/>
      <c r="MH24" s="2" t="s">
        <v>184</v>
      </c>
      <c r="MI24" s="2" t="s">
        <v>142</v>
      </c>
      <c r="MJ24" s="2" t="s">
        <v>145</v>
      </c>
      <c r="MK24" s="2" t="s">
        <v>145</v>
      </c>
      <c r="ML24" s="2" t="s">
        <v>152</v>
      </c>
      <c r="MM24" s="2" t="s">
        <v>152</v>
      </c>
      <c r="MN24" s="2" t="s">
        <v>145</v>
      </c>
      <c r="MO24" s="4"/>
      <c r="MP24" s="8"/>
      <c r="MQ24" s="4"/>
      <c r="MR24" s="8"/>
      <c r="MS24" s="7"/>
      <c r="MT24" s="7"/>
      <c r="MU24" s="2" t="s">
        <v>184</v>
      </c>
      <c r="MV24" s="2" t="s">
        <v>142</v>
      </c>
      <c r="MW24" s="2" t="s">
        <v>145</v>
      </c>
      <c r="MX24" s="2" t="s">
        <v>145</v>
      </c>
      <c r="MY24" s="2" t="s">
        <v>152</v>
      </c>
      <c r="MZ24" s="2" t="s">
        <v>152</v>
      </c>
      <c r="NA24" s="2" t="s">
        <v>145</v>
      </c>
      <c r="NB24" s="4"/>
      <c r="NC24" s="8"/>
      <c r="ND24" s="4"/>
      <c r="NE24" s="8"/>
      <c r="NF24" s="7"/>
      <c r="NG24" s="7"/>
      <c r="NH24" s="2" t="s">
        <v>184</v>
      </c>
      <c r="NI24" s="2" t="s">
        <v>142</v>
      </c>
      <c r="NJ24" s="2" t="s">
        <v>145</v>
      </c>
      <c r="NK24" s="2" t="s">
        <v>145</v>
      </c>
      <c r="NL24" s="2" t="s">
        <v>152</v>
      </c>
      <c r="NM24" s="2" t="s">
        <v>152</v>
      </c>
      <c r="NN24" s="2" t="s">
        <v>145</v>
      </c>
      <c r="NO24" s="4"/>
      <c r="NP24" s="8"/>
      <c r="NQ24" s="4"/>
      <c r="NR24" s="8"/>
      <c r="NS24" s="7"/>
      <c r="NT24" s="7"/>
      <c r="NU24" s="2" t="s">
        <v>184</v>
      </c>
      <c r="NV24" s="2" t="s">
        <v>142</v>
      </c>
      <c r="NW24" s="2" t="s">
        <v>145</v>
      </c>
      <c r="NX24" s="2" t="s">
        <v>145</v>
      </c>
      <c r="NY24" s="2" t="s">
        <v>152</v>
      </c>
      <c r="NZ24" s="2" t="s">
        <v>152</v>
      </c>
      <c r="OA24" s="2" t="s">
        <v>145</v>
      </c>
      <c r="OB24" s="4"/>
      <c r="OC24" s="8"/>
      <c r="OD24" s="4"/>
      <c r="OE24" s="8"/>
      <c r="OF24" s="7"/>
      <c r="OG24" s="7"/>
      <c r="OH24" s="2" t="s">
        <v>184</v>
      </c>
      <c r="OI24" s="2" t="s">
        <v>142</v>
      </c>
      <c r="OJ24" s="2" t="s">
        <v>145</v>
      </c>
      <c r="OK24" s="2" t="s">
        <v>145</v>
      </c>
      <c r="OL24" s="2" t="s">
        <v>152</v>
      </c>
      <c r="OM24" s="2" t="s">
        <v>152</v>
      </c>
      <c r="ON24" s="2" t="s">
        <v>145</v>
      </c>
      <c r="OO24" s="4"/>
      <c r="OP24" s="8"/>
      <c r="OQ24" s="4"/>
      <c r="OR24" s="8"/>
      <c r="OS24" s="7"/>
      <c r="OT24" s="7"/>
      <c r="OU24" s="2" t="s">
        <v>184</v>
      </c>
      <c r="OV24" s="2" t="s">
        <v>142</v>
      </c>
      <c r="OW24" s="2" t="s">
        <v>145</v>
      </c>
      <c r="OX24" s="2" t="s">
        <v>145</v>
      </c>
      <c r="OY24" s="2" t="s">
        <v>152</v>
      </c>
      <c r="OZ24" s="2" t="s">
        <v>152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352</v>
      </c>
    </row>
    <row r="25">
      <c r="A25" s="2" t="s">
        <v>327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266</v>
      </c>
      <c r="G25" s="2" t="s">
        <v>266</v>
      </c>
      <c r="H25" s="2" t="s">
        <v>266</v>
      </c>
      <c r="I25" s="2" t="s">
        <v>257</v>
      </c>
      <c r="J25" s="2" t="s">
        <v>172</v>
      </c>
      <c r="K25" s="2" t="s">
        <v>141</v>
      </c>
      <c r="L25" s="3">
        <v>147.08</v>
      </c>
      <c r="M25" s="3">
        <v>154.43</v>
      </c>
      <c r="N25" s="3">
        <v>399.99</v>
      </c>
      <c r="O25" s="2" t="s">
        <v>142</v>
      </c>
      <c r="P25" s="2" t="s">
        <v>259</v>
      </c>
      <c r="Q25" s="2" t="s">
        <v>144</v>
      </c>
      <c r="R25" s="2" t="s">
        <v>145</v>
      </c>
      <c r="S25" s="2" t="s">
        <v>145</v>
      </c>
      <c r="T25" s="2" t="s">
        <v>260</v>
      </c>
      <c r="U25" s="2" t="s">
        <v>146</v>
      </c>
      <c r="V25" s="2" t="s">
        <v>261</v>
      </c>
      <c r="W25" s="2" t="s">
        <v>145</v>
      </c>
      <c r="X25" s="2" t="s">
        <v>145</v>
      </c>
      <c r="Y25" s="2" t="s">
        <v>145</v>
      </c>
      <c r="Z25" s="4"/>
      <c r="AA25" s="4">
        <f>=ROUNDDOWN({0},0)</f>
      </c>
      <c r="AB25" s="5">
        <v>14</v>
      </c>
      <c r="AC25" s="2" t="s">
        <v>199</v>
      </c>
      <c r="AD25" s="4">
        <v>430</v>
      </c>
      <c r="AE25" s="4">
        <v>430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145</v>
      </c>
      <c r="BM25" s="7"/>
      <c r="BN25" s="7"/>
      <c r="BO25" s="4"/>
      <c r="BP25" s="8"/>
      <c r="BQ25" s="4"/>
      <c r="BR25" s="8"/>
      <c r="BS25" s="7"/>
      <c r="BT25" s="7"/>
      <c r="BU25" s="2" t="s">
        <v>184</v>
      </c>
      <c r="BV25" s="2" t="s">
        <v>142</v>
      </c>
      <c r="BW25" s="2" t="s">
        <v>145</v>
      </c>
      <c r="BX25" s="2" t="s">
        <v>145</v>
      </c>
      <c r="BY25" s="2" t="s">
        <v>152</v>
      </c>
      <c r="BZ25" s="2" t="s">
        <v>152</v>
      </c>
      <c r="CA25" s="2" t="s">
        <v>145</v>
      </c>
      <c r="CB25" s="4"/>
      <c r="CC25" s="8"/>
      <c r="CD25" s="4"/>
      <c r="CE25" s="8"/>
      <c r="CF25" s="7"/>
      <c r="CG25" s="7"/>
      <c r="CH25" s="2" t="s">
        <v>184</v>
      </c>
      <c r="CI25" s="2" t="s">
        <v>142</v>
      </c>
      <c r="CJ25" s="2" t="s">
        <v>145</v>
      </c>
      <c r="CK25" s="2" t="s">
        <v>145</v>
      </c>
      <c r="CL25" s="2" t="s">
        <v>152</v>
      </c>
      <c r="CM25" s="2" t="s">
        <v>152</v>
      </c>
      <c r="CN25" s="2" t="s">
        <v>145</v>
      </c>
      <c r="CO25" s="4"/>
      <c r="CP25" s="8"/>
      <c r="CQ25" s="4"/>
      <c r="CR25" s="8"/>
      <c r="CS25" s="7"/>
      <c r="CT25" s="7"/>
      <c r="CU25" s="2" t="s">
        <v>150</v>
      </c>
      <c r="CV25" s="2" t="s">
        <v>325</v>
      </c>
      <c r="CW25" s="2" t="s">
        <v>145</v>
      </c>
      <c r="CX25" s="2" t="s">
        <v>145</v>
      </c>
      <c r="CY25" s="2" t="s">
        <v>152</v>
      </c>
      <c r="CZ25" s="2" t="s">
        <v>152</v>
      </c>
      <c r="DA25" s="2" t="s">
        <v>145</v>
      </c>
      <c r="DB25" s="4"/>
      <c r="DC25" s="8"/>
      <c r="DD25" s="4"/>
      <c r="DE25" s="8"/>
      <c r="DF25" s="7"/>
      <c r="DG25" s="7"/>
      <c r="DH25" s="2" t="s">
        <v>184</v>
      </c>
      <c r="DI25" s="2" t="s">
        <v>142</v>
      </c>
      <c r="DJ25" s="2" t="s">
        <v>145</v>
      </c>
      <c r="DK25" s="2" t="s">
        <v>145</v>
      </c>
      <c r="DL25" s="2" t="s">
        <v>152</v>
      </c>
      <c r="DM25" s="2" t="s">
        <v>152</v>
      </c>
      <c r="DN25" s="2" t="s">
        <v>145</v>
      </c>
      <c r="DO25" s="4"/>
      <c r="DP25" s="8"/>
      <c r="DQ25" s="4"/>
      <c r="DR25" s="8"/>
      <c r="DS25" s="7"/>
      <c r="DT25" s="7"/>
      <c r="DU25" s="2" t="s">
        <v>184</v>
      </c>
      <c r="DV25" s="2" t="s">
        <v>142</v>
      </c>
      <c r="DW25" s="2" t="s">
        <v>145</v>
      </c>
      <c r="DX25" s="2" t="s">
        <v>145</v>
      </c>
      <c r="DY25" s="2" t="s">
        <v>152</v>
      </c>
      <c r="DZ25" s="2" t="s">
        <v>152</v>
      </c>
      <c r="EA25" s="2" t="s">
        <v>145</v>
      </c>
      <c r="EB25" s="4"/>
      <c r="EC25" s="8"/>
      <c r="ED25" s="4"/>
      <c r="EE25" s="8"/>
      <c r="EF25" s="7"/>
      <c r="EG25" s="7"/>
      <c r="EH25" s="2" t="s">
        <v>184</v>
      </c>
      <c r="EI25" s="2" t="s">
        <v>142</v>
      </c>
      <c r="EJ25" s="2" t="s">
        <v>145</v>
      </c>
      <c r="EK25" s="2" t="s">
        <v>145</v>
      </c>
      <c r="EL25" s="2" t="s">
        <v>152</v>
      </c>
      <c r="EM25" s="2" t="s">
        <v>152</v>
      </c>
      <c r="EN25" s="2" t="s">
        <v>145</v>
      </c>
      <c r="EO25" s="4"/>
      <c r="EP25" s="8"/>
      <c r="EQ25" s="4"/>
      <c r="ER25" s="8"/>
      <c r="ES25" s="7"/>
      <c r="ET25" s="7"/>
      <c r="EU25" s="2" t="s">
        <v>150</v>
      </c>
      <c r="EV25" s="2" t="s">
        <v>142</v>
      </c>
      <c r="EW25" s="2" t="s">
        <v>145</v>
      </c>
      <c r="EX25" s="2" t="s">
        <v>145</v>
      </c>
      <c r="EY25" s="2" t="s">
        <v>152</v>
      </c>
      <c r="EZ25" s="2" t="s">
        <v>152</v>
      </c>
      <c r="FA25" s="2" t="s">
        <v>145</v>
      </c>
      <c r="FB25" s="4"/>
      <c r="FC25" s="8"/>
      <c r="FD25" s="4"/>
      <c r="FE25" s="8"/>
      <c r="FF25" s="7"/>
      <c r="FG25" s="7"/>
      <c r="FH25" s="2" t="s">
        <v>184</v>
      </c>
      <c r="FI25" s="2" t="s">
        <v>142</v>
      </c>
      <c r="FJ25" s="2" t="s">
        <v>145</v>
      </c>
      <c r="FK25" s="2" t="s">
        <v>145</v>
      </c>
      <c r="FL25" s="2" t="s">
        <v>152</v>
      </c>
      <c r="FM25" s="2" t="s">
        <v>152</v>
      </c>
      <c r="FN25" s="2" t="s">
        <v>145</v>
      </c>
      <c r="FO25" s="4"/>
      <c r="FP25" s="8"/>
      <c r="FQ25" s="4"/>
      <c r="FR25" s="8"/>
      <c r="FS25" s="7"/>
      <c r="FT25" s="7"/>
      <c r="FU25" s="2" t="s">
        <v>184</v>
      </c>
      <c r="FV25" s="2" t="s">
        <v>142</v>
      </c>
      <c r="FW25" s="2" t="s">
        <v>145</v>
      </c>
      <c r="FX25" s="2" t="s">
        <v>145</v>
      </c>
      <c r="FY25" s="2" t="s">
        <v>152</v>
      </c>
      <c r="FZ25" s="2" t="s">
        <v>152</v>
      </c>
      <c r="GA25" s="2" t="s">
        <v>145</v>
      </c>
      <c r="GB25" s="4"/>
      <c r="GC25" s="8"/>
      <c r="GD25" s="4"/>
      <c r="GE25" s="8"/>
      <c r="GF25" s="7"/>
      <c r="GG25" s="7"/>
      <c r="GH25" s="2" t="s">
        <v>184</v>
      </c>
      <c r="GI25" s="2" t="s">
        <v>142</v>
      </c>
      <c r="GJ25" s="2" t="s">
        <v>145</v>
      </c>
      <c r="GK25" s="2" t="s">
        <v>145</v>
      </c>
      <c r="GL25" s="2" t="s">
        <v>152</v>
      </c>
      <c r="GM25" s="2" t="s">
        <v>152</v>
      </c>
      <c r="GN25" s="2" t="s">
        <v>145</v>
      </c>
      <c r="GO25" s="4"/>
      <c r="GP25" s="8"/>
      <c r="GQ25" s="4"/>
      <c r="GR25" s="8"/>
      <c r="GS25" s="7"/>
      <c r="GT25" s="7"/>
      <c r="GU25" s="2" t="s">
        <v>184</v>
      </c>
      <c r="GV25" s="2" t="s">
        <v>142</v>
      </c>
      <c r="GW25" s="2" t="s">
        <v>145</v>
      </c>
      <c r="GX25" s="2" t="s">
        <v>145</v>
      </c>
      <c r="GY25" s="2" t="s">
        <v>152</v>
      </c>
      <c r="GZ25" s="2" t="s">
        <v>152</v>
      </c>
      <c r="HA25" s="2" t="s">
        <v>145</v>
      </c>
      <c r="HB25" s="4"/>
      <c r="HC25" s="8"/>
      <c r="HD25" s="4"/>
      <c r="HE25" s="8"/>
      <c r="HF25" s="7"/>
      <c r="HG25" s="7"/>
      <c r="HH25" s="2" t="s">
        <v>184</v>
      </c>
      <c r="HI25" s="2" t="s">
        <v>142</v>
      </c>
      <c r="HJ25" s="2" t="s">
        <v>145</v>
      </c>
      <c r="HK25" s="2" t="s">
        <v>145</v>
      </c>
      <c r="HL25" s="2" t="s">
        <v>152</v>
      </c>
      <c r="HM25" s="2" t="s">
        <v>152</v>
      </c>
      <c r="HN25" s="2" t="s">
        <v>145</v>
      </c>
      <c r="HO25" s="4"/>
      <c r="HP25" s="8"/>
      <c r="HQ25" s="4"/>
      <c r="HR25" s="8"/>
      <c r="HS25" s="7"/>
      <c r="HT25" s="7"/>
      <c r="HU25" s="2" t="s">
        <v>262</v>
      </c>
      <c r="HV25" s="2" t="s">
        <v>142</v>
      </c>
      <c r="HW25" s="2" t="s">
        <v>145</v>
      </c>
      <c r="HX25" s="2" t="s">
        <v>145</v>
      </c>
      <c r="HY25" s="2" t="s">
        <v>152</v>
      </c>
      <c r="HZ25" s="2" t="s">
        <v>152</v>
      </c>
      <c r="IA25" s="2" t="s">
        <v>145</v>
      </c>
      <c r="IB25" s="4"/>
      <c r="IC25" s="8"/>
      <c r="ID25" s="4"/>
      <c r="IE25" s="8"/>
      <c r="IF25" s="7"/>
      <c r="IG25" s="7"/>
      <c r="IH25" s="2" t="s">
        <v>326</v>
      </c>
      <c r="II25" s="2" t="s">
        <v>142</v>
      </c>
      <c r="IJ25" s="2" t="s">
        <v>145</v>
      </c>
      <c r="IK25" s="2" t="s">
        <v>145</v>
      </c>
      <c r="IL25" s="2" t="s">
        <v>152</v>
      </c>
      <c r="IM25" s="2" t="s">
        <v>152</v>
      </c>
      <c r="IN25" s="2" t="s">
        <v>145</v>
      </c>
      <c r="IO25" s="4"/>
      <c r="IP25" s="8"/>
      <c r="IQ25" s="4"/>
      <c r="IR25" s="8"/>
      <c r="IS25" s="7"/>
      <c r="IT25" s="7"/>
      <c r="IU25" s="2" t="s">
        <v>184</v>
      </c>
      <c r="IV25" s="2" t="s">
        <v>142</v>
      </c>
      <c r="IW25" s="2" t="s">
        <v>145</v>
      </c>
      <c r="IX25" s="2" t="s">
        <v>145</v>
      </c>
      <c r="IY25" s="2" t="s">
        <v>152</v>
      </c>
      <c r="IZ25" s="2" t="s">
        <v>152</v>
      </c>
      <c r="JA25" s="2" t="s">
        <v>145</v>
      </c>
      <c r="JB25" s="4"/>
      <c r="JC25" s="8"/>
      <c r="JD25" s="4"/>
      <c r="JE25" s="8"/>
      <c r="JF25" s="7"/>
      <c r="JG25" s="7"/>
      <c r="JH25" s="2" t="s">
        <v>150</v>
      </c>
      <c r="JI25" s="2" t="s">
        <v>325</v>
      </c>
      <c r="JJ25" s="2" t="s">
        <v>145</v>
      </c>
      <c r="JK25" s="2" t="s">
        <v>145</v>
      </c>
      <c r="JL25" s="2" t="s">
        <v>152</v>
      </c>
      <c r="JM25" s="2" t="s">
        <v>152</v>
      </c>
      <c r="JN25" s="2" t="s">
        <v>145</v>
      </c>
      <c r="JO25" s="4"/>
      <c r="JP25" s="8"/>
      <c r="JQ25" s="4"/>
      <c r="JR25" s="8"/>
      <c r="JS25" s="7"/>
      <c r="JT25" s="7"/>
      <c r="JU25" s="2" t="s">
        <v>184</v>
      </c>
      <c r="JV25" s="2" t="s">
        <v>142</v>
      </c>
      <c r="JW25" s="2" t="s">
        <v>145</v>
      </c>
      <c r="JX25" s="2" t="s">
        <v>145</v>
      </c>
      <c r="JY25" s="2" t="s">
        <v>152</v>
      </c>
      <c r="JZ25" s="2" t="s">
        <v>152</v>
      </c>
      <c r="KA25" s="2" t="s">
        <v>145</v>
      </c>
      <c r="KB25" s="4"/>
      <c r="KC25" s="8"/>
      <c r="KD25" s="4"/>
      <c r="KE25" s="8"/>
      <c r="KF25" s="7"/>
      <c r="KG25" s="7"/>
      <c r="KH25" s="2" t="s">
        <v>184</v>
      </c>
      <c r="KI25" s="2" t="s">
        <v>142</v>
      </c>
      <c r="KJ25" s="2" t="s">
        <v>145</v>
      </c>
      <c r="KK25" s="2" t="s">
        <v>145</v>
      </c>
      <c r="KL25" s="2" t="s">
        <v>152</v>
      </c>
      <c r="KM25" s="2" t="s">
        <v>152</v>
      </c>
      <c r="KN25" s="2" t="s">
        <v>145</v>
      </c>
      <c r="KO25" s="4"/>
      <c r="KP25" s="8"/>
      <c r="KQ25" s="4"/>
      <c r="KR25" s="8"/>
      <c r="KS25" s="7"/>
      <c r="KT25" s="7"/>
      <c r="KU25" s="2" t="s">
        <v>184</v>
      </c>
      <c r="KV25" s="2" t="s">
        <v>142</v>
      </c>
      <c r="KW25" s="2" t="s">
        <v>145</v>
      </c>
      <c r="KX25" s="2" t="s">
        <v>145</v>
      </c>
      <c r="KY25" s="2" t="s">
        <v>152</v>
      </c>
      <c r="KZ25" s="2" t="s">
        <v>152</v>
      </c>
      <c r="LA25" s="2" t="s">
        <v>145</v>
      </c>
      <c r="LB25" s="4"/>
      <c r="LC25" s="8"/>
      <c r="LD25" s="4"/>
      <c r="LE25" s="8"/>
      <c r="LF25" s="7"/>
      <c r="LG25" s="7"/>
      <c r="LH25" s="2" t="s">
        <v>184</v>
      </c>
      <c r="LI25" s="2" t="s">
        <v>142</v>
      </c>
      <c r="LJ25" s="2" t="s">
        <v>145</v>
      </c>
      <c r="LK25" s="2" t="s">
        <v>145</v>
      </c>
      <c r="LL25" s="2" t="s">
        <v>152</v>
      </c>
      <c r="LM25" s="2" t="s">
        <v>152</v>
      </c>
      <c r="LN25" s="2" t="s">
        <v>145</v>
      </c>
      <c r="LO25" s="4"/>
      <c r="LP25" s="8"/>
      <c r="LQ25" s="4"/>
      <c r="LR25" s="8"/>
      <c r="LS25" s="7"/>
      <c r="LT25" s="7"/>
      <c r="LU25" s="2" t="s">
        <v>184</v>
      </c>
      <c r="LV25" s="2" t="s">
        <v>142</v>
      </c>
      <c r="LW25" s="2" t="s">
        <v>145</v>
      </c>
      <c r="LX25" s="2" t="s">
        <v>145</v>
      </c>
      <c r="LY25" s="2" t="s">
        <v>152</v>
      </c>
      <c r="LZ25" s="2" t="s">
        <v>152</v>
      </c>
      <c r="MA25" s="2" t="s">
        <v>145</v>
      </c>
      <c r="MB25" s="4"/>
      <c r="MC25" s="8"/>
      <c r="MD25" s="4"/>
      <c r="ME25" s="8"/>
      <c r="MF25" s="7"/>
      <c r="MG25" s="7"/>
      <c r="MH25" s="2" t="s">
        <v>184</v>
      </c>
      <c r="MI25" s="2" t="s">
        <v>142</v>
      </c>
      <c r="MJ25" s="2" t="s">
        <v>145</v>
      </c>
      <c r="MK25" s="2" t="s">
        <v>145</v>
      </c>
      <c r="ML25" s="2" t="s">
        <v>152</v>
      </c>
      <c r="MM25" s="2" t="s">
        <v>152</v>
      </c>
      <c r="MN25" s="2" t="s">
        <v>145</v>
      </c>
      <c r="MO25" s="4"/>
      <c r="MP25" s="8"/>
      <c r="MQ25" s="4"/>
      <c r="MR25" s="8"/>
      <c r="MS25" s="7"/>
      <c r="MT25" s="7"/>
      <c r="MU25" s="2" t="s">
        <v>184</v>
      </c>
      <c r="MV25" s="2" t="s">
        <v>142</v>
      </c>
      <c r="MW25" s="2" t="s">
        <v>145</v>
      </c>
      <c r="MX25" s="2" t="s">
        <v>145</v>
      </c>
      <c r="MY25" s="2" t="s">
        <v>152</v>
      </c>
      <c r="MZ25" s="2" t="s">
        <v>152</v>
      </c>
      <c r="NA25" s="2" t="s">
        <v>145</v>
      </c>
      <c r="NB25" s="4"/>
      <c r="NC25" s="8"/>
      <c r="ND25" s="4"/>
      <c r="NE25" s="8"/>
      <c r="NF25" s="7"/>
      <c r="NG25" s="7"/>
      <c r="NH25" s="2" t="s">
        <v>184</v>
      </c>
      <c r="NI25" s="2" t="s">
        <v>142</v>
      </c>
      <c r="NJ25" s="2" t="s">
        <v>145</v>
      </c>
      <c r="NK25" s="2" t="s">
        <v>145</v>
      </c>
      <c r="NL25" s="2" t="s">
        <v>152</v>
      </c>
      <c r="NM25" s="2" t="s">
        <v>152</v>
      </c>
      <c r="NN25" s="2" t="s">
        <v>145</v>
      </c>
      <c r="NO25" s="4"/>
      <c r="NP25" s="8"/>
      <c r="NQ25" s="4"/>
      <c r="NR25" s="8"/>
      <c r="NS25" s="7"/>
      <c r="NT25" s="7"/>
      <c r="NU25" s="2" t="s">
        <v>184</v>
      </c>
      <c r="NV25" s="2" t="s">
        <v>142</v>
      </c>
      <c r="NW25" s="2" t="s">
        <v>145</v>
      </c>
      <c r="NX25" s="2" t="s">
        <v>145</v>
      </c>
      <c r="NY25" s="2" t="s">
        <v>152</v>
      </c>
      <c r="NZ25" s="2" t="s">
        <v>152</v>
      </c>
      <c r="OA25" s="2" t="s">
        <v>145</v>
      </c>
      <c r="OB25" s="4"/>
      <c r="OC25" s="8"/>
      <c r="OD25" s="4"/>
      <c r="OE25" s="8"/>
      <c r="OF25" s="7"/>
      <c r="OG25" s="7"/>
      <c r="OH25" s="2" t="s">
        <v>184</v>
      </c>
      <c r="OI25" s="2" t="s">
        <v>142</v>
      </c>
      <c r="OJ25" s="2" t="s">
        <v>145</v>
      </c>
      <c r="OK25" s="2" t="s">
        <v>145</v>
      </c>
      <c r="OL25" s="2" t="s">
        <v>152</v>
      </c>
      <c r="OM25" s="2" t="s">
        <v>152</v>
      </c>
      <c r="ON25" s="2" t="s">
        <v>145</v>
      </c>
      <c r="OO25" s="4"/>
      <c r="OP25" s="8"/>
      <c r="OQ25" s="4"/>
      <c r="OR25" s="8"/>
      <c r="OS25" s="7"/>
      <c r="OT25" s="7"/>
      <c r="OU25" s="2" t="s">
        <v>184</v>
      </c>
      <c r="OV25" s="2" t="s">
        <v>142</v>
      </c>
      <c r="OW25" s="2" t="s">
        <v>145</v>
      </c>
      <c r="OX25" s="2" t="s">
        <v>145</v>
      </c>
      <c r="OY25" s="2" t="s">
        <v>152</v>
      </c>
      <c r="OZ25" s="2" t="s">
        <v>152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430</v>
      </c>
    </row>
    <row r="26">
      <c r="A26" s="2" t="s">
        <v>328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266</v>
      </c>
      <c r="G26" s="2" t="s">
        <v>266</v>
      </c>
      <c r="H26" s="2" t="s">
        <v>266</v>
      </c>
      <c r="I26" s="2" t="s">
        <v>257</v>
      </c>
      <c r="J26" s="2" t="s">
        <v>183</v>
      </c>
      <c r="K26" s="2" t="s">
        <v>141</v>
      </c>
      <c r="L26" s="3">
        <v>147.08</v>
      </c>
      <c r="M26" s="3">
        <v>154.43</v>
      </c>
      <c r="N26" s="3">
        <v>399.99</v>
      </c>
      <c r="O26" s="2" t="s">
        <v>142</v>
      </c>
      <c r="P26" s="2" t="s">
        <v>259</v>
      </c>
      <c r="Q26" s="2" t="s">
        <v>144</v>
      </c>
      <c r="R26" s="2" t="s">
        <v>145</v>
      </c>
      <c r="S26" s="2" t="s">
        <v>145</v>
      </c>
      <c r="T26" s="2" t="s">
        <v>260</v>
      </c>
      <c r="U26" s="2" t="s">
        <v>146</v>
      </c>
      <c r="V26" s="2" t="s">
        <v>261</v>
      </c>
      <c r="W26" s="2" t="s">
        <v>145</v>
      </c>
      <c r="X26" s="2" t="s">
        <v>145</v>
      </c>
      <c r="Y26" s="2" t="s">
        <v>145</v>
      </c>
      <c r="Z26" s="4"/>
      <c r="AA26" s="4">
        <f>=ROUNDDOWN({0},0)</f>
      </c>
      <c r="AB26" s="5">
        <v>6</v>
      </c>
      <c r="AC26" s="2" t="s">
        <v>199</v>
      </c>
      <c r="AD26" s="4">
        <v>173</v>
      </c>
      <c r="AE26" s="4">
        <v>173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184</v>
      </c>
      <c r="BV26" s="2" t="s">
        <v>142</v>
      </c>
      <c r="BW26" s="2" t="s">
        <v>145</v>
      </c>
      <c r="BX26" s="2" t="s">
        <v>145</v>
      </c>
      <c r="BY26" s="2" t="s">
        <v>152</v>
      </c>
      <c r="BZ26" s="2" t="s">
        <v>152</v>
      </c>
      <c r="CA26" s="2" t="s">
        <v>145</v>
      </c>
      <c r="CB26" s="4"/>
      <c r="CC26" s="8"/>
      <c r="CD26" s="4"/>
      <c r="CE26" s="8"/>
      <c r="CF26" s="7"/>
      <c r="CG26" s="7"/>
      <c r="CH26" s="2" t="s">
        <v>184</v>
      </c>
      <c r="CI26" s="2" t="s">
        <v>142</v>
      </c>
      <c r="CJ26" s="2" t="s">
        <v>145</v>
      </c>
      <c r="CK26" s="2" t="s">
        <v>145</v>
      </c>
      <c r="CL26" s="2" t="s">
        <v>152</v>
      </c>
      <c r="CM26" s="2" t="s">
        <v>152</v>
      </c>
      <c r="CN26" s="2" t="s">
        <v>145</v>
      </c>
      <c r="CO26" s="4"/>
      <c r="CP26" s="8"/>
      <c r="CQ26" s="4"/>
      <c r="CR26" s="8"/>
      <c r="CS26" s="7"/>
      <c r="CT26" s="7"/>
      <c r="CU26" s="2" t="s">
        <v>150</v>
      </c>
      <c r="CV26" s="2" t="s">
        <v>325</v>
      </c>
      <c r="CW26" s="2" t="s">
        <v>145</v>
      </c>
      <c r="CX26" s="2" t="s">
        <v>145</v>
      </c>
      <c r="CY26" s="2" t="s">
        <v>152</v>
      </c>
      <c r="CZ26" s="2" t="s">
        <v>152</v>
      </c>
      <c r="DA26" s="2" t="s">
        <v>145</v>
      </c>
      <c r="DB26" s="4"/>
      <c r="DC26" s="8"/>
      <c r="DD26" s="4"/>
      <c r="DE26" s="8"/>
      <c r="DF26" s="7"/>
      <c r="DG26" s="7"/>
      <c r="DH26" s="2" t="s">
        <v>184</v>
      </c>
      <c r="DI26" s="2" t="s">
        <v>142</v>
      </c>
      <c r="DJ26" s="2" t="s">
        <v>145</v>
      </c>
      <c r="DK26" s="2" t="s">
        <v>145</v>
      </c>
      <c r="DL26" s="2" t="s">
        <v>152</v>
      </c>
      <c r="DM26" s="2" t="s">
        <v>152</v>
      </c>
      <c r="DN26" s="2" t="s">
        <v>145</v>
      </c>
      <c r="DO26" s="4"/>
      <c r="DP26" s="8"/>
      <c r="DQ26" s="4"/>
      <c r="DR26" s="8"/>
      <c r="DS26" s="7"/>
      <c r="DT26" s="7"/>
      <c r="DU26" s="2" t="s">
        <v>184</v>
      </c>
      <c r="DV26" s="2" t="s">
        <v>142</v>
      </c>
      <c r="DW26" s="2" t="s">
        <v>145</v>
      </c>
      <c r="DX26" s="2" t="s">
        <v>145</v>
      </c>
      <c r="DY26" s="2" t="s">
        <v>152</v>
      </c>
      <c r="DZ26" s="2" t="s">
        <v>152</v>
      </c>
      <c r="EA26" s="2" t="s">
        <v>145</v>
      </c>
      <c r="EB26" s="4"/>
      <c r="EC26" s="8"/>
      <c r="ED26" s="4"/>
      <c r="EE26" s="8"/>
      <c r="EF26" s="7"/>
      <c r="EG26" s="7"/>
      <c r="EH26" s="2" t="s">
        <v>184</v>
      </c>
      <c r="EI26" s="2" t="s">
        <v>142</v>
      </c>
      <c r="EJ26" s="2" t="s">
        <v>145</v>
      </c>
      <c r="EK26" s="2" t="s">
        <v>145</v>
      </c>
      <c r="EL26" s="2" t="s">
        <v>152</v>
      </c>
      <c r="EM26" s="2" t="s">
        <v>152</v>
      </c>
      <c r="EN26" s="2" t="s">
        <v>145</v>
      </c>
      <c r="EO26" s="4"/>
      <c r="EP26" s="8"/>
      <c r="EQ26" s="4"/>
      <c r="ER26" s="8"/>
      <c r="ES26" s="7"/>
      <c r="ET26" s="7"/>
      <c r="EU26" s="2" t="s">
        <v>150</v>
      </c>
      <c r="EV26" s="2" t="s">
        <v>142</v>
      </c>
      <c r="EW26" s="2" t="s">
        <v>145</v>
      </c>
      <c r="EX26" s="2" t="s">
        <v>145</v>
      </c>
      <c r="EY26" s="2" t="s">
        <v>152</v>
      </c>
      <c r="EZ26" s="2" t="s">
        <v>152</v>
      </c>
      <c r="FA26" s="2" t="s">
        <v>145</v>
      </c>
      <c r="FB26" s="4"/>
      <c r="FC26" s="8"/>
      <c r="FD26" s="4"/>
      <c r="FE26" s="8"/>
      <c r="FF26" s="7"/>
      <c r="FG26" s="7"/>
      <c r="FH26" s="2" t="s">
        <v>184</v>
      </c>
      <c r="FI26" s="2" t="s">
        <v>142</v>
      </c>
      <c r="FJ26" s="2" t="s">
        <v>145</v>
      </c>
      <c r="FK26" s="2" t="s">
        <v>145</v>
      </c>
      <c r="FL26" s="2" t="s">
        <v>152</v>
      </c>
      <c r="FM26" s="2" t="s">
        <v>152</v>
      </c>
      <c r="FN26" s="2" t="s">
        <v>145</v>
      </c>
      <c r="FO26" s="4"/>
      <c r="FP26" s="8"/>
      <c r="FQ26" s="4"/>
      <c r="FR26" s="8"/>
      <c r="FS26" s="7"/>
      <c r="FT26" s="7"/>
      <c r="FU26" s="2" t="s">
        <v>184</v>
      </c>
      <c r="FV26" s="2" t="s">
        <v>142</v>
      </c>
      <c r="FW26" s="2" t="s">
        <v>145</v>
      </c>
      <c r="FX26" s="2" t="s">
        <v>145</v>
      </c>
      <c r="FY26" s="2" t="s">
        <v>152</v>
      </c>
      <c r="FZ26" s="2" t="s">
        <v>152</v>
      </c>
      <c r="GA26" s="2" t="s">
        <v>145</v>
      </c>
      <c r="GB26" s="4"/>
      <c r="GC26" s="8"/>
      <c r="GD26" s="4"/>
      <c r="GE26" s="8"/>
      <c r="GF26" s="7"/>
      <c r="GG26" s="7"/>
      <c r="GH26" s="2" t="s">
        <v>184</v>
      </c>
      <c r="GI26" s="2" t="s">
        <v>142</v>
      </c>
      <c r="GJ26" s="2" t="s">
        <v>145</v>
      </c>
      <c r="GK26" s="2" t="s">
        <v>145</v>
      </c>
      <c r="GL26" s="2" t="s">
        <v>152</v>
      </c>
      <c r="GM26" s="2" t="s">
        <v>152</v>
      </c>
      <c r="GN26" s="2" t="s">
        <v>145</v>
      </c>
      <c r="GO26" s="4"/>
      <c r="GP26" s="8"/>
      <c r="GQ26" s="4"/>
      <c r="GR26" s="8"/>
      <c r="GS26" s="7"/>
      <c r="GT26" s="7"/>
      <c r="GU26" s="2" t="s">
        <v>184</v>
      </c>
      <c r="GV26" s="2" t="s">
        <v>142</v>
      </c>
      <c r="GW26" s="2" t="s">
        <v>145</v>
      </c>
      <c r="GX26" s="2" t="s">
        <v>145</v>
      </c>
      <c r="GY26" s="2" t="s">
        <v>152</v>
      </c>
      <c r="GZ26" s="2" t="s">
        <v>152</v>
      </c>
      <c r="HA26" s="2" t="s">
        <v>145</v>
      </c>
      <c r="HB26" s="4"/>
      <c r="HC26" s="8"/>
      <c r="HD26" s="4"/>
      <c r="HE26" s="8"/>
      <c r="HF26" s="7"/>
      <c r="HG26" s="7"/>
      <c r="HH26" s="2" t="s">
        <v>184</v>
      </c>
      <c r="HI26" s="2" t="s">
        <v>142</v>
      </c>
      <c r="HJ26" s="2" t="s">
        <v>145</v>
      </c>
      <c r="HK26" s="2" t="s">
        <v>145</v>
      </c>
      <c r="HL26" s="2" t="s">
        <v>152</v>
      </c>
      <c r="HM26" s="2" t="s">
        <v>152</v>
      </c>
      <c r="HN26" s="2" t="s">
        <v>145</v>
      </c>
      <c r="HO26" s="4"/>
      <c r="HP26" s="8"/>
      <c r="HQ26" s="4"/>
      <c r="HR26" s="8"/>
      <c r="HS26" s="7"/>
      <c r="HT26" s="7"/>
      <c r="HU26" s="2" t="s">
        <v>262</v>
      </c>
      <c r="HV26" s="2" t="s">
        <v>142</v>
      </c>
      <c r="HW26" s="2" t="s">
        <v>145</v>
      </c>
      <c r="HX26" s="2" t="s">
        <v>145</v>
      </c>
      <c r="HY26" s="2" t="s">
        <v>152</v>
      </c>
      <c r="HZ26" s="2" t="s">
        <v>152</v>
      </c>
      <c r="IA26" s="2" t="s">
        <v>145</v>
      </c>
      <c r="IB26" s="4"/>
      <c r="IC26" s="8"/>
      <c r="ID26" s="4"/>
      <c r="IE26" s="8"/>
      <c r="IF26" s="7"/>
      <c r="IG26" s="7"/>
      <c r="IH26" s="2" t="s">
        <v>326</v>
      </c>
      <c r="II26" s="2" t="s">
        <v>142</v>
      </c>
      <c r="IJ26" s="2" t="s">
        <v>145</v>
      </c>
      <c r="IK26" s="2" t="s">
        <v>145</v>
      </c>
      <c r="IL26" s="2" t="s">
        <v>152</v>
      </c>
      <c r="IM26" s="2" t="s">
        <v>152</v>
      </c>
      <c r="IN26" s="2" t="s">
        <v>145</v>
      </c>
      <c r="IO26" s="4"/>
      <c r="IP26" s="8"/>
      <c r="IQ26" s="4"/>
      <c r="IR26" s="8"/>
      <c r="IS26" s="7"/>
      <c r="IT26" s="7"/>
      <c r="IU26" s="2" t="s">
        <v>184</v>
      </c>
      <c r="IV26" s="2" t="s">
        <v>142</v>
      </c>
      <c r="IW26" s="2" t="s">
        <v>145</v>
      </c>
      <c r="IX26" s="2" t="s">
        <v>145</v>
      </c>
      <c r="IY26" s="2" t="s">
        <v>152</v>
      </c>
      <c r="IZ26" s="2" t="s">
        <v>152</v>
      </c>
      <c r="JA26" s="2" t="s">
        <v>145</v>
      </c>
      <c r="JB26" s="4"/>
      <c r="JC26" s="8"/>
      <c r="JD26" s="4"/>
      <c r="JE26" s="8"/>
      <c r="JF26" s="7"/>
      <c r="JG26" s="7"/>
      <c r="JH26" s="2" t="s">
        <v>150</v>
      </c>
      <c r="JI26" s="2" t="s">
        <v>325</v>
      </c>
      <c r="JJ26" s="2" t="s">
        <v>145</v>
      </c>
      <c r="JK26" s="2" t="s">
        <v>145</v>
      </c>
      <c r="JL26" s="2" t="s">
        <v>152</v>
      </c>
      <c r="JM26" s="2" t="s">
        <v>152</v>
      </c>
      <c r="JN26" s="2" t="s">
        <v>145</v>
      </c>
      <c r="JO26" s="4"/>
      <c r="JP26" s="8"/>
      <c r="JQ26" s="4"/>
      <c r="JR26" s="8"/>
      <c r="JS26" s="7"/>
      <c r="JT26" s="7"/>
      <c r="JU26" s="2" t="s">
        <v>184</v>
      </c>
      <c r="JV26" s="2" t="s">
        <v>142</v>
      </c>
      <c r="JW26" s="2" t="s">
        <v>145</v>
      </c>
      <c r="JX26" s="2" t="s">
        <v>145</v>
      </c>
      <c r="JY26" s="2" t="s">
        <v>152</v>
      </c>
      <c r="JZ26" s="2" t="s">
        <v>152</v>
      </c>
      <c r="KA26" s="2" t="s">
        <v>145</v>
      </c>
      <c r="KB26" s="4"/>
      <c r="KC26" s="8"/>
      <c r="KD26" s="4"/>
      <c r="KE26" s="8"/>
      <c r="KF26" s="7"/>
      <c r="KG26" s="7"/>
      <c r="KH26" s="2" t="s">
        <v>184</v>
      </c>
      <c r="KI26" s="2" t="s">
        <v>142</v>
      </c>
      <c r="KJ26" s="2" t="s">
        <v>145</v>
      </c>
      <c r="KK26" s="2" t="s">
        <v>145</v>
      </c>
      <c r="KL26" s="2" t="s">
        <v>152</v>
      </c>
      <c r="KM26" s="2" t="s">
        <v>152</v>
      </c>
      <c r="KN26" s="2" t="s">
        <v>145</v>
      </c>
      <c r="KO26" s="4"/>
      <c r="KP26" s="8"/>
      <c r="KQ26" s="4"/>
      <c r="KR26" s="8"/>
      <c r="KS26" s="7"/>
      <c r="KT26" s="7"/>
      <c r="KU26" s="2" t="s">
        <v>184</v>
      </c>
      <c r="KV26" s="2" t="s">
        <v>142</v>
      </c>
      <c r="KW26" s="2" t="s">
        <v>145</v>
      </c>
      <c r="KX26" s="2" t="s">
        <v>145</v>
      </c>
      <c r="KY26" s="2" t="s">
        <v>152</v>
      </c>
      <c r="KZ26" s="2" t="s">
        <v>152</v>
      </c>
      <c r="LA26" s="2" t="s">
        <v>145</v>
      </c>
      <c r="LB26" s="4"/>
      <c r="LC26" s="8"/>
      <c r="LD26" s="4"/>
      <c r="LE26" s="8"/>
      <c r="LF26" s="7"/>
      <c r="LG26" s="7"/>
      <c r="LH26" s="2" t="s">
        <v>184</v>
      </c>
      <c r="LI26" s="2" t="s">
        <v>142</v>
      </c>
      <c r="LJ26" s="2" t="s">
        <v>145</v>
      </c>
      <c r="LK26" s="2" t="s">
        <v>145</v>
      </c>
      <c r="LL26" s="2" t="s">
        <v>152</v>
      </c>
      <c r="LM26" s="2" t="s">
        <v>152</v>
      </c>
      <c r="LN26" s="2" t="s">
        <v>145</v>
      </c>
      <c r="LO26" s="4"/>
      <c r="LP26" s="8"/>
      <c r="LQ26" s="4"/>
      <c r="LR26" s="8"/>
      <c r="LS26" s="7"/>
      <c r="LT26" s="7"/>
      <c r="LU26" s="2" t="s">
        <v>184</v>
      </c>
      <c r="LV26" s="2" t="s">
        <v>142</v>
      </c>
      <c r="LW26" s="2" t="s">
        <v>145</v>
      </c>
      <c r="LX26" s="2" t="s">
        <v>145</v>
      </c>
      <c r="LY26" s="2" t="s">
        <v>152</v>
      </c>
      <c r="LZ26" s="2" t="s">
        <v>152</v>
      </c>
      <c r="MA26" s="2" t="s">
        <v>145</v>
      </c>
      <c r="MB26" s="4"/>
      <c r="MC26" s="8"/>
      <c r="MD26" s="4"/>
      <c r="ME26" s="8"/>
      <c r="MF26" s="7"/>
      <c r="MG26" s="7"/>
      <c r="MH26" s="2" t="s">
        <v>184</v>
      </c>
      <c r="MI26" s="2" t="s">
        <v>142</v>
      </c>
      <c r="MJ26" s="2" t="s">
        <v>145</v>
      </c>
      <c r="MK26" s="2" t="s">
        <v>145</v>
      </c>
      <c r="ML26" s="2" t="s">
        <v>152</v>
      </c>
      <c r="MM26" s="2" t="s">
        <v>152</v>
      </c>
      <c r="MN26" s="2" t="s">
        <v>145</v>
      </c>
      <c r="MO26" s="4"/>
      <c r="MP26" s="8"/>
      <c r="MQ26" s="4"/>
      <c r="MR26" s="8"/>
      <c r="MS26" s="7"/>
      <c r="MT26" s="7"/>
      <c r="MU26" s="2" t="s">
        <v>184</v>
      </c>
      <c r="MV26" s="2" t="s">
        <v>142</v>
      </c>
      <c r="MW26" s="2" t="s">
        <v>145</v>
      </c>
      <c r="MX26" s="2" t="s">
        <v>145</v>
      </c>
      <c r="MY26" s="2" t="s">
        <v>152</v>
      </c>
      <c r="MZ26" s="2" t="s">
        <v>152</v>
      </c>
      <c r="NA26" s="2" t="s">
        <v>145</v>
      </c>
      <c r="NB26" s="4"/>
      <c r="NC26" s="8"/>
      <c r="ND26" s="4"/>
      <c r="NE26" s="8"/>
      <c r="NF26" s="7"/>
      <c r="NG26" s="7"/>
      <c r="NH26" s="2" t="s">
        <v>184</v>
      </c>
      <c r="NI26" s="2" t="s">
        <v>142</v>
      </c>
      <c r="NJ26" s="2" t="s">
        <v>145</v>
      </c>
      <c r="NK26" s="2" t="s">
        <v>145</v>
      </c>
      <c r="NL26" s="2" t="s">
        <v>152</v>
      </c>
      <c r="NM26" s="2" t="s">
        <v>152</v>
      </c>
      <c r="NN26" s="2" t="s">
        <v>145</v>
      </c>
      <c r="NO26" s="4"/>
      <c r="NP26" s="8"/>
      <c r="NQ26" s="4"/>
      <c r="NR26" s="8"/>
      <c r="NS26" s="7"/>
      <c r="NT26" s="7"/>
      <c r="NU26" s="2" t="s">
        <v>184</v>
      </c>
      <c r="NV26" s="2" t="s">
        <v>142</v>
      </c>
      <c r="NW26" s="2" t="s">
        <v>145</v>
      </c>
      <c r="NX26" s="2" t="s">
        <v>145</v>
      </c>
      <c r="NY26" s="2" t="s">
        <v>152</v>
      </c>
      <c r="NZ26" s="2" t="s">
        <v>152</v>
      </c>
      <c r="OA26" s="2" t="s">
        <v>145</v>
      </c>
      <c r="OB26" s="4"/>
      <c r="OC26" s="8"/>
      <c r="OD26" s="4"/>
      <c r="OE26" s="8"/>
      <c r="OF26" s="7"/>
      <c r="OG26" s="7"/>
      <c r="OH26" s="2" t="s">
        <v>184</v>
      </c>
      <c r="OI26" s="2" t="s">
        <v>142</v>
      </c>
      <c r="OJ26" s="2" t="s">
        <v>145</v>
      </c>
      <c r="OK26" s="2" t="s">
        <v>145</v>
      </c>
      <c r="OL26" s="2" t="s">
        <v>152</v>
      </c>
      <c r="OM26" s="2" t="s">
        <v>152</v>
      </c>
      <c r="ON26" s="2" t="s">
        <v>145</v>
      </c>
      <c r="OO26" s="4"/>
      <c r="OP26" s="8"/>
      <c r="OQ26" s="4"/>
      <c r="OR26" s="8"/>
      <c r="OS26" s="7"/>
      <c r="OT26" s="7"/>
      <c r="OU26" s="2" t="s">
        <v>184</v>
      </c>
      <c r="OV26" s="2" t="s">
        <v>142</v>
      </c>
      <c r="OW26" s="2" t="s">
        <v>145</v>
      </c>
      <c r="OX26" s="2" t="s">
        <v>145</v>
      </c>
      <c r="OY26" s="2" t="s">
        <v>152</v>
      </c>
      <c r="OZ26" s="2" t="s">
        <v>152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173</v>
      </c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140</v>
      </c>
      <c r="K27" s="2" t="s">
        <v>331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310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214.49</v>
      </c>
      <c r="AR27" s="4"/>
      <c r="AS27" s="8"/>
      <c r="AT27" s="7"/>
      <c r="AU27" s="7"/>
      <c r="AV27" s="4">
        <v>5</v>
      </c>
      <c r="AW27" s="8">
        <v>680.11</v>
      </c>
      <c r="AX27" s="4">
        <v>2</v>
      </c>
      <c r="AY27" s="8">
        <v>446.14</v>
      </c>
      <c r="AZ27" s="7">
        <v>1.5</v>
      </c>
      <c r="BA27" s="7">
        <v>0.5244</v>
      </c>
      <c r="BB27" s="7">
        <v>0.3154</v>
      </c>
      <c r="BC27" s="4">
        <v>5</v>
      </c>
      <c r="BD27" s="8">
        <v>680.11</v>
      </c>
      <c r="BE27" s="4">
        <v>2</v>
      </c>
      <c r="BF27" s="8">
        <v>446.14</v>
      </c>
      <c r="BG27" s="7">
        <v>1.5</v>
      </c>
      <c r="BH27" s="7">
        <v>0.5244</v>
      </c>
      <c r="BI27" s="7">
        <v>1</v>
      </c>
      <c r="BJ27" s="4">
        <v>1</v>
      </c>
      <c r="BK27" s="8">
        <v>214.49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333</v>
      </c>
      <c r="BW27" s="2" t="s">
        <v>145</v>
      </c>
      <c r="BX27" s="2" t="s">
        <v>151</v>
      </c>
      <c r="BY27" s="2" t="s">
        <v>152</v>
      </c>
      <c r="BZ27" s="2" t="s">
        <v>152</v>
      </c>
      <c r="CA27" s="2" t="s">
        <v>145</v>
      </c>
      <c r="CB27" s="4"/>
      <c r="CC27" s="8"/>
      <c r="CD27" s="4"/>
      <c r="CE27" s="8"/>
      <c r="CF27" s="7"/>
      <c r="CG27" s="7"/>
      <c r="CH27" s="2" t="s">
        <v>150</v>
      </c>
      <c r="CI27" s="2" t="s">
        <v>333</v>
      </c>
      <c r="CJ27" s="2" t="s">
        <v>153</v>
      </c>
      <c r="CK27" s="2" t="s">
        <v>272</v>
      </c>
      <c r="CL27" s="2" t="s">
        <v>152</v>
      </c>
      <c r="CM27" s="2" t="s">
        <v>152</v>
      </c>
      <c r="CN27" s="2" t="s">
        <v>145</v>
      </c>
      <c r="CO27" s="4">
        <v>1</v>
      </c>
      <c r="CP27" s="8">
        <v>214.49</v>
      </c>
      <c r="CQ27" s="4"/>
      <c r="CR27" s="8"/>
      <c r="CS27" s="7"/>
      <c r="CT27" s="7"/>
      <c r="CU27" s="2" t="s">
        <v>150</v>
      </c>
      <c r="CV27" s="2" t="s">
        <v>142</v>
      </c>
      <c r="CW27" s="2" t="s">
        <v>310</v>
      </c>
      <c r="CX27" s="2" t="s">
        <v>162</v>
      </c>
      <c r="CY27" s="2" t="s">
        <v>152</v>
      </c>
      <c r="CZ27" s="2" t="s">
        <v>152</v>
      </c>
      <c r="DA27" s="2" t="s">
        <v>145</v>
      </c>
      <c r="DB27" s="4"/>
      <c r="DC27" s="8"/>
      <c r="DD27" s="4"/>
      <c r="DE27" s="8"/>
      <c r="DF27" s="7"/>
      <c r="DG27" s="7"/>
      <c r="DH27" s="2" t="s">
        <v>150</v>
      </c>
      <c r="DI27" s="2" t="s">
        <v>333</v>
      </c>
      <c r="DJ27" s="2" t="s">
        <v>168</v>
      </c>
      <c r="DK27" s="2" t="s">
        <v>334</v>
      </c>
      <c r="DL27" s="2" t="s">
        <v>152</v>
      </c>
      <c r="DM27" s="2" t="s">
        <v>152</v>
      </c>
      <c r="DN27" s="2" t="s">
        <v>145</v>
      </c>
      <c r="DO27" s="4"/>
      <c r="DP27" s="8"/>
      <c r="DQ27" s="4"/>
      <c r="DR27" s="8"/>
      <c r="DS27" s="7"/>
      <c r="DT27" s="7"/>
      <c r="DU27" s="2" t="s">
        <v>150</v>
      </c>
      <c r="DV27" s="2" t="s">
        <v>333</v>
      </c>
      <c r="DW27" s="2" t="s">
        <v>158</v>
      </c>
      <c r="DX27" s="2" t="s">
        <v>335</v>
      </c>
      <c r="DY27" s="2" t="s">
        <v>152</v>
      </c>
      <c r="DZ27" s="2" t="s">
        <v>152</v>
      </c>
      <c r="EA27" s="2" t="s">
        <v>145</v>
      </c>
      <c r="EB27" s="4"/>
      <c r="EC27" s="8"/>
      <c r="ED27" s="4"/>
      <c r="EE27" s="8"/>
      <c r="EF27" s="7"/>
      <c r="EG27" s="7"/>
      <c r="EH27" s="2" t="s">
        <v>150</v>
      </c>
      <c r="EI27" s="2" t="s">
        <v>333</v>
      </c>
      <c r="EJ27" s="2" t="s">
        <v>160</v>
      </c>
      <c r="EK27" s="2" t="s">
        <v>286</v>
      </c>
      <c r="EL27" s="2" t="s">
        <v>336</v>
      </c>
      <c r="EM27" s="2" t="s">
        <v>152</v>
      </c>
      <c r="EN27" s="2" t="s">
        <v>145</v>
      </c>
      <c r="EO27" s="4"/>
      <c r="EP27" s="8"/>
      <c r="EQ27" s="4"/>
      <c r="ER27" s="8"/>
      <c r="ES27" s="7"/>
      <c r="ET27" s="7"/>
      <c r="EU27" s="2" t="s">
        <v>150</v>
      </c>
      <c r="EV27" s="2" t="s">
        <v>333</v>
      </c>
      <c r="EW27" s="2" t="s">
        <v>310</v>
      </c>
      <c r="EX27" s="2" t="s">
        <v>229</v>
      </c>
      <c r="EY27" s="2" t="s">
        <v>152</v>
      </c>
      <c r="EZ27" s="2" t="s">
        <v>152</v>
      </c>
      <c r="FA27" s="2" t="s">
        <v>145</v>
      </c>
      <c r="FB27" s="4"/>
      <c r="FC27" s="8"/>
      <c r="FD27" s="4"/>
      <c r="FE27" s="8"/>
      <c r="FF27" s="7"/>
      <c r="FG27" s="7"/>
      <c r="FH27" s="2" t="s">
        <v>150</v>
      </c>
      <c r="FI27" s="2" t="s">
        <v>333</v>
      </c>
      <c r="FJ27" s="2" t="s">
        <v>163</v>
      </c>
      <c r="FK27" s="2" t="s">
        <v>145</v>
      </c>
      <c r="FL27" s="2" t="s">
        <v>152</v>
      </c>
      <c r="FM27" s="2" t="s">
        <v>152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150</v>
      </c>
      <c r="II27" s="2" t="s">
        <v>333</v>
      </c>
      <c r="IJ27" s="2" t="s">
        <v>165</v>
      </c>
      <c r="IK27" s="2" t="s">
        <v>337</v>
      </c>
      <c r="IL27" s="2" t="s">
        <v>152</v>
      </c>
      <c r="IM27" s="2" t="s">
        <v>152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150</v>
      </c>
      <c r="JI27" s="2" t="s">
        <v>333</v>
      </c>
      <c r="JJ27" s="2" t="s">
        <v>167</v>
      </c>
      <c r="JK27" s="2" t="s">
        <v>145</v>
      </c>
      <c r="JL27" s="2" t="s">
        <v>152</v>
      </c>
      <c r="JM27" s="2" t="s">
        <v>152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150</v>
      </c>
      <c r="KV27" s="2" t="s">
        <v>333</v>
      </c>
      <c r="KW27" s="2" t="s">
        <v>169</v>
      </c>
      <c r="KX27" s="2" t="s">
        <v>145</v>
      </c>
      <c r="KY27" s="2" t="s">
        <v>152</v>
      </c>
      <c r="KZ27" s="2" t="s">
        <v>152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338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139</v>
      </c>
      <c r="J28" s="2" t="s">
        <v>172</v>
      </c>
      <c r="K28" s="2" t="s">
        <v>331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310</v>
      </c>
      <c r="Z28" s="4">
        <v>185</v>
      </c>
      <c r="AA28" s="4">
        <f>=ROUNDDOWN(37,0)</f>
      </c>
      <c r="AB28" s="5">
        <v>5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231.63</v>
      </c>
      <c r="AR28" s="4">
        <v>2</v>
      </c>
      <c r="AS28" s="8">
        <v>446.14</v>
      </c>
      <c r="AT28" s="7">
        <v>0.5</v>
      </c>
      <c r="AU28" s="7">
        <v>-0.4808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0.3406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3</v>
      </c>
      <c r="BK28" s="8">
        <v>231.63</v>
      </c>
      <c r="BL28" s="2" t="s">
        <v>339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142</v>
      </c>
      <c r="BW28" s="2" t="s">
        <v>145</v>
      </c>
      <c r="BX28" s="2" t="s">
        <v>151</v>
      </c>
      <c r="BY28" s="2" t="s">
        <v>152</v>
      </c>
      <c r="BZ28" s="2" t="s">
        <v>152</v>
      </c>
      <c r="CA28" s="2" t="s">
        <v>145</v>
      </c>
      <c r="CB28" s="4">
        <v>3</v>
      </c>
      <c r="CC28" s="8">
        <v>231.63</v>
      </c>
      <c r="CD28" s="4">
        <v>1</v>
      </c>
      <c r="CE28" s="8">
        <v>214.49</v>
      </c>
      <c r="CF28" s="7">
        <v>2</v>
      </c>
      <c r="CG28" s="7">
        <v>0.0799</v>
      </c>
      <c r="CH28" s="2" t="s">
        <v>150</v>
      </c>
      <c r="CI28" s="2" t="s">
        <v>142</v>
      </c>
      <c r="CJ28" s="2" t="s">
        <v>153</v>
      </c>
      <c r="CK28" s="2" t="s">
        <v>340</v>
      </c>
      <c r="CL28" s="2" t="s">
        <v>152</v>
      </c>
      <c r="CM28" s="2" t="s">
        <v>152</v>
      </c>
      <c r="CN28" s="2" t="s">
        <v>145</v>
      </c>
      <c r="CO28" s="4"/>
      <c r="CP28" s="8"/>
      <c r="CQ28" s="4"/>
      <c r="CR28" s="8"/>
      <c r="CS28" s="7"/>
      <c r="CT28" s="7"/>
      <c r="CU28" s="2" t="s">
        <v>150</v>
      </c>
      <c r="CV28" s="2" t="s">
        <v>142</v>
      </c>
      <c r="CW28" s="2" t="s">
        <v>310</v>
      </c>
      <c r="CX28" s="2" t="s">
        <v>149</v>
      </c>
      <c r="CY28" s="2" t="s">
        <v>152</v>
      </c>
      <c r="CZ28" s="2" t="s">
        <v>152</v>
      </c>
      <c r="DA28" s="2" t="s">
        <v>145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150</v>
      </c>
      <c r="DI28" s="2" t="s">
        <v>142</v>
      </c>
      <c r="DJ28" s="2" t="s">
        <v>168</v>
      </c>
      <c r="DK28" s="2" t="s">
        <v>341</v>
      </c>
      <c r="DL28" s="2" t="s">
        <v>152</v>
      </c>
      <c r="DM28" s="2" t="s">
        <v>152</v>
      </c>
      <c r="DN28" s="2" t="s">
        <v>145</v>
      </c>
      <c r="DO28" s="4"/>
      <c r="DP28" s="8"/>
      <c r="DQ28" s="4"/>
      <c r="DR28" s="8"/>
      <c r="DS28" s="7"/>
      <c r="DT28" s="7"/>
      <c r="DU28" s="2" t="s">
        <v>150</v>
      </c>
      <c r="DV28" s="2" t="s">
        <v>142</v>
      </c>
      <c r="DW28" s="2" t="s">
        <v>158</v>
      </c>
      <c r="DX28" s="2" t="s">
        <v>206</v>
      </c>
      <c r="DY28" s="2" t="s">
        <v>152</v>
      </c>
      <c r="DZ28" s="2" t="s">
        <v>152</v>
      </c>
      <c r="EA28" s="2" t="s">
        <v>145</v>
      </c>
      <c r="EB28" s="4"/>
      <c r="EC28" s="8"/>
      <c r="ED28" s="4"/>
      <c r="EE28" s="8"/>
      <c r="EF28" s="7"/>
      <c r="EG28" s="7"/>
      <c r="EH28" s="2" t="s">
        <v>150</v>
      </c>
      <c r="EI28" s="2" t="s">
        <v>142</v>
      </c>
      <c r="EJ28" s="2" t="s">
        <v>160</v>
      </c>
      <c r="EK28" s="2" t="s">
        <v>342</v>
      </c>
      <c r="EL28" s="2" t="s">
        <v>152</v>
      </c>
      <c r="EM28" s="2" t="s">
        <v>152</v>
      </c>
      <c r="EN28" s="2" t="s">
        <v>145</v>
      </c>
      <c r="EO28" s="4"/>
      <c r="EP28" s="8"/>
      <c r="EQ28" s="4"/>
      <c r="ER28" s="8"/>
      <c r="ES28" s="7"/>
      <c r="ET28" s="7"/>
      <c r="EU28" s="2" t="s">
        <v>150</v>
      </c>
      <c r="EV28" s="2" t="s">
        <v>142</v>
      </c>
      <c r="EW28" s="2" t="s">
        <v>310</v>
      </c>
      <c r="EX28" s="2" t="s">
        <v>343</v>
      </c>
      <c r="EY28" s="2" t="s">
        <v>152</v>
      </c>
      <c r="EZ28" s="2" t="s">
        <v>152</v>
      </c>
      <c r="FA28" s="2" t="s">
        <v>145</v>
      </c>
      <c r="FB28" s="4"/>
      <c r="FC28" s="8"/>
      <c r="FD28" s="4"/>
      <c r="FE28" s="8"/>
      <c r="FF28" s="7"/>
      <c r="FG28" s="7"/>
      <c r="FH28" s="2" t="s">
        <v>150</v>
      </c>
      <c r="FI28" s="2" t="s">
        <v>142</v>
      </c>
      <c r="FJ28" s="2" t="s">
        <v>163</v>
      </c>
      <c r="FK28" s="2" t="s">
        <v>344</v>
      </c>
      <c r="FL28" s="2" t="s">
        <v>152</v>
      </c>
      <c r="FM28" s="2" t="s">
        <v>152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150</v>
      </c>
      <c r="II28" s="2" t="s">
        <v>142</v>
      </c>
      <c r="IJ28" s="2" t="s">
        <v>165</v>
      </c>
      <c r="IK28" s="2" t="s">
        <v>345</v>
      </c>
      <c r="IL28" s="2" t="s">
        <v>152</v>
      </c>
      <c r="IM28" s="2" t="s">
        <v>152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150</v>
      </c>
      <c r="JI28" s="2" t="s">
        <v>142</v>
      </c>
      <c r="JJ28" s="2" t="s">
        <v>167</v>
      </c>
      <c r="JK28" s="2" t="s">
        <v>145</v>
      </c>
      <c r="JL28" s="2" t="s">
        <v>152</v>
      </c>
      <c r="JM28" s="2" t="s">
        <v>152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150</v>
      </c>
      <c r="KV28" s="2" t="s">
        <v>142</v>
      </c>
      <c r="KW28" s="2" t="s">
        <v>169</v>
      </c>
      <c r="KX28" s="2" t="s">
        <v>346</v>
      </c>
      <c r="KY28" s="2" t="s">
        <v>152</v>
      </c>
      <c r="KZ28" s="2" t="s">
        <v>152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185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347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139</v>
      </c>
      <c r="J29" s="2" t="s">
        <v>183</v>
      </c>
      <c r="K29" s="2" t="s">
        <v>331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310</v>
      </c>
      <c r="Z29" s="4">
        <v>47</v>
      </c>
      <c r="AA29" s="4">
        <f>=ROUNDDOWN(47,0)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233.99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0.344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233.99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184</v>
      </c>
      <c r="BV29" s="2" t="s">
        <v>142</v>
      </c>
      <c r="BW29" s="2" t="s">
        <v>145</v>
      </c>
      <c r="BX29" s="2" t="s">
        <v>145</v>
      </c>
      <c r="BY29" s="2" t="s">
        <v>152</v>
      </c>
      <c r="BZ29" s="2" t="s">
        <v>152</v>
      </c>
      <c r="CA29" s="2" t="s">
        <v>145</v>
      </c>
      <c r="CB29" s="4"/>
      <c r="CC29" s="8"/>
      <c r="CD29" s="4"/>
      <c r="CE29" s="8"/>
      <c r="CF29" s="7"/>
      <c r="CG29" s="7"/>
      <c r="CH29" s="2" t="s">
        <v>150</v>
      </c>
      <c r="CI29" s="2" t="s">
        <v>142</v>
      </c>
      <c r="CJ29" s="2" t="s">
        <v>153</v>
      </c>
      <c r="CK29" s="2" t="s">
        <v>348</v>
      </c>
      <c r="CL29" s="2" t="s">
        <v>152</v>
      </c>
      <c r="CM29" s="2" t="s">
        <v>152</v>
      </c>
      <c r="CN29" s="2" t="s">
        <v>145</v>
      </c>
      <c r="CO29" s="4">
        <v>1</v>
      </c>
      <c r="CP29" s="8">
        <v>233.99</v>
      </c>
      <c r="CQ29" s="4"/>
      <c r="CR29" s="8"/>
      <c r="CS29" s="7"/>
      <c r="CT29" s="7"/>
      <c r="CU29" s="2" t="s">
        <v>150</v>
      </c>
      <c r="CV29" s="2" t="s">
        <v>142</v>
      </c>
      <c r="CW29" s="2" t="s">
        <v>310</v>
      </c>
      <c r="CX29" s="2" t="s">
        <v>166</v>
      </c>
      <c r="CY29" s="2" t="s">
        <v>152</v>
      </c>
      <c r="CZ29" s="2" t="s">
        <v>152</v>
      </c>
      <c r="DA29" s="2" t="s">
        <v>145</v>
      </c>
      <c r="DB29" s="4"/>
      <c r="DC29" s="8"/>
      <c r="DD29" s="4"/>
      <c r="DE29" s="8"/>
      <c r="DF29" s="7"/>
      <c r="DG29" s="7"/>
      <c r="DH29" s="2" t="s">
        <v>150</v>
      </c>
      <c r="DI29" s="2" t="s">
        <v>142</v>
      </c>
      <c r="DJ29" s="2" t="s">
        <v>168</v>
      </c>
      <c r="DK29" s="2" t="s">
        <v>349</v>
      </c>
      <c r="DL29" s="2" t="s">
        <v>152</v>
      </c>
      <c r="DM29" s="2" t="s">
        <v>152</v>
      </c>
      <c r="DN29" s="2" t="s">
        <v>145</v>
      </c>
      <c r="DO29" s="4"/>
      <c r="DP29" s="8"/>
      <c r="DQ29" s="4"/>
      <c r="DR29" s="8"/>
      <c r="DS29" s="7"/>
      <c r="DT29" s="7"/>
      <c r="DU29" s="2" t="s">
        <v>150</v>
      </c>
      <c r="DV29" s="2" t="s">
        <v>142</v>
      </c>
      <c r="DW29" s="2" t="s">
        <v>158</v>
      </c>
      <c r="DX29" s="2" t="s">
        <v>242</v>
      </c>
      <c r="DY29" s="2" t="s">
        <v>152</v>
      </c>
      <c r="DZ29" s="2" t="s">
        <v>152</v>
      </c>
      <c r="EA29" s="2" t="s">
        <v>145</v>
      </c>
      <c r="EB29" s="4"/>
      <c r="EC29" s="8"/>
      <c r="ED29" s="4"/>
      <c r="EE29" s="8"/>
      <c r="EF29" s="7"/>
      <c r="EG29" s="7"/>
      <c r="EH29" s="2" t="s">
        <v>150</v>
      </c>
      <c r="EI29" s="2" t="s">
        <v>142</v>
      </c>
      <c r="EJ29" s="2" t="s">
        <v>160</v>
      </c>
      <c r="EK29" s="2" t="s">
        <v>145</v>
      </c>
      <c r="EL29" s="2" t="s">
        <v>152</v>
      </c>
      <c r="EM29" s="2" t="s">
        <v>152</v>
      </c>
      <c r="EN29" s="2" t="s">
        <v>145</v>
      </c>
      <c r="EO29" s="4"/>
      <c r="EP29" s="8"/>
      <c r="EQ29" s="4"/>
      <c r="ER29" s="8"/>
      <c r="ES29" s="7"/>
      <c r="ET29" s="7"/>
      <c r="EU29" s="2" t="s">
        <v>150</v>
      </c>
      <c r="EV29" s="2" t="s">
        <v>142</v>
      </c>
      <c r="EW29" s="2" t="s">
        <v>310</v>
      </c>
      <c r="EX29" s="2" t="s">
        <v>186</v>
      </c>
      <c r="EY29" s="2" t="s">
        <v>152</v>
      </c>
      <c r="EZ29" s="2" t="s">
        <v>152</v>
      </c>
      <c r="FA29" s="2" t="s">
        <v>145</v>
      </c>
      <c r="FB29" s="4"/>
      <c r="FC29" s="8"/>
      <c r="FD29" s="4"/>
      <c r="FE29" s="8"/>
      <c r="FF29" s="7"/>
      <c r="FG29" s="7"/>
      <c r="FH29" s="2" t="s">
        <v>150</v>
      </c>
      <c r="FI29" s="2" t="s">
        <v>142</v>
      </c>
      <c r="FJ29" s="2" t="s">
        <v>350</v>
      </c>
      <c r="FK29" s="2" t="s">
        <v>351</v>
      </c>
      <c r="FL29" s="2" t="s">
        <v>152</v>
      </c>
      <c r="FM29" s="2" t="s">
        <v>152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150</v>
      </c>
      <c r="II29" s="2" t="s">
        <v>142</v>
      </c>
      <c r="IJ29" s="2" t="s">
        <v>165</v>
      </c>
      <c r="IK29" s="2" t="s">
        <v>145</v>
      </c>
      <c r="IL29" s="2" t="s">
        <v>152</v>
      </c>
      <c r="IM29" s="2" t="s">
        <v>152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150</v>
      </c>
      <c r="JI29" s="2" t="s">
        <v>142</v>
      </c>
      <c r="JJ29" s="2" t="s">
        <v>193</v>
      </c>
      <c r="JK29" s="2" t="s">
        <v>145</v>
      </c>
      <c r="JL29" s="2" t="s">
        <v>152</v>
      </c>
      <c r="JM29" s="2" t="s">
        <v>152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150</v>
      </c>
      <c r="KV29" s="2" t="s">
        <v>142</v>
      </c>
      <c r="KW29" s="2" t="s">
        <v>169</v>
      </c>
      <c r="KX29" s="2" t="s">
        <v>145</v>
      </c>
      <c r="KY29" s="2" t="s">
        <v>152</v>
      </c>
      <c r="KZ29" s="2" t="s">
        <v>152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47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352</v>
      </c>
      <c r="B30" s="2" t="s">
        <v>134</v>
      </c>
      <c r="C30" s="2" t="s">
        <v>135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140</v>
      </c>
      <c r="K30" s="2" t="s">
        <v>357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358</v>
      </c>
      <c r="V30" s="2" t="s">
        <v>359</v>
      </c>
      <c r="W30" s="2" t="s">
        <v>148</v>
      </c>
      <c r="X30" s="2" t="s">
        <v>145</v>
      </c>
      <c r="Y30" s="2" t="s">
        <v>269</v>
      </c>
      <c r="Z30" s="4">
        <v>47</v>
      </c>
      <c r="AA30" s="4">
        <f>=ROUNDDOWN(47,0)</f>
      </c>
      <c r="AB30" s="5">
        <v>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142.34</v>
      </c>
      <c r="AR30" s="4"/>
      <c r="AS30" s="8"/>
      <c r="AT30" s="7"/>
      <c r="AU30" s="7"/>
      <c r="AV30" s="4">
        <v>3</v>
      </c>
      <c r="AW30" s="8">
        <v>194.89</v>
      </c>
      <c r="AX30" s="4">
        <v>1</v>
      </c>
      <c r="AY30" s="8">
        <v>115.83</v>
      </c>
      <c r="AZ30" s="7">
        <v>2</v>
      </c>
      <c r="BA30" s="7">
        <v>0.6826</v>
      </c>
      <c r="BB30" s="7">
        <v>0.7304</v>
      </c>
      <c r="BC30" s="4">
        <v>4</v>
      </c>
      <c r="BD30" s="8">
        <v>233.5</v>
      </c>
      <c r="BE30" s="4">
        <v>2</v>
      </c>
      <c r="BF30" s="8">
        <v>231.66</v>
      </c>
      <c r="BG30" s="7">
        <v>1</v>
      </c>
      <c r="BH30" s="7">
        <v>0.0079</v>
      </c>
      <c r="BI30" s="7">
        <v>0.8346</v>
      </c>
      <c r="BJ30" s="4">
        <v>2</v>
      </c>
      <c r="BK30" s="8">
        <v>142.34</v>
      </c>
      <c r="BL30" s="2" t="s">
        <v>360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184</v>
      </c>
      <c r="BV30" s="2" t="s">
        <v>142</v>
      </c>
      <c r="BW30" s="2" t="s">
        <v>145</v>
      </c>
      <c r="BX30" s="2" t="s">
        <v>145</v>
      </c>
      <c r="BY30" s="2" t="s">
        <v>152</v>
      </c>
      <c r="BZ30" s="2" t="s">
        <v>152</v>
      </c>
      <c r="CA30" s="2" t="s">
        <v>145</v>
      </c>
      <c r="CB30" s="4">
        <v>1</v>
      </c>
      <c r="CC30" s="8">
        <v>22.35</v>
      </c>
      <c r="CD30" s="4"/>
      <c r="CE30" s="8"/>
      <c r="CF30" s="7"/>
      <c r="CG30" s="7"/>
      <c r="CH30" s="2" t="s">
        <v>150</v>
      </c>
      <c r="CI30" s="2" t="s">
        <v>142</v>
      </c>
      <c r="CJ30" s="2" t="s">
        <v>153</v>
      </c>
      <c r="CK30" s="2" t="s">
        <v>202</v>
      </c>
      <c r="CL30" s="2" t="s">
        <v>152</v>
      </c>
      <c r="CM30" s="2" t="s">
        <v>152</v>
      </c>
      <c r="CN30" s="2" t="s">
        <v>145</v>
      </c>
      <c r="CO30" s="4">
        <v>1</v>
      </c>
      <c r="CP30" s="8">
        <v>119.99</v>
      </c>
      <c r="CQ30" s="4"/>
      <c r="CR30" s="8"/>
      <c r="CS30" s="7"/>
      <c r="CT30" s="7"/>
      <c r="CU30" s="2" t="s">
        <v>150</v>
      </c>
      <c r="CV30" s="2" t="s">
        <v>142</v>
      </c>
      <c r="CW30" s="2" t="s">
        <v>229</v>
      </c>
      <c r="CX30" s="2" t="s">
        <v>361</v>
      </c>
      <c r="CY30" s="2" t="s">
        <v>152</v>
      </c>
      <c r="CZ30" s="2" t="s">
        <v>152</v>
      </c>
      <c r="DA30" s="2" t="s">
        <v>145</v>
      </c>
      <c r="DB30" s="4"/>
      <c r="DC30" s="8"/>
      <c r="DD30" s="4"/>
      <c r="DE30" s="8"/>
      <c r="DF30" s="7"/>
      <c r="DG30" s="7"/>
      <c r="DH30" s="2" t="s">
        <v>150</v>
      </c>
      <c r="DI30" s="2" t="s">
        <v>142</v>
      </c>
      <c r="DJ30" s="2" t="s">
        <v>362</v>
      </c>
      <c r="DK30" s="2" t="s">
        <v>159</v>
      </c>
      <c r="DL30" s="2" t="s">
        <v>152</v>
      </c>
      <c r="DM30" s="2" t="s">
        <v>152</v>
      </c>
      <c r="DN30" s="2" t="s">
        <v>145</v>
      </c>
      <c r="DO30" s="4"/>
      <c r="DP30" s="8"/>
      <c r="DQ30" s="4"/>
      <c r="DR30" s="8"/>
      <c r="DS30" s="7"/>
      <c r="DT30" s="7"/>
      <c r="DU30" s="2" t="s">
        <v>150</v>
      </c>
      <c r="DV30" s="2" t="s">
        <v>142</v>
      </c>
      <c r="DW30" s="2" t="s">
        <v>158</v>
      </c>
      <c r="DX30" s="2" t="s">
        <v>236</v>
      </c>
      <c r="DY30" s="2" t="s">
        <v>152</v>
      </c>
      <c r="DZ30" s="2" t="s">
        <v>152</v>
      </c>
      <c r="EA30" s="2" t="s">
        <v>145</v>
      </c>
      <c r="EB30" s="4"/>
      <c r="EC30" s="8"/>
      <c r="ED30" s="4"/>
      <c r="EE30" s="8"/>
      <c r="EF30" s="7"/>
      <c r="EG30" s="7"/>
      <c r="EH30" s="2" t="s">
        <v>150</v>
      </c>
      <c r="EI30" s="2" t="s">
        <v>142</v>
      </c>
      <c r="EJ30" s="2" t="s">
        <v>160</v>
      </c>
      <c r="EK30" s="2" t="s">
        <v>363</v>
      </c>
      <c r="EL30" s="2" t="s">
        <v>152</v>
      </c>
      <c r="EM30" s="2" t="s">
        <v>152</v>
      </c>
      <c r="EN30" s="2" t="s">
        <v>145</v>
      </c>
      <c r="EO30" s="4"/>
      <c r="EP30" s="8"/>
      <c r="EQ30" s="4"/>
      <c r="ER30" s="8"/>
      <c r="ES30" s="7"/>
      <c r="ET30" s="7"/>
      <c r="EU30" s="2" t="s">
        <v>150</v>
      </c>
      <c r="EV30" s="2" t="s">
        <v>142</v>
      </c>
      <c r="EW30" s="2" t="s">
        <v>269</v>
      </c>
      <c r="EX30" s="2" t="s">
        <v>364</v>
      </c>
      <c r="EY30" s="2" t="s">
        <v>152</v>
      </c>
      <c r="EZ30" s="2" t="s">
        <v>152</v>
      </c>
      <c r="FA30" s="2" t="s">
        <v>145</v>
      </c>
      <c r="FB30" s="4"/>
      <c r="FC30" s="8"/>
      <c r="FD30" s="4"/>
      <c r="FE30" s="8"/>
      <c r="FF30" s="7"/>
      <c r="FG30" s="7"/>
      <c r="FH30" s="2" t="s">
        <v>150</v>
      </c>
      <c r="FI30" s="2" t="s">
        <v>142</v>
      </c>
      <c r="FJ30" s="2" t="s">
        <v>365</v>
      </c>
      <c r="FK30" s="2" t="s">
        <v>164</v>
      </c>
      <c r="FL30" s="2" t="s">
        <v>152</v>
      </c>
      <c r="FM30" s="2" t="s">
        <v>152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150</v>
      </c>
      <c r="II30" s="2" t="s">
        <v>142</v>
      </c>
      <c r="IJ30" s="2" t="s">
        <v>165</v>
      </c>
      <c r="IK30" s="2" t="s">
        <v>159</v>
      </c>
      <c r="IL30" s="2" t="s">
        <v>152</v>
      </c>
      <c r="IM30" s="2" t="s">
        <v>152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150</v>
      </c>
      <c r="JI30" s="2" t="s">
        <v>142</v>
      </c>
      <c r="JJ30" s="2" t="s">
        <v>167</v>
      </c>
      <c r="JK30" s="2" t="s">
        <v>145</v>
      </c>
      <c r="JL30" s="2" t="s">
        <v>152</v>
      </c>
      <c r="JM30" s="2" t="s">
        <v>152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150</v>
      </c>
      <c r="KV30" s="2" t="s">
        <v>142</v>
      </c>
      <c r="KW30" s="2" t="s">
        <v>169</v>
      </c>
      <c r="KX30" s="2" t="s">
        <v>366</v>
      </c>
      <c r="KY30" s="2" t="s">
        <v>152</v>
      </c>
      <c r="KZ30" s="2" t="s">
        <v>152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47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367</v>
      </c>
      <c r="B31" s="2" t="s">
        <v>134</v>
      </c>
      <c r="C31" s="2" t="s">
        <v>135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172</v>
      </c>
      <c r="K31" s="2" t="s">
        <v>357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358</v>
      </c>
      <c r="V31" s="2" t="s">
        <v>359</v>
      </c>
      <c r="W31" s="2" t="s">
        <v>148</v>
      </c>
      <c r="X31" s="2" t="s">
        <v>145</v>
      </c>
      <c r="Y31" s="2" t="s">
        <v>269</v>
      </c>
      <c r="Z31" s="4">
        <v>98</v>
      </c>
      <c r="AA31" s="4">
        <f>=ROUNDDOWN(31.6129032258065,0)</f>
      </c>
      <c r="AB31" s="5">
        <v>3.1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</v>
      </c>
      <c r="AQ31" s="8">
        <v>52.55</v>
      </c>
      <c r="AR31" s="4">
        <v>1</v>
      </c>
      <c r="AS31" s="8">
        <v>115.83</v>
      </c>
      <c r="AT31" s="7"/>
      <c r="AU31" s="7">
        <v>-0.5463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0.2696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1</v>
      </c>
      <c r="BK31" s="8">
        <v>52.55</v>
      </c>
      <c r="BL31" s="2" t="s">
        <v>339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184</v>
      </c>
      <c r="BV31" s="2" t="s">
        <v>142</v>
      </c>
      <c r="BW31" s="2" t="s">
        <v>145</v>
      </c>
      <c r="BX31" s="2" t="s">
        <v>145</v>
      </c>
      <c r="BY31" s="2" t="s">
        <v>152</v>
      </c>
      <c r="BZ31" s="2" t="s">
        <v>152</v>
      </c>
      <c r="CA31" s="2" t="s">
        <v>145</v>
      </c>
      <c r="CB31" s="4">
        <v>1</v>
      </c>
      <c r="CC31" s="8">
        <v>52.55</v>
      </c>
      <c r="CD31" s="4"/>
      <c r="CE31" s="8"/>
      <c r="CF31" s="7"/>
      <c r="CG31" s="7"/>
      <c r="CH31" s="2" t="s">
        <v>150</v>
      </c>
      <c r="CI31" s="2" t="s">
        <v>142</v>
      </c>
      <c r="CJ31" s="2" t="s">
        <v>153</v>
      </c>
      <c r="CK31" s="2" t="s">
        <v>368</v>
      </c>
      <c r="CL31" s="2" t="s">
        <v>152</v>
      </c>
      <c r="CM31" s="2" t="s">
        <v>152</v>
      </c>
      <c r="CN31" s="2" t="s">
        <v>145</v>
      </c>
      <c r="CO31" s="4"/>
      <c r="CP31" s="8"/>
      <c r="CQ31" s="4"/>
      <c r="CR31" s="8"/>
      <c r="CS31" s="7"/>
      <c r="CT31" s="7"/>
      <c r="CU31" s="2" t="s">
        <v>150</v>
      </c>
      <c r="CV31" s="2" t="s">
        <v>142</v>
      </c>
      <c r="CW31" s="2" t="s">
        <v>229</v>
      </c>
      <c r="CX31" s="2" t="s">
        <v>369</v>
      </c>
      <c r="CY31" s="2" t="s">
        <v>152</v>
      </c>
      <c r="CZ31" s="2" t="s">
        <v>152</v>
      </c>
      <c r="DA31" s="2" t="s">
        <v>145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150</v>
      </c>
      <c r="DI31" s="2" t="s">
        <v>142</v>
      </c>
      <c r="DJ31" s="2" t="s">
        <v>362</v>
      </c>
      <c r="DK31" s="2" t="s">
        <v>205</v>
      </c>
      <c r="DL31" s="2" t="s">
        <v>152</v>
      </c>
      <c r="DM31" s="2" t="s">
        <v>152</v>
      </c>
      <c r="DN31" s="2" t="s">
        <v>145</v>
      </c>
      <c r="DO31" s="4"/>
      <c r="DP31" s="8"/>
      <c r="DQ31" s="4"/>
      <c r="DR31" s="8"/>
      <c r="DS31" s="7"/>
      <c r="DT31" s="7"/>
      <c r="DU31" s="2" t="s">
        <v>150</v>
      </c>
      <c r="DV31" s="2" t="s">
        <v>142</v>
      </c>
      <c r="DW31" s="2" t="s">
        <v>158</v>
      </c>
      <c r="DX31" s="2" t="s">
        <v>370</v>
      </c>
      <c r="DY31" s="2" t="s">
        <v>152</v>
      </c>
      <c r="DZ31" s="2" t="s">
        <v>152</v>
      </c>
      <c r="EA31" s="2" t="s">
        <v>145</v>
      </c>
      <c r="EB31" s="4"/>
      <c r="EC31" s="8"/>
      <c r="ED31" s="4"/>
      <c r="EE31" s="8"/>
      <c r="EF31" s="7"/>
      <c r="EG31" s="7"/>
      <c r="EH31" s="2" t="s">
        <v>150</v>
      </c>
      <c r="EI31" s="2" t="s">
        <v>142</v>
      </c>
      <c r="EJ31" s="2" t="s">
        <v>160</v>
      </c>
      <c r="EK31" s="2" t="s">
        <v>161</v>
      </c>
      <c r="EL31" s="2" t="s">
        <v>152</v>
      </c>
      <c r="EM31" s="2" t="s">
        <v>152</v>
      </c>
      <c r="EN31" s="2" t="s">
        <v>145</v>
      </c>
      <c r="EO31" s="4"/>
      <c r="EP31" s="8"/>
      <c r="EQ31" s="4"/>
      <c r="ER31" s="8"/>
      <c r="ES31" s="7"/>
      <c r="ET31" s="7"/>
      <c r="EU31" s="2" t="s">
        <v>150</v>
      </c>
      <c r="EV31" s="2" t="s">
        <v>142</v>
      </c>
      <c r="EW31" s="2" t="s">
        <v>269</v>
      </c>
      <c r="EX31" s="2" t="s">
        <v>229</v>
      </c>
      <c r="EY31" s="2" t="s">
        <v>152</v>
      </c>
      <c r="EZ31" s="2" t="s">
        <v>152</v>
      </c>
      <c r="FA31" s="2" t="s">
        <v>145</v>
      </c>
      <c r="FB31" s="4"/>
      <c r="FC31" s="8"/>
      <c r="FD31" s="4"/>
      <c r="FE31" s="8"/>
      <c r="FF31" s="7"/>
      <c r="FG31" s="7"/>
      <c r="FH31" s="2" t="s">
        <v>150</v>
      </c>
      <c r="FI31" s="2" t="s">
        <v>142</v>
      </c>
      <c r="FJ31" s="2" t="s">
        <v>365</v>
      </c>
      <c r="FK31" s="2" t="s">
        <v>316</v>
      </c>
      <c r="FL31" s="2" t="s">
        <v>152</v>
      </c>
      <c r="FM31" s="2" t="s">
        <v>152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150</v>
      </c>
      <c r="II31" s="2" t="s">
        <v>142</v>
      </c>
      <c r="IJ31" s="2" t="s">
        <v>165</v>
      </c>
      <c r="IK31" s="2" t="s">
        <v>371</v>
      </c>
      <c r="IL31" s="2" t="s">
        <v>152</v>
      </c>
      <c r="IM31" s="2" t="s">
        <v>152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150</v>
      </c>
      <c r="JI31" s="2" t="s">
        <v>142</v>
      </c>
      <c r="JJ31" s="2" t="s">
        <v>167</v>
      </c>
      <c r="JK31" s="2" t="s">
        <v>145</v>
      </c>
      <c r="JL31" s="2" t="s">
        <v>152</v>
      </c>
      <c r="JM31" s="2" t="s">
        <v>152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150</v>
      </c>
      <c r="KV31" s="2" t="s">
        <v>142</v>
      </c>
      <c r="KW31" s="2" t="s">
        <v>169</v>
      </c>
      <c r="KX31" s="2" t="s">
        <v>372</v>
      </c>
      <c r="KY31" s="2" t="s">
        <v>152</v>
      </c>
      <c r="KZ31" s="2" t="s">
        <v>152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98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373</v>
      </c>
      <c r="B32" s="2" t="s">
        <v>134</v>
      </c>
      <c r="C32" s="2" t="s">
        <v>135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140</v>
      </c>
      <c r="K32" s="2" t="s">
        <v>374</v>
      </c>
      <c r="L32" s="3">
        <v>85.12</v>
      </c>
      <c r="M32" s="3">
        <v>89.38</v>
      </c>
      <c r="N32" s="3">
        <v>249.99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358</v>
      </c>
      <c r="V32" s="2" t="s">
        <v>359</v>
      </c>
      <c r="W32" s="2" t="s">
        <v>148</v>
      </c>
      <c r="X32" s="2" t="s">
        <v>145</v>
      </c>
      <c r="Y32" s="2" t="s">
        <v>269</v>
      </c>
      <c r="Z32" s="4">
        <v>140</v>
      </c>
      <c r="AA32" s="4">
        <f>=ROUNDDOWN(140,0)</f>
      </c>
      <c r="AB32" s="5">
        <v>1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1</v>
      </c>
      <c r="AW32" s="8">
        <v>38.61</v>
      </c>
      <c r="AX32" s="4">
        <v>1</v>
      </c>
      <c r="AY32" s="8">
        <v>115.83</v>
      </c>
      <c r="AZ32" s="7" t="s">
        <v>145</v>
      </c>
      <c r="BA32" s="7">
        <v>-0.6667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0.1654</v>
      </c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142</v>
      </c>
      <c r="BW32" s="2" t="s">
        <v>145</v>
      </c>
      <c r="BX32" s="2" t="s">
        <v>375</v>
      </c>
      <c r="BY32" s="2" t="s">
        <v>152</v>
      </c>
      <c r="BZ32" s="2" t="s">
        <v>152</v>
      </c>
      <c r="CA32" s="2" t="s">
        <v>145</v>
      </c>
      <c r="CB32" s="4"/>
      <c r="CC32" s="8"/>
      <c r="CD32" s="4"/>
      <c r="CE32" s="8"/>
      <c r="CF32" s="7"/>
      <c r="CG32" s="7"/>
      <c r="CH32" s="2" t="s">
        <v>150</v>
      </c>
      <c r="CI32" s="2" t="s">
        <v>142</v>
      </c>
      <c r="CJ32" s="2" t="s">
        <v>153</v>
      </c>
      <c r="CK32" s="2" t="s">
        <v>376</v>
      </c>
      <c r="CL32" s="2" t="s">
        <v>152</v>
      </c>
      <c r="CM32" s="2" t="s">
        <v>152</v>
      </c>
      <c r="CN32" s="2" t="s">
        <v>145</v>
      </c>
      <c r="CO32" s="4"/>
      <c r="CP32" s="8"/>
      <c r="CQ32" s="4"/>
      <c r="CR32" s="8"/>
      <c r="CS32" s="7"/>
      <c r="CT32" s="7"/>
      <c r="CU32" s="2" t="s">
        <v>150</v>
      </c>
      <c r="CV32" s="2" t="s">
        <v>142</v>
      </c>
      <c r="CW32" s="2" t="s">
        <v>229</v>
      </c>
      <c r="CX32" s="2" t="s">
        <v>162</v>
      </c>
      <c r="CY32" s="2" t="s">
        <v>152</v>
      </c>
      <c r="CZ32" s="2" t="s">
        <v>152</v>
      </c>
      <c r="DA32" s="2" t="s">
        <v>145</v>
      </c>
      <c r="DB32" s="4"/>
      <c r="DC32" s="8"/>
      <c r="DD32" s="4"/>
      <c r="DE32" s="8"/>
      <c r="DF32" s="7"/>
      <c r="DG32" s="7"/>
      <c r="DH32" s="2" t="s">
        <v>150</v>
      </c>
      <c r="DI32" s="2" t="s">
        <v>142</v>
      </c>
      <c r="DJ32" s="2" t="s">
        <v>362</v>
      </c>
      <c r="DK32" s="2" t="s">
        <v>217</v>
      </c>
      <c r="DL32" s="2" t="s">
        <v>152</v>
      </c>
      <c r="DM32" s="2" t="s">
        <v>152</v>
      </c>
      <c r="DN32" s="2" t="s">
        <v>145</v>
      </c>
      <c r="DO32" s="4"/>
      <c r="DP32" s="8"/>
      <c r="DQ32" s="4"/>
      <c r="DR32" s="8"/>
      <c r="DS32" s="7"/>
      <c r="DT32" s="7"/>
      <c r="DU32" s="2" t="s">
        <v>150</v>
      </c>
      <c r="DV32" s="2" t="s">
        <v>142</v>
      </c>
      <c r="DW32" s="2" t="s">
        <v>158</v>
      </c>
      <c r="DX32" s="2" t="s">
        <v>377</v>
      </c>
      <c r="DY32" s="2" t="s">
        <v>152</v>
      </c>
      <c r="DZ32" s="2" t="s">
        <v>152</v>
      </c>
      <c r="EA32" s="2" t="s">
        <v>145</v>
      </c>
      <c r="EB32" s="4"/>
      <c r="EC32" s="8"/>
      <c r="ED32" s="4"/>
      <c r="EE32" s="8"/>
      <c r="EF32" s="7"/>
      <c r="EG32" s="7"/>
      <c r="EH32" s="2" t="s">
        <v>150</v>
      </c>
      <c r="EI32" s="2" t="s">
        <v>142</v>
      </c>
      <c r="EJ32" s="2" t="s">
        <v>160</v>
      </c>
      <c r="EK32" s="2" t="s">
        <v>378</v>
      </c>
      <c r="EL32" s="2" t="s">
        <v>152</v>
      </c>
      <c r="EM32" s="2" t="s">
        <v>152</v>
      </c>
      <c r="EN32" s="2" t="s">
        <v>145</v>
      </c>
      <c r="EO32" s="4"/>
      <c r="EP32" s="8"/>
      <c r="EQ32" s="4"/>
      <c r="ER32" s="8"/>
      <c r="ES32" s="7"/>
      <c r="ET32" s="7"/>
      <c r="EU32" s="2" t="s">
        <v>150</v>
      </c>
      <c r="EV32" s="2" t="s">
        <v>142</v>
      </c>
      <c r="EW32" s="2" t="s">
        <v>269</v>
      </c>
      <c r="EX32" s="2" t="s">
        <v>379</v>
      </c>
      <c r="EY32" s="2" t="s">
        <v>152</v>
      </c>
      <c r="EZ32" s="2" t="s">
        <v>152</v>
      </c>
      <c r="FA32" s="2" t="s">
        <v>145</v>
      </c>
      <c r="FB32" s="4"/>
      <c r="FC32" s="8"/>
      <c r="FD32" s="4"/>
      <c r="FE32" s="8"/>
      <c r="FF32" s="7"/>
      <c r="FG32" s="7"/>
      <c r="FH32" s="2" t="s">
        <v>150</v>
      </c>
      <c r="FI32" s="2" t="s">
        <v>142</v>
      </c>
      <c r="FJ32" s="2" t="s">
        <v>365</v>
      </c>
      <c r="FK32" s="2" t="s">
        <v>380</v>
      </c>
      <c r="FL32" s="2" t="s">
        <v>152</v>
      </c>
      <c r="FM32" s="2" t="s">
        <v>152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150</v>
      </c>
      <c r="II32" s="2" t="s">
        <v>142</v>
      </c>
      <c r="IJ32" s="2" t="s">
        <v>165</v>
      </c>
      <c r="IK32" s="2" t="s">
        <v>381</v>
      </c>
      <c r="IL32" s="2" t="s">
        <v>152</v>
      </c>
      <c r="IM32" s="2" t="s">
        <v>152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150</v>
      </c>
      <c r="JI32" s="2" t="s">
        <v>142</v>
      </c>
      <c r="JJ32" s="2" t="s">
        <v>193</v>
      </c>
      <c r="JK32" s="2" t="s">
        <v>145</v>
      </c>
      <c r="JL32" s="2" t="s">
        <v>152</v>
      </c>
      <c r="JM32" s="2" t="s">
        <v>152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150</v>
      </c>
      <c r="KV32" s="2" t="s">
        <v>142</v>
      </c>
      <c r="KW32" s="2" t="s">
        <v>169</v>
      </c>
      <c r="KX32" s="2" t="s">
        <v>145</v>
      </c>
      <c r="KY32" s="2" t="s">
        <v>152</v>
      </c>
      <c r="KZ32" s="2" t="s">
        <v>152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140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382</v>
      </c>
      <c r="B33" s="2" t="s">
        <v>134</v>
      </c>
      <c r="C33" s="2" t="s">
        <v>135</v>
      </c>
      <c r="D33" s="2" t="s">
        <v>353</v>
      </c>
      <c r="E33" s="2" t="s">
        <v>354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172</v>
      </c>
      <c r="K33" s="2" t="s">
        <v>374</v>
      </c>
      <c r="L33" s="3">
        <v>102.14</v>
      </c>
      <c r="M33" s="3">
        <v>107.25</v>
      </c>
      <c r="N33" s="3">
        <v>299.99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358</v>
      </c>
      <c r="V33" s="2" t="s">
        <v>359</v>
      </c>
      <c r="W33" s="2" t="s">
        <v>148</v>
      </c>
      <c r="X33" s="2" t="s">
        <v>145</v>
      </c>
      <c r="Y33" s="2" t="s">
        <v>269</v>
      </c>
      <c r="Z33" s="4">
        <v>144</v>
      </c>
      <c r="AA33" s="4">
        <f>=ROUNDDOWN(84.7058823529412,0)</f>
      </c>
      <c r="AB33" s="5">
        <v>1.7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38.61</v>
      </c>
      <c r="AR33" s="4">
        <v>1</v>
      </c>
      <c r="AS33" s="8">
        <v>115.83</v>
      </c>
      <c r="AT33" s="7"/>
      <c r="AU33" s="7">
        <v>-0.6667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1</v>
      </c>
      <c r="BK33" s="8">
        <v>38.61</v>
      </c>
      <c r="BL33" s="2" t="s">
        <v>383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142</v>
      </c>
      <c r="BW33" s="2" t="s">
        <v>145</v>
      </c>
      <c r="BX33" s="2" t="s">
        <v>384</v>
      </c>
      <c r="BY33" s="2" t="s">
        <v>152</v>
      </c>
      <c r="BZ33" s="2" t="s">
        <v>152</v>
      </c>
      <c r="CA33" s="2" t="s">
        <v>145</v>
      </c>
      <c r="CB33" s="4">
        <v>1</v>
      </c>
      <c r="CC33" s="8">
        <v>38.61</v>
      </c>
      <c r="CD33" s="4"/>
      <c r="CE33" s="8"/>
      <c r="CF33" s="7"/>
      <c r="CG33" s="7"/>
      <c r="CH33" s="2" t="s">
        <v>150</v>
      </c>
      <c r="CI33" s="2" t="s">
        <v>142</v>
      </c>
      <c r="CJ33" s="2" t="s">
        <v>153</v>
      </c>
      <c r="CK33" s="2" t="s">
        <v>385</v>
      </c>
      <c r="CL33" s="2" t="s">
        <v>152</v>
      </c>
      <c r="CM33" s="2" t="s">
        <v>152</v>
      </c>
      <c r="CN33" s="2" t="s">
        <v>145</v>
      </c>
      <c r="CO33" s="4"/>
      <c r="CP33" s="8"/>
      <c r="CQ33" s="4"/>
      <c r="CR33" s="8"/>
      <c r="CS33" s="7"/>
      <c r="CT33" s="7"/>
      <c r="CU33" s="2" t="s">
        <v>150</v>
      </c>
      <c r="CV33" s="2" t="s">
        <v>142</v>
      </c>
      <c r="CW33" s="2" t="s">
        <v>229</v>
      </c>
      <c r="CX33" s="2" t="s">
        <v>386</v>
      </c>
      <c r="CY33" s="2" t="s">
        <v>152</v>
      </c>
      <c r="CZ33" s="2" t="s">
        <v>152</v>
      </c>
      <c r="DA33" s="2" t="s">
        <v>145</v>
      </c>
      <c r="DB33" s="4"/>
      <c r="DC33" s="8"/>
      <c r="DD33" s="4"/>
      <c r="DE33" s="8"/>
      <c r="DF33" s="7"/>
      <c r="DG33" s="7"/>
      <c r="DH33" s="2" t="s">
        <v>150</v>
      </c>
      <c r="DI33" s="2" t="s">
        <v>142</v>
      </c>
      <c r="DJ33" s="2" t="s">
        <v>362</v>
      </c>
      <c r="DK33" s="2" t="s">
        <v>345</v>
      </c>
      <c r="DL33" s="2" t="s">
        <v>152</v>
      </c>
      <c r="DM33" s="2" t="s">
        <v>152</v>
      </c>
      <c r="DN33" s="2" t="s">
        <v>145</v>
      </c>
      <c r="DO33" s="4"/>
      <c r="DP33" s="8"/>
      <c r="DQ33" s="4"/>
      <c r="DR33" s="8"/>
      <c r="DS33" s="7"/>
      <c r="DT33" s="7"/>
      <c r="DU33" s="2" t="s">
        <v>150</v>
      </c>
      <c r="DV33" s="2" t="s">
        <v>142</v>
      </c>
      <c r="DW33" s="2" t="s">
        <v>158</v>
      </c>
      <c r="DX33" s="2" t="s">
        <v>156</v>
      </c>
      <c r="DY33" s="2" t="s">
        <v>152</v>
      </c>
      <c r="DZ33" s="2" t="s">
        <v>152</v>
      </c>
      <c r="EA33" s="2" t="s">
        <v>145</v>
      </c>
      <c r="EB33" s="4"/>
      <c r="EC33" s="8"/>
      <c r="ED33" s="4"/>
      <c r="EE33" s="8"/>
      <c r="EF33" s="7"/>
      <c r="EG33" s="7"/>
      <c r="EH33" s="2" t="s">
        <v>150</v>
      </c>
      <c r="EI33" s="2" t="s">
        <v>142</v>
      </c>
      <c r="EJ33" s="2" t="s">
        <v>160</v>
      </c>
      <c r="EK33" s="2" t="s">
        <v>387</v>
      </c>
      <c r="EL33" s="2" t="s">
        <v>152</v>
      </c>
      <c r="EM33" s="2" t="s">
        <v>152</v>
      </c>
      <c r="EN33" s="2" t="s">
        <v>145</v>
      </c>
      <c r="EO33" s="4"/>
      <c r="EP33" s="8"/>
      <c r="EQ33" s="4"/>
      <c r="ER33" s="8"/>
      <c r="ES33" s="7"/>
      <c r="ET33" s="7"/>
      <c r="EU33" s="2" t="s">
        <v>150</v>
      </c>
      <c r="EV33" s="2" t="s">
        <v>142</v>
      </c>
      <c r="EW33" s="2" t="s">
        <v>269</v>
      </c>
      <c r="EX33" s="2" t="s">
        <v>313</v>
      </c>
      <c r="EY33" s="2" t="s">
        <v>152</v>
      </c>
      <c r="EZ33" s="2" t="s">
        <v>152</v>
      </c>
      <c r="FA33" s="2" t="s">
        <v>145</v>
      </c>
      <c r="FB33" s="4"/>
      <c r="FC33" s="8"/>
      <c r="FD33" s="4">
        <v>1</v>
      </c>
      <c r="FE33" s="8">
        <v>115.83</v>
      </c>
      <c r="FF33" s="7">
        <v>-1</v>
      </c>
      <c r="FG33" s="7">
        <v>-1</v>
      </c>
      <c r="FH33" s="2" t="s">
        <v>150</v>
      </c>
      <c r="FI33" s="2" t="s">
        <v>142</v>
      </c>
      <c r="FJ33" s="2" t="s">
        <v>365</v>
      </c>
      <c r="FK33" s="2" t="s">
        <v>388</v>
      </c>
      <c r="FL33" s="2" t="s">
        <v>152</v>
      </c>
      <c r="FM33" s="2" t="s">
        <v>152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150</v>
      </c>
      <c r="II33" s="2" t="s">
        <v>142</v>
      </c>
      <c r="IJ33" s="2" t="s">
        <v>165</v>
      </c>
      <c r="IK33" s="2" t="s">
        <v>371</v>
      </c>
      <c r="IL33" s="2" t="s">
        <v>152</v>
      </c>
      <c r="IM33" s="2" t="s">
        <v>152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150</v>
      </c>
      <c r="JI33" s="2" t="s">
        <v>142</v>
      </c>
      <c r="JJ33" s="2" t="s">
        <v>193</v>
      </c>
      <c r="JK33" s="2" t="s">
        <v>145</v>
      </c>
      <c r="JL33" s="2" t="s">
        <v>152</v>
      </c>
      <c r="JM33" s="2" t="s">
        <v>152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150</v>
      </c>
      <c r="KV33" s="2" t="s">
        <v>142</v>
      </c>
      <c r="KW33" s="2" t="s">
        <v>169</v>
      </c>
      <c r="KX33" s="2" t="s">
        <v>372</v>
      </c>
      <c r="KY33" s="2" t="s">
        <v>152</v>
      </c>
      <c r="KZ33" s="2" t="s">
        <v>152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144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389</v>
      </c>
      <c r="B34" s="2" t="s">
        <v>134</v>
      </c>
      <c r="C34" s="2" t="s">
        <v>135</v>
      </c>
      <c r="D34" s="2" t="s">
        <v>390</v>
      </c>
      <c r="E34" s="2" t="s">
        <v>391</v>
      </c>
      <c r="F34" s="2" t="s">
        <v>392</v>
      </c>
      <c r="G34" s="2" t="s">
        <v>392</v>
      </c>
      <c r="H34" s="2" t="s">
        <v>392</v>
      </c>
      <c r="I34" s="2" t="s">
        <v>393</v>
      </c>
      <c r="J34" s="2" t="s">
        <v>394</v>
      </c>
      <c r="K34" s="2" t="s">
        <v>395</v>
      </c>
      <c r="L34" s="3">
        <v>30.95</v>
      </c>
      <c r="M34" s="3">
        <v>32.5</v>
      </c>
      <c r="N34" s="3">
        <v>99.99</v>
      </c>
      <c r="O34" s="2" t="s">
        <v>142</v>
      </c>
      <c r="P34" s="2" t="s">
        <v>396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397</v>
      </c>
      <c r="V34" s="2" t="s">
        <v>147</v>
      </c>
      <c r="W34" s="2" t="s">
        <v>148</v>
      </c>
      <c r="X34" s="2" t="s">
        <v>145</v>
      </c>
      <c r="Y34" s="2" t="s">
        <v>310</v>
      </c>
      <c r="Z34" s="4">
        <v>148</v>
      </c>
      <c r="AA34" s="4">
        <f>=ROUNDDOWN(74,0)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71.18</v>
      </c>
      <c r="AR34" s="4">
        <v>1</v>
      </c>
      <c r="AS34" s="8">
        <v>84.99</v>
      </c>
      <c r="AT34" s="7">
        <v>1</v>
      </c>
      <c r="AU34" s="7">
        <v>-0.1625</v>
      </c>
      <c r="AV34" s="4">
        <v>2</v>
      </c>
      <c r="AW34" s="8">
        <v>71.18</v>
      </c>
      <c r="AX34" s="4">
        <v>1</v>
      </c>
      <c r="AY34" s="8">
        <v>84.99</v>
      </c>
      <c r="AZ34" s="7">
        <v>1</v>
      </c>
      <c r="BA34" s="7">
        <v>-0.1625</v>
      </c>
      <c r="BB34" s="7">
        <v>1</v>
      </c>
      <c r="BC34" s="4">
        <v>5</v>
      </c>
      <c r="BD34" s="8">
        <v>182.15</v>
      </c>
      <c r="BE34" s="4">
        <v>6</v>
      </c>
      <c r="BF34" s="8">
        <v>261.79</v>
      </c>
      <c r="BG34" s="7">
        <v>-0.1667</v>
      </c>
      <c r="BH34" s="7">
        <v>-0.3042</v>
      </c>
      <c r="BI34" s="7">
        <v>0.3908</v>
      </c>
      <c r="BJ34" s="4">
        <v>2</v>
      </c>
      <c r="BK34" s="8">
        <v>71.18</v>
      </c>
      <c r="BL34" s="2" t="s">
        <v>200</v>
      </c>
      <c r="BM34" s="7">
        <v>1</v>
      </c>
      <c r="BN34" s="7">
        <v>1</v>
      </c>
      <c r="BO34" s="4">
        <v>2</v>
      </c>
      <c r="BP34" s="8">
        <v>71.18</v>
      </c>
      <c r="BQ34" s="4"/>
      <c r="BR34" s="8"/>
      <c r="BS34" s="7"/>
      <c r="BT34" s="7"/>
      <c r="BU34" s="2" t="s">
        <v>150</v>
      </c>
      <c r="BV34" s="2" t="s">
        <v>142</v>
      </c>
      <c r="BW34" s="2" t="s">
        <v>145</v>
      </c>
      <c r="BX34" s="2" t="s">
        <v>280</v>
      </c>
      <c r="BY34" s="2" t="s">
        <v>152</v>
      </c>
      <c r="BZ34" s="2" t="s">
        <v>152</v>
      </c>
      <c r="CA34" s="2" t="s">
        <v>145</v>
      </c>
      <c r="CB34" s="4"/>
      <c r="CC34" s="8"/>
      <c r="CD34" s="4"/>
      <c r="CE34" s="8"/>
      <c r="CF34" s="7"/>
      <c r="CG34" s="7"/>
      <c r="CH34" s="2" t="s">
        <v>150</v>
      </c>
      <c r="CI34" s="2" t="s">
        <v>142</v>
      </c>
      <c r="CJ34" s="2" t="s">
        <v>169</v>
      </c>
      <c r="CK34" s="2" t="s">
        <v>340</v>
      </c>
      <c r="CL34" s="2" t="s">
        <v>152</v>
      </c>
      <c r="CM34" s="2" t="s">
        <v>152</v>
      </c>
      <c r="CN34" s="2" t="s">
        <v>145</v>
      </c>
      <c r="CO34" s="4"/>
      <c r="CP34" s="8"/>
      <c r="CQ34" s="4">
        <v>1</v>
      </c>
      <c r="CR34" s="8">
        <v>84.99</v>
      </c>
      <c r="CS34" s="7">
        <v>-1</v>
      </c>
      <c r="CT34" s="7">
        <v>-1</v>
      </c>
      <c r="CU34" s="2" t="s">
        <v>150</v>
      </c>
      <c r="CV34" s="2" t="s">
        <v>142</v>
      </c>
      <c r="CW34" s="2" t="s">
        <v>269</v>
      </c>
      <c r="CX34" s="2" t="s">
        <v>398</v>
      </c>
      <c r="CY34" s="2" t="s">
        <v>152</v>
      </c>
      <c r="CZ34" s="2" t="s">
        <v>152</v>
      </c>
      <c r="DA34" s="2" t="s">
        <v>145</v>
      </c>
      <c r="DB34" s="4"/>
      <c r="DC34" s="8"/>
      <c r="DD34" s="4"/>
      <c r="DE34" s="8"/>
      <c r="DF34" s="7"/>
      <c r="DG34" s="7"/>
      <c r="DH34" s="2" t="s">
        <v>150</v>
      </c>
      <c r="DI34" s="2" t="s">
        <v>325</v>
      </c>
      <c r="DJ34" s="2" t="s">
        <v>399</v>
      </c>
      <c r="DK34" s="2" t="s">
        <v>400</v>
      </c>
      <c r="DL34" s="2" t="s">
        <v>152</v>
      </c>
      <c r="DM34" s="2" t="s">
        <v>152</v>
      </c>
      <c r="DN34" s="2" t="s">
        <v>145</v>
      </c>
      <c r="DO34" s="4"/>
      <c r="DP34" s="8"/>
      <c r="DQ34" s="4"/>
      <c r="DR34" s="8"/>
      <c r="DS34" s="7"/>
      <c r="DT34" s="7"/>
      <c r="DU34" s="2" t="s">
        <v>150</v>
      </c>
      <c r="DV34" s="2" t="s">
        <v>142</v>
      </c>
      <c r="DW34" s="2" t="s">
        <v>401</v>
      </c>
      <c r="DX34" s="2" t="s">
        <v>156</v>
      </c>
      <c r="DY34" s="2" t="s">
        <v>152</v>
      </c>
      <c r="DZ34" s="2" t="s">
        <v>152</v>
      </c>
      <c r="EA34" s="2" t="s">
        <v>145</v>
      </c>
      <c r="EB34" s="4"/>
      <c r="EC34" s="8"/>
      <c r="ED34" s="4"/>
      <c r="EE34" s="8"/>
      <c r="EF34" s="7"/>
      <c r="EG34" s="7"/>
      <c r="EH34" s="2" t="s">
        <v>150</v>
      </c>
      <c r="EI34" s="2" t="s">
        <v>142</v>
      </c>
      <c r="EJ34" s="2" t="s">
        <v>160</v>
      </c>
      <c r="EK34" s="2" t="s">
        <v>161</v>
      </c>
      <c r="EL34" s="2" t="s">
        <v>152</v>
      </c>
      <c r="EM34" s="2" t="s">
        <v>152</v>
      </c>
      <c r="EN34" s="2" t="s">
        <v>145</v>
      </c>
      <c r="EO34" s="4"/>
      <c r="EP34" s="8"/>
      <c r="EQ34" s="4"/>
      <c r="ER34" s="8"/>
      <c r="ES34" s="7"/>
      <c r="ET34" s="7"/>
      <c r="EU34" s="2" t="s">
        <v>150</v>
      </c>
      <c r="EV34" s="2" t="s">
        <v>142</v>
      </c>
      <c r="EW34" s="2" t="s">
        <v>269</v>
      </c>
      <c r="EX34" s="2" t="s">
        <v>379</v>
      </c>
      <c r="EY34" s="2" t="s">
        <v>152</v>
      </c>
      <c r="EZ34" s="2" t="s">
        <v>152</v>
      </c>
      <c r="FA34" s="2" t="s">
        <v>145</v>
      </c>
      <c r="FB34" s="4"/>
      <c r="FC34" s="8"/>
      <c r="FD34" s="4"/>
      <c r="FE34" s="8"/>
      <c r="FF34" s="7"/>
      <c r="FG34" s="7"/>
      <c r="FH34" s="2" t="s">
        <v>150</v>
      </c>
      <c r="FI34" s="2" t="s">
        <v>142</v>
      </c>
      <c r="FJ34" s="2" t="s">
        <v>291</v>
      </c>
      <c r="FK34" s="2" t="s">
        <v>402</v>
      </c>
      <c r="FL34" s="2" t="s">
        <v>152</v>
      </c>
      <c r="FM34" s="2" t="s">
        <v>152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150</v>
      </c>
      <c r="II34" s="2" t="s">
        <v>142</v>
      </c>
      <c r="IJ34" s="2" t="s">
        <v>403</v>
      </c>
      <c r="IK34" s="2" t="s">
        <v>404</v>
      </c>
      <c r="IL34" s="2" t="s">
        <v>152</v>
      </c>
      <c r="IM34" s="2" t="s">
        <v>152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150</v>
      </c>
      <c r="JI34" s="2" t="s">
        <v>142</v>
      </c>
      <c r="JJ34" s="2" t="s">
        <v>193</v>
      </c>
      <c r="JK34" s="2" t="s">
        <v>145</v>
      </c>
      <c r="JL34" s="2" t="s">
        <v>152</v>
      </c>
      <c r="JM34" s="2" t="s">
        <v>152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150</v>
      </c>
      <c r="KV34" s="2" t="s">
        <v>142</v>
      </c>
      <c r="KW34" s="2" t="s">
        <v>405</v>
      </c>
      <c r="KX34" s="2" t="s">
        <v>372</v>
      </c>
      <c r="KY34" s="2" t="s">
        <v>152</v>
      </c>
      <c r="KZ34" s="2" t="s">
        <v>152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148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406</v>
      </c>
      <c r="B35" s="2" t="s">
        <v>134</v>
      </c>
      <c r="C35" s="2" t="s">
        <v>135</v>
      </c>
      <c r="D35" s="2" t="s">
        <v>390</v>
      </c>
      <c r="E35" s="2" t="s">
        <v>391</v>
      </c>
      <c r="F35" s="2" t="s">
        <v>392</v>
      </c>
      <c r="G35" s="2" t="s">
        <v>392</v>
      </c>
      <c r="H35" s="2" t="s">
        <v>392</v>
      </c>
      <c r="I35" s="2" t="s">
        <v>393</v>
      </c>
      <c r="J35" s="2" t="s">
        <v>394</v>
      </c>
      <c r="K35" s="2" t="s">
        <v>141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197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397</v>
      </c>
      <c r="V35" s="2" t="s">
        <v>147</v>
      </c>
      <c r="W35" s="2" t="s">
        <v>148</v>
      </c>
      <c r="X35" s="2" t="s">
        <v>145</v>
      </c>
      <c r="Y35" s="2" t="s">
        <v>229</v>
      </c>
      <c r="Z35" s="4">
        <v>159</v>
      </c>
      <c r="AA35" s="4">
        <f>=ROUNDDOWN(39.75,0)</f>
      </c>
      <c r="AB35" s="5">
        <v>4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41.26</v>
      </c>
      <c r="AR35" s="4">
        <v>4</v>
      </c>
      <c r="AS35" s="8">
        <v>140.4</v>
      </c>
      <c r="AT35" s="7">
        <v>-0.75</v>
      </c>
      <c r="AU35" s="7">
        <v>-0.7061</v>
      </c>
      <c r="AV35" s="4">
        <v>1</v>
      </c>
      <c r="AW35" s="8">
        <v>41.26</v>
      </c>
      <c r="AX35" s="4">
        <v>4</v>
      </c>
      <c r="AY35" s="8">
        <v>140.4</v>
      </c>
      <c r="AZ35" s="7">
        <v>-0.75</v>
      </c>
      <c r="BA35" s="7">
        <v>-0.7061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0.2265</v>
      </c>
      <c r="BJ35" s="4">
        <v>1</v>
      </c>
      <c r="BK35" s="8">
        <v>41.26</v>
      </c>
      <c r="BL35" s="2" t="s">
        <v>407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142</v>
      </c>
      <c r="BW35" s="2" t="s">
        <v>145</v>
      </c>
      <c r="BX35" s="2" t="s">
        <v>408</v>
      </c>
      <c r="BY35" s="2" t="s">
        <v>152</v>
      </c>
      <c r="BZ35" s="2" t="s">
        <v>152</v>
      </c>
      <c r="CA35" s="2" t="s">
        <v>145</v>
      </c>
      <c r="CB35" s="4"/>
      <c r="CC35" s="8"/>
      <c r="CD35" s="4">
        <v>1</v>
      </c>
      <c r="CE35" s="8">
        <v>32.5</v>
      </c>
      <c r="CF35" s="7">
        <v>-1</v>
      </c>
      <c r="CG35" s="7">
        <v>-1</v>
      </c>
      <c r="CH35" s="2" t="s">
        <v>150</v>
      </c>
      <c r="CI35" s="2" t="s">
        <v>142</v>
      </c>
      <c r="CJ35" s="2" t="s">
        <v>169</v>
      </c>
      <c r="CK35" s="2" t="s">
        <v>409</v>
      </c>
      <c r="CL35" s="2" t="s">
        <v>152</v>
      </c>
      <c r="CM35" s="2" t="s">
        <v>152</v>
      </c>
      <c r="CN35" s="2" t="s">
        <v>145</v>
      </c>
      <c r="CO35" s="4"/>
      <c r="CP35" s="8"/>
      <c r="CQ35" s="4"/>
      <c r="CR35" s="8"/>
      <c r="CS35" s="7"/>
      <c r="CT35" s="7"/>
      <c r="CU35" s="2" t="s">
        <v>150</v>
      </c>
      <c r="CV35" s="2" t="s">
        <v>142</v>
      </c>
      <c r="CW35" s="2" t="s">
        <v>269</v>
      </c>
      <c r="CX35" s="2" t="s">
        <v>186</v>
      </c>
      <c r="CY35" s="2" t="s">
        <v>152</v>
      </c>
      <c r="CZ35" s="2" t="s">
        <v>152</v>
      </c>
      <c r="DA35" s="2" t="s">
        <v>145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150</v>
      </c>
      <c r="DI35" s="2" t="s">
        <v>325</v>
      </c>
      <c r="DJ35" s="2" t="s">
        <v>399</v>
      </c>
      <c r="DK35" s="2" t="s">
        <v>157</v>
      </c>
      <c r="DL35" s="2" t="s">
        <v>152</v>
      </c>
      <c r="DM35" s="2" t="s">
        <v>152</v>
      </c>
      <c r="DN35" s="2" t="s">
        <v>145</v>
      </c>
      <c r="DO35" s="4"/>
      <c r="DP35" s="8"/>
      <c r="DQ35" s="4"/>
      <c r="DR35" s="8"/>
      <c r="DS35" s="7"/>
      <c r="DT35" s="7"/>
      <c r="DU35" s="2" t="s">
        <v>150</v>
      </c>
      <c r="DV35" s="2" t="s">
        <v>142</v>
      </c>
      <c r="DW35" s="2" t="s">
        <v>401</v>
      </c>
      <c r="DX35" s="2" t="s">
        <v>410</v>
      </c>
      <c r="DY35" s="2" t="s">
        <v>152</v>
      </c>
      <c r="DZ35" s="2" t="s">
        <v>152</v>
      </c>
      <c r="EA35" s="2" t="s">
        <v>145</v>
      </c>
      <c r="EB35" s="4">
        <v>1</v>
      </c>
      <c r="EC35" s="8">
        <v>41.26</v>
      </c>
      <c r="ED35" s="4">
        <v>2</v>
      </c>
      <c r="EE35" s="8">
        <v>72.8</v>
      </c>
      <c r="EF35" s="7">
        <v>-0.5</v>
      </c>
      <c r="EG35" s="7">
        <v>-0.4332</v>
      </c>
      <c r="EH35" s="2" t="s">
        <v>150</v>
      </c>
      <c r="EI35" s="2" t="s">
        <v>142</v>
      </c>
      <c r="EJ35" s="2" t="s">
        <v>160</v>
      </c>
      <c r="EK35" s="2" t="s">
        <v>411</v>
      </c>
      <c r="EL35" s="2" t="s">
        <v>152</v>
      </c>
      <c r="EM35" s="2" t="s">
        <v>152</v>
      </c>
      <c r="EN35" s="2" t="s">
        <v>145</v>
      </c>
      <c r="EO35" s="4"/>
      <c r="EP35" s="8"/>
      <c r="EQ35" s="4"/>
      <c r="ER35" s="8"/>
      <c r="ES35" s="7"/>
      <c r="ET35" s="7"/>
      <c r="EU35" s="2" t="s">
        <v>150</v>
      </c>
      <c r="EV35" s="2" t="s">
        <v>142</v>
      </c>
      <c r="EW35" s="2" t="s">
        <v>269</v>
      </c>
      <c r="EX35" s="2" t="s">
        <v>412</v>
      </c>
      <c r="EY35" s="2" t="s">
        <v>152</v>
      </c>
      <c r="EZ35" s="2" t="s">
        <v>152</v>
      </c>
      <c r="FA35" s="2" t="s">
        <v>145</v>
      </c>
      <c r="FB35" s="4"/>
      <c r="FC35" s="8"/>
      <c r="FD35" s="4"/>
      <c r="FE35" s="8"/>
      <c r="FF35" s="7"/>
      <c r="FG35" s="7"/>
      <c r="FH35" s="2" t="s">
        <v>150</v>
      </c>
      <c r="FI35" s="2" t="s">
        <v>142</v>
      </c>
      <c r="FJ35" s="2" t="s">
        <v>291</v>
      </c>
      <c r="FK35" s="2" t="s">
        <v>413</v>
      </c>
      <c r="FL35" s="2" t="s">
        <v>152</v>
      </c>
      <c r="FM35" s="2" t="s">
        <v>152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150</v>
      </c>
      <c r="II35" s="2" t="s">
        <v>142</v>
      </c>
      <c r="IJ35" s="2" t="s">
        <v>403</v>
      </c>
      <c r="IK35" s="2" t="s">
        <v>145</v>
      </c>
      <c r="IL35" s="2" t="s">
        <v>152</v>
      </c>
      <c r="IM35" s="2" t="s">
        <v>152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150</v>
      </c>
      <c r="JI35" s="2" t="s">
        <v>142</v>
      </c>
      <c r="JJ35" s="2" t="s">
        <v>193</v>
      </c>
      <c r="JK35" s="2" t="s">
        <v>145</v>
      </c>
      <c r="JL35" s="2" t="s">
        <v>152</v>
      </c>
      <c r="JM35" s="2" t="s">
        <v>152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150</v>
      </c>
      <c r="KV35" s="2" t="s">
        <v>142</v>
      </c>
      <c r="KW35" s="2" t="s">
        <v>405</v>
      </c>
      <c r="KX35" s="2" t="s">
        <v>145</v>
      </c>
      <c r="KY35" s="2" t="s">
        <v>152</v>
      </c>
      <c r="KZ35" s="2" t="s">
        <v>152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159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414</v>
      </c>
      <c r="B36" s="2" t="s">
        <v>134</v>
      </c>
      <c r="C36" s="2" t="s">
        <v>135</v>
      </c>
      <c r="D36" s="2" t="s">
        <v>390</v>
      </c>
      <c r="E36" s="2" t="s">
        <v>391</v>
      </c>
      <c r="F36" s="2" t="s">
        <v>392</v>
      </c>
      <c r="G36" s="2" t="s">
        <v>392</v>
      </c>
      <c r="H36" s="2" t="s">
        <v>392</v>
      </c>
      <c r="I36" s="2" t="s">
        <v>393</v>
      </c>
      <c r="J36" s="2" t="s">
        <v>394</v>
      </c>
      <c r="K36" s="2" t="s">
        <v>267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397</v>
      </c>
      <c r="V36" s="2" t="s">
        <v>147</v>
      </c>
      <c r="W36" s="2" t="s">
        <v>148</v>
      </c>
      <c r="X36" s="2" t="s">
        <v>145</v>
      </c>
      <c r="Y36" s="2" t="s">
        <v>229</v>
      </c>
      <c r="Z36" s="4">
        <v>21</v>
      </c>
      <c r="AA36" s="4">
        <f>=ROUNDDOWN(10.5,0)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35.59</v>
      </c>
      <c r="AR36" s="4"/>
      <c r="AS36" s="8"/>
      <c r="AT36" s="7"/>
      <c r="AU36" s="7"/>
      <c r="AV36" s="4">
        <v>1</v>
      </c>
      <c r="AW36" s="8">
        <v>35.59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0.1954</v>
      </c>
      <c r="BJ36" s="4">
        <v>1</v>
      </c>
      <c r="BK36" s="8">
        <v>35.59</v>
      </c>
      <c r="BL36" s="2" t="s">
        <v>16</v>
      </c>
      <c r="BM36" s="7">
        <v>1</v>
      </c>
      <c r="BN36" s="7">
        <v>1</v>
      </c>
      <c r="BO36" s="4">
        <v>1</v>
      </c>
      <c r="BP36" s="8">
        <v>35.59</v>
      </c>
      <c r="BQ36" s="4"/>
      <c r="BR36" s="8"/>
      <c r="BS36" s="7"/>
      <c r="BT36" s="7"/>
      <c r="BU36" s="2" t="s">
        <v>150</v>
      </c>
      <c r="BV36" s="2" t="s">
        <v>142</v>
      </c>
      <c r="BW36" s="2" t="s">
        <v>145</v>
      </c>
      <c r="BX36" s="2" t="s">
        <v>223</v>
      </c>
      <c r="BY36" s="2" t="s">
        <v>152</v>
      </c>
      <c r="BZ36" s="2" t="s">
        <v>152</v>
      </c>
      <c r="CA36" s="2" t="s">
        <v>145</v>
      </c>
      <c r="CB36" s="4"/>
      <c r="CC36" s="8"/>
      <c r="CD36" s="4"/>
      <c r="CE36" s="8"/>
      <c r="CF36" s="7"/>
      <c r="CG36" s="7"/>
      <c r="CH36" s="2" t="s">
        <v>150</v>
      </c>
      <c r="CI36" s="2" t="s">
        <v>142</v>
      </c>
      <c r="CJ36" s="2" t="s">
        <v>169</v>
      </c>
      <c r="CK36" s="2" t="s">
        <v>415</v>
      </c>
      <c r="CL36" s="2" t="s">
        <v>152</v>
      </c>
      <c r="CM36" s="2" t="s">
        <v>152</v>
      </c>
      <c r="CN36" s="2" t="s">
        <v>145</v>
      </c>
      <c r="CO36" s="4"/>
      <c r="CP36" s="8"/>
      <c r="CQ36" s="4"/>
      <c r="CR36" s="8"/>
      <c r="CS36" s="7"/>
      <c r="CT36" s="7"/>
      <c r="CU36" s="2" t="s">
        <v>150</v>
      </c>
      <c r="CV36" s="2" t="s">
        <v>142</v>
      </c>
      <c r="CW36" s="2" t="s">
        <v>269</v>
      </c>
      <c r="CX36" s="2" t="s">
        <v>149</v>
      </c>
      <c r="CY36" s="2" t="s">
        <v>152</v>
      </c>
      <c r="CZ36" s="2" t="s">
        <v>152</v>
      </c>
      <c r="DA36" s="2" t="s">
        <v>145</v>
      </c>
      <c r="DB36" s="4"/>
      <c r="DC36" s="8"/>
      <c r="DD36" s="4"/>
      <c r="DE36" s="8"/>
      <c r="DF36" s="7"/>
      <c r="DG36" s="7"/>
      <c r="DH36" s="2" t="s">
        <v>150</v>
      </c>
      <c r="DI36" s="2" t="s">
        <v>142</v>
      </c>
      <c r="DJ36" s="2" t="s">
        <v>399</v>
      </c>
      <c r="DK36" s="2" t="s">
        <v>238</v>
      </c>
      <c r="DL36" s="2" t="s">
        <v>152</v>
      </c>
      <c r="DM36" s="2" t="s">
        <v>152</v>
      </c>
      <c r="DN36" s="2" t="s">
        <v>145</v>
      </c>
      <c r="DO36" s="4"/>
      <c r="DP36" s="8"/>
      <c r="DQ36" s="4"/>
      <c r="DR36" s="8"/>
      <c r="DS36" s="7"/>
      <c r="DT36" s="7"/>
      <c r="DU36" s="2" t="s">
        <v>150</v>
      </c>
      <c r="DV36" s="2" t="s">
        <v>142</v>
      </c>
      <c r="DW36" s="2" t="s">
        <v>401</v>
      </c>
      <c r="DX36" s="2" t="s">
        <v>206</v>
      </c>
      <c r="DY36" s="2" t="s">
        <v>152</v>
      </c>
      <c r="DZ36" s="2" t="s">
        <v>152</v>
      </c>
      <c r="EA36" s="2" t="s">
        <v>145</v>
      </c>
      <c r="EB36" s="4"/>
      <c r="EC36" s="8"/>
      <c r="ED36" s="4"/>
      <c r="EE36" s="8"/>
      <c r="EF36" s="7"/>
      <c r="EG36" s="7"/>
      <c r="EH36" s="2" t="s">
        <v>150</v>
      </c>
      <c r="EI36" s="2" t="s">
        <v>142</v>
      </c>
      <c r="EJ36" s="2" t="s">
        <v>160</v>
      </c>
      <c r="EK36" s="2" t="s">
        <v>378</v>
      </c>
      <c r="EL36" s="2" t="s">
        <v>152</v>
      </c>
      <c r="EM36" s="2" t="s">
        <v>152</v>
      </c>
      <c r="EN36" s="2" t="s">
        <v>145</v>
      </c>
      <c r="EO36" s="4"/>
      <c r="EP36" s="8"/>
      <c r="EQ36" s="4"/>
      <c r="ER36" s="8"/>
      <c r="ES36" s="7"/>
      <c r="ET36" s="7"/>
      <c r="EU36" s="2" t="s">
        <v>150</v>
      </c>
      <c r="EV36" s="2" t="s">
        <v>142</v>
      </c>
      <c r="EW36" s="2" t="s">
        <v>269</v>
      </c>
      <c r="EX36" s="2" t="s">
        <v>175</v>
      </c>
      <c r="EY36" s="2" t="s">
        <v>152</v>
      </c>
      <c r="EZ36" s="2" t="s">
        <v>152</v>
      </c>
      <c r="FA36" s="2" t="s">
        <v>145</v>
      </c>
      <c r="FB36" s="4"/>
      <c r="FC36" s="8"/>
      <c r="FD36" s="4"/>
      <c r="FE36" s="8"/>
      <c r="FF36" s="7"/>
      <c r="FG36" s="7"/>
      <c r="FH36" s="2" t="s">
        <v>150</v>
      </c>
      <c r="FI36" s="2" t="s">
        <v>142</v>
      </c>
      <c r="FJ36" s="2" t="s">
        <v>291</v>
      </c>
      <c r="FK36" s="2" t="s">
        <v>416</v>
      </c>
      <c r="FL36" s="2" t="s">
        <v>152</v>
      </c>
      <c r="FM36" s="2" t="s">
        <v>152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150</v>
      </c>
      <c r="II36" s="2" t="s">
        <v>142</v>
      </c>
      <c r="IJ36" s="2" t="s">
        <v>403</v>
      </c>
      <c r="IK36" s="2" t="s">
        <v>145</v>
      </c>
      <c r="IL36" s="2" t="s">
        <v>152</v>
      </c>
      <c r="IM36" s="2" t="s">
        <v>152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150</v>
      </c>
      <c r="JI36" s="2" t="s">
        <v>142</v>
      </c>
      <c r="JJ36" s="2" t="s">
        <v>193</v>
      </c>
      <c r="JK36" s="2" t="s">
        <v>145</v>
      </c>
      <c r="JL36" s="2" t="s">
        <v>152</v>
      </c>
      <c r="JM36" s="2" t="s">
        <v>152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150</v>
      </c>
      <c r="KV36" s="2" t="s">
        <v>142</v>
      </c>
      <c r="KW36" s="2" t="s">
        <v>405</v>
      </c>
      <c r="KX36" s="2" t="s">
        <v>145</v>
      </c>
      <c r="KY36" s="2" t="s">
        <v>152</v>
      </c>
      <c r="KZ36" s="2" t="s">
        <v>152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21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417</v>
      </c>
      <c r="B37" s="2" t="s">
        <v>134</v>
      </c>
      <c r="C37" s="2" t="s">
        <v>135</v>
      </c>
      <c r="D37" s="2" t="s">
        <v>390</v>
      </c>
      <c r="E37" s="2" t="s">
        <v>391</v>
      </c>
      <c r="F37" s="2" t="s">
        <v>392</v>
      </c>
      <c r="G37" s="2" t="s">
        <v>392</v>
      </c>
      <c r="H37" s="2" t="s">
        <v>392</v>
      </c>
      <c r="I37" s="2" t="s">
        <v>393</v>
      </c>
      <c r="J37" s="2" t="s">
        <v>394</v>
      </c>
      <c r="K37" s="2" t="s">
        <v>418</v>
      </c>
      <c r="L37" s="3">
        <v>30.95</v>
      </c>
      <c r="M37" s="3">
        <v>32.5</v>
      </c>
      <c r="N37" s="3">
        <v>99.99</v>
      </c>
      <c r="O37" s="2" t="s">
        <v>142</v>
      </c>
      <c r="P37" s="2" t="s">
        <v>396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397</v>
      </c>
      <c r="V37" s="2" t="s">
        <v>147</v>
      </c>
      <c r="W37" s="2" t="s">
        <v>148</v>
      </c>
      <c r="X37" s="2" t="s">
        <v>145</v>
      </c>
      <c r="Y37" s="2" t="s">
        <v>310</v>
      </c>
      <c r="Z37" s="4">
        <v>93</v>
      </c>
      <c r="AA37" s="4">
        <f>=ROUNDDOWN(31,0)</f>
      </c>
      <c r="AB37" s="5">
        <v>3</v>
      </c>
      <c r="AC37" s="2" t="s">
        <v>199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34.12</v>
      </c>
      <c r="AR37" s="4"/>
      <c r="AS37" s="8"/>
      <c r="AT37" s="7"/>
      <c r="AU37" s="7"/>
      <c r="AV37" s="4">
        <v>1</v>
      </c>
      <c r="AW37" s="8">
        <v>34.12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0.1873</v>
      </c>
      <c r="BJ37" s="4">
        <v>1</v>
      </c>
      <c r="BK37" s="8">
        <v>34.12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142</v>
      </c>
      <c r="BW37" s="2" t="s">
        <v>145</v>
      </c>
      <c r="BX37" s="2" t="s">
        <v>419</v>
      </c>
      <c r="BY37" s="2" t="s">
        <v>152</v>
      </c>
      <c r="BZ37" s="2" t="s">
        <v>152</v>
      </c>
      <c r="CA37" s="2" t="s">
        <v>145</v>
      </c>
      <c r="CB37" s="4"/>
      <c r="CC37" s="8"/>
      <c r="CD37" s="4"/>
      <c r="CE37" s="8"/>
      <c r="CF37" s="7"/>
      <c r="CG37" s="7"/>
      <c r="CH37" s="2" t="s">
        <v>150</v>
      </c>
      <c r="CI37" s="2" t="s">
        <v>142</v>
      </c>
      <c r="CJ37" s="2" t="s">
        <v>169</v>
      </c>
      <c r="CK37" s="2" t="s">
        <v>420</v>
      </c>
      <c r="CL37" s="2" t="s">
        <v>152</v>
      </c>
      <c r="CM37" s="2" t="s">
        <v>152</v>
      </c>
      <c r="CN37" s="2" t="s">
        <v>145</v>
      </c>
      <c r="CO37" s="4"/>
      <c r="CP37" s="8"/>
      <c r="CQ37" s="4"/>
      <c r="CR37" s="8"/>
      <c r="CS37" s="7"/>
      <c r="CT37" s="7"/>
      <c r="CU37" s="2" t="s">
        <v>150</v>
      </c>
      <c r="CV37" s="2" t="s">
        <v>142</v>
      </c>
      <c r="CW37" s="2" t="s">
        <v>269</v>
      </c>
      <c r="CX37" s="2" t="s">
        <v>421</v>
      </c>
      <c r="CY37" s="2" t="s">
        <v>152</v>
      </c>
      <c r="CZ37" s="2" t="s">
        <v>152</v>
      </c>
      <c r="DA37" s="2" t="s">
        <v>145</v>
      </c>
      <c r="DB37" s="4"/>
      <c r="DC37" s="8"/>
      <c r="DD37" s="4"/>
      <c r="DE37" s="8"/>
      <c r="DF37" s="7"/>
      <c r="DG37" s="7"/>
      <c r="DH37" s="2" t="s">
        <v>150</v>
      </c>
      <c r="DI37" s="2" t="s">
        <v>325</v>
      </c>
      <c r="DJ37" s="2" t="s">
        <v>399</v>
      </c>
      <c r="DK37" s="2" t="s">
        <v>422</v>
      </c>
      <c r="DL37" s="2" t="s">
        <v>152</v>
      </c>
      <c r="DM37" s="2" t="s">
        <v>152</v>
      </c>
      <c r="DN37" s="2" t="s">
        <v>145</v>
      </c>
      <c r="DO37" s="4">
        <v>1</v>
      </c>
      <c r="DP37" s="8">
        <v>34.12</v>
      </c>
      <c r="DQ37" s="4"/>
      <c r="DR37" s="8"/>
      <c r="DS37" s="7"/>
      <c r="DT37" s="7"/>
      <c r="DU37" s="2" t="s">
        <v>150</v>
      </c>
      <c r="DV37" s="2" t="s">
        <v>142</v>
      </c>
      <c r="DW37" s="2" t="s">
        <v>401</v>
      </c>
      <c r="DX37" s="2" t="s">
        <v>337</v>
      </c>
      <c r="DY37" s="2" t="s">
        <v>152</v>
      </c>
      <c r="DZ37" s="2" t="s">
        <v>152</v>
      </c>
      <c r="EA37" s="2" t="s">
        <v>145</v>
      </c>
      <c r="EB37" s="4"/>
      <c r="EC37" s="8"/>
      <c r="ED37" s="4"/>
      <c r="EE37" s="8"/>
      <c r="EF37" s="7"/>
      <c r="EG37" s="7"/>
      <c r="EH37" s="2" t="s">
        <v>150</v>
      </c>
      <c r="EI37" s="2" t="s">
        <v>142</v>
      </c>
      <c r="EJ37" s="2" t="s">
        <v>160</v>
      </c>
      <c r="EK37" s="2" t="s">
        <v>423</v>
      </c>
      <c r="EL37" s="2" t="s">
        <v>152</v>
      </c>
      <c r="EM37" s="2" t="s">
        <v>152</v>
      </c>
      <c r="EN37" s="2" t="s">
        <v>145</v>
      </c>
      <c r="EO37" s="4"/>
      <c r="EP37" s="8"/>
      <c r="EQ37" s="4"/>
      <c r="ER37" s="8"/>
      <c r="ES37" s="7"/>
      <c r="ET37" s="7"/>
      <c r="EU37" s="2" t="s">
        <v>150</v>
      </c>
      <c r="EV37" s="2" t="s">
        <v>142</v>
      </c>
      <c r="EW37" s="2" t="s">
        <v>269</v>
      </c>
      <c r="EX37" s="2" t="s">
        <v>424</v>
      </c>
      <c r="EY37" s="2" t="s">
        <v>152</v>
      </c>
      <c r="EZ37" s="2" t="s">
        <v>152</v>
      </c>
      <c r="FA37" s="2" t="s">
        <v>145</v>
      </c>
      <c r="FB37" s="4"/>
      <c r="FC37" s="8"/>
      <c r="FD37" s="4"/>
      <c r="FE37" s="8"/>
      <c r="FF37" s="7"/>
      <c r="FG37" s="7"/>
      <c r="FH37" s="2" t="s">
        <v>150</v>
      </c>
      <c r="FI37" s="2" t="s">
        <v>142</v>
      </c>
      <c r="FJ37" s="2" t="s">
        <v>291</v>
      </c>
      <c r="FK37" s="2" t="s">
        <v>425</v>
      </c>
      <c r="FL37" s="2" t="s">
        <v>152</v>
      </c>
      <c r="FM37" s="2" t="s">
        <v>152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150</v>
      </c>
      <c r="II37" s="2" t="s">
        <v>142</v>
      </c>
      <c r="IJ37" s="2" t="s">
        <v>403</v>
      </c>
      <c r="IK37" s="2" t="s">
        <v>145</v>
      </c>
      <c r="IL37" s="2" t="s">
        <v>152</v>
      </c>
      <c r="IM37" s="2" t="s">
        <v>152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150</v>
      </c>
      <c r="JI37" s="2" t="s">
        <v>142</v>
      </c>
      <c r="JJ37" s="2" t="s">
        <v>193</v>
      </c>
      <c r="JK37" s="2" t="s">
        <v>145</v>
      </c>
      <c r="JL37" s="2" t="s">
        <v>152</v>
      </c>
      <c r="JM37" s="2" t="s">
        <v>152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150</v>
      </c>
      <c r="KV37" s="2" t="s">
        <v>142</v>
      </c>
      <c r="KW37" s="2" t="s">
        <v>405</v>
      </c>
      <c r="KX37" s="2" t="s">
        <v>372</v>
      </c>
      <c r="KY37" s="2" t="s">
        <v>152</v>
      </c>
      <c r="KZ37" s="2" t="s">
        <v>152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93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80</v>
      </c>
    </row>
    <row r="38">
      <c r="A38" s="2" t="s">
        <v>426</v>
      </c>
      <c r="B38" s="2" t="s">
        <v>134</v>
      </c>
      <c r="C38" s="2" t="s">
        <v>135</v>
      </c>
      <c r="D38" s="2" t="s">
        <v>390</v>
      </c>
      <c r="E38" s="2" t="s">
        <v>391</v>
      </c>
      <c r="F38" s="2" t="s">
        <v>392</v>
      </c>
      <c r="G38" s="2" t="s">
        <v>392</v>
      </c>
      <c r="H38" s="2" t="s">
        <v>392</v>
      </c>
      <c r="I38" s="2" t="s">
        <v>393</v>
      </c>
      <c r="J38" s="2" t="s">
        <v>394</v>
      </c>
      <c r="K38" s="2" t="s">
        <v>196</v>
      </c>
      <c r="L38" s="3">
        <v>30.95</v>
      </c>
      <c r="M38" s="3">
        <v>32.5</v>
      </c>
      <c r="N38" s="3">
        <v>99.99</v>
      </c>
      <c r="O38" s="2" t="s">
        <v>332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397</v>
      </c>
      <c r="V38" s="2" t="s">
        <v>147</v>
      </c>
      <c r="W38" s="2" t="s">
        <v>148</v>
      </c>
      <c r="X38" s="2" t="s">
        <v>145</v>
      </c>
      <c r="Y38" s="2" t="s">
        <v>310</v>
      </c>
      <c r="Z38" s="4"/>
      <c r="AA38" s="4">
        <f>=ROUNDDOWN({0},0)</f>
      </c>
      <c r="AB38" s="5">
        <v>0.8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</v>
      </c>
      <c r="AS38" s="8">
        <v>36.4</v>
      </c>
      <c r="AT38" s="7">
        <v>-1</v>
      </c>
      <c r="AU38" s="7">
        <v>-1</v>
      </c>
      <c r="AV38" s="4"/>
      <c r="AW38" s="8"/>
      <c r="AX38" s="4">
        <v>1</v>
      </c>
      <c r="AY38" s="8">
        <v>36.4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333</v>
      </c>
      <c r="BW38" s="2" t="s">
        <v>145</v>
      </c>
      <c r="BX38" s="2" t="s">
        <v>427</v>
      </c>
      <c r="BY38" s="2" t="s">
        <v>152</v>
      </c>
      <c r="BZ38" s="2" t="s">
        <v>152</v>
      </c>
      <c r="CA38" s="2" t="s">
        <v>145</v>
      </c>
      <c r="CB38" s="4"/>
      <c r="CC38" s="8"/>
      <c r="CD38" s="4"/>
      <c r="CE38" s="8"/>
      <c r="CF38" s="7"/>
      <c r="CG38" s="7"/>
      <c r="CH38" s="2" t="s">
        <v>150</v>
      </c>
      <c r="CI38" s="2" t="s">
        <v>333</v>
      </c>
      <c r="CJ38" s="2" t="s">
        <v>169</v>
      </c>
      <c r="CK38" s="2" t="s">
        <v>428</v>
      </c>
      <c r="CL38" s="2" t="s">
        <v>152</v>
      </c>
      <c r="CM38" s="2" t="s">
        <v>152</v>
      </c>
      <c r="CN38" s="2" t="s">
        <v>145</v>
      </c>
      <c r="CO38" s="4"/>
      <c r="CP38" s="8"/>
      <c r="CQ38" s="4"/>
      <c r="CR38" s="8"/>
      <c r="CS38" s="7"/>
      <c r="CT38" s="7"/>
      <c r="CU38" s="2" t="s">
        <v>150</v>
      </c>
      <c r="CV38" s="2" t="s">
        <v>142</v>
      </c>
      <c r="CW38" s="2" t="s">
        <v>269</v>
      </c>
      <c r="CX38" s="2" t="s">
        <v>398</v>
      </c>
      <c r="CY38" s="2" t="s">
        <v>152</v>
      </c>
      <c r="CZ38" s="2" t="s">
        <v>152</v>
      </c>
      <c r="DA38" s="2" t="s">
        <v>145</v>
      </c>
      <c r="DB38" s="4"/>
      <c r="DC38" s="8"/>
      <c r="DD38" s="4"/>
      <c r="DE38" s="8"/>
      <c r="DF38" s="7"/>
      <c r="DG38" s="7"/>
      <c r="DH38" s="2" t="s">
        <v>150</v>
      </c>
      <c r="DI38" s="2" t="s">
        <v>333</v>
      </c>
      <c r="DJ38" s="2" t="s">
        <v>399</v>
      </c>
      <c r="DK38" s="2" t="s">
        <v>187</v>
      </c>
      <c r="DL38" s="2" t="s">
        <v>152</v>
      </c>
      <c r="DM38" s="2" t="s">
        <v>152</v>
      </c>
      <c r="DN38" s="2" t="s">
        <v>145</v>
      </c>
      <c r="DO38" s="4"/>
      <c r="DP38" s="8"/>
      <c r="DQ38" s="4"/>
      <c r="DR38" s="8"/>
      <c r="DS38" s="7"/>
      <c r="DT38" s="7"/>
      <c r="DU38" s="2" t="s">
        <v>150</v>
      </c>
      <c r="DV38" s="2" t="s">
        <v>333</v>
      </c>
      <c r="DW38" s="2" t="s">
        <v>401</v>
      </c>
      <c r="DX38" s="2" t="s">
        <v>411</v>
      </c>
      <c r="DY38" s="2" t="s">
        <v>152</v>
      </c>
      <c r="DZ38" s="2" t="s">
        <v>152</v>
      </c>
      <c r="EA38" s="2" t="s">
        <v>145</v>
      </c>
      <c r="EB38" s="4"/>
      <c r="EC38" s="8"/>
      <c r="ED38" s="4">
        <v>1</v>
      </c>
      <c r="EE38" s="8">
        <v>36.4</v>
      </c>
      <c r="EF38" s="7">
        <v>-1</v>
      </c>
      <c r="EG38" s="7">
        <v>-1</v>
      </c>
      <c r="EH38" s="2" t="s">
        <v>150</v>
      </c>
      <c r="EI38" s="2" t="s">
        <v>333</v>
      </c>
      <c r="EJ38" s="2" t="s">
        <v>160</v>
      </c>
      <c r="EK38" s="2" t="s">
        <v>363</v>
      </c>
      <c r="EL38" s="2" t="s">
        <v>152</v>
      </c>
      <c r="EM38" s="2" t="s">
        <v>152</v>
      </c>
      <c r="EN38" s="2" t="s">
        <v>145</v>
      </c>
      <c r="EO38" s="4"/>
      <c r="EP38" s="8"/>
      <c r="EQ38" s="4"/>
      <c r="ER38" s="8"/>
      <c r="ES38" s="7"/>
      <c r="ET38" s="7"/>
      <c r="EU38" s="2" t="s">
        <v>150</v>
      </c>
      <c r="EV38" s="2" t="s">
        <v>333</v>
      </c>
      <c r="EW38" s="2" t="s">
        <v>269</v>
      </c>
      <c r="EX38" s="2" t="s">
        <v>229</v>
      </c>
      <c r="EY38" s="2" t="s">
        <v>152</v>
      </c>
      <c r="EZ38" s="2" t="s">
        <v>152</v>
      </c>
      <c r="FA38" s="2" t="s">
        <v>145</v>
      </c>
      <c r="FB38" s="4"/>
      <c r="FC38" s="8"/>
      <c r="FD38" s="4"/>
      <c r="FE38" s="8"/>
      <c r="FF38" s="7"/>
      <c r="FG38" s="7"/>
      <c r="FH38" s="2" t="s">
        <v>150</v>
      </c>
      <c r="FI38" s="2" t="s">
        <v>333</v>
      </c>
      <c r="FJ38" s="2" t="s">
        <v>291</v>
      </c>
      <c r="FK38" s="2" t="s">
        <v>419</v>
      </c>
      <c r="FL38" s="2" t="s">
        <v>152</v>
      </c>
      <c r="FM38" s="2" t="s">
        <v>152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150</v>
      </c>
      <c r="II38" s="2" t="s">
        <v>333</v>
      </c>
      <c r="IJ38" s="2" t="s">
        <v>403</v>
      </c>
      <c r="IK38" s="2" t="s">
        <v>145</v>
      </c>
      <c r="IL38" s="2" t="s">
        <v>152</v>
      </c>
      <c r="IM38" s="2" t="s">
        <v>152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150</v>
      </c>
      <c r="JI38" s="2" t="s">
        <v>333</v>
      </c>
      <c r="JJ38" s="2" t="s">
        <v>193</v>
      </c>
      <c r="JK38" s="2" t="s">
        <v>145</v>
      </c>
      <c r="JL38" s="2" t="s">
        <v>152</v>
      </c>
      <c r="JM38" s="2" t="s">
        <v>152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150</v>
      </c>
      <c r="KV38" s="2" t="s">
        <v>333</v>
      </c>
      <c r="KW38" s="2" t="s">
        <v>405</v>
      </c>
      <c r="KX38" s="2" t="s">
        <v>145</v>
      </c>
      <c r="KY38" s="2" t="s">
        <v>152</v>
      </c>
      <c r="KZ38" s="2" t="s">
        <v>152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429</v>
      </c>
      <c r="B39" s="2" t="s">
        <v>134</v>
      </c>
      <c r="C39" s="2" t="s">
        <v>135</v>
      </c>
      <c r="D39" s="2" t="s">
        <v>390</v>
      </c>
      <c r="E39" s="2" t="s">
        <v>391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395</v>
      </c>
      <c r="L39" s="3">
        <v>34.04</v>
      </c>
      <c r="M39" s="3">
        <v>35.74</v>
      </c>
      <c r="N39" s="3">
        <v>109.99</v>
      </c>
      <c r="O39" s="2" t="s">
        <v>142</v>
      </c>
      <c r="P39" s="2" t="s">
        <v>396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397</v>
      </c>
      <c r="V39" s="2" t="s">
        <v>359</v>
      </c>
      <c r="W39" s="2" t="s">
        <v>148</v>
      </c>
      <c r="X39" s="2" t="s">
        <v>145</v>
      </c>
      <c r="Y39" s="2" t="s">
        <v>229</v>
      </c>
      <c r="Z39" s="4">
        <v>59</v>
      </c>
      <c r="AA39" s="4">
        <f>=ROUNDDOWN(31.0526315789474,0)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39.15</v>
      </c>
      <c r="AR39" s="4">
        <v>5</v>
      </c>
      <c r="AS39" s="8">
        <v>247.18</v>
      </c>
      <c r="AT39" s="7">
        <v>-0.8</v>
      </c>
      <c r="AU39" s="7">
        <v>-0.8416</v>
      </c>
      <c r="AV39" s="4">
        <v>1</v>
      </c>
      <c r="AW39" s="8">
        <v>39.15</v>
      </c>
      <c r="AX39" s="4">
        <v>5</v>
      </c>
      <c r="AY39" s="8">
        <v>247.18</v>
      </c>
      <c r="AZ39" s="7">
        <v>-0.8</v>
      </c>
      <c r="BA39" s="7">
        <v>-0.8416</v>
      </c>
      <c r="BB39" s="7">
        <v>1</v>
      </c>
      <c r="BC39" s="4">
        <v>1</v>
      </c>
      <c r="BD39" s="8">
        <v>39.15</v>
      </c>
      <c r="BE39" s="4">
        <v>9</v>
      </c>
      <c r="BF39" s="8">
        <v>407.3</v>
      </c>
      <c r="BG39" s="7">
        <v>-0.8889</v>
      </c>
      <c r="BH39" s="7">
        <v>-0.9039</v>
      </c>
      <c r="BI39" s="7">
        <v>1</v>
      </c>
      <c r="BJ39" s="4">
        <v>1</v>
      </c>
      <c r="BK39" s="8">
        <v>39.15</v>
      </c>
      <c r="BL39" s="2" t="s">
        <v>433</v>
      </c>
      <c r="BM39" s="7">
        <v>1</v>
      </c>
      <c r="BN39" s="7">
        <v>1</v>
      </c>
      <c r="BO39" s="4">
        <v>1</v>
      </c>
      <c r="BP39" s="8">
        <v>39.15</v>
      </c>
      <c r="BQ39" s="4"/>
      <c r="BR39" s="8"/>
      <c r="BS39" s="7"/>
      <c r="BT39" s="7"/>
      <c r="BU39" s="2" t="s">
        <v>150</v>
      </c>
      <c r="BV39" s="2" t="s">
        <v>142</v>
      </c>
      <c r="BW39" s="2" t="s">
        <v>145</v>
      </c>
      <c r="BX39" s="2" t="s">
        <v>434</v>
      </c>
      <c r="BY39" s="2" t="s">
        <v>152</v>
      </c>
      <c r="BZ39" s="2" t="s">
        <v>152</v>
      </c>
      <c r="CA39" s="2" t="s">
        <v>145</v>
      </c>
      <c r="CB39" s="4"/>
      <c r="CC39" s="8"/>
      <c r="CD39" s="4"/>
      <c r="CE39" s="8"/>
      <c r="CF39" s="7"/>
      <c r="CG39" s="7"/>
      <c r="CH39" s="2" t="s">
        <v>150</v>
      </c>
      <c r="CI39" s="2" t="s">
        <v>142</v>
      </c>
      <c r="CJ39" s="2" t="s">
        <v>153</v>
      </c>
      <c r="CK39" s="2" t="s">
        <v>385</v>
      </c>
      <c r="CL39" s="2" t="s">
        <v>152</v>
      </c>
      <c r="CM39" s="2" t="s">
        <v>152</v>
      </c>
      <c r="CN39" s="2" t="s">
        <v>145</v>
      </c>
      <c r="CO39" s="4"/>
      <c r="CP39" s="8"/>
      <c r="CQ39" s="4">
        <v>1</v>
      </c>
      <c r="CR39" s="8">
        <v>93.49</v>
      </c>
      <c r="CS39" s="7">
        <v>-1</v>
      </c>
      <c r="CT39" s="7">
        <v>-1</v>
      </c>
      <c r="CU39" s="2" t="s">
        <v>150</v>
      </c>
      <c r="CV39" s="2" t="s">
        <v>142</v>
      </c>
      <c r="CW39" s="2" t="s">
        <v>229</v>
      </c>
      <c r="CX39" s="2" t="s">
        <v>162</v>
      </c>
      <c r="CY39" s="2" t="s">
        <v>152</v>
      </c>
      <c r="CZ39" s="2" t="s">
        <v>152</v>
      </c>
      <c r="DA39" s="2" t="s">
        <v>145</v>
      </c>
      <c r="DB39" s="4"/>
      <c r="DC39" s="8"/>
      <c r="DD39" s="4">
        <v>1</v>
      </c>
      <c r="DE39" s="8">
        <v>38.6</v>
      </c>
      <c r="DF39" s="7">
        <v>-1</v>
      </c>
      <c r="DG39" s="7">
        <v>-1</v>
      </c>
      <c r="DH39" s="2" t="s">
        <v>150</v>
      </c>
      <c r="DI39" s="2" t="s">
        <v>142</v>
      </c>
      <c r="DJ39" s="2" t="s">
        <v>399</v>
      </c>
      <c r="DK39" s="2" t="s">
        <v>157</v>
      </c>
      <c r="DL39" s="2" t="s">
        <v>152</v>
      </c>
      <c r="DM39" s="2" t="s">
        <v>152</v>
      </c>
      <c r="DN39" s="2" t="s">
        <v>145</v>
      </c>
      <c r="DO39" s="4"/>
      <c r="DP39" s="8"/>
      <c r="DQ39" s="4">
        <v>2</v>
      </c>
      <c r="DR39" s="8">
        <v>75.06</v>
      </c>
      <c r="DS39" s="7">
        <v>-1</v>
      </c>
      <c r="DT39" s="7">
        <v>-1</v>
      </c>
      <c r="DU39" s="2" t="s">
        <v>150</v>
      </c>
      <c r="DV39" s="2" t="s">
        <v>142</v>
      </c>
      <c r="DW39" s="2" t="s">
        <v>401</v>
      </c>
      <c r="DX39" s="2" t="s">
        <v>435</v>
      </c>
      <c r="DY39" s="2" t="s">
        <v>152</v>
      </c>
      <c r="DZ39" s="2" t="s">
        <v>152</v>
      </c>
      <c r="EA39" s="2" t="s">
        <v>145</v>
      </c>
      <c r="EB39" s="4"/>
      <c r="EC39" s="8"/>
      <c r="ED39" s="4">
        <v>1</v>
      </c>
      <c r="EE39" s="8">
        <v>40.03</v>
      </c>
      <c r="EF39" s="7">
        <v>-1</v>
      </c>
      <c r="EG39" s="7">
        <v>-1</v>
      </c>
      <c r="EH39" s="2" t="s">
        <v>150</v>
      </c>
      <c r="EI39" s="2" t="s">
        <v>142</v>
      </c>
      <c r="EJ39" s="2" t="s">
        <v>160</v>
      </c>
      <c r="EK39" s="2" t="s">
        <v>436</v>
      </c>
      <c r="EL39" s="2" t="s">
        <v>152</v>
      </c>
      <c r="EM39" s="2" t="s">
        <v>152</v>
      </c>
      <c r="EN39" s="2" t="s">
        <v>145</v>
      </c>
      <c r="EO39" s="4"/>
      <c r="EP39" s="8"/>
      <c r="EQ39" s="4"/>
      <c r="ER39" s="8"/>
      <c r="ES39" s="7"/>
      <c r="ET39" s="7"/>
      <c r="EU39" s="2" t="s">
        <v>150</v>
      </c>
      <c r="EV39" s="2" t="s">
        <v>142</v>
      </c>
      <c r="EW39" s="2" t="s">
        <v>269</v>
      </c>
      <c r="EX39" s="2" t="s">
        <v>229</v>
      </c>
      <c r="EY39" s="2" t="s">
        <v>152</v>
      </c>
      <c r="EZ39" s="2" t="s">
        <v>152</v>
      </c>
      <c r="FA39" s="2" t="s">
        <v>145</v>
      </c>
      <c r="FB39" s="4"/>
      <c r="FC39" s="8"/>
      <c r="FD39" s="4"/>
      <c r="FE39" s="8"/>
      <c r="FF39" s="7"/>
      <c r="FG39" s="7"/>
      <c r="FH39" s="2" t="s">
        <v>150</v>
      </c>
      <c r="FI39" s="2" t="s">
        <v>142</v>
      </c>
      <c r="FJ39" s="2" t="s">
        <v>291</v>
      </c>
      <c r="FK39" s="2" t="s">
        <v>145</v>
      </c>
      <c r="FL39" s="2" t="s">
        <v>152</v>
      </c>
      <c r="FM39" s="2" t="s">
        <v>152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150</v>
      </c>
      <c r="II39" s="2" t="s">
        <v>142</v>
      </c>
      <c r="IJ39" s="2" t="s">
        <v>403</v>
      </c>
      <c r="IK39" s="2" t="s">
        <v>145</v>
      </c>
      <c r="IL39" s="2" t="s">
        <v>152</v>
      </c>
      <c r="IM39" s="2" t="s">
        <v>152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150</v>
      </c>
      <c r="JI39" s="2" t="s">
        <v>142</v>
      </c>
      <c r="JJ39" s="2" t="s">
        <v>193</v>
      </c>
      <c r="JK39" s="2" t="s">
        <v>145</v>
      </c>
      <c r="JL39" s="2" t="s">
        <v>152</v>
      </c>
      <c r="JM39" s="2" t="s">
        <v>152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150</v>
      </c>
      <c r="KV39" s="2" t="s">
        <v>142</v>
      </c>
      <c r="KW39" s="2" t="s">
        <v>405</v>
      </c>
      <c r="KX39" s="2" t="s">
        <v>372</v>
      </c>
      <c r="KY39" s="2" t="s">
        <v>152</v>
      </c>
      <c r="KZ39" s="2" t="s">
        <v>152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59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437</v>
      </c>
      <c r="B40" s="2" t="s">
        <v>134</v>
      </c>
      <c r="C40" s="2" t="s">
        <v>135</v>
      </c>
      <c r="D40" s="2" t="s">
        <v>390</v>
      </c>
      <c r="E40" s="2" t="s">
        <v>391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267</v>
      </c>
      <c r="L40" s="3">
        <v>34.04</v>
      </c>
      <c r="M40" s="3">
        <v>35.74</v>
      </c>
      <c r="N40" s="3">
        <v>109.99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397</v>
      </c>
      <c r="V40" s="2" t="s">
        <v>359</v>
      </c>
      <c r="W40" s="2" t="s">
        <v>148</v>
      </c>
      <c r="X40" s="2" t="s">
        <v>145</v>
      </c>
      <c r="Y40" s="2" t="s">
        <v>229</v>
      </c>
      <c r="Z40" s="4">
        <v>102</v>
      </c>
      <c r="AA40" s="4">
        <f>=ROUNDDOWN(51,0)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142</v>
      </c>
      <c r="BW40" s="2" t="s">
        <v>145</v>
      </c>
      <c r="BX40" s="2" t="s">
        <v>252</v>
      </c>
      <c r="BY40" s="2" t="s">
        <v>152</v>
      </c>
      <c r="BZ40" s="2" t="s">
        <v>152</v>
      </c>
      <c r="CA40" s="2" t="s">
        <v>145</v>
      </c>
      <c r="CB40" s="4"/>
      <c r="CC40" s="8"/>
      <c r="CD40" s="4"/>
      <c r="CE40" s="8"/>
      <c r="CF40" s="7"/>
      <c r="CG40" s="7"/>
      <c r="CH40" s="2" t="s">
        <v>150</v>
      </c>
      <c r="CI40" s="2" t="s">
        <v>142</v>
      </c>
      <c r="CJ40" s="2" t="s">
        <v>153</v>
      </c>
      <c r="CK40" s="2" t="s">
        <v>438</v>
      </c>
      <c r="CL40" s="2" t="s">
        <v>152</v>
      </c>
      <c r="CM40" s="2" t="s">
        <v>152</v>
      </c>
      <c r="CN40" s="2" t="s">
        <v>145</v>
      </c>
      <c r="CO40" s="4"/>
      <c r="CP40" s="8"/>
      <c r="CQ40" s="4"/>
      <c r="CR40" s="8"/>
      <c r="CS40" s="7"/>
      <c r="CT40" s="7"/>
      <c r="CU40" s="2" t="s">
        <v>150</v>
      </c>
      <c r="CV40" s="2" t="s">
        <v>142</v>
      </c>
      <c r="CW40" s="2" t="s">
        <v>229</v>
      </c>
      <c r="CX40" s="2" t="s">
        <v>439</v>
      </c>
      <c r="CY40" s="2" t="s">
        <v>152</v>
      </c>
      <c r="CZ40" s="2" t="s">
        <v>152</v>
      </c>
      <c r="DA40" s="2" t="s">
        <v>145</v>
      </c>
      <c r="DB40" s="4"/>
      <c r="DC40" s="8"/>
      <c r="DD40" s="4"/>
      <c r="DE40" s="8"/>
      <c r="DF40" s="7"/>
      <c r="DG40" s="7"/>
      <c r="DH40" s="2" t="s">
        <v>150</v>
      </c>
      <c r="DI40" s="2" t="s">
        <v>142</v>
      </c>
      <c r="DJ40" s="2" t="s">
        <v>399</v>
      </c>
      <c r="DK40" s="2" t="s">
        <v>440</v>
      </c>
      <c r="DL40" s="2" t="s">
        <v>152</v>
      </c>
      <c r="DM40" s="2" t="s">
        <v>152</v>
      </c>
      <c r="DN40" s="2" t="s">
        <v>145</v>
      </c>
      <c r="DO40" s="4"/>
      <c r="DP40" s="8"/>
      <c r="DQ40" s="4"/>
      <c r="DR40" s="8"/>
      <c r="DS40" s="7"/>
      <c r="DT40" s="7"/>
      <c r="DU40" s="2" t="s">
        <v>150</v>
      </c>
      <c r="DV40" s="2" t="s">
        <v>142</v>
      </c>
      <c r="DW40" s="2" t="s">
        <v>401</v>
      </c>
      <c r="DX40" s="2" t="s">
        <v>234</v>
      </c>
      <c r="DY40" s="2" t="s">
        <v>152</v>
      </c>
      <c r="DZ40" s="2" t="s">
        <v>152</v>
      </c>
      <c r="EA40" s="2" t="s">
        <v>145</v>
      </c>
      <c r="EB40" s="4"/>
      <c r="EC40" s="8"/>
      <c r="ED40" s="4"/>
      <c r="EE40" s="8"/>
      <c r="EF40" s="7"/>
      <c r="EG40" s="7"/>
      <c r="EH40" s="2" t="s">
        <v>150</v>
      </c>
      <c r="EI40" s="2" t="s">
        <v>142</v>
      </c>
      <c r="EJ40" s="2" t="s">
        <v>160</v>
      </c>
      <c r="EK40" s="2" t="s">
        <v>411</v>
      </c>
      <c r="EL40" s="2" t="s">
        <v>152</v>
      </c>
      <c r="EM40" s="2" t="s">
        <v>152</v>
      </c>
      <c r="EN40" s="2" t="s">
        <v>145</v>
      </c>
      <c r="EO40" s="4"/>
      <c r="EP40" s="8"/>
      <c r="EQ40" s="4"/>
      <c r="ER40" s="8"/>
      <c r="ES40" s="7"/>
      <c r="ET40" s="7"/>
      <c r="EU40" s="2" t="s">
        <v>150</v>
      </c>
      <c r="EV40" s="2" t="s">
        <v>142</v>
      </c>
      <c r="EW40" s="2" t="s">
        <v>269</v>
      </c>
      <c r="EX40" s="2" t="s">
        <v>441</v>
      </c>
      <c r="EY40" s="2" t="s">
        <v>152</v>
      </c>
      <c r="EZ40" s="2" t="s">
        <v>152</v>
      </c>
      <c r="FA40" s="2" t="s">
        <v>145</v>
      </c>
      <c r="FB40" s="4"/>
      <c r="FC40" s="8"/>
      <c r="FD40" s="4"/>
      <c r="FE40" s="8"/>
      <c r="FF40" s="7"/>
      <c r="FG40" s="7"/>
      <c r="FH40" s="2" t="s">
        <v>150</v>
      </c>
      <c r="FI40" s="2" t="s">
        <v>142</v>
      </c>
      <c r="FJ40" s="2" t="s">
        <v>291</v>
      </c>
      <c r="FK40" s="2" t="s">
        <v>416</v>
      </c>
      <c r="FL40" s="2" t="s">
        <v>152</v>
      </c>
      <c r="FM40" s="2" t="s">
        <v>152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150</v>
      </c>
      <c r="II40" s="2" t="s">
        <v>142</v>
      </c>
      <c r="IJ40" s="2" t="s">
        <v>403</v>
      </c>
      <c r="IK40" s="2" t="s">
        <v>145</v>
      </c>
      <c r="IL40" s="2" t="s">
        <v>152</v>
      </c>
      <c r="IM40" s="2" t="s">
        <v>152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150</v>
      </c>
      <c r="JI40" s="2" t="s">
        <v>142</v>
      </c>
      <c r="JJ40" s="2" t="s">
        <v>193</v>
      </c>
      <c r="JK40" s="2" t="s">
        <v>145</v>
      </c>
      <c r="JL40" s="2" t="s">
        <v>152</v>
      </c>
      <c r="JM40" s="2" t="s">
        <v>152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150</v>
      </c>
      <c r="KV40" s="2" t="s">
        <v>142</v>
      </c>
      <c r="KW40" s="2" t="s">
        <v>405</v>
      </c>
      <c r="KX40" s="2" t="s">
        <v>192</v>
      </c>
      <c r="KY40" s="2" t="s">
        <v>152</v>
      </c>
      <c r="KZ40" s="2" t="s">
        <v>152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102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442</v>
      </c>
      <c r="B41" s="2" t="s">
        <v>134</v>
      </c>
      <c r="C41" s="2" t="s">
        <v>135</v>
      </c>
      <c r="D41" s="2" t="s">
        <v>390</v>
      </c>
      <c r="E41" s="2" t="s">
        <v>391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196</v>
      </c>
      <c r="L41" s="3">
        <v>34.04</v>
      </c>
      <c r="M41" s="3">
        <v>35.74</v>
      </c>
      <c r="N41" s="3">
        <v>109.99</v>
      </c>
      <c r="O41" s="2" t="s">
        <v>332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397</v>
      </c>
      <c r="V41" s="2" t="s">
        <v>359</v>
      </c>
      <c r="W41" s="2" t="s">
        <v>148</v>
      </c>
      <c r="X41" s="2" t="s">
        <v>145</v>
      </c>
      <c r="Y41" s="2" t="s">
        <v>229</v>
      </c>
      <c r="Z41" s="4"/>
      <c r="AA41" s="4">
        <f>=ROUNDDOWN({0},0)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145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333</v>
      </c>
      <c r="BW41" s="2" t="s">
        <v>145</v>
      </c>
      <c r="BX41" s="2" t="s">
        <v>201</v>
      </c>
      <c r="BY41" s="2" t="s">
        <v>152</v>
      </c>
      <c r="BZ41" s="2" t="s">
        <v>152</v>
      </c>
      <c r="CA41" s="2" t="s">
        <v>145</v>
      </c>
      <c r="CB41" s="4"/>
      <c r="CC41" s="8"/>
      <c r="CD41" s="4"/>
      <c r="CE41" s="8"/>
      <c r="CF41" s="7"/>
      <c r="CG41" s="7"/>
      <c r="CH41" s="2" t="s">
        <v>150</v>
      </c>
      <c r="CI41" s="2" t="s">
        <v>333</v>
      </c>
      <c r="CJ41" s="2" t="s">
        <v>153</v>
      </c>
      <c r="CK41" s="2" t="s">
        <v>443</v>
      </c>
      <c r="CL41" s="2" t="s">
        <v>152</v>
      </c>
      <c r="CM41" s="2" t="s">
        <v>152</v>
      </c>
      <c r="CN41" s="2" t="s">
        <v>145</v>
      </c>
      <c r="CO41" s="4"/>
      <c r="CP41" s="8"/>
      <c r="CQ41" s="4"/>
      <c r="CR41" s="8"/>
      <c r="CS41" s="7"/>
      <c r="CT41" s="7"/>
      <c r="CU41" s="2" t="s">
        <v>150</v>
      </c>
      <c r="CV41" s="2" t="s">
        <v>142</v>
      </c>
      <c r="CW41" s="2" t="s">
        <v>269</v>
      </c>
      <c r="CX41" s="2" t="s">
        <v>203</v>
      </c>
      <c r="CY41" s="2" t="s">
        <v>152</v>
      </c>
      <c r="CZ41" s="2" t="s">
        <v>152</v>
      </c>
      <c r="DA41" s="2" t="s">
        <v>145</v>
      </c>
      <c r="DB41" s="4"/>
      <c r="DC41" s="8"/>
      <c r="DD41" s="4"/>
      <c r="DE41" s="8"/>
      <c r="DF41" s="7"/>
      <c r="DG41" s="7"/>
      <c r="DH41" s="2" t="s">
        <v>150</v>
      </c>
      <c r="DI41" s="2" t="s">
        <v>333</v>
      </c>
      <c r="DJ41" s="2" t="s">
        <v>399</v>
      </c>
      <c r="DK41" s="2" t="s">
        <v>156</v>
      </c>
      <c r="DL41" s="2" t="s">
        <v>152</v>
      </c>
      <c r="DM41" s="2" t="s">
        <v>152</v>
      </c>
      <c r="DN41" s="2" t="s">
        <v>145</v>
      </c>
      <c r="DO41" s="4"/>
      <c r="DP41" s="8"/>
      <c r="DQ41" s="4"/>
      <c r="DR41" s="8"/>
      <c r="DS41" s="7"/>
      <c r="DT41" s="7"/>
      <c r="DU41" s="2" t="s">
        <v>150</v>
      </c>
      <c r="DV41" s="2" t="s">
        <v>333</v>
      </c>
      <c r="DW41" s="2" t="s">
        <v>401</v>
      </c>
      <c r="DX41" s="2" t="s">
        <v>444</v>
      </c>
      <c r="DY41" s="2" t="s">
        <v>152</v>
      </c>
      <c r="DZ41" s="2" t="s">
        <v>152</v>
      </c>
      <c r="EA41" s="2" t="s">
        <v>145</v>
      </c>
      <c r="EB41" s="4"/>
      <c r="EC41" s="8"/>
      <c r="ED41" s="4"/>
      <c r="EE41" s="8"/>
      <c r="EF41" s="7"/>
      <c r="EG41" s="7"/>
      <c r="EH41" s="2" t="s">
        <v>150</v>
      </c>
      <c r="EI41" s="2" t="s">
        <v>333</v>
      </c>
      <c r="EJ41" s="2" t="s">
        <v>160</v>
      </c>
      <c r="EK41" s="2" t="s">
        <v>342</v>
      </c>
      <c r="EL41" s="2" t="s">
        <v>152</v>
      </c>
      <c r="EM41" s="2" t="s">
        <v>152</v>
      </c>
      <c r="EN41" s="2" t="s">
        <v>145</v>
      </c>
      <c r="EO41" s="4"/>
      <c r="EP41" s="8"/>
      <c r="EQ41" s="4"/>
      <c r="ER41" s="8"/>
      <c r="ES41" s="7"/>
      <c r="ET41" s="7"/>
      <c r="EU41" s="2" t="s">
        <v>150</v>
      </c>
      <c r="EV41" s="2" t="s">
        <v>333</v>
      </c>
      <c r="EW41" s="2" t="s">
        <v>269</v>
      </c>
      <c r="EX41" s="2" t="s">
        <v>441</v>
      </c>
      <c r="EY41" s="2" t="s">
        <v>152</v>
      </c>
      <c r="EZ41" s="2" t="s">
        <v>152</v>
      </c>
      <c r="FA41" s="2" t="s">
        <v>145</v>
      </c>
      <c r="FB41" s="4"/>
      <c r="FC41" s="8"/>
      <c r="FD41" s="4"/>
      <c r="FE41" s="8"/>
      <c r="FF41" s="7"/>
      <c r="FG41" s="7"/>
      <c r="FH41" s="2" t="s">
        <v>150</v>
      </c>
      <c r="FI41" s="2" t="s">
        <v>333</v>
      </c>
      <c r="FJ41" s="2" t="s">
        <v>291</v>
      </c>
      <c r="FK41" s="2" t="s">
        <v>445</v>
      </c>
      <c r="FL41" s="2" t="s">
        <v>152</v>
      </c>
      <c r="FM41" s="2" t="s">
        <v>152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150</v>
      </c>
      <c r="II41" s="2" t="s">
        <v>333</v>
      </c>
      <c r="IJ41" s="2" t="s">
        <v>403</v>
      </c>
      <c r="IK41" s="2" t="s">
        <v>145</v>
      </c>
      <c r="IL41" s="2" t="s">
        <v>152</v>
      </c>
      <c r="IM41" s="2" t="s">
        <v>152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150</v>
      </c>
      <c r="JI41" s="2" t="s">
        <v>333</v>
      </c>
      <c r="JJ41" s="2" t="s">
        <v>193</v>
      </c>
      <c r="JK41" s="2" t="s">
        <v>145</v>
      </c>
      <c r="JL41" s="2" t="s">
        <v>152</v>
      </c>
      <c r="JM41" s="2" t="s">
        <v>152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150</v>
      </c>
      <c r="KV41" s="2" t="s">
        <v>333</v>
      </c>
      <c r="KW41" s="2" t="s">
        <v>405</v>
      </c>
      <c r="KX41" s="2" t="s">
        <v>153</v>
      </c>
      <c r="KY41" s="2" t="s">
        <v>152</v>
      </c>
      <c r="KZ41" s="2" t="s">
        <v>152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446</v>
      </c>
      <c r="B42" s="2" t="s">
        <v>134</v>
      </c>
      <c r="C42" s="2" t="s">
        <v>135</v>
      </c>
      <c r="D42" s="2" t="s">
        <v>390</v>
      </c>
      <c r="E42" s="2" t="s">
        <v>391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418</v>
      </c>
      <c r="L42" s="3">
        <v>34.04</v>
      </c>
      <c r="M42" s="3">
        <v>35.74</v>
      </c>
      <c r="N42" s="3">
        <v>109.99</v>
      </c>
      <c r="O42" s="2" t="s">
        <v>142</v>
      </c>
      <c r="P42" s="2" t="s">
        <v>396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397</v>
      </c>
      <c r="V42" s="2" t="s">
        <v>359</v>
      </c>
      <c r="W42" s="2" t="s">
        <v>148</v>
      </c>
      <c r="X42" s="2" t="s">
        <v>145</v>
      </c>
      <c r="Y42" s="2" t="s">
        <v>229</v>
      </c>
      <c r="Z42" s="4">
        <v>36</v>
      </c>
      <c r="AA42" s="4">
        <f>=ROUNDDOWN(12,0)</f>
      </c>
      <c r="AB42" s="5">
        <v>3</v>
      </c>
      <c r="AC42" s="2" t="s">
        <v>199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1</v>
      </c>
      <c r="AS42" s="8">
        <v>40.03</v>
      </c>
      <c r="AT42" s="7">
        <v>-1</v>
      </c>
      <c r="AU42" s="7">
        <v>-1</v>
      </c>
      <c r="AV42" s="4"/>
      <c r="AW42" s="8"/>
      <c r="AX42" s="4">
        <v>1</v>
      </c>
      <c r="AY42" s="8">
        <v>40.03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142</v>
      </c>
      <c r="BW42" s="2" t="s">
        <v>145</v>
      </c>
      <c r="BX42" s="2" t="s">
        <v>447</v>
      </c>
      <c r="BY42" s="2" t="s">
        <v>152</v>
      </c>
      <c r="BZ42" s="2" t="s">
        <v>152</v>
      </c>
      <c r="CA42" s="2" t="s">
        <v>145</v>
      </c>
      <c r="CB42" s="4"/>
      <c r="CC42" s="8"/>
      <c r="CD42" s="4"/>
      <c r="CE42" s="8"/>
      <c r="CF42" s="7"/>
      <c r="CG42" s="7"/>
      <c r="CH42" s="2" t="s">
        <v>150</v>
      </c>
      <c r="CI42" s="2" t="s">
        <v>142</v>
      </c>
      <c r="CJ42" s="2" t="s">
        <v>153</v>
      </c>
      <c r="CK42" s="2" t="s">
        <v>177</v>
      </c>
      <c r="CL42" s="2" t="s">
        <v>152</v>
      </c>
      <c r="CM42" s="2" t="s">
        <v>152</v>
      </c>
      <c r="CN42" s="2" t="s">
        <v>145</v>
      </c>
      <c r="CO42" s="4"/>
      <c r="CP42" s="8"/>
      <c r="CQ42" s="4"/>
      <c r="CR42" s="8"/>
      <c r="CS42" s="7"/>
      <c r="CT42" s="7"/>
      <c r="CU42" s="2" t="s">
        <v>150</v>
      </c>
      <c r="CV42" s="2" t="s">
        <v>142</v>
      </c>
      <c r="CW42" s="2" t="s">
        <v>269</v>
      </c>
      <c r="CX42" s="2" t="s">
        <v>421</v>
      </c>
      <c r="CY42" s="2" t="s">
        <v>152</v>
      </c>
      <c r="CZ42" s="2" t="s">
        <v>152</v>
      </c>
      <c r="DA42" s="2" t="s">
        <v>145</v>
      </c>
      <c r="DB42" s="4"/>
      <c r="DC42" s="8"/>
      <c r="DD42" s="4"/>
      <c r="DE42" s="8"/>
      <c r="DF42" s="7"/>
      <c r="DG42" s="7"/>
      <c r="DH42" s="2" t="s">
        <v>150</v>
      </c>
      <c r="DI42" s="2" t="s">
        <v>142</v>
      </c>
      <c r="DJ42" s="2" t="s">
        <v>399</v>
      </c>
      <c r="DK42" s="2" t="s">
        <v>448</v>
      </c>
      <c r="DL42" s="2" t="s">
        <v>152</v>
      </c>
      <c r="DM42" s="2" t="s">
        <v>152</v>
      </c>
      <c r="DN42" s="2" t="s">
        <v>145</v>
      </c>
      <c r="DO42" s="4"/>
      <c r="DP42" s="8"/>
      <c r="DQ42" s="4"/>
      <c r="DR42" s="8"/>
      <c r="DS42" s="7"/>
      <c r="DT42" s="7"/>
      <c r="DU42" s="2" t="s">
        <v>150</v>
      </c>
      <c r="DV42" s="2" t="s">
        <v>142</v>
      </c>
      <c r="DW42" s="2" t="s">
        <v>401</v>
      </c>
      <c r="DX42" s="2" t="s">
        <v>206</v>
      </c>
      <c r="DY42" s="2" t="s">
        <v>152</v>
      </c>
      <c r="DZ42" s="2" t="s">
        <v>152</v>
      </c>
      <c r="EA42" s="2" t="s">
        <v>145</v>
      </c>
      <c r="EB42" s="4"/>
      <c r="EC42" s="8"/>
      <c r="ED42" s="4">
        <v>1</v>
      </c>
      <c r="EE42" s="8">
        <v>40.03</v>
      </c>
      <c r="EF42" s="7">
        <v>-1</v>
      </c>
      <c r="EG42" s="7">
        <v>-1</v>
      </c>
      <c r="EH42" s="2" t="s">
        <v>150</v>
      </c>
      <c r="EI42" s="2" t="s">
        <v>142</v>
      </c>
      <c r="EJ42" s="2" t="s">
        <v>160</v>
      </c>
      <c r="EK42" s="2" t="s">
        <v>161</v>
      </c>
      <c r="EL42" s="2" t="s">
        <v>152</v>
      </c>
      <c r="EM42" s="2" t="s">
        <v>152</v>
      </c>
      <c r="EN42" s="2" t="s">
        <v>145</v>
      </c>
      <c r="EO42" s="4"/>
      <c r="EP42" s="8"/>
      <c r="EQ42" s="4"/>
      <c r="ER42" s="8"/>
      <c r="ES42" s="7"/>
      <c r="ET42" s="7"/>
      <c r="EU42" s="2" t="s">
        <v>150</v>
      </c>
      <c r="EV42" s="2" t="s">
        <v>142</v>
      </c>
      <c r="EW42" s="2" t="s">
        <v>269</v>
      </c>
      <c r="EX42" s="2" t="s">
        <v>215</v>
      </c>
      <c r="EY42" s="2" t="s">
        <v>152</v>
      </c>
      <c r="EZ42" s="2" t="s">
        <v>152</v>
      </c>
      <c r="FA42" s="2" t="s">
        <v>145</v>
      </c>
      <c r="FB42" s="4"/>
      <c r="FC42" s="8"/>
      <c r="FD42" s="4"/>
      <c r="FE42" s="8"/>
      <c r="FF42" s="7"/>
      <c r="FG42" s="7"/>
      <c r="FH42" s="2" t="s">
        <v>150</v>
      </c>
      <c r="FI42" s="2" t="s">
        <v>142</v>
      </c>
      <c r="FJ42" s="2" t="s">
        <v>291</v>
      </c>
      <c r="FK42" s="2" t="s">
        <v>449</v>
      </c>
      <c r="FL42" s="2" t="s">
        <v>152</v>
      </c>
      <c r="FM42" s="2" t="s">
        <v>152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150</v>
      </c>
      <c r="II42" s="2" t="s">
        <v>142</v>
      </c>
      <c r="IJ42" s="2" t="s">
        <v>403</v>
      </c>
      <c r="IK42" s="2" t="s">
        <v>145</v>
      </c>
      <c r="IL42" s="2" t="s">
        <v>152</v>
      </c>
      <c r="IM42" s="2" t="s">
        <v>152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150</v>
      </c>
      <c r="JI42" s="2" t="s">
        <v>142</v>
      </c>
      <c r="JJ42" s="2" t="s">
        <v>193</v>
      </c>
      <c r="JK42" s="2" t="s">
        <v>145</v>
      </c>
      <c r="JL42" s="2" t="s">
        <v>152</v>
      </c>
      <c r="JM42" s="2" t="s">
        <v>152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150</v>
      </c>
      <c r="KV42" s="2" t="s">
        <v>142</v>
      </c>
      <c r="KW42" s="2" t="s">
        <v>405</v>
      </c>
      <c r="KX42" s="2" t="s">
        <v>372</v>
      </c>
      <c r="KY42" s="2" t="s">
        <v>152</v>
      </c>
      <c r="KZ42" s="2" t="s">
        <v>152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36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125</v>
      </c>
    </row>
    <row r="43">
      <c r="A43" s="2" t="s">
        <v>450</v>
      </c>
      <c r="B43" s="2" t="s">
        <v>134</v>
      </c>
      <c r="C43" s="2" t="s">
        <v>135</v>
      </c>
      <c r="D43" s="2" t="s">
        <v>390</v>
      </c>
      <c r="E43" s="2" t="s">
        <v>391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141</v>
      </c>
      <c r="L43" s="3">
        <v>34.04</v>
      </c>
      <c r="M43" s="3">
        <v>35.74</v>
      </c>
      <c r="N43" s="3">
        <v>109.99</v>
      </c>
      <c r="O43" s="2" t="s">
        <v>142</v>
      </c>
      <c r="P43" s="2" t="s">
        <v>197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397</v>
      </c>
      <c r="V43" s="2" t="s">
        <v>359</v>
      </c>
      <c r="W43" s="2" t="s">
        <v>148</v>
      </c>
      <c r="X43" s="2" t="s">
        <v>145</v>
      </c>
      <c r="Y43" s="2" t="s">
        <v>229</v>
      </c>
      <c r="Z43" s="4">
        <v>92</v>
      </c>
      <c r="AA43" s="4">
        <f>=ROUNDDOWN(23,0)</f>
      </c>
      <c r="AB43" s="5">
        <v>4</v>
      </c>
      <c r="AC43" s="2" t="s">
        <v>451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3</v>
      </c>
      <c r="AS43" s="8">
        <v>120.09</v>
      </c>
      <c r="AT43" s="7">
        <v>-1</v>
      </c>
      <c r="AU43" s="7">
        <v>-1</v>
      </c>
      <c r="AV43" s="4"/>
      <c r="AW43" s="8"/>
      <c r="AX43" s="4">
        <v>3</v>
      </c>
      <c r="AY43" s="8">
        <v>120.09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142</v>
      </c>
      <c r="BW43" s="2" t="s">
        <v>145</v>
      </c>
      <c r="BX43" s="2" t="s">
        <v>452</v>
      </c>
      <c r="BY43" s="2" t="s">
        <v>152</v>
      </c>
      <c r="BZ43" s="2" t="s">
        <v>152</v>
      </c>
      <c r="CA43" s="2" t="s">
        <v>145</v>
      </c>
      <c r="CB43" s="4"/>
      <c r="CC43" s="8"/>
      <c r="CD43" s="4"/>
      <c r="CE43" s="8"/>
      <c r="CF43" s="7"/>
      <c r="CG43" s="7"/>
      <c r="CH43" s="2" t="s">
        <v>150</v>
      </c>
      <c r="CI43" s="2" t="s">
        <v>142</v>
      </c>
      <c r="CJ43" s="2" t="s">
        <v>153</v>
      </c>
      <c r="CK43" s="2" t="s">
        <v>453</v>
      </c>
      <c r="CL43" s="2" t="s">
        <v>152</v>
      </c>
      <c r="CM43" s="2" t="s">
        <v>152</v>
      </c>
      <c r="CN43" s="2" t="s">
        <v>145</v>
      </c>
      <c r="CO43" s="4"/>
      <c r="CP43" s="8"/>
      <c r="CQ43" s="4"/>
      <c r="CR43" s="8"/>
      <c r="CS43" s="7"/>
      <c r="CT43" s="7"/>
      <c r="CU43" s="2" t="s">
        <v>150</v>
      </c>
      <c r="CV43" s="2" t="s">
        <v>142</v>
      </c>
      <c r="CW43" s="2" t="s">
        <v>343</v>
      </c>
      <c r="CX43" s="2" t="s">
        <v>305</v>
      </c>
      <c r="CY43" s="2" t="s">
        <v>152</v>
      </c>
      <c r="CZ43" s="2" t="s">
        <v>152</v>
      </c>
      <c r="DA43" s="2" t="s">
        <v>145</v>
      </c>
      <c r="DB43" s="4"/>
      <c r="DC43" s="8"/>
      <c r="DD43" s="4"/>
      <c r="DE43" s="8"/>
      <c r="DF43" s="7"/>
      <c r="DG43" s="7"/>
      <c r="DH43" s="2" t="s">
        <v>150</v>
      </c>
      <c r="DI43" s="2" t="s">
        <v>325</v>
      </c>
      <c r="DJ43" s="2" t="s">
        <v>399</v>
      </c>
      <c r="DK43" s="2" t="s">
        <v>448</v>
      </c>
      <c r="DL43" s="2" t="s">
        <v>152</v>
      </c>
      <c r="DM43" s="2" t="s">
        <v>152</v>
      </c>
      <c r="DN43" s="2" t="s">
        <v>145</v>
      </c>
      <c r="DO43" s="4"/>
      <c r="DP43" s="8"/>
      <c r="DQ43" s="4"/>
      <c r="DR43" s="8"/>
      <c r="DS43" s="7"/>
      <c r="DT43" s="7"/>
      <c r="DU43" s="2" t="s">
        <v>150</v>
      </c>
      <c r="DV43" s="2" t="s">
        <v>142</v>
      </c>
      <c r="DW43" s="2" t="s">
        <v>401</v>
      </c>
      <c r="DX43" s="2" t="s">
        <v>177</v>
      </c>
      <c r="DY43" s="2" t="s">
        <v>152</v>
      </c>
      <c r="DZ43" s="2" t="s">
        <v>152</v>
      </c>
      <c r="EA43" s="2" t="s">
        <v>145</v>
      </c>
      <c r="EB43" s="4"/>
      <c r="EC43" s="8"/>
      <c r="ED43" s="4">
        <v>3</v>
      </c>
      <c r="EE43" s="8">
        <v>120.09</v>
      </c>
      <c r="EF43" s="7">
        <v>-1</v>
      </c>
      <c r="EG43" s="7">
        <v>-1</v>
      </c>
      <c r="EH43" s="2" t="s">
        <v>150</v>
      </c>
      <c r="EI43" s="2" t="s">
        <v>142</v>
      </c>
      <c r="EJ43" s="2" t="s">
        <v>160</v>
      </c>
      <c r="EK43" s="2" t="s">
        <v>363</v>
      </c>
      <c r="EL43" s="2" t="s">
        <v>152</v>
      </c>
      <c r="EM43" s="2" t="s">
        <v>152</v>
      </c>
      <c r="EN43" s="2" t="s">
        <v>145</v>
      </c>
      <c r="EO43" s="4"/>
      <c r="EP43" s="8"/>
      <c r="EQ43" s="4"/>
      <c r="ER43" s="8"/>
      <c r="ES43" s="7"/>
      <c r="ET43" s="7"/>
      <c r="EU43" s="2" t="s">
        <v>150</v>
      </c>
      <c r="EV43" s="2" t="s">
        <v>142</v>
      </c>
      <c r="EW43" s="2" t="s">
        <v>229</v>
      </c>
      <c r="EX43" s="2" t="s">
        <v>215</v>
      </c>
      <c r="EY43" s="2" t="s">
        <v>152</v>
      </c>
      <c r="EZ43" s="2" t="s">
        <v>152</v>
      </c>
      <c r="FA43" s="2" t="s">
        <v>145</v>
      </c>
      <c r="FB43" s="4"/>
      <c r="FC43" s="8"/>
      <c r="FD43" s="4"/>
      <c r="FE43" s="8"/>
      <c r="FF43" s="7"/>
      <c r="FG43" s="7"/>
      <c r="FH43" s="2" t="s">
        <v>150</v>
      </c>
      <c r="FI43" s="2" t="s">
        <v>142</v>
      </c>
      <c r="FJ43" s="2" t="s">
        <v>291</v>
      </c>
      <c r="FK43" s="2" t="s">
        <v>145</v>
      </c>
      <c r="FL43" s="2" t="s">
        <v>152</v>
      </c>
      <c r="FM43" s="2" t="s">
        <v>152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150</v>
      </c>
      <c r="II43" s="2" t="s">
        <v>142</v>
      </c>
      <c r="IJ43" s="2" t="s">
        <v>403</v>
      </c>
      <c r="IK43" s="2" t="s">
        <v>145</v>
      </c>
      <c r="IL43" s="2" t="s">
        <v>152</v>
      </c>
      <c r="IM43" s="2" t="s">
        <v>152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150</v>
      </c>
      <c r="JI43" s="2" t="s">
        <v>142</v>
      </c>
      <c r="JJ43" s="2" t="s">
        <v>193</v>
      </c>
      <c r="JK43" s="2" t="s">
        <v>145</v>
      </c>
      <c r="JL43" s="2" t="s">
        <v>152</v>
      </c>
      <c r="JM43" s="2" t="s">
        <v>152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150</v>
      </c>
      <c r="KV43" s="2" t="s">
        <v>142</v>
      </c>
      <c r="KW43" s="2" t="s">
        <v>405</v>
      </c>
      <c r="KX43" s="2" t="s">
        <v>454</v>
      </c>
      <c r="KY43" s="2" t="s">
        <v>152</v>
      </c>
      <c r="KZ43" s="2" t="s">
        <v>152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92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  <c r="PS43" s="4"/>
    </row>
    <row r="44">
      <c r="A44" s="2" t="s">
        <v>455</v>
      </c>
      <c r="B44" s="2" t="s">
        <v>134</v>
      </c>
      <c r="C44" s="2" t="s">
        <v>135</v>
      </c>
      <c r="D44" s="2" t="s">
        <v>390</v>
      </c>
      <c r="E44" s="2" t="s">
        <v>391</v>
      </c>
      <c r="F44" s="2" t="s">
        <v>456</v>
      </c>
      <c r="G44" s="2" t="s">
        <v>456</v>
      </c>
      <c r="H44" s="2" t="s">
        <v>456</v>
      </c>
      <c r="I44" s="2" t="s">
        <v>431</v>
      </c>
      <c r="J44" s="2" t="s">
        <v>457</v>
      </c>
      <c r="K44" s="2" t="s">
        <v>267</v>
      </c>
      <c r="L44" s="3">
        <v>24.76</v>
      </c>
      <c r="M44" s="3">
        <v>26</v>
      </c>
      <c r="N44" s="3">
        <v>79.99</v>
      </c>
      <c r="O44" s="2" t="s">
        <v>332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397</v>
      </c>
      <c r="V44" s="2" t="s">
        <v>147</v>
      </c>
      <c r="W44" s="2" t="s">
        <v>148</v>
      </c>
      <c r="X44" s="2" t="s">
        <v>145</v>
      </c>
      <c r="Y44" s="2" t="s">
        <v>229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2</v>
      </c>
      <c r="AS44" s="8">
        <v>54.6</v>
      </c>
      <c r="AT44" s="7">
        <v>-1</v>
      </c>
      <c r="AU44" s="7">
        <v>-1</v>
      </c>
      <c r="AV44" s="4"/>
      <c r="AW44" s="8"/>
      <c r="AX44" s="4">
        <v>2</v>
      </c>
      <c r="AY44" s="8">
        <v>54.6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>
        <v>2</v>
      </c>
      <c r="BF44" s="8">
        <v>54.6</v>
      </c>
      <c r="BG44" s="7" t="s">
        <v>145</v>
      </c>
      <c r="BH44" s="7" t="s">
        <v>145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150</v>
      </c>
      <c r="BV44" s="2" t="s">
        <v>333</v>
      </c>
      <c r="BW44" s="2" t="s">
        <v>145</v>
      </c>
      <c r="BX44" s="2" t="s">
        <v>458</v>
      </c>
      <c r="BY44" s="2" t="s">
        <v>152</v>
      </c>
      <c r="BZ44" s="2" t="s">
        <v>152</v>
      </c>
      <c r="CA44" s="2" t="s">
        <v>145</v>
      </c>
      <c r="CB44" s="4"/>
      <c r="CC44" s="8"/>
      <c r="CD44" s="4"/>
      <c r="CE44" s="8"/>
      <c r="CF44" s="7"/>
      <c r="CG44" s="7"/>
      <c r="CH44" s="2" t="s">
        <v>150</v>
      </c>
      <c r="CI44" s="2" t="s">
        <v>333</v>
      </c>
      <c r="CJ44" s="2" t="s">
        <v>153</v>
      </c>
      <c r="CK44" s="2" t="s">
        <v>160</v>
      </c>
      <c r="CL44" s="2" t="s">
        <v>152</v>
      </c>
      <c r="CM44" s="2" t="s">
        <v>152</v>
      </c>
      <c r="CN44" s="2" t="s">
        <v>145</v>
      </c>
      <c r="CO44" s="4"/>
      <c r="CP44" s="8"/>
      <c r="CQ44" s="4"/>
      <c r="CR44" s="8"/>
      <c r="CS44" s="7"/>
      <c r="CT44" s="7"/>
      <c r="CU44" s="2" t="s">
        <v>150</v>
      </c>
      <c r="CV44" s="2" t="s">
        <v>142</v>
      </c>
      <c r="CW44" s="2" t="s">
        <v>269</v>
      </c>
      <c r="CX44" s="2" t="s">
        <v>149</v>
      </c>
      <c r="CY44" s="2" t="s">
        <v>152</v>
      </c>
      <c r="CZ44" s="2" t="s">
        <v>152</v>
      </c>
      <c r="DA44" s="2" t="s">
        <v>145</v>
      </c>
      <c r="DB44" s="4"/>
      <c r="DC44" s="8"/>
      <c r="DD44" s="4"/>
      <c r="DE44" s="8"/>
      <c r="DF44" s="7"/>
      <c r="DG44" s="7"/>
      <c r="DH44" s="2" t="s">
        <v>150</v>
      </c>
      <c r="DI44" s="2" t="s">
        <v>333</v>
      </c>
      <c r="DJ44" s="2" t="s">
        <v>399</v>
      </c>
      <c r="DK44" s="2" t="s">
        <v>238</v>
      </c>
      <c r="DL44" s="2" t="s">
        <v>152</v>
      </c>
      <c r="DM44" s="2" t="s">
        <v>152</v>
      </c>
      <c r="DN44" s="2" t="s">
        <v>145</v>
      </c>
      <c r="DO44" s="4"/>
      <c r="DP44" s="8"/>
      <c r="DQ44" s="4">
        <v>2</v>
      </c>
      <c r="DR44" s="8">
        <v>54.6</v>
      </c>
      <c r="DS44" s="7">
        <v>-1</v>
      </c>
      <c r="DT44" s="7">
        <v>-1</v>
      </c>
      <c r="DU44" s="2" t="s">
        <v>150</v>
      </c>
      <c r="DV44" s="2" t="s">
        <v>333</v>
      </c>
      <c r="DW44" s="2" t="s">
        <v>401</v>
      </c>
      <c r="DX44" s="2" t="s">
        <v>459</v>
      </c>
      <c r="DY44" s="2" t="s">
        <v>152</v>
      </c>
      <c r="DZ44" s="2" t="s">
        <v>152</v>
      </c>
      <c r="EA44" s="2" t="s">
        <v>145</v>
      </c>
      <c r="EB44" s="4"/>
      <c r="EC44" s="8"/>
      <c r="ED44" s="4"/>
      <c r="EE44" s="8"/>
      <c r="EF44" s="7"/>
      <c r="EG44" s="7"/>
      <c r="EH44" s="2" t="s">
        <v>150</v>
      </c>
      <c r="EI44" s="2" t="s">
        <v>333</v>
      </c>
      <c r="EJ44" s="2" t="s">
        <v>160</v>
      </c>
      <c r="EK44" s="2" t="s">
        <v>161</v>
      </c>
      <c r="EL44" s="2" t="s">
        <v>152</v>
      </c>
      <c r="EM44" s="2" t="s">
        <v>152</v>
      </c>
      <c r="EN44" s="2" t="s">
        <v>145</v>
      </c>
      <c r="EO44" s="4"/>
      <c r="EP44" s="8"/>
      <c r="EQ44" s="4"/>
      <c r="ER44" s="8"/>
      <c r="ES44" s="7"/>
      <c r="ET44" s="7"/>
      <c r="EU44" s="2" t="s">
        <v>150</v>
      </c>
      <c r="EV44" s="2" t="s">
        <v>333</v>
      </c>
      <c r="EW44" s="2" t="s">
        <v>269</v>
      </c>
      <c r="EX44" s="2" t="s">
        <v>175</v>
      </c>
      <c r="EY44" s="2" t="s">
        <v>152</v>
      </c>
      <c r="EZ44" s="2" t="s">
        <v>152</v>
      </c>
      <c r="FA44" s="2" t="s">
        <v>145</v>
      </c>
      <c r="FB44" s="4"/>
      <c r="FC44" s="8"/>
      <c r="FD44" s="4"/>
      <c r="FE44" s="8"/>
      <c r="FF44" s="7"/>
      <c r="FG44" s="7"/>
      <c r="FH44" s="2" t="s">
        <v>150</v>
      </c>
      <c r="FI44" s="2" t="s">
        <v>333</v>
      </c>
      <c r="FJ44" s="2" t="s">
        <v>291</v>
      </c>
      <c r="FK44" s="2" t="s">
        <v>460</v>
      </c>
      <c r="FL44" s="2" t="s">
        <v>152</v>
      </c>
      <c r="FM44" s="2" t="s">
        <v>152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150</v>
      </c>
      <c r="II44" s="2" t="s">
        <v>333</v>
      </c>
      <c r="IJ44" s="2" t="s">
        <v>403</v>
      </c>
      <c r="IK44" s="2" t="s">
        <v>145</v>
      </c>
      <c r="IL44" s="2" t="s">
        <v>152</v>
      </c>
      <c r="IM44" s="2" t="s">
        <v>152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150</v>
      </c>
      <c r="JI44" s="2" t="s">
        <v>333</v>
      </c>
      <c r="JJ44" s="2" t="s">
        <v>193</v>
      </c>
      <c r="JK44" s="2" t="s">
        <v>145</v>
      </c>
      <c r="JL44" s="2" t="s">
        <v>152</v>
      </c>
      <c r="JM44" s="2" t="s">
        <v>152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150</v>
      </c>
      <c r="KV44" s="2" t="s">
        <v>333</v>
      </c>
      <c r="KW44" s="2" t="s">
        <v>405</v>
      </c>
      <c r="KX44" s="2" t="s">
        <v>145</v>
      </c>
      <c r="KY44" s="2" t="s">
        <v>152</v>
      </c>
      <c r="KZ44" s="2" t="s">
        <v>152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461</v>
      </c>
      <c r="B45" s="2" t="s">
        <v>134</v>
      </c>
      <c r="C45" s="2" t="s">
        <v>135</v>
      </c>
      <c r="D45" s="2" t="s">
        <v>390</v>
      </c>
      <c r="E45" s="2" t="s">
        <v>391</v>
      </c>
      <c r="F45" s="2" t="s">
        <v>456</v>
      </c>
      <c r="G45" s="2" t="s">
        <v>456</v>
      </c>
      <c r="H45" s="2" t="s">
        <v>456</v>
      </c>
      <c r="I45" s="2" t="s">
        <v>431</v>
      </c>
      <c r="J45" s="2" t="s">
        <v>457</v>
      </c>
      <c r="K45" s="2" t="s">
        <v>196</v>
      </c>
      <c r="L45" s="3">
        <v>24.76</v>
      </c>
      <c r="M45" s="3">
        <v>26</v>
      </c>
      <c r="N45" s="3">
        <v>79.99</v>
      </c>
      <c r="O45" s="2" t="s">
        <v>332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397</v>
      </c>
      <c r="V45" s="2" t="s">
        <v>147</v>
      </c>
      <c r="W45" s="2" t="s">
        <v>148</v>
      </c>
      <c r="X45" s="2" t="s">
        <v>145</v>
      </c>
      <c r="Y45" s="2" t="s">
        <v>229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333</v>
      </c>
      <c r="BW45" s="2" t="s">
        <v>145</v>
      </c>
      <c r="BX45" s="2" t="s">
        <v>447</v>
      </c>
      <c r="BY45" s="2" t="s">
        <v>152</v>
      </c>
      <c r="BZ45" s="2" t="s">
        <v>152</v>
      </c>
      <c r="CA45" s="2" t="s">
        <v>145</v>
      </c>
      <c r="CB45" s="4"/>
      <c r="CC45" s="8"/>
      <c r="CD45" s="4"/>
      <c r="CE45" s="8"/>
      <c r="CF45" s="7"/>
      <c r="CG45" s="7"/>
      <c r="CH45" s="2" t="s">
        <v>150</v>
      </c>
      <c r="CI45" s="2" t="s">
        <v>333</v>
      </c>
      <c r="CJ45" s="2" t="s">
        <v>153</v>
      </c>
      <c r="CK45" s="2" t="s">
        <v>462</v>
      </c>
      <c r="CL45" s="2" t="s">
        <v>152</v>
      </c>
      <c r="CM45" s="2" t="s">
        <v>152</v>
      </c>
      <c r="CN45" s="2" t="s">
        <v>145</v>
      </c>
      <c r="CO45" s="4"/>
      <c r="CP45" s="8"/>
      <c r="CQ45" s="4"/>
      <c r="CR45" s="8"/>
      <c r="CS45" s="7"/>
      <c r="CT45" s="7"/>
      <c r="CU45" s="2" t="s">
        <v>150</v>
      </c>
      <c r="CV45" s="2" t="s">
        <v>142</v>
      </c>
      <c r="CW45" s="2" t="s">
        <v>269</v>
      </c>
      <c r="CX45" s="2" t="s">
        <v>302</v>
      </c>
      <c r="CY45" s="2" t="s">
        <v>152</v>
      </c>
      <c r="CZ45" s="2" t="s">
        <v>152</v>
      </c>
      <c r="DA45" s="2" t="s">
        <v>145</v>
      </c>
      <c r="DB45" s="4"/>
      <c r="DC45" s="8"/>
      <c r="DD45" s="4"/>
      <c r="DE45" s="8"/>
      <c r="DF45" s="7"/>
      <c r="DG45" s="7"/>
      <c r="DH45" s="2" t="s">
        <v>150</v>
      </c>
      <c r="DI45" s="2" t="s">
        <v>333</v>
      </c>
      <c r="DJ45" s="2" t="s">
        <v>399</v>
      </c>
      <c r="DK45" s="2" t="s">
        <v>463</v>
      </c>
      <c r="DL45" s="2" t="s">
        <v>152</v>
      </c>
      <c r="DM45" s="2" t="s">
        <v>152</v>
      </c>
      <c r="DN45" s="2" t="s">
        <v>145</v>
      </c>
      <c r="DO45" s="4"/>
      <c r="DP45" s="8"/>
      <c r="DQ45" s="4"/>
      <c r="DR45" s="8"/>
      <c r="DS45" s="7"/>
      <c r="DT45" s="7"/>
      <c r="DU45" s="2" t="s">
        <v>150</v>
      </c>
      <c r="DV45" s="2" t="s">
        <v>333</v>
      </c>
      <c r="DW45" s="2" t="s">
        <v>401</v>
      </c>
      <c r="DX45" s="2" t="s">
        <v>273</v>
      </c>
      <c r="DY45" s="2" t="s">
        <v>152</v>
      </c>
      <c r="DZ45" s="2" t="s">
        <v>152</v>
      </c>
      <c r="EA45" s="2" t="s">
        <v>145</v>
      </c>
      <c r="EB45" s="4"/>
      <c r="EC45" s="8"/>
      <c r="ED45" s="4"/>
      <c r="EE45" s="8"/>
      <c r="EF45" s="7"/>
      <c r="EG45" s="7"/>
      <c r="EH45" s="2" t="s">
        <v>150</v>
      </c>
      <c r="EI45" s="2" t="s">
        <v>333</v>
      </c>
      <c r="EJ45" s="2" t="s">
        <v>160</v>
      </c>
      <c r="EK45" s="2" t="s">
        <v>363</v>
      </c>
      <c r="EL45" s="2" t="s">
        <v>152</v>
      </c>
      <c r="EM45" s="2" t="s">
        <v>152</v>
      </c>
      <c r="EN45" s="2" t="s">
        <v>145</v>
      </c>
      <c r="EO45" s="4"/>
      <c r="EP45" s="8"/>
      <c r="EQ45" s="4"/>
      <c r="ER45" s="8"/>
      <c r="ES45" s="7"/>
      <c r="ET45" s="7"/>
      <c r="EU45" s="2" t="s">
        <v>150</v>
      </c>
      <c r="EV45" s="2" t="s">
        <v>333</v>
      </c>
      <c r="EW45" s="2" t="s">
        <v>269</v>
      </c>
      <c r="EX45" s="2" t="s">
        <v>229</v>
      </c>
      <c r="EY45" s="2" t="s">
        <v>152</v>
      </c>
      <c r="EZ45" s="2" t="s">
        <v>152</v>
      </c>
      <c r="FA45" s="2" t="s">
        <v>145</v>
      </c>
      <c r="FB45" s="4"/>
      <c r="FC45" s="8"/>
      <c r="FD45" s="4"/>
      <c r="FE45" s="8"/>
      <c r="FF45" s="7"/>
      <c r="FG45" s="7"/>
      <c r="FH45" s="2" t="s">
        <v>150</v>
      </c>
      <c r="FI45" s="2" t="s">
        <v>333</v>
      </c>
      <c r="FJ45" s="2" t="s">
        <v>291</v>
      </c>
      <c r="FK45" s="2" t="s">
        <v>464</v>
      </c>
      <c r="FL45" s="2" t="s">
        <v>152</v>
      </c>
      <c r="FM45" s="2" t="s">
        <v>152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150</v>
      </c>
      <c r="II45" s="2" t="s">
        <v>333</v>
      </c>
      <c r="IJ45" s="2" t="s">
        <v>403</v>
      </c>
      <c r="IK45" s="2" t="s">
        <v>145</v>
      </c>
      <c r="IL45" s="2" t="s">
        <v>152</v>
      </c>
      <c r="IM45" s="2" t="s">
        <v>152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150</v>
      </c>
      <c r="JI45" s="2" t="s">
        <v>333</v>
      </c>
      <c r="JJ45" s="2" t="s">
        <v>193</v>
      </c>
      <c r="JK45" s="2" t="s">
        <v>145</v>
      </c>
      <c r="JL45" s="2" t="s">
        <v>152</v>
      </c>
      <c r="JM45" s="2" t="s">
        <v>152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150</v>
      </c>
      <c r="KV45" s="2" t="s">
        <v>333</v>
      </c>
      <c r="KW45" s="2" t="s">
        <v>405</v>
      </c>
      <c r="KX45" s="2" t="s">
        <v>145</v>
      </c>
      <c r="KY45" s="2" t="s">
        <v>152</v>
      </c>
      <c r="KZ45" s="2" t="s">
        <v>152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465</v>
      </c>
      <c r="B46" s="2" t="s">
        <v>134</v>
      </c>
      <c r="C46" s="2" t="s">
        <v>135</v>
      </c>
      <c r="D46" s="2" t="s">
        <v>390</v>
      </c>
      <c r="E46" s="2" t="s">
        <v>391</v>
      </c>
      <c r="F46" s="2" t="s">
        <v>456</v>
      </c>
      <c r="G46" s="2" t="s">
        <v>456</v>
      </c>
      <c r="H46" s="2" t="s">
        <v>456</v>
      </c>
      <c r="I46" s="2" t="s">
        <v>431</v>
      </c>
      <c r="J46" s="2" t="s">
        <v>457</v>
      </c>
      <c r="K46" s="2" t="s">
        <v>418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396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397</v>
      </c>
      <c r="V46" s="2" t="s">
        <v>147</v>
      </c>
      <c r="W46" s="2" t="s">
        <v>148</v>
      </c>
      <c r="X46" s="2" t="s">
        <v>145</v>
      </c>
      <c r="Y46" s="2" t="s">
        <v>229</v>
      </c>
      <c r="Z46" s="4">
        <v>68</v>
      </c>
      <c r="AA46" s="4">
        <f>=ROUNDDOWN(17,0)</f>
      </c>
      <c r="AB46" s="5">
        <v>4</v>
      </c>
      <c r="AC46" s="2" t="s">
        <v>199</v>
      </c>
      <c r="AD46" s="4">
        <v>165</v>
      </c>
      <c r="AE46" s="4">
        <v>165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142</v>
      </c>
      <c r="BW46" s="2" t="s">
        <v>145</v>
      </c>
      <c r="BX46" s="2" t="s">
        <v>189</v>
      </c>
      <c r="BY46" s="2" t="s">
        <v>152</v>
      </c>
      <c r="BZ46" s="2" t="s">
        <v>152</v>
      </c>
      <c r="CA46" s="2" t="s">
        <v>145</v>
      </c>
      <c r="CB46" s="4"/>
      <c r="CC46" s="8"/>
      <c r="CD46" s="4"/>
      <c r="CE46" s="8"/>
      <c r="CF46" s="7"/>
      <c r="CG46" s="7"/>
      <c r="CH46" s="2" t="s">
        <v>150</v>
      </c>
      <c r="CI46" s="2" t="s">
        <v>142</v>
      </c>
      <c r="CJ46" s="2" t="s">
        <v>153</v>
      </c>
      <c r="CK46" s="2" t="s">
        <v>210</v>
      </c>
      <c r="CL46" s="2" t="s">
        <v>152</v>
      </c>
      <c r="CM46" s="2" t="s">
        <v>152</v>
      </c>
      <c r="CN46" s="2" t="s">
        <v>145</v>
      </c>
      <c r="CO46" s="4"/>
      <c r="CP46" s="8"/>
      <c r="CQ46" s="4"/>
      <c r="CR46" s="8"/>
      <c r="CS46" s="7"/>
      <c r="CT46" s="7"/>
      <c r="CU46" s="2" t="s">
        <v>150</v>
      </c>
      <c r="CV46" s="2" t="s">
        <v>142</v>
      </c>
      <c r="CW46" s="2" t="s">
        <v>269</v>
      </c>
      <c r="CX46" s="2" t="s">
        <v>203</v>
      </c>
      <c r="CY46" s="2" t="s">
        <v>152</v>
      </c>
      <c r="CZ46" s="2" t="s">
        <v>152</v>
      </c>
      <c r="DA46" s="2" t="s">
        <v>145</v>
      </c>
      <c r="DB46" s="4"/>
      <c r="DC46" s="8"/>
      <c r="DD46" s="4"/>
      <c r="DE46" s="8"/>
      <c r="DF46" s="7"/>
      <c r="DG46" s="7"/>
      <c r="DH46" s="2" t="s">
        <v>150</v>
      </c>
      <c r="DI46" s="2" t="s">
        <v>325</v>
      </c>
      <c r="DJ46" s="2" t="s">
        <v>399</v>
      </c>
      <c r="DK46" s="2" t="s">
        <v>466</v>
      </c>
      <c r="DL46" s="2" t="s">
        <v>152</v>
      </c>
      <c r="DM46" s="2" t="s">
        <v>152</v>
      </c>
      <c r="DN46" s="2" t="s">
        <v>145</v>
      </c>
      <c r="DO46" s="4"/>
      <c r="DP46" s="8"/>
      <c r="DQ46" s="4"/>
      <c r="DR46" s="8"/>
      <c r="DS46" s="7"/>
      <c r="DT46" s="7"/>
      <c r="DU46" s="2" t="s">
        <v>150</v>
      </c>
      <c r="DV46" s="2" t="s">
        <v>142</v>
      </c>
      <c r="DW46" s="2" t="s">
        <v>401</v>
      </c>
      <c r="DX46" s="2" t="s">
        <v>467</v>
      </c>
      <c r="DY46" s="2" t="s">
        <v>152</v>
      </c>
      <c r="DZ46" s="2" t="s">
        <v>152</v>
      </c>
      <c r="EA46" s="2" t="s">
        <v>145</v>
      </c>
      <c r="EB46" s="4"/>
      <c r="EC46" s="8"/>
      <c r="ED46" s="4"/>
      <c r="EE46" s="8"/>
      <c r="EF46" s="7"/>
      <c r="EG46" s="7"/>
      <c r="EH46" s="2" t="s">
        <v>150</v>
      </c>
      <c r="EI46" s="2" t="s">
        <v>142</v>
      </c>
      <c r="EJ46" s="2" t="s">
        <v>160</v>
      </c>
      <c r="EK46" s="2" t="s">
        <v>161</v>
      </c>
      <c r="EL46" s="2" t="s">
        <v>152</v>
      </c>
      <c r="EM46" s="2" t="s">
        <v>152</v>
      </c>
      <c r="EN46" s="2" t="s">
        <v>145</v>
      </c>
      <c r="EO46" s="4"/>
      <c r="EP46" s="8"/>
      <c r="EQ46" s="4"/>
      <c r="ER46" s="8"/>
      <c r="ES46" s="7"/>
      <c r="ET46" s="7"/>
      <c r="EU46" s="2" t="s">
        <v>150</v>
      </c>
      <c r="EV46" s="2" t="s">
        <v>142</v>
      </c>
      <c r="EW46" s="2" t="s">
        <v>269</v>
      </c>
      <c r="EX46" s="2" t="s">
        <v>468</v>
      </c>
      <c r="EY46" s="2" t="s">
        <v>152</v>
      </c>
      <c r="EZ46" s="2" t="s">
        <v>152</v>
      </c>
      <c r="FA46" s="2" t="s">
        <v>145</v>
      </c>
      <c r="FB46" s="4"/>
      <c r="FC46" s="8"/>
      <c r="FD46" s="4"/>
      <c r="FE46" s="8"/>
      <c r="FF46" s="7"/>
      <c r="FG46" s="7"/>
      <c r="FH46" s="2" t="s">
        <v>150</v>
      </c>
      <c r="FI46" s="2" t="s">
        <v>142</v>
      </c>
      <c r="FJ46" s="2" t="s">
        <v>291</v>
      </c>
      <c r="FK46" s="2" t="s">
        <v>469</v>
      </c>
      <c r="FL46" s="2" t="s">
        <v>152</v>
      </c>
      <c r="FM46" s="2" t="s">
        <v>152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150</v>
      </c>
      <c r="II46" s="2" t="s">
        <v>142</v>
      </c>
      <c r="IJ46" s="2" t="s">
        <v>403</v>
      </c>
      <c r="IK46" s="2" t="s">
        <v>145</v>
      </c>
      <c r="IL46" s="2" t="s">
        <v>152</v>
      </c>
      <c r="IM46" s="2" t="s">
        <v>152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150</v>
      </c>
      <c r="JI46" s="2" t="s">
        <v>142</v>
      </c>
      <c r="JJ46" s="2" t="s">
        <v>193</v>
      </c>
      <c r="JK46" s="2" t="s">
        <v>470</v>
      </c>
      <c r="JL46" s="2" t="s">
        <v>152</v>
      </c>
      <c r="JM46" s="2" t="s">
        <v>152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150</v>
      </c>
      <c r="KV46" s="2" t="s">
        <v>142</v>
      </c>
      <c r="KW46" s="2" t="s">
        <v>405</v>
      </c>
      <c r="KX46" s="2" t="s">
        <v>372</v>
      </c>
      <c r="KY46" s="2" t="s">
        <v>152</v>
      </c>
      <c r="KZ46" s="2" t="s">
        <v>152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68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165</v>
      </c>
    </row>
    <row r="47">
      <c r="A47" s="2" t="s">
        <v>471</v>
      </c>
      <c r="B47" s="2" t="s">
        <v>134</v>
      </c>
      <c r="C47" s="2" t="s">
        <v>135</v>
      </c>
      <c r="D47" s="2" t="s">
        <v>390</v>
      </c>
      <c r="E47" s="2" t="s">
        <v>391</v>
      </c>
      <c r="F47" s="2" t="s">
        <v>456</v>
      </c>
      <c r="G47" s="2" t="s">
        <v>456</v>
      </c>
      <c r="H47" s="2" t="s">
        <v>456</v>
      </c>
      <c r="I47" s="2" t="s">
        <v>431</v>
      </c>
      <c r="J47" s="2" t="s">
        <v>457</v>
      </c>
      <c r="K47" s="2" t="s">
        <v>395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396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397</v>
      </c>
      <c r="V47" s="2" t="s">
        <v>147</v>
      </c>
      <c r="W47" s="2" t="s">
        <v>148</v>
      </c>
      <c r="X47" s="2" t="s">
        <v>145</v>
      </c>
      <c r="Y47" s="2" t="s">
        <v>229</v>
      </c>
      <c r="Z47" s="4">
        <v>106</v>
      </c>
      <c r="AA47" s="4">
        <f>=ROUNDDOWN(75.7142857142857,0)</f>
      </c>
      <c r="AB47" s="5">
        <v>1.4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142</v>
      </c>
      <c r="BW47" s="2" t="s">
        <v>145</v>
      </c>
      <c r="BX47" s="2" t="s">
        <v>189</v>
      </c>
      <c r="BY47" s="2" t="s">
        <v>152</v>
      </c>
      <c r="BZ47" s="2" t="s">
        <v>152</v>
      </c>
      <c r="CA47" s="2" t="s">
        <v>145</v>
      </c>
      <c r="CB47" s="4"/>
      <c r="CC47" s="8"/>
      <c r="CD47" s="4"/>
      <c r="CE47" s="8"/>
      <c r="CF47" s="7"/>
      <c r="CG47" s="7"/>
      <c r="CH47" s="2" t="s">
        <v>150</v>
      </c>
      <c r="CI47" s="2" t="s">
        <v>142</v>
      </c>
      <c r="CJ47" s="2" t="s">
        <v>153</v>
      </c>
      <c r="CK47" s="2" t="s">
        <v>202</v>
      </c>
      <c r="CL47" s="2" t="s">
        <v>152</v>
      </c>
      <c r="CM47" s="2" t="s">
        <v>152</v>
      </c>
      <c r="CN47" s="2" t="s">
        <v>145</v>
      </c>
      <c r="CO47" s="4"/>
      <c r="CP47" s="8"/>
      <c r="CQ47" s="4"/>
      <c r="CR47" s="8"/>
      <c r="CS47" s="7"/>
      <c r="CT47" s="7"/>
      <c r="CU47" s="2" t="s">
        <v>150</v>
      </c>
      <c r="CV47" s="2" t="s">
        <v>142</v>
      </c>
      <c r="CW47" s="2" t="s">
        <v>269</v>
      </c>
      <c r="CX47" s="2" t="s">
        <v>398</v>
      </c>
      <c r="CY47" s="2" t="s">
        <v>152</v>
      </c>
      <c r="CZ47" s="2" t="s">
        <v>152</v>
      </c>
      <c r="DA47" s="2" t="s">
        <v>145</v>
      </c>
      <c r="DB47" s="4"/>
      <c r="DC47" s="8"/>
      <c r="DD47" s="4"/>
      <c r="DE47" s="8"/>
      <c r="DF47" s="7"/>
      <c r="DG47" s="7"/>
      <c r="DH47" s="2" t="s">
        <v>150</v>
      </c>
      <c r="DI47" s="2" t="s">
        <v>325</v>
      </c>
      <c r="DJ47" s="2" t="s">
        <v>399</v>
      </c>
      <c r="DK47" s="2" t="s">
        <v>472</v>
      </c>
      <c r="DL47" s="2" t="s">
        <v>152</v>
      </c>
      <c r="DM47" s="2" t="s">
        <v>152</v>
      </c>
      <c r="DN47" s="2" t="s">
        <v>145</v>
      </c>
      <c r="DO47" s="4"/>
      <c r="DP47" s="8"/>
      <c r="DQ47" s="4"/>
      <c r="DR47" s="8"/>
      <c r="DS47" s="7"/>
      <c r="DT47" s="7"/>
      <c r="DU47" s="2" t="s">
        <v>150</v>
      </c>
      <c r="DV47" s="2" t="s">
        <v>142</v>
      </c>
      <c r="DW47" s="2" t="s">
        <v>401</v>
      </c>
      <c r="DX47" s="2" t="s">
        <v>247</v>
      </c>
      <c r="DY47" s="2" t="s">
        <v>152</v>
      </c>
      <c r="DZ47" s="2" t="s">
        <v>152</v>
      </c>
      <c r="EA47" s="2" t="s">
        <v>145</v>
      </c>
      <c r="EB47" s="4"/>
      <c r="EC47" s="8"/>
      <c r="ED47" s="4"/>
      <c r="EE47" s="8"/>
      <c r="EF47" s="7"/>
      <c r="EG47" s="7"/>
      <c r="EH47" s="2" t="s">
        <v>150</v>
      </c>
      <c r="EI47" s="2" t="s">
        <v>142</v>
      </c>
      <c r="EJ47" s="2" t="s">
        <v>160</v>
      </c>
      <c r="EK47" s="2" t="s">
        <v>473</v>
      </c>
      <c r="EL47" s="2" t="s">
        <v>152</v>
      </c>
      <c r="EM47" s="2" t="s">
        <v>152</v>
      </c>
      <c r="EN47" s="2" t="s">
        <v>145</v>
      </c>
      <c r="EO47" s="4"/>
      <c r="EP47" s="8"/>
      <c r="EQ47" s="4"/>
      <c r="ER47" s="8"/>
      <c r="ES47" s="7"/>
      <c r="ET47" s="7"/>
      <c r="EU47" s="2" t="s">
        <v>150</v>
      </c>
      <c r="EV47" s="2" t="s">
        <v>142</v>
      </c>
      <c r="EW47" s="2" t="s">
        <v>269</v>
      </c>
      <c r="EX47" s="2" t="s">
        <v>343</v>
      </c>
      <c r="EY47" s="2" t="s">
        <v>152</v>
      </c>
      <c r="EZ47" s="2" t="s">
        <v>152</v>
      </c>
      <c r="FA47" s="2" t="s">
        <v>145</v>
      </c>
      <c r="FB47" s="4"/>
      <c r="FC47" s="8"/>
      <c r="FD47" s="4"/>
      <c r="FE47" s="8"/>
      <c r="FF47" s="7"/>
      <c r="FG47" s="7"/>
      <c r="FH47" s="2" t="s">
        <v>150</v>
      </c>
      <c r="FI47" s="2" t="s">
        <v>142</v>
      </c>
      <c r="FJ47" s="2" t="s">
        <v>291</v>
      </c>
      <c r="FK47" s="2" t="s">
        <v>474</v>
      </c>
      <c r="FL47" s="2" t="s">
        <v>152</v>
      </c>
      <c r="FM47" s="2" t="s">
        <v>152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150</v>
      </c>
      <c r="II47" s="2" t="s">
        <v>142</v>
      </c>
      <c r="IJ47" s="2" t="s">
        <v>403</v>
      </c>
      <c r="IK47" s="2" t="s">
        <v>145</v>
      </c>
      <c r="IL47" s="2" t="s">
        <v>152</v>
      </c>
      <c r="IM47" s="2" t="s">
        <v>152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150</v>
      </c>
      <c r="JI47" s="2" t="s">
        <v>142</v>
      </c>
      <c r="JJ47" s="2" t="s">
        <v>193</v>
      </c>
      <c r="JK47" s="2" t="s">
        <v>145</v>
      </c>
      <c r="JL47" s="2" t="s">
        <v>152</v>
      </c>
      <c r="JM47" s="2" t="s">
        <v>152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150</v>
      </c>
      <c r="KV47" s="2" t="s">
        <v>142</v>
      </c>
      <c r="KW47" s="2" t="s">
        <v>405</v>
      </c>
      <c r="KX47" s="2" t="s">
        <v>372</v>
      </c>
      <c r="KY47" s="2" t="s">
        <v>152</v>
      </c>
      <c r="KZ47" s="2" t="s">
        <v>152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106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475</v>
      </c>
      <c r="B48" s="2" t="s">
        <v>134</v>
      </c>
      <c r="C48" s="2" t="s">
        <v>135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141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197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397</v>
      </c>
      <c r="V48" s="2" t="s">
        <v>481</v>
      </c>
      <c r="W48" s="2" t="s">
        <v>148</v>
      </c>
      <c r="X48" s="2" t="s">
        <v>145</v>
      </c>
      <c r="Y48" s="2" t="s">
        <v>310</v>
      </c>
      <c r="Z48" s="4">
        <v>192</v>
      </c>
      <c r="AA48" s="4">
        <f>=ROUNDDOWN(48,0)</f>
      </c>
      <c r="AB48" s="5">
        <v>4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133.44</v>
      </c>
      <c r="AR48" s="4"/>
      <c r="AS48" s="8"/>
      <c r="AT48" s="7"/>
      <c r="AU48" s="7"/>
      <c r="AV48" s="4">
        <v>4</v>
      </c>
      <c r="AW48" s="8">
        <v>133.44</v>
      </c>
      <c r="AX48" s="4"/>
      <c r="AY48" s="8"/>
      <c r="AZ48" s="7"/>
      <c r="BA48" s="7"/>
      <c r="BB48" s="7">
        <v>1</v>
      </c>
      <c r="BC48" s="4">
        <v>7</v>
      </c>
      <c r="BD48" s="8">
        <v>217.35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0.6139</v>
      </c>
      <c r="BJ48" s="4">
        <v>4</v>
      </c>
      <c r="BK48" s="8">
        <v>133.44</v>
      </c>
      <c r="BL48" s="2" t="s">
        <v>482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142</v>
      </c>
      <c r="BW48" s="2" t="s">
        <v>145</v>
      </c>
      <c r="BX48" s="2" t="s">
        <v>145</v>
      </c>
      <c r="BY48" s="2" t="s">
        <v>152</v>
      </c>
      <c r="BZ48" s="2" t="s">
        <v>152</v>
      </c>
      <c r="CA48" s="2" t="s">
        <v>145</v>
      </c>
      <c r="CB48" s="4"/>
      <c r="CC48" s="8"/>
      <c r="CD48" s="4"/>
      <c r="CE48" s="8"/>
      <c r="CF48" s="7"/>
      <c r="CG48" s="7"/>
      <c r="CH48" s="2" t="s">
        <v>150</v>
      </c>
      <c r="CI48" s="2" t="s">
        <v>142</v>
      </c>
      <c r="CJ48" s="2" t="s">
        <v>153</v>
      </c>
      <c r="CK48" s="2" t="s">
        <v>483</v>
      </c>
      <c r="CL48" s="2" t="s">
        <v>152</v>
      </c>
      <c r="CM48" s="2" t="s">
        <v>152</v>
      </c>
      <c r="CN48" s="2" t="s">
        <v>145</v>
      </c>
      <c r="CO48" s="4">
        <v>2</v>
      </c>
      <c r="CP48" s="8">
        <v>79.98</v>
      </c>
      <c r="CQ48" s="4"/>
      <c r="CR48" s="8"/>
      <c r="CS48" s="7"/>
      <c r="CT48" s="7"/>
      <c r="CU48" s="2" t="s">
        <v>150</v>
      </c>
      <c r="CV48" s="2" t="s">
        <v>142</v>
      </c>
      <c r="CW48" s="2" t="s">
        <v>269</v>
      </c>
      <c r="CX48" s="2" t="s">
        <v>186</v>
      </c>
      <c r="CY48" s="2" t="s">
        <v>152</v>
      </c>
      <c r="CZ48" s="2" t="s">
        <v>152</v>
      </c>
      <c r="DA48" s="2" t="s">
        <v>145</v>
      </c>
      <c r="DB48" s="4"/>
      <c r="DC48" s="8"/>
      <c r="DD48" s="4"/>
      <c r="DE48" s="8"/>
      <c r="DF48" s="7"/>
      <c r="DG48" s="7"/>
      <c r="DH48" s="2" t="s">
        <v>150</v>
      </c>
      <c r="DI48" s="2" t="s">
        <v>142</v>
      </c>
      <c r="DJ48" s="2" t="s">
        <v>399</v>
      </c>
      <c r="DK48" s="2" t="s">
        <v>157</v>
      </c>
      <c r="DL48" s="2" t="s">
        <v>152</v>
      </c>
      <c r="DM48" s="2" t="s">
        <v>152</v>
      </c>
      <c r="DN48" s="2" t="s">
        <v>145</v>
      </c>
      <c r="DO48" s="4"/>
      <c r="DP48" s="8"/>
      <c r="DQ48" s="4"/>
      <c r="DR48" s="8"/>
      <c r="DS48" s="7"/>
      <c r="DT48" s="7"/>
      <c r="DU48" s="2" t="s">
        <v>150</v>
      </c>
      <c r="DV48" s="2" t="s">
        <v>142</v>
      </c>
      <c r="DW48" s="2" t="s">
        <v>158</v>
      </c>
      <c r="DX48" s="2" t="s">
        <v>438</v>
      </c>
      <c r="DY48" s="2" t="s">
        <v>152</v>
      </c>
      <c r="DZ48" s="2" t="s">
        <v>152</v>
      </c>
      <c r="EA48" s="2" t="s">
        <v>145</v>
      </c>
      <c r="EB48" s="4"/>
      <c r="EC48" s="8"/>
      <c r="ED48" s="4"/>
      <c r="EE48" s="8"/>
      <c r="EF48" s="7"/>
      <c r="EG48" s="7"/>
      <c r="EH48" s="2" t="s">
        <v>150</v>
      </c>
      <c r="EI48" s="2" t="s">
        <v>333</v>
      </c>
      <c r="EJ48" s="2" t="s">
        <v>160</v>
      </c>
      <c r="EK48" s="2" t="s">
        <v>484</v>
      </c>
      <c r="EL48" s="2" t="s">
        <v>152</v>
      </c>
      <c r="EM48" s="2" t="s">
        <v>152</v>
      </c>
      <c r="EN48" s="2" t="s">
        <v>145</v>
      </c>
      <c r="EO48" s="4">
        <v>2</v>
      </c>
      <c r="EP48" s="8">
        <v>53.46</v>
      </c>
      <c r="EQ48" s="4"/>
      <c r="ER48" s="8"/>
      <c r="ES48" s="7"/>
      <c r="ET48" s="7"/>
      <c r="EU48" s="2" t="s">
        <v>150</v>
      </c>
      <c r="EV48" s="2" t="s">
        <v>142</v>
      </c>
      <c r="EW48" s="2" t="s">
        <v>310</v>
      </c>
      <c r="EX48" s="2" t="s">
        <v>468</v>
      </c>
      <c r="EY48" s="2" t="s">
        <v>152</v>
      </c>
      <c r="EZ48" s="2" t="s">
        <v>152</v>
      </c>
      <c r="FA48" s="2" t="s">
        <v>145</v>
      </c>
      <c r="FB48" s="4"/>
      <c r="FC48" s="8"/>
      <c r="FD48" s="4"/>
      <c r="FE48" s="8"/>
      <c r="FF48" s="7"/>
      <c r="FG48" s="7"/>
      <c r="FH48" s="2" t="s">
        <v>150</v>
      </c>
      <c r="FI48" s="2" t="s">
        <v>142</v>
      </c>
      <c r="FJ48" s="2" t="s">
        <v>163</v>
      </c>
      <c r="FK48" s="2" t="s">
        <v>485</v>
      </c>
      <c r="FL48" s="2" t="s">
        <v>152</v>
      </c>
      <c r="FM48" s="2" t="s">
        <v>152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150</v>
      </c>
      <c r="II48" s="2" t="s">
        <v>142</v>
      </c>
      <c r="IJ48" s="2" t="s">
        <v>403</v>
      </c>
      <c r="IK48" s="2" t="s">
        <v>486</v>
      </c>
      <c r="IL48" s="2" t="s">
        <v>152</v>
      </c>
      <c r="IM48" s="2" t="s">
        <v>152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150</v>
      </c>
      <c r="JI48" s="2" t="s">
        <v>142</v>
      </c>
      <c r="JJ48" s="2" t="s">
        <v>193</v>
      </c>
      <c r="JK48" s="2" t="s">
        <v>145</v>
      </c>
      <c r="JL48" s="2" t="s">
        <v>152</v>
      </c>
      <c r="JM48" s="2" t="s">
        <v>152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150</v>
      </c>
      <c r="KV48" s="2" t="s">
        <v>142</v>
      </c>
      <c r="KW48" s="2" t="s">
        <v>405</v>
      </c>
      <c r="KX48" s="2" t="s">
        <v>145</v>
      </c>
      <c r="KY48" s="2" t="s">
        <v>152</v>
      </c>
      <c r="KZ48" s="2" t="s">
        <v>152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192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487</v>
      </c>
      <c r="B49" s="2" t="s">
        <v>134</v>
      </c>
      <c r="C49" s="2" t="s">
        <v>135</v>
      </c>
      <c r="D49" s="2" t="s">
        <v>476</v>
      </c>
      <c r="E49" s="2" t="s">
        <v>477</v>
      </c>
      <c r="F49" s="2" t="s">
        <v>478</v>
      </c>
      <c r="G49" s="2" t="s">
        <v>478</v>
      </c>
      <c r="H49" s="2" t="s">
        <v>478</v>
      </c>
      <c r="I49" s="2" t="s">
        <v>479</v>
      </c>
      <c r="J49" s="2" t="s">
        <v>480</v>
      </c>
      <c r="K49" s="2" t="s">
        <v>418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396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397</v>
      </c>
      <c r="V49" s="2" t="s">
        <v>481</v>
      </c>
      <c r="W49" s="2" t="s">
        <v>148</v>
      </c>
      <c r="X49" s="2" t="s">
        <v>145</v>
      </c>
      <c r="Y49" s="2" t="s">
        <v>310</v>
      </c>
      <c r="Z49" s="4">
        <v>18</v>
      </c>
      <c r="AA49" s="4">
        <f>=ROUNDDOWN(3.6,0)</f>
      </c>
      <c r="AB49" s="5">
        <v>5</v>
      </c>
      <c r="AC49" s="2" t="s">
        <v>199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83.91</v>
      </c>
      <c r="AR49" s="4"/>
      <c r="AS49" s="8"/>
      <c r="AT49" s="7"/>
      <c r="AU49" s="7"/>
      <c r="AV49" s="4">
        <v>3</v>
      </c>
      <c r="AW49" s="8">
        <v>83.91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0.3861</v>
      </c>
      <c r="BJ49" s="4">
        <v>3</v>
      </c>
      <c r="BK49" s="8">
        <v>83.91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142</v>
      </c>
      <c r="BW49" s="2" t="s">
        <v>145</v>
      </c>
      <c r="BX49" s="2" t="s">
        <v>280</v>
      </c>
      <c r="BY49" s="2" t="s">
        <v>152</v>
      </c>
      <c r="BZ49" s="2" t="s">
        <v>152</v>
      </c>
      <c r="CA49" s="2" t="s">
        <v>145</v>
      </c>
      <c r="CB49" s="4"/>
      <c r="CC49" s="8"/>
      <c r="CD49" s="4"/>
      <c r="CE49" s="8"/>
      <c r="CF49" s="7"/>
      <c r="CG49" s="7"/>
      <c r="CH49" s="2" t="s">
        <v>150</v>
      </c>
      <c r="CI49" s="2" t="s">
        <v>142</v>
      </c>
      <c r="CJ49" s="2" t="s">
        <v>153</v>
      </c>
      <c r="CK49" s="2" t="s">
        <v>415</v>
      </c>
      <c r="CL49" s="2" t="s">
        <v>152</v>
      </c>
      <c r="CM49" s="2" t="s">
        <v>152</v>
      </c>
      <c r="CN49" s="2" t="s">
        <v>145</v>
      </c>
      <c r="CO49" s="4"/>
      <c r="CP49" s="8"/>
      <c r="CQ49" s="4"/>
      <c r="CR49" s="8"/>
      <c r="CS49" s="7"/>
      <c r="CT49" s="7"/>
      <c r="CU49" s="2" t="s">
        <v>150</v>
      </c>
      <c r="CV49" s="2" t="s">
        <v>142</v>
      </c>
      <c r="CW49" s="2" t="s">
        <v>269</v>
      </c>
      <c r="CX49" s="2" t="s">
        <v>203</v>
      </c>
      <c r="CY49" s="2" t="s">
        <v>152</v>
      </c>
      <c r="CZ49" s="2" t="s">
        <v>152</v>
      </c>
      <c r="DA49" s="2" t="s">
        <v>145</v>
      </c>
      <c r="DB49" s="4"/>
      <c r="DC49" s="8"/>
      <c r="DD49" s="4"/>
      <c r="DE49" s="8"/>
      <c r="DF49" s="7"/>
      <c r="DG49" s="7"/>
      <c r="DH49" s="2" t="s">
        <v>150</v>
      </c>
      <c r="DI49" s="2" t="s">
        <v>142</v>
      </c>
      <c r="DJ49" s="2" t="s">
        <v>399</v>
      </c>
      <c r="DK49" s="2" t="s">
        <v>466</v>
      </c>
      <c r="DL49" s="2" t="s">
        <v>152</v>
      </c>
      <c r="DM49" s="2" t="s">
        <v>152</v>
      </c>
      <c r="DN49" s="2" t="s">
        <v>145</v>
      </c>
      <c r="DO49" s="4"/>
      <c r="DP49" s="8"/>
      <c r="DQ49" s="4"/>
      <c r="DR49" s="8"/>
      <c r="DS49" s="7"/>
      <c r="DT49" s="7"/>
      <c r="DU49" s="2" t="s">
        <v>150</v>
      </c>
      <c r="DV49" s="2" t="s">
        <v>142</v>
      </c>
      <c r="DW49" s="2" t="s">
        <v>158</v>
      </c>
      <c r="DX49" s="2" t="s">
        <v>273</v>
      </c>
      <c r="DY49" s="2" t="s">
        <v>152</v>
      </c>
      <c r="DZ49" s="2" t="s">
        <v>152</v>
      </c>
      <c r="EA49" s="2" t="s">
        <v>145</v>
      </c>
      <c r="EB49" s="4"/>
      <c r="EC49" s="8"/>
      <c r="ED49" s="4"/>
      <c r="EE49" s="8"/>
      <c r="EF49" s="7"/>
      <c r="EG49" s="7"/>
      <c r="EH49" s="2" t="s">
        <v>150</v>
      </c>
      <c r="EI49" s="2" t="s">
        <v>333</v>
      </c>
      <c r="EJ49" s="2" t="s">
        <v>160</v>
      </c>
      <c r="EK49" s="2" t="s">
        <v>411</v>
      </c>
      <c r="EL49" s="2" t="s">
        <v>152</v>
      </c>
      <c r="EM49" s="2" t="s">
        <v>152</v>
      </c>
      <c r="EN49" s="2" t="s">
        <v>145</v>
      </c>
      <c r="EO49" s="4">
        <v>3</v>
      </c>
      <c r="EP49" s="8">
        <v>83.91</v>
      </c>
      <c r="EQ49" s="4"/>
      <c r="ER49" s="8"/>
      <c r="ES49" s="7"/>
      <c r="ET49" s="7"/>
      <c r="EU49" s="2" t="s">
        <v>150</v>
      </c>
      <c r="EV49" s="2" t="s">
        <v>142</v>
      </c>
      <c r="EW49" s="2" t="s">
        <v>310</v>
      </c>
      <c r="EX49" s="2" t="s">
        <v>488</v>
      </c>
      <c r="EY49" s="2" t="s">
        <v>152</v>
      </c>
      <c r="EZ49" s="2" t="s">
        <v>152</v>
      </c>
      <c r="FA49" s="2" t="s">
        <v>145</v>
      </c>
      <c r="FB49" s="4"/>
      <c r="FC49" s="8"/>
      <c r="FD49" s="4"/>
      <c r="FE49" s="8"/>
      <c r="FF49" s="7"/>
      <c r="FG49" s="7"/>
      <c r="FH49" s="2" t="s">
        <v>150</v>
      </c>
      <c r="FI49" s="2" t="s">
        <v>142</v>
      </c>
      <c r="FJ49" s="2" t="s">
        <v>163</v>
      </c>
      <c r="FK49" s="2" t="s">
        <v>223</v>
      </c>
      <c r="FL49" s="2" t="s">
        <v>152</v>
      </c>
      <c r="FM49" s="2" t="s">
        <v>152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150</v>
      </c>
      <c r="II49" s="2" t="s">
        <v>142</v>
      </c>
      <c r="IJ49" s="2" t="s">
        <v>403</v>
      </c>
      <c r="IK49" s="2" t="s">
        <v>489</v>
      </c>
      <c r="IL49" s="2" t="s">
        <v>152</v>
      </c>
      <c r="IM49" s="2" t="s">
        <v>152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150</v>
      </c>
      <c r="JI49" s="2" t="s">
        <v>142</v>
      </c>
      <c r="JJ49" s="2" t="s">
        <v>193</v>
      </c>
      <c r="JK49" s="2" t="s">
        <v>145</v>
      </c>
      <c r="JL49" s="2" t="s">
        <v>152</v>
      </c>
      <c r="JM49" s="2" t="s">
        <v>152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150</v>
      </c>
      <c r="KV49" s="2" t="s">
        <v>142</v>
      </c>
      <c r="KW49" s="2" t="s">
        <v>405</v>
      </c>
      <c r="KX49" s="2" t="s">
        <v>490</v>
      </c>
      <c r="KY49" s="2" t="s">
        <v>152</v>
      </c>
      <c r="KZ49" s="2" t="s">
        <v>152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18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232</v>
      </c>
    </row>
    <row r="50">
      <c r="A50" s="2" t="s">
        <v>491</v>
      </c>
      <c r="B50" s="2" t="s">
        <v>134</v>
      </c>
      <c r="C50" s="2" t="s">
        <v>135</v>
      </c>
      <c r="D50" s="2" t="s">
        <v>476</v>
      </c>
      <c r="E50" s="2" t="s">
        <v>477</v>
      </c>
      <c r="F50" s="2" t="s">
        <v>478</v>
      </c>
      <c r="G50" s="2" t="s">
        <v>478</v>
      </c>
      <c r="H50" s="2" t="s">
        <v>478</v>
      </c>
      <c r="I50" s="2" t="s">
        <v>479</v>
      </c>
      <c r="J50" s="2" t="s">
        <v>480</v>
      </c>
      <c r="K50" s="2" t="s">
        <v>267</v>
      </c>
      <c r="L50" s="3">
        <v>24.76</v>
      </c>
      <c r="M50" s="3">
        <v>26</v>
      </c>
      <c r="N50" s="3">
        <v>79.99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397</v>
      </c>
      <c r="V50" s="2" t="s">
        <v>481</v>
      </c>
      <c r="W50" s="2" t="s">
        <v>148</v>
      </c>
      <c r="X50" s="2" t="s">
        <v>145</v>
      </c>
      <c r="Y50" s="2" t="s">
        <v>310</v>
      </c>
      <c r="Z50" s="4">
        <v>108</v>
      </c>
      <c r="AA50" s="4">
        <f>=ROUNDDOWN(108,0)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142</v>
      </c>
      <c r="BW50" s="2" t="s">
        <v>145</v>
      </c>
      <c r="BX50" s="2" t="s">
        <v>492</v>
      </c>
      <c r="BY50" s="2" t="s">
        <v>152</v>
      </c>
      <c r="BZ50" s="2" t="s">
        <v>152</v>
      </c>
      <c r="CA50" s="2" t="s">
        <v>145</v>
      </c>
      <c r="CB50" s="4"/>
      <c r="CC50" s="8"/>
      <c r="CD50" s="4"/>
      <c r="CE50" s="8"/>
      <c r="CF50" s="7"/>
      <c r="CG50" s="7"/>
      <c r="CH50" s="2" t="s">
        <v>150</v>
      </c>
      <c r="CI50" s="2" t="s">
        <v>142</v>
      </c>
      <c r="CJ50" s="2" t="s">
        <v>153</v>
      </c>
      <c r="CK50" s="2" t="s">
        <v>493</v>
      </c>
      <c r="CL50" s="2" t="s">
        <v>152</v>
      </c>
      <c r="CM50" s="2" t="s">
        <v>152</v>
      </c>
      <c r="CN50" s="2" t="s">
        <v>145</v>
      </c>
      <c r="CO50" s="4"/>
      <c r="CP50" s="8"/>
      <c r="CQ50" s="4"/>
      <c r="CR50" s="8"/>
      <c r="CS50" s="7"/>
      <c r="CT50" s="7"/>
      <c r="CU50" s="2" t="s">
        <v>150</v>
      </c>
      <c r="CV50" s="2" t="s">
        <v>142</v>
      </c>
      <c r="CW50" s="2" t="s">
        <v>310</v>
      </c>
      <c r="CX50" s="2" t="s">
        <v>149</v>
      </c>
      <c r="CY50" s="2" t="s">
        <v>152</v>
      </c>
      <c r="CZ50" s="2" t="s">
        <v>152</v>
      </c>
      <c r="DA50" s="2" t="s">
        <v>145</v>
      </c>
      <c r="DB50" s="4"/>
      <c r="DC50" s="8"/>
      <c r="DD50" s="4"/>
      <c r="DE50" s="8"/>
      <c r="DF50" s="7"/>
      <c r="DG50" s="7"/>
      <c r="DH50" s="2" t="s">
        <v>150</v>
      </c>
      <c r="DI50" s="2" t="s">
        <v>142</v>
      </c>
      <c r="DJ50" s="2" t="s">
        <v>399</v>
      </c>
      <c r="DK50" s="2" t="s">
        <v>411</v>
      </c>
      <c r="DL50" s="2" t="s">
        <v>152</v>
      </c>
      <c r="DM50" s="2" t="s">
        <v>152</v>
      </c>
      <c r="DN50" s="2" t="s">
        <v>145</v>
      </c>
      <c r="DO50" s="4"/>
      <c r="DP50" s="8"/>
      <c r="DQ50" s="4"/>
      <c r="DR50" s="8"/>
      <c r="DS50" s="7"/>
      <c r="DT50" s="7"/>
      <c r="DU50" s="2" t="s">
        <v>150</v>
      </c>
      <c r="DV50" s="2" t="s">
        <v>142</v>
      </c>
      <c r="DW50" s="2" t="s">
        <v>158</v>
      </c>
      <c r="DX50" s="2" t="s">
        <v>181</v>
      </c>
      <c r="DY50" s="2" t="s">
        <v>152</v>
      </c>
      <c r="DZ50" s="2" t="s">
        <v>152</v>
      </c>
      <c r="EA50" s="2" t="s">
        <v>145</v>
      </c>
      <c r="EB50" s="4"/>
      <c r="EC50" s="8"/>
      <c r="ED50" s="4"/>
      <c r="EE50" s="8"/>
      <c r="EF50" s="7"/>
      <c r="EG50" s="7"/>
      <c r="EH50" s="2" t="s">
        <v>150</v>
      </c>
      <c r="EI50" s="2" t="s">
        <v>333</v>
      </c>
      <c r="EJ50" s="2" t="s">
        <v>160</v>
      </c>
      <c r="EK50" s="2" t="s">
        <v>494</v>
      </c>
      <c r="EL50" s="2" t="s">
        <v>152</v>
      </c>
      <c r="EM50" s="2" t="s">
        <v>152</v>
      </c>
      <c r="EN50" s="2" t="s">
        <v>145</v>
      </c>
      <c r="EO50" s="4"/>
      <c r="EP50" s="8"/>
      <c r="EQ50" s="4"/>
      <c r="ER50" s="8"/>
      <c r="ES50" s="7"/>
      <c r="ET50" s="7"/>
      <c r="EU50" s="2" t="s">
        <v>150</v>
      </c>
      <c r="EV50" s="2" t="s">
        <v>142</v>
      </c>
      <c r="EW50" s="2" t="s">
        <v>310</v>
      </c>
      <c r="EX50" s="2" t="s">
        <v>175</v>
      </c>
      <c r="EY50" s="2" t="s">
        <v>152</v>
      </c>
      <c r="EZ50" s="2" t="s">
        <v>152</v>
      </c>
      <c r="FA50" s="2" t="s">
        <v>145</v>
      </c>
      <c r="FB50" s="4"/>
      <c r="FC50" s="8"/>
      <c r="FD50" s="4"/>
      <c r="FE50" s="8"/>
      <c r="FF50" s="7"/>
      <c r="FG50" s="7"/>
      <c r="FH50" s="2" t="s">
        <v>150</v>
      </c>
      <c r="FI50" s="2" t="s">
        <v>142</v>
      </c>
      <c r="FJ50" s="2" t="s">
        <v>163</v>
      </c>
      <c r="FK50" s="2" t="s">
        <v>209</v>
      </c>
      <c r="FL50" s="2" t="s">
        <v>152</v>
      </c>
      <c r="FM50" s="2" t="s">
        <v>152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150</v>
      </c>
      <c r="II50" s="2" t="s">
        <v>142</v>
      </c>
      <c r="IJ50" s="2" t="s">
        <v>403</v>
      </c>
      <c r="IK50" s="2" t="s">
        <v>145</v>
      </c>
      <c r="IL50" s="2" t="s">
        <v>152</v>
      </c>
      <c r="IM50" s="2" t="s">
        <v>152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150</v>
      </c>
      <c r="JI50" s="2" t="s">
        <v>142</v>
      </c>
      <c r="JJ50" s="2" t="s">
        <v>193</v>
      </c>
      <c r="JK50" s="2" t="s">
        <v>145</v>
      </c>
      <c r="JL50" s="2" t="s">
        <v>152</v>
      </c>
      <c r="JM50" s="2" t="s">
        <v>152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150</v>
      </c>
      <c r="KV50" s="2" t="s">
        <v>142</v>
      </c>
      <c r="KW50" s="2" t="s">
        <v>405</v>
      </c>
      <c r="KX50" s="2" t="s">
        <v>145</v>
      </c>
      <c r="KY50" s="2" t="s">
        <v>152</v>
      </c>
      <c r="KZ50" s="2" t="s">
        <v>152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108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495</v>
      </c>
      <c r="B51" s="2" t="s">
        <v>134</v>
      </c>
      <c r="C51" s="2" t="s">
        <v>135</v>
      </c>
      <c r="D51" s="2" t="s">
        <v>476</v>
      </c>
      <c r="E51" s="2" t="s">
        <v>477</v>
      </c>
      <c r="F51" s="2" t="s">
        <v>478</v>
      </c>
      <c r="G51" s="2" t="s">
        <v>478</v>
      </c>
      <c r="H51" s="2" t="s">
        <v>478</v>
      </c>
      <c r="I51" s="2" t="s">
        <v>479</v>
      </c>
      <c r="J51" s="2" t="s">
        <v>480</v>
      </c>
      <c r="K51" s="2" t="s">
        <v>196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397</v>
      </c>
      <c r="V51" s="2" t="s">
        <v>481</v>
      </c>
      <c r="W51" s="2" t="s">
        <v>148</v>
      </c>
      <c r="X51" s="2" t="s">
        <v>145</v>
      </c>
      <c r="Y51" s="2" t="s">
        <v>310</v>
      </c>
      <c r="Z51" s="4">
        <v>60</v>
      </c>
      <c r="AA51" s="4">
        <f>=ROUNDDOWN(150,0)</f>
      </c>
      <c r="AB51" s="5">
        <v>0.4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142</v>
      </c>
      <c r="BW51" s="2" t="s">
        <v>145</v>
      </c>
      <c r="BX51" s="2" t="s">
        <v>145</v>
      </c>
      <c r="BY51" s="2" t="s">
        <v>152</v>
      </c>
      <c r="BZ51" s="2" t="s">
        <v>152</v>
      </c>
      <c r="CA51" s="2" t="s">
        <v>145</v>
      </c>
      <c r="CB51" s="4"/>
      <c r="CC51" s="8"/>
      <c r="CD51" s="4"/>
      <c r="CE51" s="8"/>
      <c r="CF51" s="7"/>
      <c r="CG51" s="7"/>
      <c r="CH51" s="2" t="s">
        <v>150</v>
      </c>
      <c r="CI51" s="2" t="s">
        <v>142</v>
      </c>
      <c r="CJ51" s="2" t="s">
        <v>153</v>
      </c>
      <c r="CK51" s="2" t="s">
        <v>438</v>
      </c>
      <c r="CL51" s="2" t="s">
        <v>152</v>
      </c>
      <c r="CM51" s="2" t="s">
        <v>152</v>
      </c>
      <c r="CN51" s="2" t="s">
        <v>145</v>
      </c>
      <c r="CO51" s="4"/>
      <c r="CP51" s="8"/>
      <c r="CQ51" s="4"/>
      <c r="CR51" s="8"/>
      <c r="CS51" s="7"/>
      <c r="CT51" s="7"/>
      <c r="CU51" s="2" t="s">
        <v>150</v>
      </c>
      <c r="CV51" s="2" t="s">
        <v>142</v>
      </c>
      <c r="CW51" s="2" t="s">
        <v>269</v>
      </c>
      <c r="CX51" s="2" t="s">
        <v>313</v>
      </c>
      <c r="CY51" s="2" t="s">
        <v>152</v>
      </c>
      <c r="CZ51" s="2" t="s">
        <v>152</v>
      </c>
      <c r="DA51" s="2" t="s">
        <v>145</v>
      </c>
      <c r="DB51" s="4"/>
      <c r="DC51" s="8"/>
      <c r="DD51" s="4"/>
      <c r="DE51" s="8"/>
      <c r="DF51" s="7"/>
      <c r="DG51" s="7"/>
      <c r="DH51" s="2" t="s">
        <v>150</v>
      </c>
      <c r="DI51" s="2" t="s">
        <v>142</v>
      </c>
      <c r="DJ51" s="2" t="s">
        <v>399</v>
      </c>
      <c r="DK51" s="2" t="s">
        <v>496</v>
      </c>
      <c r="DL51" s="2" t="s">
        <v>152</v>
      </c>
      <c r="DM51" s="2" t="s">
        <v>152</v>
      </c>
      <c r="DN51" s="2" t="s">
        <v>145</v>
      </c>
      <c r="DO51" s="4"/>
      <c r="DP51" s="8"/>
      <c r="DQ51" s="4"/>
      <c r="DR51" s="8"/>
      <c r="DS51" s="7"/>
      <c r="DT51" s="7"/>
      <c r="DU51" s="2" t="s">
        <v>150</v>
      </c>
      <c r="DV51" s="2" t="s">
        <v>142</v>
      </c>
      <c r="DW51" s="2" t="s">
        <v>158</v>
      </c>
      <c r="DX51" s="2" t="s">
        <v>438</v>
      </c>
      <c r="DY51" s="2" t="s">
        <v>152</v>
      </c>
      <c r="DZ51" s="2" t="s">
        <v>152</v>
      </c>
      <c r="EA51" s="2" t="s">
        <v>145</v>
      </c>
      <c r="EB51" s="4"/>
      <c r="EC51" s="8"/>
      <c r="ED51" s="4"/>
      <c r="EE51" s="8"/>
      <c r="EF51" s="7"/>
      <c r="EG51" s="7"/>
      <c r="EH51" s="2" t="s">
        <v>150</v>
      </c>
      <c r="EI51" s="2" t="s">
        <v>333</v>
      </c>
      <c r="EJ51" s="2" t="s">
        <v>160</v>
      </c>
      <c r="EK51" s="2" t="s">
        <v>411</v>
      </c>
      <c r="EL51" s="2" t="s">
        <v>152</v>
      </c>
      <c r="EM51" s="2" t="s">
        <v>152</v>
      </c>
      <c r="EN51" s="2" t="s">
        <v>145</v>
      </c>
      <c r="EO51" s="4"/>
      <c r="EP51" s="8"/>
      <c r="EQ51" s="4"/>
      <c r="ER51" s="8"/>
      <c r="ES51" s="7"/>
      <c r="ET51" s="7"/>
      <c r="EU51" s="2" t="s">
        <v>150</v>
      </c>
      <c r="EV51" s="2" t="s">
        <v>142</v>
      </c>
      <c r="EW51" s="2" t="s">
        <v>310</v>
      </c>
      <c r="EX51" s="2" t="s">
        <v>229</v>
      </c>
      <c r="EY51" s="2" t="s">
        <v>152</v>
      </c>
      <c r="EZ51" s="2" t="s">
        <v>152</v>
      </c>
      <c r="FA51" s="2" t="s">
        <v>145</v>
      </c>
      <c r="FB51" s="4"/>
      <c r="FC51" s="8"/>
      <c r="FD51" s="4"/>
      <c r="FE51" s="8"/>
      <c r="FF51" s="7"/>
      <c r="FG51" s="7"/>
      <c r="FH51" s="2" t="s">
        <v>150</v>
      </c>
      <c r="FI51" s="2" t="s">
        <v>142</v>
      </c>
      <c r="FJ51" s="2" t="s">
        <v>163</v>
      </c>
      <c r="FK51" s="2" t="s">
        <v>145</v>
      </c>
      <c r="FL51" s="2" t="s">
        <v>152</v>
      </c>
      <c r="FM51" s="2" t="s">
        <v>152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150</v>
      </c>
      <c r="II51" s="2" t="s">
        <v>142</v>
      </c>
      <c r="IJ51" s="2" t="s">
        <v>403</v>
      </c>
      <c r="IK51" s="2" t="s">
        <v>145</v>
      </c>
      <c r="IL51" s="2" t="s">
        <v>152</v>
      </c>
      <c r="IM51" s="2" t="s">
        <v>152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150</v>
      </c>
      <c r="JI51" s="2" t="s">
        <v>142</v>
      </c>
      <c r="JJ51" s="2" t="s">
        <v>193</v>
      </c>
      <c r="JK51" s="2" t="s">
        <v>145</v>
      </c>
      <c r="JL51" s="2" t="s">
        <v>152</v>
      </c>
      <c r="JM51" s="2" t="s">
        <v>152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150</v>
      </c>
      <c r="KV51" s="2" t="s">
        <v>142</v>
      </c>
      <c r="KW51" s="2" t="s">
        <v>405</v>
      </c>
      <c r="KX51" s="2" t="s">
        <v>145</v>
      </c>
      <c r="KY51" s="2" t="s">
        <v>152</v>
      </c>
      <c r="KZ51" s="2" t="s">
        <v>152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60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497</v>
      </c>
      <c r="B52" s="2" t="s">
        <v>134</v>
      </c>
      <c r="C52" s="2" t="s">
        <v>135</v>
      </c>
      <c r="D52" s="2" t="s">
        <v>476</v>
      </c>
      <c r="E52" s="2" t="s">
        <v>477</v>
      </c>
      <c r="F52" s="2" t="s">
        <v>266</v>
      </c>
      <c r="G52" s="2" t="s">
        <v>145</v>
      </c>
      <c r="H52" s="2" t="s">
        <v>145</v>
      </c>
      <c r="I52" s="2" t="s">
        <v>498</v>
      </c>
      <c r="J52" s="2" t="s">
        <v>499</v>
      </c>
      <c r="K52" s="2" t="s">
        <v>141</v>
      </c>
      <c r="L52" s="3">
        <v>28.5</v>
      </c>
      <c r="M52" s="3">
        <v>29.93</v>
      </c>
      <c r="N52" s="3">
        <v>79.99</v>
      </c>
      <c r="O52" s="2" t="s">
        <v>142</v>
      </c>
      <c r="P52" s="2" t="s">
        <v>259</v>
      </c>
      <c r="Q52" s="2" t="s">
        <v>144</v>
      </c>
      <c r="R52" s="2" t="s">
        <v>145</v>
      </c>
      <c r="S52" s="2" t="s">
        <v>145</v>
      </c>
      <c r="T52" s="2" t="s">
        <v>260</v>
      </c>
      <c r="U52" s="2" t="s">
        <v>397</v>
      </c>
      <c r="V52" s="2" t="s">
        <v>261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3</v>
      </c>
      <c r="AC52" s="2" t="s">
        <v>451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145</v>
      </c>
      <c r="CI52" s="2" t="s">
        <v>145</v>
      </c>
      <c r="CJ52" s="2" t="s">
        <v>145</v>
      </c>
      <c r="CK52" s="2" t="s">
        <v>145</v>
      </c>
      <c r="CL52" s="2" t="s">
        <v>145</v>
      </c>
      <c r="CM52" s="2" t="s">
        <v>145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145</v>
      </c>
      <c r="EI52" s="2" t="s">
        <v>145</v>
      </c>
      <c r="EJ52" s="2" t="s">
        <v>145</v>
      </c>
      <c r="EK52" s="2" t="s">
        <v>145</v>
      </c>
      <c r="EL52" s="2" t="s">
        <v>145</v>
      </c>
      <c r="EM52" s="2" t="s">
        <v>145</v>
      </c>
      <c r="EN52" s="2" t="s">
        <v>145</v>
      </c>
      <c r="EO52" s="4"/>
      <c r="EP52" s="8"/>
      <c r="EQ52" s="4"/>
      <c r="ER52" s="8"/>
      <c r="ES52" s="7"/>
      <c r="ET52" s="7"/>
      <c r="EU52" s="2" t="s">
        <v>150</v>
      </c>
      <c r="EV52" s="2" t="s">
        <v>142</v>
      </c>
      <c r="EW52" s="2" t="s">
        <v>145</v>
      </c>
      <c r="EX52" s="2" t="s">
        <v>145</v>
      </c>
      <c r="EY52" s="2" t="s">
        <v>152</v>
      </c>
      <c r="EZ52" s="2" t="s">
        <v>152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150</v>
      </c>
      <c r="JI52" s="2" t="s">
        <v>142</v>
      </c>
      <c r="JJ52" s="2" t="s">
        <v>145</v>
      </c>
      <c r="JK52" s="2" t="s">
        <v>145</v>
      </c>
      <c r="JL52" s="2" t="s">
        <v>152</v>
      </c>
      <c r="JM52" s="2" t="s">
        <v>152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>
        <v>208</v>
      </c>
      <c r="PS52" s="4"/>
    </row>
    <row r="53">
      <c r="A53" s="2" t="s">
        <v>500</v>
      </c>
      <c r="B53" s="2" t="s">
        <v>134</v>
      </c>
      <c r="C53" s="2" t="s">
        <v>135</v>
      </c>
      <c r="D53" s="2" t="s">
        <v>476</v>
      </c>
      <c r="E53" s="2" t="s">
        <v>477</v>
      </c>
      <c r="F53" s="2" t="s">
        <v>501</v>
      </c>
      <c r="G53" s="2" t="s">
        <v>501</v>
      </c>
      <c r="H53" s="2" t="s">
        <v>501</v>
      </c>
      <c r="I53" s="2" t="s">
        <v>479</v>
      </c>
      <c r="J53" s="2" t="s">
        <v>480</v>
      </c>
      <c r="K53" s="2" t="s">
        <v>357</v>
      </c>
      <c r="L53" s="3">
        <v>24.76</v>
      </c>
      <c r="M53" s="3">
        <v>26</v>
      </c>
      <c r="N53" s="3">
        <v>79.99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397</v>
      </c>
      <c r="V53" s="2" t="s">
        <v>147</v>
      </c>
      <c r="W53" s="2" t="s">
        <v>148</v>
      </c>
      <c r="X53" s="2" t="s">
        <v>145</v>
      </c>
      <c r="Y53" s="2" t="s">
        <v>310</v>
      </c>
      <c r="Z53" s="4"/>
      <c r="AA53" s="4">
        <f>=ROUNDDOWN({0},0)</f>
      </c>
      <c r="AB53" s="5">
        <v>4</v>
      </c>
      <c r="AC53" s="2" t="s">
        <v>145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145</v>
      </c>
      <c r="BD53" s="8" t="s">
        <v>145</v>
      </c>
      <c r="BE53" s="4">
        <v>3</v>
      </c>
      <c r="BF53" s="8">
        <v>203.97</v>
      </c>
      <c r="BG53" s="7" t="s">
        <v>145</v>
      </c>
      <c r="BH53" s="7" t="s">
        <v>145</v>
      </c>
      <c r="BI53" s="7"/>
      <c r="BJ53" s="4"/>
      <c r="BK53" s="8"/>
      <c r="BL53" s="2" t="s">
        <v>145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142</v>
      </c>
      <c r="BW53" s="2" t="s">
        <v>145</v>
      </c>
      <c r="BX53" s="2" t="s">
        <v>502</v>
      </c>
      <c r="BY53" s="2" t="s">
        <v>152</v>
      </c>
      <c r="BZ53" s="2" t="s">
        <v>152</v>
      </c>
      <c r="CA53" s="2" t="s">
        <v>145</v>
      </c>
      <c r="CB53" s="4"/>
      <c r="CC53" s="8"/>
      <c r="CD53" s="4"/>
      <c r="CE53" s="8"/>
      <c r="CF53" s="7"/>
      <c r="CG53" s="7"/>
      <c r="CH53" s="2" t="s">
        <v>150</v>
      </c>
      <c r="CI53" s="2" t="s">
        <v>142</v>
      </c>
      <c r="CJ53" s="2" t="s">
        <v>153</v>
      </c>
      <c r="CK53" s="2" t="s">
        <v>154</v>
      </c>
      <c r="CL53" s="2" t="s">
        <v>152</v>
      </c>
      <c r="CM53" s="2" t="s">
        <v>152</v>
      </c>
      <c r="CN53" s="2" t="s">
        <v>145</v>
      </c>
      <c r="CO53" s="4"/>
      <c r="CP53" s="8"/>
      <c r="CQ53" s="4"/>
      <c r="CR53" s="8"/>
      <c r="CS53" s="7"/>
      <c r="CT53" s="7"/>
      <c r="CU53" s="2" t="s">
        <v>150</v>
      </c>
      <c r="CV53" s="2" t="s">
        <v>142</v>
      </c>
      <c r="CW53" s="2" t="s">
        <v>310</v>
      </c>
      <c r="CX53" s="2" t="s">
        <v>162</v>
      </c>
      <c r="CY53" s="2" t="s">
        <v>152</v>
      </c>
      <c r="CZ53" s="2" t="s">
        <v>152</v>
      </c>
      <c r="DA53" s="2" t="s">
        <v>145</v>
      </c>
      <c r="DB53" s="4"/>
      <c r="DC53" s="8"/>
      <c r="DD53" s="4"/>
      <c r="DE53" s="8"/>
      <c r="DF53" s="7"/>
      <c r="DG53" s="7"/>
      <c r="DH53" s="2" t="s">
        <v>150</v>
      </c>
      <c r="DI53" s="2" t="s">
        <v>142</v>
      </c>
      <c r="DJ53" s="2" t="s">
        <v>399</v>
      </c>
      <c r="DK53" s="2" t="s">
        <v>145</v>
      </c>
      <c r="DL53" s="2" t="s">
        <v>152</v>
      </c>
      <c r="DM53" s="2" t="s">
        <v>152</v>
      </c>
      <c r="DN53" s="2" t="s">
        <v>145</v>
      </c>
      <c r="DO53" s="4"/>
      <c r="DP53" s="8"/>
      <c r="DQ53" s="4"/>
      <c r="DR53" s="8"/>
      <c r="DS53" s="7"/>
      <c r="DT53" s="7"/>
      <c r="DU53" s="2" t="s">
        <v>150</v>
      </c>
      <c r="DV53" s="2" t="s">
        <v>142</v>
      </c>
      <c r="DW53" s="2" t="s">
        <v>158</v>
      </c>
      <c r="DX53" s="2" t="s">
        <v>242</v>
      </c>
      <c r="DY53" s="2" t="s">
        <v>152</v>
      </c>
      <c r="DZ53" s="2" t="s">
        <v>152</v>
      </c>
      <c r="EA53" s="2" t="s">
        <v>145</v>
      </c>
      <c r="EB53" s="4"/>
      <c r="EC53" s="8"/>
      <c r="ED53" s="4"/>
      <c r="EE53" s="8"/>
      <c r="EF53" s="7"/>
      <c r="EG53" s="7"/>
      <c r="EH53" s="2" t="s">
        <v>150</v>
      </c>
      <c r="EI53" s="2" t="s">
        <v>142</v>
      </c>
      <c r="EJ53" s="2" t="s">
        <v>160</v>
      </c>
      <c r="EK53" s="2" t="s">
        <v>342</v>
      </c>
      <c r="EL53" s="2" t="s">
        <v>152</v>
      </c>
      <c r="EM53" s="2" t="s">
        <v>152</v>
      </c>
      <c r="EN53" s="2" t="s">
        <v>145</v>
      </c>
      <c r="EO53" s="4"/>
      <c r="EP53" s="8"/>
      <c r="EQ53" s="4"/>
      <c r="ER53" s="8"/>
      <c r="ES53" s="7"/>
      <c r="ET53" s="7"/>
      <c r="EU53" s="2" t="s">
        <v>150</v>
      </c>
      <c r="EV53" s="2" t="s">
        <v>333</v>
      </c>
      <c r="EW53" s="2" t="s">
        <v>310</v>
      </c>
      <c r="EX53" s="2" t="s">
        <v>229</v>
      </c>
      <c r="EY53" s="2" t="s">
        <v>152</v>
      </c>
      <c r="EZ53" s="2" t="s">
        <v>152</v>
      </c>
      <c r="FA53" s="2" t="s">
        <v>145</v>
      </c>
      <c r="FB53" s="4"/>
      <c r="FC53" s="8"/>
      <c r="FD53" s="4"/>
      <c r="FE53" s="8"/>
      <c r="FF53" s="7"/>
      <c r="FG53" s="7"/>
      <c r="FH53" s="2" t="s">
        <v>150</v>
      </c>
      <c r="FI53" s="2" t="s">
        <v>142</v>
      </c>
      <c r="FJ53" s="2" t="s">
        <v>163</v>
      </c>
      <c r="FK53" s="2" t="s">
        <v>486</v>
      </c>
      <c r="FL53" s="2" t="s">
        <v>152</v>
      </c>
      <c r="FM53" s="2" t="s">
        <v>152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150</v>
      </c>
      <c r="II53" s="2" t="s">
        <v>142</v>
      </c>
      <c r="IJ53" s="2" t="s">
        <v>403</v>
      </c>
      <c r="IK53" s="2" t="s">
        <v>145</v>
      </c>
      <c r="IL53" s="2" t="s">
        <v>152</v>
      </c>
      <c r="IM53" s="2" t="s">
        <v>152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150</v>
      </c>
      <c r="JI53" s="2" t="s">
        <v>142</v>
      </c>
      <c r="JJ53" s="2" t="s">
        <v>193</v>
      </c>
      <c r="JK53" s="2" t="s">
        <v>145</v>
      </c>
      <c r="JL53" s="2" t="s">
        <v>152</v>
      </c>
      <c r="JM53" s="2" t="s">
        <v>152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150</v>
      </c>
      <c r="KV53" s="2" t="s">
        <v>142</v>
      </c>
      <c r="KW53" s="2" t="s">
        <v>405</v>
      </c>
      <c r="KX53" s="2" t="s">
        <v>503</v>
      </c>
      <c r="KY53" s="2" t="s">
        <v>152</v>
      </c>
      <c r="KZ53" s="2" t="s">
        <v>152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504</v>
      </c>
      <c r="B54" s="2" t="s">
        <v>134</v>
      </c>
      <c r="C54" s="2" t="s">
        <v>135</v>
      </c>
      <c r="D54" s="2" t="s">
        <v>476</v>
      </c>
      <c r="E54" s="2" t="s">
        <v>477</v>
      </c>
      <c r="F54" s="2" t="s">
        <v>501</v>
      </c>
      <c r="G54" s="2" t="s">
        <v>501</v>
      </c>
      <c r="H54" s="2" t="s">
        <v>501</v>
      </c>
      <c r="I54" s="2" t="s">
        <v>479</v>
      </c>
      <c r="J54" s="2" t="s">
        <v>480</v>
      </c>
      <c r="K54" s="2" t="s">
        <v>395</v>
      </c>
      <c r="L54" s="3">
        <v>24.76</v>
      </c>
      <c r="M54" s="3">
        <v>26</v>
      </c>
      <c r="N54" s="3">
        <v>79.99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145</v>
      </c>
      <c r="T54" s="2" t="s">
        <v>145</v>
      </c>
      <c r="U54" s="2" t="s">
        <v>397</v>
      </c>
      <c r="V54" s="2" t="s">
        <v>147</v>
      </c>
      <c r="W54" s="2" t="s">
        <v>148</v>
      </c>
      <c r="X54" s="2" t="s">
        <v>145</v>
      </c>
      <c r="Y54" s="2" t="s">
        <v>310</v>
      </c>
      <c r="Z54" s="4">
        <v>62</v>
      </c>
      <c r="AA54" s="4">
        <f>=ROUNDDOWN(51.6666666666667,0)</f>
      </c>
      <c r="AB54" s="5">
        <v>1.2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3</v>
      </c>
      <c r="AS54" s="8">
        <v>203.97</v>
      </c>
      <c r="AT54" s="7">
        <v>-1</v>
      </c>
      <c r="AU54" s="7">
        <v>-1</v>
      </c>
      <c r="AV54" s="4"/>
      <c r="AW54" s="8"/>
      <c r="AX54" s="4">
        <v>3</v>
      </c>
      <c r="AY54" s="8">
        <v>203.97</v>
      </c>
      <c r="AZ54" s="7">
        <v>-1</v>
      </c>
      <c r="BA54" s="7">
        <v>-1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142</v>
      </c>
      <c r="BW54" s="2" t="s">
        <v>145</v>
      </c>
      <c r="BX54" s="2" t="s">
        <v>505</v>
      </c>
      <c r="BY54" s="2" t="s">
        <v>152</v>
      </c>
      <c r="BZ54" s="2" t="s">
        <v>152</v>
      </c>
      <c r="CA54" s="2" t="s">
        <v>145</v>
      </c>
      <c r="CB54" s="4"/>
      <c r="CC54" s="8"/>
      <c r="CD54" s="4"/>
      <c r="CE54" s="8"/>
      <c r="CF54" s="7"/>
      <c r="CG54" s="7"/>
      <c r="CH54" s="2" t="s">
        <v>150</v>
      </c>
      <c r="CI54" s="2" t="s">
        <v>142</v>
      </c>
      <c r="CJ54" s="2" t="s">
        <v>153</v>
      </c>
      <c r="CK54" s="2" t="s">
        <v>340</v>
      </c>
      <c r="CL54" s="2" t="s">
        <v>152</v>
      </c>
      <c r="CM54" s="2" t="s">
        <v>152</v>
      </c>
      <c r="CN54" s="2" t="s">
        <v>145</v>
      </c>
      <c r="CO54" s="4"/>
      <c r="CP54" s="8"/>
      <c r="CQ54" s="4">
        <v>3</v>
      </c>
      <c r="CR54" s="8">
        <v>203.97</v>
      </c>
      <c r="CS54" s="7">
        <v>-1</v>
      </c>
      <c r="CT54" s="7">
        <v>-1</v>
      </c>
      <c r="CU54" s="2" t="s">
        <v>150</v>
      </c>
      <c r="CV54" s="2" t="s">
        <v>142</v>
      </c>
      <c r="CW54" s="2" t="s">
        <v>310</v>
      </c>
      <c r="CX54" s="2" t="s">
        <v>421</v>
      </c>
      <c r="CY54" s="2" t="s">
        <v>152</v>
      </c>
      <c r="CZ54" s="2" t="s">
        <v>152</v>
      </c>
      <c r="DA54" s="2" t="s">
        <v>145</v>
      </c>
      <c r="DB54" s="4"/>
      <c r="DC54" s="8"/>
      <c r="DD54" s="4"/>
      <c r="DE54" s="8"/>
      <c r="DF54" s="7"/>
      <c r="DG54" s="7"/>
      <c r="DH54" s="2" t="s">
        <v>150</v>
      </c>
      <c r="DI54" s="2" t="s">
        <v>142</v>
      </c>
      <c r="DJ54" s="2" t="s">
        <v>399</v>
      </c>
      <c r="DK54" s="2" t="s">
        <v>145</v>
      </c>
      <c r="DL54" s="2" t="s">
        <v>152</v>
      </c>
      <c r="DM54" s="2" t="s">
        <v>152</v>
      </c>
      <c r="DN54" s="2" t="s">
        <v>145</v>
      </c>
      <c r="DO54" s="4"/>
      <c r="DP54" s="8"/>
      <c r="DQ54" s="4"/>
      <c r="DR54" s="8"/>
      <c r="DS54" s="7"/>
      <c r="DT54" s="7"/>
      <c r="DU54" s="2" t="s">
        <v>150</v>
      </c>
      <c r="DV54" s="2" t="s">
        <v>142</v>
      </c>
      <c r="DW54" s="2" t="s">
        <v>158</v>
      </c>
      <c r="DX54" s="2" t="s">
        <v>506</v>
      </c>
      <c r="DY54" s="2" t="s">
        <v>152</v>
      </c>
      <c r="DZ54" s="2" t="s">
        <v>152</v>
      </c>
      <c r="EA54" s="2" t="s">
        <v>145</v>
      </c>
      <c r="EB54" s="4"/>
      <c r="EC54" s="8"/>
      <c r="ED54" s="4"/>
      <c r="EE54" s="8"/>
      <c r="EF54" s="7"/>
      <c r="EG54" s="7"/>
      <c r="EH54" s="2" t="s">
        <v>150</v>
      </c>
      <c r="EI54" s="2" t="s">
        <v>142</v>
      </c>
      <c r="EJ54" s="2" t="s">
        <v>160</v>
      </c>
      <c r="EK54" s="2" t="s">
        <v>484</v>
      </c>
      <c r="EL54" s="2" t="s">
        <v>152</v>
      </c>
      <c r="EM54" s="2" t="s">
        <v>152</v>
      </c>
      <c r="EN54" s="2" t="s">
        <v>145</v>
      </c>
      <c r="EO54" s="4"/>
      <c r="EP54" s="8"/>
      <c r="EQ54" s="4"/>
      <c r="ER54" s="8"/>
      <c r="ES54" s="7"/>
      <c r="ET54" s="7"/>
      <c r="EU54" s="2" t="s">
        <v>150</v>
      </c>
      <c r="EV54" s="2" t="s">
        <v>142</v>
      </c>
      <c r="EW54" s="2" t="s">
        <v>310</v>
      </c>
      <c r="EX54" s="2" t="s">
        <v>313</v>
      </c>
      <c r="EY54" s="2" t="s">
        <v>152</v>
      </c>
      <c r="EZ54" s="2" t="s">
        <v>152</v>
      </c>
      <c r="FA54" s="2" t="s">
        <v>145</v>
      </c>
      <c r="FB54" s="4"/>
      <c r="FC54" s="8"/>
      <c r="FD54" s="4"/>
      <c r="FE54" s="8"/>
      <c r="FF54" s="7"/>
      <c r="FG54" s="7"/>
      <c r="FH54" s="2" t="s">
        <v>150</v>
      </c>
      <c r="FI54" s="2" t="s">
        <v>142</v>
      </c>
      <c r="FJ54" s="2" t="s">
        <v>163</v>
      </c>
      <c r="FK54" s="2" t="s">
        <v>507</v>
      </c>
      <c r="FL54" s="2" t="s">
        <v>152</v>
      </c>
      <c r="FM54" s="2" t="s">
        <v>152</v>
      </c>
      <c r="FN54" s="2" t="s">
        <v>145</v>
      </c>
      <c r="FO54" s="4"/>
      <c r="FP54" s="8"/>
      <c r="FQ54" s="4"/>
      <c r="FR54" s="8"/>
      <c r="FS54" s="7"/>
      <c r="FT54" s="7"/>
      <c r="FU54" s="2" t="s">
        <v>145</v>
      </c>
      <c r="FV54" s="2" t="s">
        <v>145</v>
      </c>
      <c r="FW54" s="2" t="s">
        <v>145</v>
      </c>
      <c r="FX54" s="2" t="s">
        <v>145</v>
      </c>
      <c r="FY54" s="2" t="s">
        <v>145</v>
      </c>
      <c r="FZ54" s="2" t="s">
        <v>145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150</v>
      </c>
      <c r="II54" s="2" t="s">
        <v>142</v>
      </c>
      <c r="IJ54" s="2" t="s">
        <v>403</v>
      </c>
      <c r="IK54" s="2" t="s">
        <v>508</v>
      </c>
      <c r="IL54" s="2" t="s">
        <v>152</v>
      </c>
      <c r="IM54" s="2" t="s">
        <v>152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150</v>
      </c>
      <c r="JI54" s="2" t="s">
        <v>142</v>
      </c>
      <c r="JJ54" s="2" t="s">
        <v>193</v>
      </c>
      <c r="JK54" s="2" t="s">
        <v>145</v>
      </c>
      <c r="JL54" s="2" t="s">
        <v>152</v>
      </c>
      <c r="JM54" s="2" t="s">
        <v>152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150</v>
      </c>
      <c r="KV54" s="2" t="s">
        <v>142</v>
      </c>
      <c r="KW54" s="2" t="s">
        <v>405</v>
      </c>
      <c r="KX54" s="2" t="s">
        <v>145</v>
      </c>
      <c r="KY54" s="2" t="s">
        <v>152</v>
      </c>
      <c r="KZ54" s="2" t="s">
        <v>152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145</v>
      </c>
      <c r="OV54" s="2" t="s">
        <v>145</v>
      </c>
      <c r="OW54" s="2" t="s">
        <v>145</v>
      </c>
      <c r="OX54" s="2" t="s">
        <v>145</v>
      </c>
      <c r="OY54" s="2" t="s">
        <v>145</v>
      </c>
      <c r="OZ54" s="2" t="s">
        <v>145</v>
      </c>
      <c r="PA54" s="2" t="s">
        <v>145</v>
      </c>
      <c r="PB54" s="4">
        <v>62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16" t="s">
        <v>509</v>
      </c>
      <c r="B55" s="9" t="s">
        <v>145</v>
      </c>
      <c r="C55" s="9" t="s">
        <v>145</v>
      </c>
      <c r="D55" s="9" t="s">
        <v>145</v>
      </c>
      <c r="E55" s="9" t="s">
        <v>145</v>
      </c>
      <c r="F55" s="9" t="s">
        <v>145</v>
      </c>
      <c r="G55" s="9" t="s">
        <v>145</v>
      </c>
      <c r="H55" s="9" t="s">
        <v>145</v>
      </c>
      <c r="I55" s="9" t="s">
        <v>145</v>
      </c>
      <c r="J55" s="9" t="s">
        <v>145</v>
      </c>
      <c r="K55" s="9" t="s">
        <v>145</v>
      </c>
      <c r="L55" s="10"/>
      <c r="M55" s="10"/>
      <c r="N55" s="10"/>
      <c r="O55" s="9" t="s">
        <v>145</v>
      </c>
      <c r="P55" s="9" t="s">
        <v>145</v>
      </c>
      <c r="Q55" s="9" t="s">
        <v>145</v>
      </c>
      <c r="R55" s="9" t="s">
        <v>145</v>
      </c>
      <c r="S55" s="9" t="s">
        <v>145</v>
      </c>
      <c r="T55" s="9" t="s">
        <v>145</v>
      </c>
      <c r="U55" s="9" t="s">
        <v>145</v>
      </c>
      <c r="V55" s="9" t="s">
        <v>145</v>
      </c>
      <c r="W55" s="9" t="s">
        <v>145</v>
      </c>
      <c r="X55" s="9" t="s">
        <v>145</v>
      </c>
      <c r="Y55" s="9" t="s">
        <v>145</v>
      </c>
      <c r="Z55" s="11">
        <v>3270</v>
      </c>
      <c r="AA55" s="11">
        <f>=ROUNDDOWN({0},0)</f>
      </c>
      <c r="AB55" s="12">
        <v>245.5</v>
      </c>
      <c r="AC55" s="9" t="s">
        <v>145</v>
      </c>
      <c r="AD55" s="11"/>
      <c r="AE55" s="11">
        <v>5055</v>
      </c>
      <c r="AF55" s="13"/>
      <c r="AG55" s="13"/>
      <c r="AH55" s="14"/>
      <c r="AI55" s="11"/>
      <c r="AJ55" s="11">
        <f>=ROUNDDOWN({0},0)</f>
      </c>
      <c r="AK55" s="12"/>
      <c r="AL55" s="9" t="s">
        <v>145</v>
      </c>
      <c r="AM55" s="11"/>
      <c r="AN55" s="11"/>
      <c r="AO55" s="14"/>
      <c r="AP55" s="11">
        <v>55</v>
      </c>
      <c r="AQ55" s="15">
        <v>7059.66</v>
      </c>
      <c r="AR55" s="11">
        <v>71</v>
      </c>
      <c r="AS55" s="15">
        <v>12333.11</v>
      </c>
      <c r="AT55" s="14">
        <v>-0.2254</v>
      </c>
      <c r="AU55" s="14">
        <v>-0.4276</v>
      </c>
      <c r="AV55" s="11">
        <v>55</v>
      </c>
      <c r="AW55" s="15">
        <v>7059.66</v>
      </c>
      <c r="AX55" s="11">
        <v>71</v>
      </c>
      <c r="AY55" s="15">
        <v>12333.11</v>
      </c>
      <c r="AZ55" s="14">
        <v>-0.2254</v>
      </c>
      <c r="BA55" s="14">
        <v>-0.4276</v>
      </c>
      <c r="BB55" s="14"/>
      <c r="BC55" s="11">
        <v>55</v>
      </c>
      <c r="BD55" s="15">
        <v>7059.66</v>
      </c>
      <c r="BE55" s="11">
        <v>71</v>
      </c>
      <c r="BF55" s="15">
        <v>12333.11</v>
      </c>
      <c r="BG55" s="14">
        <v>-0.2254</v>
      </c>
      <c r="BH55" s="14">
        <v>-0.4276</v>
      </c>
      <c r="BI55" s="14"/>
      <c r="BJ55" s="11"/>
      <c r="BK55" s="15"/>
      <c r="BL55" s="9" t="s">
        <v>145</v>
      </c>
      <c r="BM55" s="14"/>
      <c r="BN55" s="14"/>
      <c r="BO55" s="11">
        <v>24</v>
      </c>
      <c r="BP55" s="15">
        <v>3857.7</v>
      </c>
      <c r="BQ55" s="11">
        <v>21</v>
      </c>
      <c r="BR55" s="15">
        <v>4737.52</v>
      </c>
      <c r="BS55" s="14">
        <v>0.1429</v>
      </c>
      <c r="BT55" s="14">
        <v>-0.1857</v>
      </c>
      <c r="BU55" s="9" t="s">
        <v>145</v>
      </c>
      <c r="BV55" s="9" t="s">
        <v>145</v>
      </c>
      <c r="BW55" s="9" t="s">
        <v>145</v>
      </c>
      <c r="BX55" s="9" t="s">
        <v>145</v>
      </c>
      <c r="BY55" s="9" t="s">
        <v>145</v>
      </c>
      <c r="BZ55" s="9" t="s">
        <v>145</v>
      </c>
      <c r="CA55" s="9" t="s">
        <v>145</v>
      </c>
      <c r="CB55" s="11">
        <v>13</v>
      </c>
      <c r="CC55" s="15">
        <v>1155.67</v>
      </c>
      <c r="CD55" s="11">
        <v>7</v>
      </c>
      <c r="CE55" s="15">
        <v>1251.52</v>
      </c>
      <c r="CF55" s="14">
        <v>0.8571</v>
      </c>
      <c r="CG55" s="14">
        <v>-0.0766</v>
      </c>
      <c r="CH55" s="9" t="s">
        <v>145</v>
      </c>
      <c r="CI55" s="9" t="s">
        <v>145</v>
      </c>
      <c r="CJ55" s="9" t="s">
        <v>145</v>
      </c>
      <c r="CK55" s="9" t="s">
        <v>145</v>
      </c>
      <c r="CL55" s="9" t="s">
        <v>145</v>
      </c>
      <c r="CM55" s="9" t="s">
        <v>145</v>
      </c>
      <c r="CN55" s="9" t="s">
        <v>145</v>
      </c>
      <c r="CO55" s="11">
        <v>7</v>
      </c>
      <c r="CP55" s="15">
        <v>1063.93</v>
      </c>
      <c r="CQ55" s="11">
        <v>6</v>
      </c>
      <c r="CR55" s="15">
        <v>982.44</v>
      </c>
      <c r="CS55" s="14">
        <v>0.1667</v>
      </c>
      <c r="CT55" s="14">
        <v>0.0829</v>
      </c>
      <c r="CU55" s="9" t="s">
        <v>145</v>
      </c>
      <c r="CV55" s="9" t="s">
        <v>145</v>
      </c>
      <c r="CW55" s="9" t="s">
        <v>145</v>
      </c>
      <c r="CX55" s="9" t="s">
        <v>145</v>
      </c>
      <c r="CY55" s="9" t="s">
        <v>145</v>
      </c>
      <c r="CZ55" s="9" t="s">
        <v>145</v>
      </c>
      <c r="DA55" s="9" t="s">
        <v>145</v>
      </c>
      <c r="DB55" s="11">
        <v>2</v>
      </c>
      <c r="DC55" s="15">
        <v>358.92</v>
      </c>
      <c r="DD55" s="11">
        <v>15</v>
      </c>
      <c r="DE55" s="15">
        <v>2892.11</v>
      </c>
      <c r="DF55" s="14">
        <v>-0.8667</v>
      </c>
      <c r="DG55" s="14">
        <v>-0.8759</v>
      </c>
      <c r="DH55" s="9" t="s">
        <v>145</v>
      </c>
      <c r="DI55" s="9" t="s">
        <v>145</v>
      </c>
      <c r="DJ55" s="9" t="s">
        <v>145</v>
      </c>
      <c r="DK55" s="9" t="s">
        <v>145</v>
      </c>
      <c r="DL55" s="9" t="s">
        <v>145</v>
      </c>
      <c r="DM55" s="9" t="s">
        <v>145</v>
      </c>
      <c r="DN55" s="9" t="s">
        <v>145</v>
      </c>
      <c r="DO55" s="11">
        <v>2</v>
      </c>
      <c r="DP55" s="15">
        <v>259.34</v>
      </c>
      <c r="DQ55" s="11">
        <v>4</v>
      </c>
      <c r="DR55" s="15">
        <v>129.66</v>
      </c>
      <c r="DS55" s="14">
        <v>-0.5</v>
      </c>
      <c r="DT55" s="14">
        <v>1.0002</v>
      </c>
      <c r="DU55" s="9" t="s">
        <v>145</v>
      </c>
      <c r="DV55" s="9" t="s">
        <v>145</v>
      </c>
      <c r="DW55" s="9" t="s">
        <v>145</v>
      </c>
      <c r="DX55" s="9" t="s">
        <v>145</v>
      </c>
      <c r="DY55" s="9" t="s">
        <v>145</v>
      </c>
      <c r="DZ55" s="9" t="s">
        <v>145</v>
      </c>
      <c r="EA55" s="9" t="s">
        <v>145</v>
      </c>
      <c r="EB55" s="11">
        <v>2</v>
      </c>
      <c r="EC55" s="15">
        <v>226.73</v>
      </c>
      <c r="ED55" s="11">
        <v>16</v>
      </c>
      <c r="EE55" s="15">
        <v>2030.99</v>
      </c>
      <c r="EF55" s="14">
        <v>-0.875</v>
      </c>
      <c r="EG55" s="14">
        <v>-0.8884</v>
      </c>
      <c r="EH55" s="9" t="s">
        <v>145</v>
      </c>
      <c r="EI55" s="9" t="s">
        <v>145</v>
      </c>
      <c r="EJ55" s="9" t="s">
        <v>145</v>
      </c>
      <c r="EK55" s="9" t="s">
        <v>145</v>
      </c>
      <c r="EL55" s="9" t="s">
        <v>145</v>
      </c>
      <c r="EM55" s="9" t="s">
        <v>145</v>
      </c>
      <c r="EN55" s="9" t="s">
        <v>145</v>
      </c>
      <c r="EO55" s="11">
        <v>5</v>
      </c>
      <c r="EP55" s="15">
        <v>137.37</v>
      </c>
      <c r="EQ55" s="11"/>
      <c r="ER55" s="15"/>
      <c r="ES55" s="14"/>
      <c r="ET55" s="14"/>
      <c r="EU55" s="9" t="s">
        <v>145</v>
      </c>
      <c r="EV55" s="9" t="s">
        <v>145</v>
      </c>
      <c r="EW55" s="9" t="s">
        <v>145</v>
      </c>
      <c r="EX55" s="9" t="s">
        <v>145</v>
      </c>
      <c r="EY55" s="9" t="s">
        <v>145</v>
      </c>
      <c r="EZ55" s="9" t="s">
        <v>145</v>
      </c>
      <c r="FA55" s="9" t="s">
        <v>145</v>
      </c>
      <c r="FB55" s="11"/>
      <c r="FC55" s="15"/>
      <c r="FD55" s="11">
        <v>2</v>
      </c>
      <c r="FE55" s="15">
        <v>308.87</v>
      </c>
      <c r="FF55" s="14">
        <v>-1</v>
      </c>
      <c r="FG55" s="14">
        <v>-1</v>
      </c>
      <c r="FH55" s="9" t="s">
        <v>145</v>
      </c>
      <c r="FI55" s="9" t="s">
        <v>145</v>
      </c>
      <c r="FJ55" s="9" t="s">
        <v>145</v>
      </c>
      <c r="FK55" s="9" t="s">
        <v>145</v>
      </c>
      <c r="FL55" s="9" t="s">
        <v>145</v>
      </c>
      <c r="FM55" s="9" t="s">
        <v>145</v>
      </c>
      <c r="FN55" s="9" t="s">
        <v>145</v>
      </c>
      <c r="FO55" s="11"/>
      <c r="FP55" s="15"/>
      <c r="FQ55" s="11"/>
      <c r="FR55" s="15"/>
      <c r="FS55" s="14"/>
      <c r="FT55" s="14"/>
      <c r="FU55" s="9" t="s">
        <v>145</v>
      </c>
      <c r="FV55" s="9" t="s">
        <v>145</v>
      </c>
      <c r="FW55" s="9" t="s">
        <v>145</v>
      </c>
      <c r="FX55" s="9" t="s">
        <v>145</v>
      </c>
      <c r="FY55" s="9" t="s">
        <v>145</v>
      </c>
      <c r="FZ55" s="9" t="s">
        <v>145</v>
      </c>
      <c r="GA55" s="9" t="s">
        <v>145</v>
      </c>
      <c r="GB55" s="11"/>
      <c r="GC55" s="15"/>
      <c r="GD55" s="11"/>
      <c r="GE55" s="15"/>
      <c r="GF55" s="14"/>
      <c r="GG55" s="14"/>
      <c r="GH55" s="9" t="s">
        <v>145</v>
      </c>
      <c r="GI55" s="9" t="s">
        <v>145</v>
      </c>
      <c r="GJ55" s="9" t="s">
        <v>145</v>
      </c>
      <c r="GK55" s="9" t="s">
        <v>145</v>
      </c>
      <c r="GL55" s="9" t="s">
        <v>145</v>
      </c>
      <c r="GM55" s="9" t="s">
        <v>145</v>
      </c>
      <c r="GN55" s="9" t="s">
        <v>145</v>
      </c>
      <c r="GO55" s="11"/>
      <c r="GP55" s="15"/>
      <c r="GQ55" s="11"/>
      <c r="GR55" s="15"/>
      <c r="GS55" s="14"/>
      <c r="GT55" s="14"/>
      <c r="GU55" s="9" t="s">
        <v>145</v>
      </c>
      <c r="GV55" s="9" t="s">
        <v>145</v>
      </c>
      <c r="GW55" s="9" t="s">
        <v>145</v>
      </c>
      <c r="GX55" s="9" t="s">
        <v>145</v>
      </c>
      <c r="GY55" s="9" t="s">
        <v>145</v>
      </c>
      <c r="GZ55" s="9" t="s">
        <v>145</v>
      </c>
      <c r="HA55" s="9" t="s">
        <v>145</v>
      </c>
      <c r="HB55" s="11"/>
      <c r="HC55" s="15"/>
      <c r="HD55" s="11"/>
      <c r="HE55" s="15"/>
      <c r="HF55" s="14"/>
      <c r="HG55" s="14"/>
      <c r="HH55" s="9" t="s">
        <v>145</v>
      </c>
      <c r="HI55" s="9" t="s">
        <v>145</v>
      </c>
      <c r="HJ55" s="9" t="s">
        <v>145</v>
      </c>
      <c r="HK55" s="9" t="s">
        <v>145</v>
      </c>
      <c r="HL55" s="9" t="s">
        <v>145</v>
      </c>
      <c r="HM55" s="9" t="s">
        <v>145</v>
      </c>
      <c r="HN55" s="9" t="s">
        <v>145</v>
      </c>
      <c r="HO55" s="11"/>
      <c r="HP55" s="15"/>
      <c r="HQ55" s="11"/>
      <c r="HR55" s="15"/>
      <c r="HS55" s="14"/>
      <c r="HT55" s="14"/>
      <c r="HU55" s="9" t="s">
        <v>145</v>
      </c>
      <c r="HV55" s="9" t="s">
        <v>145</v>
      </c>
      <c r="HW55" s="9" t="s">
        <v>145</v>
      </c>
      <c r="HX55" s="9" t="s">
        <v>145</v>
      </c>
      <c r="HY55" s="9" t="s">
        <v>145</v>
      </c>
      <c r="HZ55" s="9" t="s">
        <v>145</v>
      </c>
      <c r="IA55" s="9" t="s">
        <v>145</v>
      </c>
      <c r="IB55" s="11"/>
      <c r="IC55" s="15"/>
      <c r="ID55" s="11"/>
      <c r="IE55" s="15"/>
      <c r="IF55" s="14"/>
      <c r="IG55" s="14"/>
      <c r="IH55" s="9" t="s">
        <v>145</v>
      </c>
      <c r="II55" s="9" t="s">
        <v>145</v>
      </c>
      <c r="IJ55" s="9" t="s">
        <v>145</v>
      </c>
      <c r="IK55" s="9" t="s">
        <v>145</v>
      </c>
      <c r="IL55" s="9" t="s">
        <v>145</v>
      </c>
      <c r="IM55" s="9" t="s">
        <v>145</v>
      </c>
      <c r="IN55" s="9" t="s">
        <v>145</v>
      </c>
      <c r="IO55" s="11"/>
      <c r="IP55" s="15"/>
      <c r="IQ55" s="11"/>
      <c r="IR55" s="15"/>
      <c r="IS55" s="14"/>
      <c r="IT55" s="14"/>
      <c r="IU55" s="9" t="s">
        <v>145</v>
      </c>
      <c r="IV55" s="9" t="s">
        <v>145</v>
      </c>
      <c r="IW55" s="9" t="s">
        <v>145</v>
      </c>
      <c r="IX55" s="9" t="s">
        <v>145</v>
      </c>
      <c r="IY55" s="9" t="s">
        <v>145</v>
      </c>
      <c r="IZ55" s="9" t="s">
        <v>145</v>
      </c>
      <c r="JA55" s="9" t="s">
        <v>145</v>
      </c>
      <c r="JB55" s="11"/>
      <c r="JC55" s="15"/>
      <c r="JD55" s="11"/>
      <c r="JE55" s="15"/>
      <c r="JF55" s="14"/>
      <c r="JG55" s="14"/>
      <c r="JH55" s="9" t="s">
        <v>145</v>
      </c>
      <c r="JI55" s="9" t="s">
        <v>145</v>
      </c>
      <c r="JJ55" s="9" t="s">
        <v>145</v>
      </c>
      <c r="JK55" s="9" t="s">
        <v>145</v>
      </c>
      <c r="JL55" s="9" t="s">
        <v>145</v>
      </c>
      <c r="JM55" s="9" t="s">
        <v>145</v>
      </c>
      <c r="JN55" s="9" t="s">
        <v>145</v>
      </c>
      <c r="JO55" s="11"/>
      <c r="JP55" s="15"/>
      <c r="JQ55" s="11"/>
      <c r="JR55" s="15"/>
      <c r="JS55" s="14"/>
      <c r="JT55" s="14"/>
      <c r="JU55" s="9" t="s">
        <v>145</v>
      </c>
      <c r="JV55" s="9" t="s">
        <v>145</v>
      </c>
      <c r="JW55" s="9" t="s">
        <v>145</v>
      </c>
      <c r="JX55" s="9" t="s">
        <v>145</v>
      </c>
      <c r="JY55" s="9" t="s">
        <v>145</v>
      </c>
      <c r="JZ55" s="9" t="s">
        <v>145</v>
      </c>
      <c r="KA55" s="9" t="s">
        <v>145</v>
      </c>
      <c r="KB55" s="11"/>
      <c r="KC55" s="15"/>
      <c r="KD55" s="11"/>
      <c r="KE55" s="15"/>
      <c r="KF55" s="14"/>
      <c r="KG55" s="14"/>
      <c r="KH55" s="9" t="s">
        <v>145</v>
      </c>
      <c r="KI55" s="9" t="s">
        <v>145</v>
      </c>
      <c r="KJ55" s="9" t="s">
        <v>145</v>
      </c>
      <c r="KK55" s="9" t="s">
        <v>145</v>
      </c>
      <c r="KL55" s="9" t="s">
        <v>145</v>
      </c>
      <c r="KM55" s="9" t="s">
        <v>145</v>
      </c>
      <c r="KN55" s="9" t="s">
        <v>145</v>
      </c>
      <c r="KO55" s="11"/>
      <c r="KP55" s="15"/>
      <c r="KQ55" s="11"/>
      <c r="KR55" s="15"/>
      <c r="KS55" s="14"/>
      <c r="KT55" s="14"/>
      <c r="KU55" s="9" t="s">
        <v>145</v>
      </c>
      <c r="KV55" s="9" t="s">
        <v>145</v>
      </c>
      <c r="KW55" s="9" t="s">
        <v>145</v>
      </c>
      <c r="KX55" s="9" t="s">
        <v>145</v>
      </c>
      <c r="KY55" s="9" t="s">
        <v>145</v>
      </c>
      <c r="KZ55" s="9" t="s">
        <v>145</v>
      </c>
      <c r="LA55" s="9" t="s">
        <v>145</v>
      </c>
      <c r="LB55" s="11"/>
      <c r="LC55" s="15"/>
      <c r="LD55" s="11"/>
      <c r="LE55" s="15"/>
      <c r="LF55" s="14"/>
      <c r="LG55" s="14"/>
      <c r="LH55" s="9" t="s">
        <v>145</v>
      </c>
      <c r="LI55" s="9" t="s">
        <v>145</v>
      </c>
      <c r="LJ55" s="9" t="s">
        <v>145</v>
      </c>
      <c r="LK55" s="9" t="s">
        <v>145</v>
      </c>
      <c r="LL55" s="9" t="s">
        <v>145</v>
      </c>
      <c r="LM55" s="9" t="s">
        <v>145</v>
      </c>
      <c r="LN55" s="9" t="s">
        <v>145</v>
      </c>
      <c r="LO55" s="11"/>
      <c r="LP55" s="15"/>
      <c r="LQ55" s="11"/>
      <c r="LR55" s="15"/>
      <c r="LS55" s="14"/>
      <c r="LT55" s="14"/>
      <c r="LU55" s="9" t="s">
        <v>145</v>
      </c>
      <c r="LV55" s="9" t="s">
        <v>145</v>
      </c>
      <c r="LW55" s="9" t="s">
        <v>145</v>
      </c>
      <c r="LX55" s="9" t="s">
        <v>145</v>
      </c>
      <c r="LY55" s="9" t="s">
        <v>145</v>
      </c>
      <c r="LZ55" s="9" t="s">
        <v>145</v>
      </c>
      <c r="MA55" s="9" t="s">
        <v>145</v>
      </c>
      <c r="MB55" s="11"/>
      <c r="MC55" s="15"/>
      <c r="MD55" s="11"/>
      <c r="ME55" s="15"/>
      <c r="MF55" s="14"/>
      <c r="MG55" s="14"/>
      <c r="MH55" s="9" t="s">
        <v>145</v>
      </c>
      <c r="MI55" s="9" t="s">
        <v>145</v>
      </c>
      <c r="MJ55" s="9" t="s">
        <v>145</v>
      </c>
      <c r="MK55" s="9" t="s">
        <v>145</v>
      </c>
      <c r="ML55" s="9" t="s">
        <v>145</v>
      </c>
      <c r="MM55" s="9" t="s">
        <v>145</v>
      </c>
      <c r="MN55" s="9" t="s">
        <v>145</v>
      </c>
      <c r="MO55" s="11"/>
      <c r="MP55" s="15"/>
      <c r="MQ55" s="11"/>
      <c r="MR55" s="15"/>
      <c r="MS55" s="14"/>
      <c r="MT55" s="14"/>
      <c r="MU55" s="9" t="s">
        <v>145</v>
      </c>
      <c r="MV55" s="9" t="s">
        <v>145</v>
      </c>
      <c r="MW55" s="9" t="s">
        <v>145</v>
      </c>
      <c r="MX55" s="9" t="s">
        <v>145</v>
      </c>
      <c r="MY55" s="9" t="s">
        <v>145</v>
      </c>
      <c r="MZ55" s="9" t="s">
        <v>145</v>
      </c>
      <c r="NA55" s="9" t="s">
        <v>145</v>
      </c>
      <c r="NB55" s="11"/>
      <c r="NC55" s="15"/>
      <c r="ND55" s="11"/>
      <c r="NE55" s="15"/>
      <c r="NF55" s="14"/>
      <c r="NG55" s="14"/>
      <c r="NH55" s="9" t="s">
        <v>145</v>
      </c>
      <c r="NI55" s="9" t="s">
        <v>145</v>
      </c>
      <c r="NJ55" s="9" t="s">
        <v>145</v>
      </c>
      <c r="NK55" s="9" t="s">
        <v>145</v>
      </c>
      <c r="NL55" s="9" t="s">
        <v>145</v>
      </c>
      <c r="NM55" s="9" t="s">
        <v>145</v>
      </c>
      <c r="NN55" s="9" t="s">
        <v>145</v>
      </c>
      <c r="NO55" s="11"/>
      <c r="NP55" s="15"/>
      <c r="NQ55" s="11"/>
      <c r="NR55" s="15"/>
      <c r="NS55" s="14"/>
      <c r="NT55" s="14"/>
      <c r="NU55" s="9" t="s">
        <v>145</v>
      </c>
      <c r="NV55" s="9" t="s">
        <v>145</v>
      </c>
      <c r="NW55" s="9" t="s">
        <v>145</v>
      </c>
      <c r="NX55" s="9" t="s">
        <v>145</v>
      </c>
      <c r="NY55" s="9" t="s">
        <v>145</v>
      </c>
      <c r="NZ55" s="9" t="s">
        <v>145</v>
      </c>
      <c r="OA55" s="9" t="s">
        <v>145</v>
      </c>
      <c r="OB55" s="11"/>
      <c r="OC55" s="15"/>
      <c r="OD55" s="11"/>
      <c r="OE55" s="15"/>
      <c r="OF55" s="14"/>
      <c r="OG55" s="14"/>
      <c r="OH55" s="9" t="s">
        <v>145</v>
      </c>
      <c r="OI55" s="9" t="s">
        <v>145</v>
      </c>
      <c r="OJ55" s="9" t="s">
        <v>145</v>
      </c>
      <c r="OK55" s="9" t="s">
        <v>145</v>
      </c>
      <c r="OL55" s="9" t="s">
        <v>145</v>
      </c>
      <c r="OM55" s="9" t="s">
        <v>145</v>
      </c>
      <c r="ON55" s="9" t="s">
        <v>145</v>
      </c>
      <c r="OO55" s="11"/>
      <c r="OP55" s="15"/>
      <c r="OQ55" s="11"/>
      <c r="OR55" s="15"/>
      <c r="OS55" s="14"/>
      <c r="OT55" s="14"/>
      <c r="OU55" s="9" t="s">
        <v>145</v>
      </c>
      <c r="OV55" s="9" t="s">
        <v>145</v>
      </c>
      <c r="OW55" s="9" t="s">
        <v>145</v>
      </c>
      <c r="OX55" s="9" t="s">
        <v>145</v>
      </c>
      <c r="OY55" s="9" t="s">
        <v>145</v>
      </c>
      <c r="OZ55" s="9" t="s">
        <v>145</v>
      </c>
      <c r="PA55" s="9" t="s">
        <v>145</v>
      </c>
      <c r="PB55" s="11">
        <v>2747</v>
      </c>
      <c r="PC55" s="11">
        <v>1</v>
      </c>
      <c r="PD55" s="11"/>
      <c r="PE55" s="11">
        <v>270</v>
      </c>
      <c r="PF55" s="11"/>
      <c r="PG55" s="11"/>
      <c r="PH55" s="11"/>
      <c r="PI55" s="11">
        <v>252</v>
      </c>
      <c r="PJ55" s="11"/>
      <c r="PK55" s="11"/>
      <c r="PL55" s="11"/>
      <c r="PM55" s="11"/>
      <c r="PN55" s="11"/>
      <c r="PO55" s="11"/>
      <c r="PP55" s="11"/>
      <c r="PQ55" s="11">
        <v>570</v>
      </c>
      <c r="PR55" s="11">
        <v>333</v>
      </c>
      <c r="PS55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S4"/>
    <mergeCell ref="BC6:BC8"/>
    <mergeCell ref="BD6:BD8"/>
    <mergeCell ref="BE6:BE8"/>
    <mergeCell ref="BF6:BF8"/>
    <mergeCell ref="BG6:BG8"/>
    <mergeCell ref="BH6:BH8"/>
    <mergeCell ref="BC9:BC17"/>
    <mergeCell ref="BD9:BD17"/>
    <mergeCell ref="BE9:BE17"/>
    <mergeCell ref="BF9:BF17"/>
    <mergeCell ref="BG9:BG17"/>
    <mergeCell ref="BH9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510</v>
      </c>
      <c r="D2" s="0" t="s">
        <v>511</v>
      </c>
      <c r="E2" s="0" t="s">
        <v>512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513</v>
      </c>
      <c r="J4" s="1" t="s">
        <v>514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515</v>
      </c>
      <c r="P4" s="1" t="s">
        <v>516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517</v>
      </c>
      <c r="F5" s="1" t="s">
        <v>518</v>
      </c>
      <c r="G5" s="1" t="s">
        <v>517</v>
      </c>
      <c r="H5" s="1" t="s">
        <v>518</v>
      </c>
      <c r="I5" s="1" t="s">
        <v>513</v>
      </c>
      <c r="J5" s="1" t="s">
        <v>514</v>
      </c>
      <c r="K5" s="1" t="s">
        <v>519</v>
      </c>
      <c r="L5" s="1" t="s">
        <v>520</v>
      </c>
      <c r="M5" s="1" t="s">
        <v>519</v>
      </c>
      <c r="N5" s="1" t="s">
        <v>520</v>
      </c>
      <c r="O5" s="1" t="s">
        <v>515</v>
      </c>
      <c r="P5" s="1" t="s">
        <v>516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38</v>
      </c>
      <c r="F6" s="8">
        <v>6387.51</v>
      </c>
      <c r="G6" s="4">
        <v>49</v>
      </c>
      <c r="H6" s="8">
        <v>11173.79</v>
      </c>
      <c r="I6" s="7">
        <v>-0.2245</v>
      </c>
      <c r="J6" s="7">
        <v>-0.4283</v>
      </c>
      <c r="K6" s="4">
        <v>38</v>
      </c>
      <c r="L6" s="8">
        <v>6387.51</v>
      </c>
      <c r="M6" s="4">
        <v>49</v>
      </c>
      <c r="N6" s="8">
        <v>11173.79</v>
      </c>
      <c r="O6" s="7">
        <v>-0.2245</v>
      </c>
      <c r="P6" s="7">
        <v>-0.4283</v>
      </c>
    </row>
    <row r="7">
      <c r="A7" s="2" t="s">
        <v>134</v>
      </c>
      <c r="B7" s="2" t="s">
        <v>135</v>
      </c>
      <c r="C7" s="2" t="s">
        <v>353</v>
      </c>
      <c r="D7" s="2" t="s">
        <v>354</v>
      </c>
      <c r="E7" s="4">
        <v>4</v>
      </c>
      <c r="F7" s="8">
        <v>233.5</v>
      </c>
      <c r="G7" s="4">
        <v>2</v>
      </c>
      <c r="H7" s="8">
        <v>231.66</v>
      </c>
      <c r="I7" s="7">
        <v>1</v>
      </c>
      <c r="J7" s="7">
        <v>0.0079</v>
      </c>
      <c r="K7" s="4">
        <v>4</v>
      </c>
      <c r="L7" s="8">
        <v>233.5</v>
      </c>
      <c r="M7" s="4">
        <v>2</v>
      </c>
      <c r="N7" s="8">
        <v>231.66</v>
      </c>
      <c r="O7" s="7">
        <v>1</v>
      </c>
      <c r="P7" s="7">
        <v>0.0079</v>
      </c>
    </row>
    <row r="8">
      <c r="A8" s="2" t="s">
        <v>134</v>
      </c>
      <c r="B8" s="2" t="s">
        <v>135</v>
      </c>
      <c r="C8" s="2" t="s">
        <v>390</v>
      </c>
      <c r="D8" s="2" t="s">
        <v>391</v>
      </c>
      <c r="E8" s="4">
        <v>6</v>
      </c>
      <c r="F8" s="8">
        <v>221.3</v>
      </c>
      <c r="G8" s="4">
        <v>17</v>
      </c>
      <c r="H8" s="8">
        <v>723.69</v>
      </c>
      <c r="I8" s="7">
        <v>-0.6471</v>
      </c>
      <c r="J8" s="7">
        <v>-0.6942</v>
      </c>
      <c r="K8" s="4">
        <v>6</v>
      </c>
      <c r="L8" s="8">
        <v>221.3</v>
      </c>
      <c r="M8" s="4">
        <v>17</v>
      </c>
      <c r="N8" s="8">
        <v>723.69</v>
      </c>
      <c r="O8" s="7">
        <v>-0.6471</v>
      </c>
      <c r="P8" s="7">
        <v>-0.6942</v>
      </c>
    </row>
    <row r="9">
      <c r="A9" s="2" t="s">
        <v>134</v>
      </c>
      <c r="B9" s="2" t="s">
        <v>135</v>
      </c>
      <c r="C9" s="2" t="s">
        <v>476</v>
      </c>
      <c r="D9" s="2" t="s">
        <v>477</v>
      </c>
      <c r="E9" s="4">
        <v>7</v>
      </c>
      <c r="F9" s="8">
        <v>217.35</v>
      </c>
      <c r="G9" s="4">
        <v>3</v>
      </c>
      <c r="H9" s="8">
        <v>203.97</v>
      </c>
      <c r="I9" s="7">
        <v>1.3333</v>
      </c>
      <c r="J9" s="7">
        <v>0.0656</v>
      </c>
      <c r="K9" s="4">
        <v>7</v>
      </c>
      <c r="L9" s="8">
        <v>217.35</v>
      </c>
      <c r="M9" s="4">
        <v>3</v>
      </c>
      <c r="N9" s="8">
        <v>203.97</v>
      </c>
      <c r="O9" s="7">
        <v>1.3333</v>
      </c>
      <c r="P9" s="7">
        <v>0.0656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510</v>
      </c>
      <c r="D2" s="0" t="s">
        <v>511</v>
      </c>
      <c r="E2" s="0" t="s">
        <v>512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513</v>
      </c>
      <c r="I4" s="1" t="s">
        <v>514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515</v>
      </c>
      <c r="O4" s="1" t="s">
        <v>516</v>
      </c>
    </row>
    <row r="5">
      <c r="A5" s="1" t="s">
        <v>81</v>
      </c>
      <c r="B5" s="1" t="s">
        <v>83</v>
      </c>
      <c r="C5" s="1" t="s">
        <v>84</v>
      </c>
      <c r="D5" s="1" t="s">
        <v>517</v>
      </c>
      <c r="E5" s="1" t="s">
        <v>518</v>
      </c>
      <c r="F5" s="1" t="s">
        <v>517</v>
      </c>
      <c r="G5" s="1" t="s">
        <v>518</v>
      </c>
      <c r="H5" s="1" t="s">
        <v>513</v>
      </c>
      <c r="I5" s="1" t="s">
        <v>514</v>
      </c>
      <c r="J5" s="1" t="s">
        <v>519</v>
      </c>
      <c r="K5" s="1" t="s">
        <v>520</v>
      </c>
      <c r="L5" s="1" t="s">
        <v>519</v>
      </c>
      <c r="M5" s="1" t="s">
        <v>520</v>
      </c>
      <c r="N5" s="1" t="s">
        <v>515</v>
      </c>
      <c r="O5" s="1" t="s">
        <v>516</v>
      </c>
    </row>
    <row r="6">
      <c r="A6" s="2" t="s">
        <v>134</v>
      </c>
      <c r="B6" s="2" t="s">
        <v>136</v>
      </c>
      <c r="C6" s="2" t="s">
        <v>137</v>
      </c>
      <c r="D6" s="4">
        <v>38</v>
      </c>
      <c r="E6" s="8">
        <v>6387.51</v>
      </c>
      <c r="F6" s="4">
        <v>49</v>
      </c>
      <c r="G6" s="8">
        <v>11173.79</v>
      </c>
      <c r="H6" s="7">
        <v>-0.2245</v>
      </c>
      <c r="I6" s="7">
        <v>-0.4283</v>
      </c>
      <c r="J6" s="4">
        <v>38</v>
      </c>
      <c r="K6" s="8">
        <v>6387.51</v>
      </c>
      <c r="L6" s="4">
        <v>49</v>
      </c>
      <c r="M6" s="8">
        <v>11173.79</v>
      </c>
      <c r="N6" s="7">
        <v>-0.2245</v>
      </c>
      <c r="O6" s="7">
        <v>-0.4283</v>
      </c>
    </row>
    <row r="7">
      <c r="A7" s="2" t="s">
        <v>134</v>
      </c>
      <c r="B7" s="2" t="s">
        <v>353</v>
      </c>
      <c r="C7" s="2" t="s">
        <v>354</v>
      </c>
      <c r="D7" s="4">
        <v>4</v>
      </c>
      <c r="E7" s="8">
        <v>233.5</v>
      </c>
      <c r="F7" s="4">
        <v>2</v>
      </c>
      <c r="G7" s="8">
        <v>231.66</v>
      </c>
      <c r="H7" s="7">
        <v>1</v>
      </c>
      <c r="I7" s="7">
        <v>0.0079</v>
      </c>
      <c r="J7" s="4">
        <v>4</v>
      </c>
      <c r="K7" s="8">
        <v>233.5</v>
      </c>
      <c r="L7" s="4">
        <v>2</v>
      </c>
      <c r="M7" s="8">
        <v>231.66</v>
      </c>
      <c r="N7" s="7">
        <v>1</v>
      </c>
      <c r="O7" s="7">
        <v>0.0079</v>
      </c>
    </row>
    <row r="8">
      <c r="A8" s="2" t="s">
        <v>134</v>
      </c>
      <c r="B8" s="2" t="s">
        <v>390</v>
      </c>
      <c r="C8" s="2" t="s">
        <v>391</v>
      </c>
      <c r="D8" s="4">
        <v>6</v>
      </c>
      <c r="E8" s="8">
        <v>221.3</v>
      </c>
      <c r="F8" s="4">
        <v>17</v>
      </c>
      <c r="G8" s="8">
        <v>723.69</v>
      </c>
      <c r="H8" s="7">
        <v>-0.6471</v>
      </c>
      <c r="I8" s="7">
        <v>-0.6942</v>
      </c>
      <c r="J8" s="4">
        <v>6</v>
      </c>
      <c r="K8" s="8">
        <v>221.3</v>
      </c>
      <c r="L8" s="4">
        <v>17</v>
      </c>
      <c r="M8" s="8">
        <v>723.69</v>
      </c>
      <c r="N8" s="7">
        <v>-0.6471</v>
      </c>
      <c r="O8" s="7">
        <v>-0.6942</v>
      </c>
    </row>
    <row r="9">
      <c r="A9" s="2" t="s">
        <v>134</v>
      </c>
      <c r="B9" s="2" t="s">
        <v>476</v>
      </c>
      <c r="C9" s="2" t="s">
        <v>477</v>
      </c>
      <c r="D9" s="4">
        <v>7</v>
      </c>
      <c r="E9" s="8">
        <v>217.35</v>
      </c>
      <c r="F9" s="4">
        <v>3</v>
      </c>
      <c r="G9" s="8">
        <v>203.97</v>
      </c>
      <c r="H9" s="7">
        <v>1.3333</v>
      </c>
      <c r="I9" s="7">
        <v>0.0656</v>
      </c>
      <c r="J9" s="4">
        <v>7</v>
      </c>
      <c r="K9" s="8">
        <v>217.35</v>
      </c>
      <c r="L9" s="4">
        <v>3</v>
      </c>
      <c r="M9" s="8">
        <v>203.97</v>
      </c>
      <c r="N9" s="7">
        <v>1.3333</v>
      </c>
      <c r="O9" s="7">
        <v>0.0656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