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<sst xmlns="http://schemas.openxmlformats.org/spreadsheetml/2006/main" count="43" uniqueCount="43">
  <si>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</si>
  <si>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</si>
  <si>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</si>
  <si>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05/22/2025</t>
  </si>
  <si>
    <t>End Date:</t>
  </si>
  <si>
    <t>Report Run Date:</t>
  </si>
  <si>
    <t>05/23/2025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</si>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</sst>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120019</v>
      </c>
      <c r="C5" s="11">
        <f>=ROUNDDOWN(28.0523092744951,0)</f>
      </c>
      <c r="D5" s="11">
        <v>57690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/>
      <c r="K5" s="13"/>
      <c r="L5" s="11">
        <v>1377</v>
      </c>
      <c r="M5" s="14"/>
      <c r="N5" s="11">
        <v>283</v>
      </c>
      <c r="O5" s="13">
        <v>16473.02</v>
      </c>
      <c r="P5" s="11">
        <v>1498</v>
      </c>
      <c r="Q5" s="14">
        <v>11</v>
      </c>
      <c r="R5" s="12"/>
      <c r="S5" s="12"/>
      <c r="T5" s="12">
        <v>-0.0808</v>
      </c>
      <c r="U5" s="12"/>
      <c r="V5" s="11"/>
      <c r="W5" s="13"/>
      <c r="X5" s="11">
        <v>1304</v>
      </c>
      <c r="Y5" s="11">
        <v>283</v>
      </c>
      <c r="Z5" s="13">
        <v>16473.02</v>
      </c>
      <c r="AA5" s="11">
        <v>1477</v>
      </c>
      <c r="AB5" s="12"/>
      <c r="AC5" s="12"/>
    </row>
    <row r="6">
      <c r="A6" s="10" t="s">
        <v>32</v>
      </c>
      <c r="B6" s="11">
        <v>7963</v>
      </c>
      <c r="C6" s="11">
        <f>=ROUNDDOWN(18.0853963206904,0)</f>
      </c>
      <c r="D6" s="11">
        <v>5880</v>
      </c>
      <c r="E6" s="12">
        <v>0.95</v>
      </c>
      <c r="F6" s="11"/>
      <c r="G6" s="11">
        <f>=ROUNDDOWN({0},0)</f>
      </c>
      <c r="H6" s="11"/>
      <c r="I6" s="12"/>
      <c r="J6" s="11"/>
      <c r="K6" s="13"/>
      <c r="L6" s="11">
        <v>135</v>
      </c>
      <c r="M6" s="14"/>
      <c r="N6" s="11">
        <v>37</v>
      </c>
      <c r="O6" s="13">
        <v>2376.88</v>
      </c>
      <c r="P6" s="11">
        <v>137</v>
      </c>
      <c r="Q6" s="14">
        <v>17.35</v>
      </c>
      <c r="R6" s="12"/>
      <c r="S6" s="12"/>
      <c r="T6" s="12">
        <v>-0.0146</v>
      </c>
      <c r="U6" s="12"/>
      <c r="V6" s="11"/>
      <c r="W6" s="13"/>
      <c r="X6" s="11">
        <v>135</v>
      </c>
      <c r="Y6" s="11">
        <v>37</v>
      </c>
      <c r="Z6" s="13">
        <v>2376.88</v>
      </c>
      <c r="AA6" s="11">
        <v>137</v>
      </c>
      <c r="AB6" s="12"/>
      <c r="AC6" s="12"/>
    </row>
    <row r="7">
      <c r="A7" s="10" t="s">
        <v>33</v>
      </c>
      <c r="B7" s="11">
        <v>25133</v>
      </c>
      <c r="C7" s="11">
        <f>=ROUNDDOWN(25.7510245901639,0)</f>
      </c>
      <c r="D7" s="11">
        <v>21570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173</v>
      </c>
      <c r="M7" s="14"/>
      <c r="N7" s="11">
        <v>44</v>
      </c>
      <c r="O7" s="13">
        <v>1397.04</v>
      </c>
      <c r="P7" s="11">
        <v>196</v>
      </c>
      <c r="Q7" s="14">
        <v>7.13</v>
      </c>
      <c r="R7" s="12"/>
      <c r="S7" s="12"/>
      <c r="T7" s="12">
        <v>-0.1173</v>
      </c>
      <c r="U7" s="12"/>
      <c r="V7" s="11"/>
      <c r="W7" s="13"/>
      <c r="X7" s="11">
        <v>167</v>
      </c>
      <c r="Y7" s="11">
        <v>44</v>
      </c>
      <c r="Z7" s="13">
        <v>1397.04</v>
      </c>
      <c r="AA7" s="11">
        <v>183</v>
      </c>
      <c r="AB7" s="12"/>
      <c r="AC7" s="12"/>
    </row>
    <row r="8">
      <c r="A8" s="10" t="s">
        <v>34</v>
      </c>
      <c r="B8" s="11">
        <v>27765</v>
      </c>
      <c r="C8" s="11">
        <f>=ROUNDDOWN(22.3281061519904,0)</f>
      </c>
      <c r="D8" s="11">
        <v>39368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307</v>
      </c>
      <c r="M8" s="14"/>
      <c r="N8" s="11">
        <v>72</v>
      </c>
      <c r="O8" s="13">
        <v>1231.31</v>
      </c>
      <c r="P8" s="11">
        <v>221</v>
      </c>
      <c r="Q8" s="14">
        <v>5.57</v>
      </c>
      <c r="R8" s="12"/>
      <c r="S8" s="12"/>
      <c r="T8" s="12">
        <v>0.3891</v>
      </c>
      <c r="U8" s="12"/>
      <c r="V8" s="11"/>
      <c r="W8" s="13"/>
      <c r="X8" s="11">
        <v>304</v>
      </c>
      <c r="Y8" s="11">
        <v>72</v>
      </c>
      <c r="Z8" s="13">
        <v>1231.31</v>
      </c>
      <c r="AA8" s="11">
        <v>221</v>
      </c>
      <c r="AB8" s="12"/>
      <c r="AC8" s="12"/>
    </row>
    <row r="9">
      <c r="A9" s="10" t="s">
        <v>35</v>
      </c>
      <c r="B9" s="11">
        <v>25662</v>
      </c>
      <c r="C9" s="11">
        <f>=ROUNDDOWN(33.624213836478,0)</f>
      </c>
      <c r="D9" s="11">
        <v>27110</v>
      </c>
      <c r="E9" s="12">
        <v>0.9524</v>
      </c>
      <c r="F9" s="11"/>
      <c r="G9" s="11">
        <f>=ROUNDDOWN({0},0)</f>
      </c>
      <c r="H9" s="11"/>
      <c r="I9" s="12"/>
      <c r="J9" s="11"/>
      <c r="K9" s="13"/>
      <c r="L9" s="11">
        <v>842</v>
      </c>
      <c r="M9" s="14"/>
      <c r="N9" s="11">
        <v>57</v>
      </c>
      <c r="O9" s="13">
        <v>1941.78</v>
      </c>
      <c r="P9" s="11">
        <v>878</v>
      </c>
      <c r="Q9" s="14">
        <v>2.21</v>
      </c>
      <c r="R9" s="12"/>
      <c r="S9" s="12"/>
      <c r="T9" s="12">
        <v>-0.041</v>
      </c>
      <c r="U9" s="12"/>
      <c r="V9" s="11"/>
      <c r="W9" s="13"/>
      <c r="X9" s="11">
        <v>661</v>
      </c>
      <c r="Y9" s="11">
        <v>57</v>
      </c>
      <c r="Z9" s="13">
        <v>1941.78</v>
      </c>
      <c r="AA9" s="11">
        <v>729</v>
      </c>
      <c r="AB9" s="12"/>
      <c r="AC9" s="12"/>
    </row>
    <row r="10">
      <c r="A10" s="10" t="s">
        <v>36</v>
      </c>
      <c r="B10" s="11">
        <v>26005</v>
      </c>
      <c r="C10" s="11">
        <f>=ROUNDDOWN(19.2972692193529,0)</f>
      </c>
      <c r="D10" s="11">
        <v>19378</v>
      </c>
      <c r="E10" s="12">
        <v>0.9867</v>
      </c>
      <c r="F10" s="11"/>
      <c r="G10" s="11">
        <f>=ROUNDDOWN({0},0)</f>
      </c>
      <c r="H10" s="11">
        <v>7438</v>
      </c>
      <c r="I10" s="12">
        <v>0.8966</v>
      </c>
      <c r="J10" s="11"/>
      <c r="K10" s="13"/>
      <c r="L10" s="11">
        <v>402</v>
      </c>
      <c r="M10" s="14"/>
      <c r="N10" s="11">
        <v>229</v>
      </c>
      <c r="O10" s="13">
        <v>41589.17</v>
      </c>
      <c r="P10" s="11">
        <v>555</v>
      </c>
      <c r="Q10" s="14">
        <v>74.94</v>
      </c>
      <c r="R10" s="12"/>
      <c r="S10" s="12"/>
      <c r="T10" s="12">
        <v>-0.2757</v>
      </c>
      <c r="U10" s="12"/>
      <c r="V10" s="11"/>
      <c r="W10" s="13"/>
      <c r="X10" s="11">
        <v>399</v>
      </c>
      <c r="Y10" s="11">
        <v>229</v>
      </c>
      <c r="Z10" s="13">
        <v>41589.17</v>
      </c>
      <c r="AA10" s="11">
        <v>547</v>
      </c>
      <c r="AB10" s="12"/>
      <c r="AC10" s="12"/>
    </row>
    <row r="11">
      <c r="A11" s="10" t="s">
        <v>37</v>
      </c>
      <c r="B11" s="11">
        <v>1488</v>
      </c>
      <c r="C11" s="11">
        <f>=ROUNDDOWN(14.7326732673267,0)</f>
      </c>
      <c r="D11" s="11">
        <v>2890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84</v>
      </c>
      <c r="M11" s="14"/>
      <c r="N11" s="11">
        <v>19</v>
      </c>
      <c r="O11" s="13">
        <v>1156.6</v>
      </c>
      <c r="P11" s="11">
        <v>69</v>
      </c>
      <c r="Q11" s="14">
        <v>16.76</v>
      </c>
      <c r="R11" s="12"/>
      <c r="S11" s="12"/>
      <c r="T11" s="12">
        <v>0.2174</v>
      </c>
      <c r="U11" s="12"/>
      <c r="V11" s="11"/>
      <c r="W11" s="13"/>
      <c r="X11" s="11">
        <v>84</v>
      </c>
      <c r="Y11" s="11">
        <v>19</v>
      </c>
      <c r="Z11" s="13">
        <v>1156.6</v>
      </c>
      <c r="AA11" s="11">
        <v>68</v>
      </c>
      <c r="AB11" s="12"/>
      <c r="AC11" s="12"/>
    </row>
    <row r="12">
      <c r="A12" s="10" t="s">
        <v>38</v>
      </c>
      <c r="B12" s="11">
        <v>3414</v>
      </c>
      <c r="C12" s="11">
        <f>=ROUNDDOWN(65.4022988505747,0)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7</v>
      </c>
      <c r="O12" s="13">
        <v>232.27</v>
      </c>
      <c r="P12" s="11">
        <v>91</v>
      </c>
      <c r="Q12" s="14">
        <v>2.55</v>
      </c>
      <c r="R12" s="12"/>
      <c r="S12" s="12"/>
      <c r="T12" s="12">
        <v>-0.2857</v>
      </c>
      <c r="U12" s="12"/>
      <c r="V12" s="11"/>
      <c r="W12" s="13"/>
      <c r="X12" s="11">
        <v>65</v>
      </c>
      <c r="Y12" s="11">
        <v>7</v>
      </c>
      <c r="Z12" s="13">
        <v>232.27</v>
      </c>
      <c r="AA12" s="11">
        <v>91</v>
      </c>
      <c r="AB12" s="12"/>
      <c r="AC12" s="12"/>
    </row>
    <row r="13">
      <c r="A13" s="10" t="s">
        <v>39</v>
      </c>
      <c r="B13" s="11">
        <v>32338</v>
      </c>
      <c r="C13" s="11">
        <f>=ROUNDDOWN(39.5862406659322,0)</f>
      </c>
      <c r="D13" s="11">
        <v>9701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592</v>
      </c>
      <c r="M13" s="14"/>
      <c r="N13" s="11">
        <v>55</v>
      </c>
      <c r="O13" s="13">
        <v>1490.5</v>
      </c>
      <c r="P13" s="11">
        <v>650</v>
      </c>
      <c r="Q13" s="14">
        <v>2.29</v>
      </c>
      <c r="R13" s="12"/>
      <c r="S13" s="12"/>
      <c r="T13" s="12">
        <v>-0.0892</v>
      </c>
      <c r="U13" s="12"/>
      <c r="V13" s="11"/>
      <c r="W13" s="13"/>
      <c r="X13" s="11">
        <v>592</v>
      </c>
      <c r="Y13" s="11">
        <v>55</v>
      </c>
      <c r="Z13" s="13">
        <v>1490.5</v>
      </c>
      <c r="AA13" s="11">
        <v>646</v>
      </c>
      <c r="AB13" s="12"/>
      <c r="AC13" s="12"/>
    </row>
    <row r="14">
      <c r="A14" s="10" t="s">
        <v>40</v>
      </c>
      <c r="B14" s="11">
        <v>65103</v>
      </c>
      <c r="C14" s="11">
        <f>=ROUNDDOWN(35.3014857390739,0)</f>
      </c>
      <c r="D14" s="11">
        <v>19450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510</v>
      </c>
      <c r="M14" s="14"/>
      <c r="N14" s="11">
        <v>239</v>
      </c>
      <c r="O14" s="13">
        <v>4216.01</v>
      </c>
      <c r="P14" s="11">
        <v>603</v>
      </c>
      <c r="Q14" s="14">
        <v>6.99</v>
      </c>
      <c r="R14" s="12"/>
      <c r="S14" s="12"/>
      <c r="T14" s="12">
        <v>-0.1542</v>
      </c>
      <c r="U14" s="12"/>
      <c r="V14" s="11"/>
      <c r="W14" s="13"/>
      <c r="X14" s="11">
        <v>492</v>
      </c>
      <c r="Y14" s="11">
        <v>239</v>
      </c>
      <c r="Z14" s="13">
        <v>4216.01</v>
      </c>
      <c r="AA14" s="11">
        <v>599</v>
      </c>
      <c r="AB14" s="12"/>
      <c r="AC14" s="12"/>
    </row>
    <row r="15">
      <c r="A15" s="10" t="s">
        <v>41</v>
      </c>
      <c r="B15" s="11">
        <v>16714</v>
      </c>
      <c r="C15" s="11">
        <f>=ROUNDDOWN(43.412987012987,0)</f>
      </c>
      <c r="D15" s="11">
        <v>2548</v>
      </c>
      <c r="E15" s="12">
        <v>0.9565</v>
      </c>
      <c r="F15" s="11"/>
      <c r="G15" s="11">
        <f>=ROUNDDOWN({0},0)</f>
      </c>
      <c r="H15" s="11"/>
      <c r="I15" s="12"/>
      <c r="J15" s="11"/>
      <c r="K15" s="13"/>
      <c r="L15" s="11">
        <v>407</v>
      </c>
      <c r="M15" s="14"/>
      <c r="N15" s="11">
        <v>42</v>
      </c>
      <c r="O15" s="13">
        <v>1503.38</v>
      </c>
      <c r="P15" s="11">
        <v>416</v>
      </c>
      <c r="Q15" s="14">
        <v>3.61</v>
      </c>
      <c r="R15" s="12"/>
      <c r="S15" s="12"/>
      <c r="T15" s="12">
        <v>-0.0216</v>
      </c>
      <c r="U15" s="12"/>
      <c r="V15" s="11"/>
      <c r="W15" s="13"/>
      <c r="X15" s="11">
        <v>378</v>
      </c>
      <c r="Y15" s="11">
        <v>42</v>
      </c>
      <c r="Z15" s="13">
        <v>1503.38</v>
      </c>
      <c r="AA15" s="11">
        <v>412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>
        <v>4894</v>
      </c>
      <c r="M16" s="18"/>
      <c r="N16" s="15">
        <v>1084</v>
      </c>
      <c r="O16" s="17">
        <v>73607.96</v>
      </c>
      <c r="P16" s="15">
        <v>5314</v>
      </c>
      <c r="Q16" s="18">
        <v>13.85</v>
      </c>
      <c r="R16" s="16">
        <v>-1</v>
      </c>
      <c r="S16" s="16">
        <v>-1</v>
      </c>
      <c r="T16" s="16">
        <v>-0.079</v>
      </c>
      <c r="U16" s="16"/>
      <c r="V16" s="15"/>
      <c r="W16" s="17"/>
      <c r="X16" s="15">
        <v>4581</v>
      </c>
      <c r="Y16" s="15">
        <v>1084</v>
      </c>
      <c r="Z16" s="17">
        <v>73607.96</v>
      </c>
      <c r="AA16" s="15">
        <v>5110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