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6DGRV4YE\"/>
    </mc:Choice>
  </mc:AlternateContent>
  <xr:revisionPtr revIDLastSave="0" documentId="13_ncr:1_{0799E610-5F7E-4855-8CCA-7216A5ADC7A7}" xr6:coauthVersionLast="47" xr6:coauthVersionMax="47" xr10:uidLastSave="{00000000-0000-0000-0000-000000000000}"/>
  <bookViews>
    <workbookView xWindow="-108" yWindow="-108" windowWidth="23256" windowHeight="12456" tabRatio="513" firstSheet="1" activeTab="1" xr2:uid="{00000000-000D-0000-FFFF-FFFF00000000}"/>
  </bookViews>
  <sheets>
    <sheet name="US" sheetId="1" state="hidden" r:id="rId1"/>
    <sheet name="SUMMARY" sheetId="20" r:id="rId2"/>
    <sheet name="APL" sheetId="8" r:id="rId3"/>
    <sheet name="ADUL" sheetId="7" r:id="rId4"/>
    <sheet name="YOUT" sheetId="16" r:id="rId5"/>
    <sheet name="BLK" sheetId="21" r:id="rId6"/>
    <sheet name="BASI" sheetId="10" r:id="rId7"/>
    <sheet name="RUG" sheetId="18" r:id="rId8"/>
  </sheets>
  <definedNames>
    <definedName name="_xlnm._FilterDatabase" localSheetId="3" hidden="1">ADUL!$A$5:$P$78</definedName>
    <definedName name="_xlnm._FilterDatabase" localSheetId="5" hidden="1">BLK!$A$5:$Q$23</definedName>
    <definedName name="_xlnm._FilterDatabase" localSheetId="7" hidden="1">RUG!$A$5:$O$18</definedName>
    <definedName name="_xlnm._FilterDatabase" localSheetId="0" hidden="1">US!$A$1:$AA$912</definedName>
    <definedName name="_xlnm._FilterDatabase" localSheetId="4" hidden="1">YOUT!$A$5:$P$23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B9" i="20"/>
  <c r="B8" i="20"/>
  <c r="B6" i="20"/>
  <c r="B4" i="20"/>
  <c r="M18" i="18"/>
  <c r="N12" i="10"/>
  <c r="O23" i="21"/>
  <c r="B7" i="20" s="1"/>
  <c r="N23" i="21"/>
  <c r="M23" i="21"/>
  <c r="L23" i="21"/>
  <c r="N23" i="16"/>
  <c r="M23" i="16"/>
  <c r="L23" i="16"/>
  <c r="N78" i="7"/>
  <c r="N6" i="18"/>
  <c r="O6" i="10"/>
  <c r="P6" i="21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P6" i="7" s="1"/>
  <c r="O6" i="8"/>
  <c r="O78" i="7" l="1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O6" i="16"/>
  <c r="O7" i="16"/>
  <c r="O8" i="16"/>
  <c r="P8" i="16" s="1"/>
  <c r="O9" i="16"/>
  <c r="P9" i="16" s="1"/>
  <c r="O10" i="16"/>
  <c r="P10" i="16" s="1"/>
  <c r="O11" i="16"/>
  <c r="P11" i="16" s="1"/>
  <c r="O12" i="16"/>
  <c r="P12" i="16" s="1"/>
  <c r="O13" i="16"/>
  <c r="P13" i="16" s="1"/>
  <c r="O14" i="16"/>
  <c r="P14" i="16" s="1"/>
  <c r="O15" i="16"/>
  <c r="P15" i="16" s="1"/>
  <c r="O16" i="16"/>
  <c r="P16" i="16" s="1"/>
  <c r="O17" i="16"/>
  <c r="P17" i="16" s="1"/>
  <c r="O18" i="16"/>
  <c r="P18" i="16" s="1"/>
  <c r="O19" i="16"/>
  <c r="P19" i="16" s="1"/>
  <c r="O20" i="16"/>
  <c r="O21" i="16"/>
  <c r="P21" i="16" s="1"/>
  <c r="O22" i="16"/>
  <c r="P22" i="16" s="1"/>
  <c r="P20" i="16"/>
  <c r="Q6" i="21"/>
  <c r="O23" i="16" l="1"/>
  <c r="P6" i="16"/>
  <c r="P7" i="16"/>
  <c r="P23" i="16" l="1"/>
  <c r="C9" i="20" s="1"/>
  <c r="P78" i="7"/>
  <c r="C4" i="20" s="1"/>
  <c r="P7" i="21" l="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O7" i="10"/>
  <c r="O8" i="10"/>
  <c r="O9" i="10"/>
  <c r="O10" i="10"/>
  <c r="O11" i="10"/>
  <c r="O7" i="8"/>
  <c r="O8" i="8"/>
  <c r="Q9" i="21" l="1"/>
  <c r="Q21" i="21"/>
  <c r="Q18" i="21"/>
  <c r="Q14" i="21"/>
  <c r="Q13" i="21"/>
  <c r="Q11" i="21"/>
  <c r="Q10" i="21"/>
  <c r="Q22" i="21"/>
  <c r="Q7" i="21"/>
  <c r="Q20" i="21"/>
  <c r="Q19" i="21"/>
  <c r="Q17" i="21"/>
  <c r="Q16" i="21"/>
  <c r="Q15" i="21"/>
  <c r="Q12" i="21"/>
  <c r="Q8" i="21"/>
  <c r="P23" i="21" l="1"/>
  <c r="Q23" i="21" s="1"/>
  <c r="C7" i="20" s="1"/>
  <c r="N17" i="18" l="1"/>
  <c r="O17" i="18" s="1"/>
  <c r="N16" i="18"/>
  <c r="O16" i="18" s="1"/>
  <c r="N15" i="18"/>
  <c r="O15" i="18" s="1"/>
  <c r="N14" i="18"/>
  <c r="O14" i="18" s="1"/>
  <c r="N13" i="18"/>
  <c r="O13" i="18" s="1"/>
  <c r="N12" i="18"/>
  <c r="O12" i="18" s="1"/>
  <c r="N11" i="18"/>
  <c r="O11" i="18" s="1"/>
  <c r="N10" i="18"/>
  <c r="O10" i="18" s="1"/>
  <c r="N9" i="18"/>
  <c r="O9" i="18" s="1"/>
  <c r="N8" i="18"/>
  <c r="O8" i="18" s="1"/>
  <c r="N7" i="18"/>
  <c r="O7" i="18" s="1"/>
  <c r="N18" i="18" l="1"/>
  <c r="O18" i="18" s="1"/>
  <c r="C8" i="20" s="1"/>
  <c r="O6" i="18"/>
  <c r="B5" i="20" l="1"/>
  <c r="B10" i="20" s="1"/>
  <c r="O12" i="10" l="1"/>
  <c r="P7" i="10"/>
  <c r="P8" i="10"/>
  <c r="P9" i="10"/>
  <c r="P10" i="10"/>
  <c r="P11" i="10"/>
  <c r="P6" i="10"/>
  <c r="P7" i="8"/>
  <c r="P6" i="8"/>
  <c r="P8" i="8" l="1"/>
  <c r="C5" i="20" s="1"/>
  <c r="P12" i="10"/>
  <c r="C6" i="20" s="1"/>
  <c r="W3" i="1"/>
  <c r="X3" i="1" s="1"/>
  <c r="Y3" i="1" s="1"/>
  <c r="W4" i="1"/>
  <c r="X4" i="1" s="1"/>
  <c r="Y4" i="1" s="1"/>
  <c r="W5" i="1"/>
  <c r="X5" i="1" s="1"/>
  <c r="Y5" i="1" s="1"/>
  <c r="W6" i="1"/>
  <c r="X6" i="1" s="1"/>
  <c r="Y6" i="1" s="1"/>
  <c r="W7" i="1"/>
  <c r="X7" i="1" s="1"/>
  <c r="Y7" i="1" s="1"/>
  <c r="W8" i="1"/>
  <c r="X8" i="1" s="1"/>
  <c r="Y8" i="1" s="1"/>
  <c r="W9" i="1"/>
  <c r="X9" i="1" s="1"/>
  <c r="Y9" i="1" s="1"/>
  <c r="W10" i="1"/>
  <c r="X10" i="1" s="1"/>
  <c r="Y10" i="1" s="1"/>
  <c r="W11" i="1"/>
  <c r="X11" i="1" s="1"/>
  <c r="Y11" i="1" s="1"/>
  <c r="W12" i="1"/>
  <c r="X12" i="1" s="1"/>
  <c r="Y12" i="1" s="1"/>
  <c r="W13" i="1"/>
  <c r="X13" i="1" s="1"/>
  <c r="Y13" i="1" s="1"/>
  <c r="W14" i="1"/>
  <c r="X14" i="1" s="1"/>
  <c r="Y14" i="1" s="1"/>
  <c r="W15" i="1"/>
  <c r="X15" i="1" s="1"/>
  <c r="Y15" i="1" s="1"/>
  <c r="W16" i="1"/>
  <c r="X16" i="1" s="1"/>
  <c r="Y16" i="1" s="1"/>
  <c r="W17" i="1"/>
  <c r="X17" i="1" s="1"/>
  <c r="Y17" i="1" s="1"/>
  <c r="W18" i="1"/>
  <c r="X18" i="1" s="1"/>
  <c r="Y18" i="1" s="1"/>
  <c r="W19" i="1"/>
  <c r="X19" i="1" s="1"/>
  <c r="Y19" i="1" s="1"/>
  <c r="W20" i="1"/>
  <c r="X20" i="1" s="1"/>
  <c r="Y20" i="1" s="1"/>
  <c r="W21" i="1"/>
  <c r="X21" i="1" s="1"/>
  <c r="Y21" i="1" s="1"/>
  <c r="W22" i="1"/>
  <c r="X22" i="1" s="1"/>
  <c r="Y22" i="1" s="1"/>
  <c r="W23" i="1"/>
  <c r="X23" i="1" s="1"/>
  <c r="Y23" i="1" s="1"/>
  <c r="W24" i="1"/>
  <c r="X24" i="1" s="1"/>
  <c r="Y24" i="1" s="1"/>
  <c r="W25" i="1"/>
  <c r="X25" i="1" s="1"/>
  <c r="Y25" i="1" s="1"/>
  <c r="W26" i="1"/>
  <c r="X26" i="1" s="1"/>
  <c r="Y26" i="1" s="1"/>
  <c r="W27" i="1"/>
  <c r="X27" i="1" s="1"/>
  <c r="Y27" i="1" s="1"/>
  <c r="W28" i="1"/>
  <c r="X28" i="1" s="1"/>
  <c r="Y28" i="1" s="1"/>
  <c r="W29" i="1"/>
  <c r="X29" i="1" s="1"/>
  <c r="Y29" i="1" s="1"/>
  <c r="W30" i="1"/>
  <c r="X30" i="1" s="1"/>
  <c r="Y30" i="1" s="1"/>
  <c r="W31" i="1"/>
  <c r="X31" i="1" s="1"/>
  <c r="Y31" i="1" s="1"/>
  <c r="W32" i="1"/>
  <c r="X32" i="1" s="1"/>
  <c r="Y32" i="1" s="1"/>
  <c r="W33" i="1"/>
  <c r="X33" i="1" s="1"/>
  <c r="Y33" i="1" s="1"/>
  <c r="W34" i="1"/>
  <c r="X34" i="1" s="1"/>
  <c r="Y34" i="1" s="1"/>
  <c r="W35" i="1"/>
  <c r="X35" i="1" s="1"/>
  <c r="Y35" i="1" s="1"/>
  <c r="W36" i="1"/>
  <c r="X36" i="1" s="1"/>
  <c r="Y36" i="1" s="1"/>
  <c r="W37" i="1"/>
  <c r="X37" i="1" s="1"/>
  <c r="Y37" i="1" s="1"/>
  <c r="W38" i="1"/>
  <c r="X38" i="1" s="1"/>
  <c r="Y38" i="1" s="1"/>
  <c r="W39" i="1"/>
  <c r="X39" i="1" s="1"/>
  <c r="Y39" i="1" s="1"/>
  <c r="W40" i="1"/>
  <c r="X40" i="1" s="1"/>
  <c r="Y40" i="1" s="1"/>
  <c r="W41" i="1"/>
  <c r="X41" i="1" s="1"/>
  <c r="Y41" i="1" s="1"/>
  <c r="W42" i="1"/>
  <c r="X42" i="1" s="1"/>
  <c r="Y42" i="1" s="1"/>
  <c r="W43" i="1"/>
  <c r="X43" i="1" s="1"/>
  <c r="Y43" i="1" s="1"/>
  <c r="W44" i="1"/>
  <c r="X44" i="1" s="1"/>
  <c r="Y44" i="1" s="1"/>
  <c r="W45" i="1"/>
  <c r="X45" i="1" s="1"/>
  <c r="Y45" i="1" s="1"/>
  <c r="W46" i="1"/>
  <c r="X46" i="1" s="1"/>
  <c r="Y46" i="1" s="1"/>
  <c r="W47" i="1"/>
  <c r="X47" i="1" s="1"/>
  <c r="Y47" i="1" s="1"/>
  <c r="W48" i="1"/>
  <c r="X48" i="1" s="1"/>
  <c r="Y48" i="1" s="1"/>
  <c r="W49" i="1"/>
  <c r="X49" i="1" s="1"/>
  <c r="Y49" i="1" s="1"/>
  <c r="W50" i="1"/>
  <c r="X50" i="1" s="1"/>
  <c r="Y50" i="1" s="1"/>
  <c r="W51" i="1"/>
  <c r="X51" i="1" s="1"/>
  <c r="Y51" i="1" s="1"/>
  <c r="W52" i="1"/>
  <c r="X52" i="1" s="1"/>
  <c r="Y52" i="1" s="1"/>
  <c r="W53" i="1"/>
  <c r="X53" i="1" s="1"/>
  <c r="Y53" i="1" s="1"/>
  <c r="W54" i="1"/>
  <c r="X54" i="1" s="1"/>
  <c r="Y54" i="1" s="1"/>
  <c r="W55" i="1"/>
  <c r="X55" i="1" s="1"/>
  <c r="Y55" i="1" s="1"/>
  <c r="W56" i="1"/>
  <c r="X56" i="1" s="1"/>
  <c r="Y56" i="1" s="1"/>
  <c r="W57" i="1"/>
  <c r="X57" i="1" s="1"/>
  <c r="Y57" i="1" s="1"/>
  <c r="W58" i="1"/>
  <c r="X58" i="1" s="1"/>
  <c r="Y58" i="1" s="1"/>
  <c r="W59" i="1"/>
  <c r="X59" i="1" s="1"/>
  <c r="Y59" i="1" s="1"/>
  <c r="W60" i="1"/>
  <c r="X60" i="1" s="1"/>
  <c r="Y60" i="1" s="1"/>
  <c r="W61" i="1"/>
  <c r="X61" i="1" s="1"/>
  <c r="Y61" i="1" s="1"/>
  <c r="W62" i="1"/>
  <c r="X62" i="1" s="1"/>
  <c r="Y62" i="1" s="1"/>
  <c r="W63" i="1"/>
  <c r="X63" i="1" s="1"/>
  <c r="Y63" i="1" s="1"/>
  <c r="W64" i="1"/>
  <c r="X64" i="1" s="1"/>
  <c r="Y64" i="1" s="1"/>
  <c r="W65" i="1"/>
  <c r="X65" i="1" s="1"/>
  <c r="Y65" i="1" s="1"/>
  <c r="W66" i="1"/>
  <c r="X66" i="1" s="1"/>
  <c r="Y66" i="1" s="1"/>
  <c r="W67" i="1"/>
  <c r="X67" i="1" s="1"/>
  <c r="Y67" i="1" s="1"/>
  <c r="W68" i="1"/>
  <c r="X68" i="1" s="1"/>
  <c r="Y68" i="1" s="1"/>
  <c r="W69" i="1"/>
  <c r="X69" i="1" s="1"/>
  <c r="Y69" i="1" s="1"/>
  <c r="W70" i="1"/>
  <c r="X70" i="1" s="1"/>
  <c r="Y70" i="1" s="1"/>
  <c r="W71" i="1"/>
  <c r="X71" i="1" s="1"/>
  <c r="Y71" i="1" s="1"/>
  <c r="W72" i="1"/>
  <c r="X72" i="1" s="1"/>
  <c r="Y72" i="1" s="1"/>
  <c r="W73" i="1"/>
  <c r="X73" i="1" s="1"/>
  <c r="Y73" i="1" s="1"/>
  <c r="W74" i="1"/>
  <c r="X74" i="1" s="1"/>
  <c r="Y74" i="1" s="1"/>
  <c r="W75" i="1"/>
  <c r="X75" i="1" s="1"/>
  <c r="Y75" i="1" s="1"/>
  <c r="W76" i="1"/>
  <c r="X76" i="1" s="1"/>
  <c r="Y76" i="1" s="1"/>
  <c r="W77" i="1"/>
  <c r="X77" i="1" s="1"/>
  <c r="Y77" i="1" s="1"/>
  <c r="W78" i="1"/>
  <c r="X78" i="1" s="1"/>
  <c r="Y78" i="1" s="1"/>
  <c r="W79" i="1"/>
  <c r="X79" i="1" s="1"/>
  <c r="Y79" i="1" s="1"/>
  <c r="W80" i="1"/>
  <c r="X80" i="1" s="1"/>
  <c r="Y80" i="1" s="1"/>
  <c r="W81" i="1"/>
  <c r="X81" i="1" s="1"/>
  <c r="Y81" i="1" s="1"/>
  <c r="W82" i="1"/>
  <c r="X82" i="1" s="1"/>
  <c r="Y82" i="1" s="1"/>
  <c r="W83" i="1"/>
  <c r="X83" i="1" s="1"/>
  <c r="Y83" i="1" s="1"/>
  <c r="W84" i="1"/>
  <c r="X84" i="1" s="1"/>
  <c r="Y84" i="1" s="1"/>
  <c r="W85" i="1"/>
  <c r="X85" i="1" s="1"/>
  <c r="Y85" i="1" s="1"/>
  <c r="W86" i="1"/>
  <c r="X86" i="1" s="1"/>
  <c r="Y86" i="1" s="1"/>
  <c r="W87" i="1"/>
  <c r="X87" i="1" s="1"/>
  <c r="Y87" i="1" s="1"/>
  <c r="W88" i="1"/>
  <c r="X88" i="1" s="1"/>
  <c r="Y88" i="1" s="1"/>
  <c r="W89" i="1"/>
  <c r="X89" i="1" s="1"/>
  <c r="Y89" i="1" s="1"/>
  <c r="W90" i="1"/>
  <c r="X90" i="1" s="1"/>
  <c r="Y90" i="1" s="1"/>
  <c r="W91" i="1"/>
  <c r="X91" i="1" s="1"/>
  <c r="Y91" i="1" s="1"/>
  <c r="W92" i="1"/>
  <c r="X92" i="1" s="1"/>
  <c r="Y92" i="1" s="1"/>
  <c r="W93" i="1"/>
  <c r="X93" i="1" s="1"/>
  <c r="Y93" i="1" s="1"/>
  <c r="W94" i="1"/>
  <c r="X94" i="1" s="1"/>
  <c r="Y94" i="1" s="1"/>
  <c r="W95" i="1"/>
  <c r="X95" i="1" s="1"/>
  <c r="Y95" i="1" s="1"/>
  <c r="W96" i="1"/>
  <c r="X96" i="1" s="1"/>
  <c r="Y96" i="1" s="1"/>
  <c r="W97" i="1"/>
  <c r="X97" i="1" s="1"/>
  <c r="Y97" i="1" s="1"/>
  <c r="W98" i="1"/>
  <c r="X98" i="1" s="1"/>
  <c r="Y98" i="1" s="1"/>
  <c r="W99" i="1"/>
  <c r="X99" i="1" s="1"/>
  <c r="Y99" i="1" s="1"/>
  <c r="W100" i="1"/>
  <c r="X100" i="1" s="1"/>
  <c r="Y100" i="1" s="1"/>
  <c r="W101" i="1"/>
  <c r="X101" i="1" s="1"/>
  <c r="Y101" i="1" s="1"/>
  <c r="W102" i="1"/>
  <c r="X102" i="1" s="1"/>
  <c r="Y102" i="1" s="1"/>
  <c r="W103" i="1"/>
  <c r="X103" i="1" s="1"/>
  <c r="Y103" i="1" s="1"/>
  <c r="W104" i="1"/>
  <c r="X104" i="1" s="1"/>
  <c r="Y104" i="1" s="1"/>
  <c r="W105" i="1"/>
  <c r="X105" i="1" s="1"/>
  <c r="Y105" i="1" s="1"/>
  <c r="W106" i="1"/>
  <c r="X106" i="1" s="1"/>
  <c r="Y106" i="1" s="1"/>
  <c r="W107" i="1"/>
  <c r="X107" i="1" s="1"/>
  <c r="Y107" i="1" s="1"/>
  <c r="W108" i="1"/>
  <c r="X108" i="1" s="1"/>
  <c r="Y108" i="1" s="1"/>
  <c r="W109" i="1"/>
  <c r="X109" i="1" s="1"/>
  <c r="Y109" i="1" s="1"/>
  <c r="W110" i="1"/>
  <c r="X110" i="1" s="1"/>
  <c r="Y110" i="1" s="1"/>
  <c r="W111" i="1"/>
  <c r="X111" i="1" s="1"/>
  <c r="Y111" i="1" s="1"/>
  <c r="W112" i="1"/>
  <c r="X112" i="1" s="1"/>
  <c r="Y112" i="1" s="1"/>
  <c r="W113" i="1"/>
  <c r="X113" i="1" s="1"/>
  <c r="Y113" i="1" s="1"/>
  <c r="W114" i="1"/>
  <c r="X114" i="1" s="1"/>
  <c r="Y114" i="1" s="1"/>
  <c r="W115" i="1"/>
  <c r="X115" i="1" s="1"/>
  <c r="Y115" i="1" s="1"/>
  <c r="W116" i="1"/>
  <c r="X116" i="1" s="1"/>
  <c r="Y116" i="1" s="1"/>
  <c r="W117" i="1"/>
  <c r="X117" i="1" s="1"/>
  <c r="Y117" i="1" s="1"/>
  <c r="W118" i="1"/>
  <c r="X118" i="1" s="1"/>
  <c r="Y118" i="1" s="1"/>
  <c r="W119" i="1"/>
  <c r="X119" i="1" s="1"/>
  <c r="Y119" i="1" s="1"/>
  <c r="W120" i="1"/>
  <c r="X120" i="1" s="1"/>
  <c r="Y120" i="1" s="1"/>
  <c r="W121" i="1"/>
  <c r="X121" i="1" s="1"/>
  <c r="Y121" i="1" s="1"/>
  <c r="W122" i="1"/>
  <c r="X122" i="1" s="1"/>
  <c r="Y122" i="1" s="1"/>
  <c r="W123" i="1"/>
  <c r="X123" i="1" s="1"/>
  <c r="Y123" i="1" s="1"/>
  <c r="W124" i="1"/>
  <c r="X124" i="1" s="1"/>
  <c r="Y124" i="1" s="1"/>
  <c r="W125" i="1"/>
  <c r="X125" i="1" s="1"/>
  <c r="Y125" i="1" s="1"/>
  <c r="W126" i="1"/>
  <c r="X126" i="1" s="1"/>
  <c r="Y126" i="1" s="1"/>
  <c r="W127" i="1"/>
  <c r="X127" i="1" s="1"/>
  <c r="Y127" i="1" s="1"/>
  <c r="W128" i="1"/>
  <c r="X128" i="1" s="1"/>
  <c r="Y128" i="1" s="1"/>
  <c r="W129" i="1"/>
  <c r="X129" i="1" s="1"/>
  <c r="Y129" i="1" s="1"/>
  <c r="W130" i="1"/>
  <c r="X130" i="1" s="1"/>
  <c r="Y130" i="1" s="1"/>
  <c r="W131" i="1"/>
  <c r="X131" i="1" s="1"/>
  <c r="Y131" i="1" s="1"/>
  <c r="W132" i="1"/>
  <c r="X132" i="1" s="1"/>
  <c r="Y132" i="1" s="1"/>
  <c r="W133" i="1"/>
  <c r="X133" i="1" s="1"/>
  <c r="Y133" i="1" s="1"/>
  <c r="W134" i="1"/>
  <c r="X134" i="1" s="1"/>
  <c r="Y134" i="1" s="1"/>
  <c r="W135" i="1"/>
  <c r="X135" i="1" s="1"/>
  <c r="Y135" i="1" s="1"/>
  <c r="W136" i="1"/>
  <c r="X136" i="1" s="1"/>
  <c r="Y136" i="1" s="1"/>
  <c r="W137" i="1"/>
  <c r="X137" i="1" s="1"/>
  <c r="Y137" i="1" s="1"/>
  <c r="W138" i="1"/>
  <c r="X138" i="1" s="1"/>
  <c r="Y138" i="1" s="1"/>
  <c r="W139" i="1"/>
  <c r="X139" i="1" s="1"/>
  <c r="Y139" i="1" s="1"/>
  <c r="W140" i="1"/>
  <c r="X140" i="1" s="1"/>
  <c r="Y140" i="1" s="1"/>
  <c r="W141" i="1"/>
  <c r="X141" i="1" s="1"/>
  <c r="Y141" i="1" s="1"/>
  <c r="W142" i="1"/>
  <c r="X142" i="1" s="1"/>
  <c r="Y142" i="1" s="1"/>
  <c r="W143" i="1"/>
  <c r="X143" i="1" s="1"/>
  <c r="Y143" i="1" s="1"/>
  <c r="W144" i="1"/>
  <c r="X144" i="1" s="1"/>
  <c r="Y144" i="1" s="1"/>
  <c r="W145" i="1"/>
  <c r="X145" i="1" s="1"/>
  <c r="Y145" i="1" s="1"/>
  <c r="W146" i="1"/>
  <c r="X146" i="1" s="1"/>
  <c r="Y146" i="1" s="1"/>
  <c r="W147" i="1"/>
  <c r="X147" i="1" s="1"/>
  <c r="Y147" i="1" s="1"/>
  <c r="W148" i="1"/>
  <c r="X148" i="1" s="1"/>
  <c r="Y148" i="1" s="1"/>
  <c r="W149" i="1"/>
  <c r="X149" i="1" s="1"/>
  <c r="Y149" i="1" s="1"/>
  <c r="W150" i="1"/>
  <c r="X150" i="1" s="1"/>
  <c r="Y150" i="1" s="1"/>
  <c r="W151" i="1"/>
  <c r="X151" i="1" s="1"/>
  <c r="Y151" i="1" s="1"/>
  <c r="W152" i="1"/>
  <c r="X152" i="1" s="1"/>
  <c r="Y152" i="1" s="1"/>
  <c r="W153" i="1"/>
  <c r="X153" i="1" s="1"/>
  <c r="Y153" i="1" s="1"/>
  <c r="W154" i="1"/>
  <c r="X154" i="1" s="1"/>
  <c r="Y154" i="1" s="1"/>
  <c r="W155" i="1"/>
  <c r="X155" i="1" s="1"/>
  <c r="Y155" i="1" s="1"/>
  <c r="W156" i="1"/>
  <c r="X156" i="1" s="1"/>
  <c r="Y156" i="1" s="1"/>
  <c r="W157" i="1"/>
  <c r="X157" i="1" s="1"/>
  <c r="Y157" i="1" s="1"/>
  <c r="W158" i="1"/>
  <c r="X158" i="1" s="1"/>
  <c r="Y158" i="1" s="1"/>
  <c r="W159" i="1"/>
  <c r="X159" i="1" s="1"/>
  <c r="Y159" i="1" s="1"/>
  <c r="W160" i="1"/>
  <c r="X160" i="1" s="1"/>
  <c r="Y160" i="1" s="1"/>
  <c r="W161" i="1"/>
  <c r="X161" i="1" s="1"/>
  <c r="Y161" i="1" s="1"/>
  <c r="W162" i="1"/>
  <c r="X162" i="1" s="1"/>
  <c r="Y162" i="1" s="1"/>
  <c r="W163" i="1"/>
  <c r="X163" i="1" s="1"/>
  <c r="Y163" i="1" s="1"/>
  <c r="W164" i="1"/>
  <c r="X164" i="1" s="1"/>
  <c r="Y164" i="1" s="1"/>
  <c r="W165" i="1"/>
  <c r="X165" i="1" s="1"/>
  <c r="Y165" i="1" s="1"/>
  <c r="W166" i="1"/>
  <c r="X166" i="1" s="1"/>
  <c r="Y166" i="1" s="1"/>
  <c r="W167" i="1"/>
  <c r="X167" i="1" s="1"/>
  <c r="Y167" i="1" s="1"/>
  <c r="W168" i="1"/>
  <c r="X168" i="1" s="1"/>
  <c r="Y168" i="1" s="1"/>
  <c r="W169" i="1"/>
  <c r="X169" i="1" s="1"/>
  <c r="Y169" i="1" s="1"/>
  <c r="W170" i="1"/>
  <c r="X170" i="1" s="1"/>
  <c r="Y170" i="1" s="1"/>
  <c r="W171" i="1"/>
  <c r="X171" i="1" s="1"/>
  <c r="Y171" i="1" s="1"/>
  <c r="W172" i="1"/>
  <c r="X172" i="1" s="1"/>
  <c r="Y172" i="1" s="1"/>
  <c r="W173" i="1"/>
  <c r="X173" i="1" s="1"/>
  <c r="Y173" i="1" s="1"/>
  <c r="W174" i="1"/>
  <c r="X174" i="1" s="1"/>
  <c r="Y174" i="1" s="1"/>
  <c r="W175" i="1"/>
  <c r="X175" i="1" s="1"/>
  <c r="Y175" i="1" s="1"/>
  <c r="W176" i="1"/>
  <c r="X176" i="1" s="1"/>
  <c r="Y176" i="1" s="1"/>
  <c r="W177" i="1"/>
  <c r="X177" i="1" s="1"/>
  <c r="Y177" i="1" s="1"/>
  <c r="W178" i="1"/>
  <c r="X178" i="1" s="1"/>
  <c r="Y178" i="1" s="1"/>
  <c r="W179" i="1"/>
  <c r="X179" i="1" s="1"/>
  <c r="Y179" i="1" s="1"/>
  <c r="W180" i="1"/>
  <c r="X180" i="1" s="1"/>
  <c r="Y180" i="1" s="1"/>
  <c r="W181" i="1"/>
  <c r="X181" i="1" s="1"/>
  <c r="Y181" i="1" s="1"/>
  <c r="W182" i="1"/>
  <c r="X182" i="1" s="1"/>
  <c r="Y182" i="1" s="1"/>
  <c r="W183" i="1"/>
  <c r="X183" i="1" s="1"/>
  <c r="Y183" i="1" s="1"/>
  <c r="W184" i="1"/>
  <c r="X184" i="1" s="1"/>
  <c r="Y184" i="1" s="1"/>
  <c r="W185" i="1"/>
  <c r="X185" i="1" s="1"/>
  <c r="Y185" i="1" s="1"/>
  <c r="W186" i="1"/>
  <c r="X186" i="1" s="1"/>
  <c r="Y186" i="1" s="1"/>
  <c r="W187" i="1"/>
  <c r="X187" i="1" s="1"/>
  <c r="Y187" i="1" s="1"/>
  <c r="W188" i="1"/>
  <c r="X188" i="1" s="1"/>
  <c r="Y188" i="1" s="1"/>
  <c r="W189" i="1"/>
  <c r="X189" i="1" s="1"/>
  <c r="Y189" i="1" s="1"/>
  <c r="W190" i="1"/>
  <c r="X190" i="1" s="1"/>
  <c r="Y190" i="1" s="1"/>
  <c r="W191" i="1"/>
  <c r="X191" i="1" s="1"/>
  <c r="Y191" i="1" s="1"/>
  <c r="W192" i="1"/>
  <c r="X192" i="1" s="1"/>
  <c r="Y192" i="1" s="1"/>
  <c r="W193" i="1"/>
  <c r="X193" i="1" s="1"/>
  <c r="Y193" i="1" s="1"/>
  <c r="W194" i="1"/>
  <c r="X194" i="1" s="1"/>
  <c r="Y194" i="1" s="1"/>
  <c r="W195" i="1"/>
  <c r="X195" i="1" s="1"/>
  <c r="Y195" i="1" s="1"/>
  <c r="W196" i="1"/>
  <c r="X196" i="1" s="1"/>
  <c r="Y196" i="1" s="1"/>
  <c r="W197" i="1"/>
  <c r="X197" i="1" s="1"/>
  <c r="Y197" i="1" s="1"/>
  <c r="W198" i="1"/>
  <c r="X198" i="1" s="1"/>
  <c r="Y198" i="1" s="1"/>
  <c r="W199" i="1"/>
  <c r="X199" i="1" s="1"/>
  <c r="Y199" i="1" s="1"/>
  <c r="W200" i="1"/>
  <c r="X200" i="1" s="1"/>
  <c r="Y200" i="1" s="1"/>
  <c r="W201" i="1"/>
  <c r="X201" i="1" s="1"/>
  <c r="Y201" i="1" s="1"/>
  <c r="W202" i="1"/>
  <c r="X202" i="1" s="1"/>
  <c r="Y202" i="1" s="1"/>
  <c r="W203" i="1"/>
  <c r="X203" i="1" s="1"/>
  <c r="Y203" i="1" s="1"/>
  <c r="W204" i="1"/>
  <c r="X204" i="1" s="1"/>
  <c r="Y204" i="1" s="1"/>
  <c r="W205" i="1"/>
  <c r="X205" i="1" s="1"/>
  <c r="Y205" i="1" s="1"/>
  <c r="W206" i="1"/>
  <c r="X206" i="1" s="1"/>
  <c r="Y206" i="1" s="1"/>
  <c r="W207" i="1"/>
  <c r="X207" i="1" s="1"/>
  <c r="Y207" i="1" s="1"/>
  <c r="W208" i="1"/>
  <c r="X208" i="1" s="1"/>
  <c r="Y208" i="1" s="1"/>
  <c r="W209" i="1"/>
  <c r="X209" i="1" s="1"/>
  <c r="Y209" i="1" s="1"/>
  <c r="W210" i="1"/>
  <c r="X210" i="1" s="1"/>
  <c r="Y210" i="1" s="1"/>
  <c r="W211" i="1"/>
  <c r="X211" i="1" s="1"/>
  <c r="Y211" i="1" s="1"/>
  <c r="W212" i="1"/>
  <c r="X212" i="1" s="1"/>
  <c r="Y212" i="1" s="1"/>
  <c r="W213" i="1"/>
  <c r="X213" i="1" s="1"/>
  <c r="Y213" i="1" s="1"/>
  <c r="W214" i="1"/>
  <c r="X214" i="1" s="1"/>
  <c r="Y214" i="1" s="1"/>
  <c r="W215" i="1"/>
  <c r="X215" i="1" s="1"/>
  <c r="Y215" i="1" s="1"/>
  <c r="W216" i="1"/>
  <c r="X216" i="1" s="1"/>
  <c r="Y216" i="1" s="1"/>
  <c r="W217" i="1"/>
  <c r="X217" i="1" s="1"/>
  <c r="Y217" i="1" s="1"/>
  <c r="W218" i="1"/>
  <c r="X218" i="1" s="1"/>
  <c r="Y218" i="1" s="1"/>
  <c r="W219" i="1"/>
  <c r="X219" i="1" s="1"/>
  <c r="Y219" i="1" s="1"/>
  <c r="W220" i="1"/>
  <c r="X220" i="1" s="1"/>
  <c r="Y220" i="1" s="1"/>
  <c r="W221" i="1"/>
  <c r="X221" i="1" s="1"/>
  <c r="Y221" i="1" s="1"/>
  <c r="W222" i="1"/>
  <c r="X222" i="1" s="1"/>
  <c r="Y222" i="1" s="1"/>
  <c r="W223" i="1"/>
  <c r="X223" i="1" s="1"/>
  <c r="Y223" i="1" s="1"/>
  <c r="W224" i="1"/>
  <c r="X224" i="1" s="1"/>
  <c r="Y224" i="1" s="1"/>
  <c r="W225" i="1"/>
  <c r="X225" i="1" s="1"/>
  <c r="Y225" i="1" s="1"/>
  <c r="W226" i="1"/>
  <c r="X226" i="1" s="1"/>
  <c r="Y226" i="1" s="1"/>
  <c r="W227" i="1"/>
  <c r="X227" i="1" s="1"/>
  <c r="Y227" i="1" s="1"/>
  <c r="W228" i="1"/>
  <c r="X228" i="1" s="1"/>
  <c r="Y228" i="1" s="1"/>
  <c r="W229" i="1"/>
  <c r="X229" i="1" s="1"/>
  <c r="Y229" i="1" s="1"/>
  <c r="W230" i="1"/>
  <c r="X230" i="1" s="1"/>
  <c r="Y230" i="1" s="1"/>
  <c r="W231" i="1"/>
  <c r="X231" i="1" s="1"/>
  <c r="Y231" i="1" s="1"/>
  <c r="W232" i="1"/>
  <c r="X232" i="1" s="1"/>
  <c r="Y232" i="1" s="1"/>
  <c r="W233" i="1"/>
  <c r="X233" i="1" s="1"/>
  <c r="Y233" i="1" s="1"/>
  <c r="W234" i="1"/>
  <c r="X234" i="1" s="1"/>
  <c r="Y234" i="1" s="1"/>
  <c r="W235" i="1"/>
  <c r="X235" i="1" s="1"/>
  <c r="Y235" i="1" s="1"/>
  <c r="W236" i="1"/>
  <c r="X236" i="1" s="1"/>
  <c r="Y236" i="1" s="1"/>
  <c r="W237" i="1"/>
  <c r="X237" i="1" s="1"/>
  <c r="Y237" i="1" s="1"/>
  <c r="W238" i="1"/>
  <c r="X238" i="1" s="1"/>
  <c r="Y238" i="1" s="1"/>
  <c r="W239" i="1"/>
  <c r="X239" i="1" s="1"/>
  <c r="Y239" i="1" s="1"/>
  <c r="W240" i="1"/>
  <c r="X240" i="1" s="1"/>
  <c r="Y240" i="1" s="1"/>
  <c r="W241" i="1"/>
  <c r="X241" i="1" s="1"/>
  <c r="Y241" i="1" s="1"/>
  <c r="W242" i="1"/>
  <c r="X242" i="1" s="1"/>
  <c r="Y242" i="1" s="1"/>
  <c r="W243" i="1"/>
  <c r="X243" i="1" s="1"/>
  <c r="Y243" i="1" s="1"/>
  <c r="W244" i="1"/>
  <c r="X244" i="1" s="1"/>
  <c r="Y244" i="1" s="1"/>
  <c r="W245" i="1"/>
  <c r="X245" i="1" s="1"/>
  <c r="Y245" i="1" s="1"/>
  <c r="W246" i="1"/>
  <c r="X246" i="1" s="1"/>
  <c r="Y246" i="1" s="1"/>
  <c r="W247" i="1"/>
  <c r="X247" i="1" s="1"/>
  <c r="Y247" i="1" s="1"/>
  <c r="W248" i="1"/>
  <c r="X248" i="1" s="1"/>
  <c r="Y248" i="1" s="1"/>
  <c r="W249" i="1"/>
  <c r="X249" i="1" s="1"/>
  <c r="Y249" i="1" s="1"/>
  <c r="W250" i="1"/>
  <c r="X250" i="1" s="1"/>
  <c r="Y250" i="1" s="1"/>
  <c r="W251" i="1"/>
  <c r="X251" i="1" s="1"/>
  <c r="Y251" i="1" s="1"/>
  <c r="W252" i="1"/>
  <c r="X252" i="1" s="1"/>
  <c r="Y252" i="1" s="1"/>
  <c r="W253" i="1"/>
  <c r="X253" i="1" s="1"/>
  <c r="Y253" i="1" s="1"/>
  <c r="W254" i="1"/>
  <c r="X254" i="1" s="1"/>
  <c r="Y254" i="1" s="1"/>
  <c r="W255" i="1"/>
  <c r="X255" i="1" s="1"/>
  <c r="Y255" i="1" s="1"/>
  <c r="W256" i="1"/>
  <c r="X256" i="1" s="1"/>
  <c r="Y256" i="1" s="1"/>
  <c r="W257" i="1"/>
  <c r="X257" i="1" s="1"/>
  <c r="Y257" i="1" s="1"/>
  <c r="W258" i="1"/>
  <c r="X258" i="1" s="1"/>
  <c r="Y258" i="1" s="1"/>
  <c r="W259" i="1"/>
  <c r="X259" i="1" s="1"/>
  <c r="Y259" i="1" s="1"/>
  <c r="W260" i="1"/>
  <c r="X260" i="1" s="1"/>
  <c r="Y260" i="1" s="1"/>
  <c r="W261" i="1"/>
  <c r="X261" i="1" s="1"/>
  <c r="Y261" i="1" s="1"/>
  <c r="W262" i="1"/>
  <c r="X262" i="1" s="1"/>
  <c r="Y262" i="1" s="1"/>
  <c r="W263" i="1"/>
  <c r="X263" i="1" s="1"/>
  <c r="Y263" i="1" s="1"/>
  <c r="W264" i="1"/>
  <c r="X264" i="1" s="1"/>
  <c r="Y264" i="1" s="1"/>
  <c r="W265" i="1"/>
  <c r="X265" i="1" s="1"/>
  <c r="Y265" i="1" s="1"/>
  <c r="W266" i="1"/>
  <c r="X266" i="1" s="1"/>
  <c r="Y266" i="1" s="1"/>
  <c r="W267" i="1"/>
  <c r="X267" i="1" s="1"/>
  <c r="Y267" i="1" s="1"/>
  <c r="W268" i="1"/>
  <c r="X268" i="1" s="1"/>
  <c r="Y268" i="1" s="1"/>
  <c r="W269" i="1"/>
  <c r="X269" i="1" s="1"/>
  <c r="Y269" i="1" s="1"/>
  <c r="W270" i="1"/>
  <c r="X270" i="1" s="1"/>
  <c r="Y270" i="1" s="1"/>
  <c r="W271" i="1"/>
  <c r="X271" i="1" s="1"/>
  <c r="Y271" i="1" s="1"/>
  <c r="W272" i="1"/>
  <c r="X272" i="1" s="1"/>
  <c r="Y272" i="1" s="1"/>
  <c r="W273" i="1"/>
  <c r="X273" i="1" s="1"/>
  <c r="Y273" i="1" s="1"/>
  <c r="W274" i="1"/>
  <c r="X274" i="1" s="1"/>
  <c r="Y274" i="1" s="1"/>
  <c r="W275" i="1"/>
  <c r="X275" i="1" s="1"/>
  <c r="Y275" i="1" s="1"/>
  <c r="W276" i="1"/>
  <c r="X276" i="1" s="1"/>
  <c r="Y276" i="1" s="1"/>
  <c r="W277" i="1"/>
  <c r="X277" i="1" s="1"/>
  <c r="Y277" i="1" s="1"/>
  <c r="W278" i="1"/>
  <c r="X278" i="1" s="1"/>
  <c r="Y278" i="1" s="1"/>
  <c r="W279" i="1"/>
  <c r="X279" i="1" s="1"/>
  <c r="Y279" i="1" s="1"/>
  <c r="W280" i="1"/>
  <c r="X280" i="1" s="1"/>
  <c r="Y280" i="1" s="1"/>
  <c r="W281" i="1"/>
  <c r="X281" i="1" s="1"/>
  <c r="Y281" i="1" s="1"/>
  <c r="W282" i="1"/>
  <c r="X282" i="1" s="1"/>
  <c r="Y282" i="1" s="1"/>
  <c r="W283" i="1"/>
  <c r="X283" i="1" s="1"/>
  <c r="Y283" i="1" s="1"/>
  <c r="W284" i="1"/>
  <c r="X284" i="1" s="1"/>
  <c r="Y284" i="1" s="1"/>
  <c r="W285" i="1"/>
  <c r="X285" i="1" s="1"/>
  <c r="Y285" i="1" s="1"/>
  <c r="W286" i="1"/>
  <c r="X286" i="1" s="1"/>
  <c r="Y286" i="1" s="1"/>
  <c r="W287" i="1"/>
  <c r="X287" i="1" s="1"/>
  <c r="Y287" i="1" s="1"/>
  <c r="W288" i="1"/>
  <c r="X288" i="1" s="1"/>
  <c r="Y288" i="1" s="1"/>
  <c r="W289" i="1"/>
  <c r="X289" i="1" s="1"/>
  <c r="Y289" i="1" s="1"/>
  <c r="W290" i="1"/>
  <c r="X290" i="1" s="1"/>
  <c r="Y290" i="1" s="1"/>
  <c r="W291" i="1"/>
  <c r="X291" i="1" s="1"/>
  <c r="Y291" i="1" s="1"/>
  <c r="W292" i="1"/>
  <c r="X292" i="1" s="1"/>
  <c r="Y292" i="1" s="1"/>
  <c r="W293" i="1"/>
  <c r="X293" i="1" s="1"/>
  <c r="Y293" i="1" s="1"/>
  <c r="W294" i="1"/>
  <c r="X294" i="1" s="1"/>
  <c r="Y294" i="1" s="1"/>
  <c r="W295" i="1"/>
  <c r="X295" i="1" s="1"/>
  <c r="Y295" i="1" s="1"/>
  <c r="W296" i="1"/>
  <c r="X296" i="1" s="1"/>
  <c r="Y296" i="1" s="1"/>
  <c r="W297" i="1"/>
  <c r="X297" i="1" s="1"/>
  <c r="Y297" i="1" s="1"/>
  <c r="W298" i="1"/>
  <c r="X298" i="1" s="1"/>
  <c r="Y298" i="1" s="1"/>
  <c r="W299" i="1"/>
  <c r="X299" i="1" s="1"/>
  <c r="Y299" i="1" s="1"/>
  <c r="W300" i="1"/>
  <c r="X300" i="1" s="1"/>
  <c r="Y300" i="1" s="1"/>
  <c r="W301" i="1"/>
  <c r="X301" i="1" s="1"/>
  <c r="Y301" i="1" s="1"/>
  <c r="W302" i="1"/>
  <c r="X302" i="1" s="1"/>
  <c r="Y302" i="1" s="1"/>
  <c r="W303" i="1"/>
  <c r="X303" i="1" s="1"/>
  <c r="Y303" i="1" s="1"/>
  <c r="W304" i="1"/>
  <c r="X304" i="1" s="1"/>
  <c r="Y304" i="1" s="1"/>
  <c r="W305" i="1"/>
  <c r="X305" i="1" s="1"/>
  <c r="Y305" i="1" s="1"/>
  <c r="W306" i="1"/>
  <c r="X306" i="1" s="1"/>
  <c r="Y306" i="1" s="1"/>
  <c r="W307" i="1"/>
  <c r="X307" i="1" s="1"/>
  <c r="Y307" i="1" s="1"/>
  <c r="W308" i="1"/>
  <c r="X308" i="1" s="1"/>
  <c r="Y308" i="1" s="1"/>
  <c r="W309" i="1"/>
  <c r="X309" i="1" s="1"/>
  <c r="Y309" i="1" s="1"/>
  <c r="W310" i="1"/>
  <c r="X310" i="1" s="1"/>
  <c r="Y310" i="1" s="1"/>
  <c r="W311" i="1"/>
  <c r="X311" i="1" s="1"/>
  <c r="Y311" i="1" s="1"/>
  <c r="W312" i="1"/>
  <c r="X312" i="1" s="1"/>
  <c r="Y312" i="1" s="1"/>
  <c r="W313" i="1"/>
  <c r="X313" i="1" s="1"/>
  <c r="Y313" i="1" s="1"/>
  <c r="W314" i="1"/>
  <c r="X314" i="1" s="1"/>
  <c r="Y314" i="1" s="1"/>
  <c r="W315" i="1"/>
  <c r="X315" i="1" s="1"/>
  <c r="Y315" i="1" s="1"/>
  <c r="W316" i="1"/>
  <c r="X316" i="1" s="1"/>
  <c r="Y316" i="1" s="1"/>
  <c r="W317" i="1"/>
  <c r="X317" i="1" s="1"/>
  <c r="Y317" i="1" s="1"/>
  <c r="W318" i="1"/>
  <c r="X318" i="1" s="1"/>
  <c r="Y318" i="1" s="1"/>
  <c r="W319" i="1"/>
  <c r="X319" i="1" s="1"/>
  <c r="Y319" i="1" s="1"/>
  <c r="W320" i="1"/>
  <c r="X320" i="1" s="1"/>
  <c r="Y320" i="1" s="1"/>
  <c r="W321" i="1"/>
  <c r="X321" i="1" s="1"/>
  <c r="Y321" i="1" s="1"/>
  <c r="W322" i="1"/>
  <c r="X322" i="1" s="1"/>
  <c r="Y322" i="1" s="1"/>
  <c r="W323" i="1"/>
  <c r="X323" i="1" s="1"/>
  <c r="Y323" i="1" s="1"/>
  <c r="W324" i="1"/>
  <c r="X324" i="1" s="1"/>
  <c r="Y324" i="1" s="1"/>
  <c r="W325" i="1"/>
  <c r="X325" i="1" s="1"/>
  <c r="Y325" i="1" s="1"/>
  <c r="W326" i="1"/>
  <c r="X326" i="1" s="1"/>
  <c r="Y326" i="1" s="1"/>
  <c r="W327" i="1"/>
  <c r="X327" i="1" s="1"/>
  <c r="Y327" i="1" s="1"/>
  <c r="W328" i="1"/>
  <c r="X328" i="1" s="1"/>
  <c r="Y328" i="1" s="1"/>
  <c r="W329" i="1"/>
  <c r="X329" i="1" s="1"/>
  <c r="Y329" i="1" s="1"/>
  <c r="W330" i="1"/>
  <c r="X330" i="1" s="1"/>
  <c r="Y330" i="1" s="1"/>
  <c r="W331" i="1"/>
  <c r="X331" i="1" s="1"/>
  <c r="Y331" i="1" s="1"/>
  <c r="W332" i="1"/>
  <c r="X332" i="1" s="1"/>
  <c r="Y332" i="1" s="1"/>
  <c r="W333" i="1"/>
  <c r="X333" i="1" s="1"/>
  <c r="Y333" i="1" s="1"/>
  <c r="W334" i="1"/>
  <c r="X334" i="1" s="1"/>
  <c r="Y334" i="1" s="1"/>
  <c r="W335" i="1"/>
  <c r="X335" i="1" s="1"/>
  <c r="Y335" i="1" s="1"/>
  <c r="W336" i="1"/>
  <c r="X336" i="1" s="1"/>
  <c r="Y336" i="1" s="1"/>
  <c r="W337" i="1"/>
  <c r="X337" i="1" s="1"/>
  <c r="Y337" i="1" s="1"/>
  <c r="W338" i="1"/>
  <c r="X338" i="1" s="1"/>
  <c r="Y338" i="1" s="1"/>
  <c r="W339" i="1"/>
  <c r="X339" i="1" s="1"/>
  <c r="Y339" i="1" s="1"/>
  <c r="W340" i="1"/>
  <c r="X340" i="1" s="1"/>
  <c r="Y340" i="1" s="1"/>
  <c r="W341" i="1"/>
  <c r="X341" i="1" s="1"/>
  <c r="Y341" i="1" s="1"/>
  <c r="W342" i="1"/>
  <c r="X342" i="1" s="1"/>
  <c r="Y342" i="1" s="1"/>
  <c r="W343" i="1"/>
  <c r="X343" i="1" s="1"/>
  <c r="Y343" i="1" s="1"/>
  <c r="W344" i="1"/>
  <c r="X344" i="1" s="1"/>
  <c r="Y344" i="1" s="1"/>
  <c r="W345" i="1"/>
  <c r="X345" i="1" s="1"/>
  <c r="Y345" i="1" s="1"/>
  <c r="W346" i="1"/>
  <c r="X346" i="1" s="1"/>
  <c r="Y346" i="1" s="1"/>
  <c r="W347" i="1"/>
  <c r="X347" i="1" s="1"/>
  <c r="Y347" i="1" s="1"/>
  <c r="W348" i="1"/>
  <c r="X348" i="1" s="1"/>
  <c r="Y348" i="1" s="1"/>
  <c r="W349" i="1"/>
  <c r="X349" i="1" s="1"/>
  <c r="Y349" i="1" s="1"/>
  <c r="W350" i="1"/>
  <c r="X350" i="1" s="1"/>
  <c r="Y350" i="1" s="1"/>
  <c r="W351" i="1"/>
  <c r="X351" i="1" s="1"/>
  <c r="Y351" i="1" s="1"/>
  <c r="W352" i="1"/>
  <c r="X352" i="1" s="1"/>
  <c r="Y352" i="1" s="1"/>
  <c r="W353" i="1"/>
  <c r="X353" i="1" s="1"/>
  <c r="Y353" i="1" s="1"/>
  <c r="W354" i="1"/>
  <c r="X354" i="1" s="1"/>
  <c r="Y354" i="1" s="1"/>
  <c r="W355" i="1"/>
  <c r="X355" i="1" s="1"/>
  <c r="Y355" i="1" s="1"/>
  <c r="W356" i="1"/>
  <c r="X356" i="1" s="1"/>
  <c r="Y356" i="1" s="1"/>
  <c r="W357" i="1"/>
  <c r="X357" i="1" s="1"/>
  <c r="Y357" i="1" s="1"/>
  <c r="W358" i="1"/>
  <c r="X358" i="1" s="1"/>
  <c r="Y358" i="1" s="1"/>
  <c r="W359" i="1"/>
  <c r="X359" i="1" s="1"/>
  <c r="Y359" i="1" s="1"/>
  <c r="W360" i="1"/>
  <c r="X360" i="1" s="1"/>
  <c r="Y360" i="1" s="1"/>
  <c r="W361" i="1"/>
  <c r="X361" i="1" s="1"/>
  <c r="Y361" i="1" s="1"/>
  <c r="W362" i="1"/>
  <c r="X362" i="1" s="1"/>
  <c r="Y362" i="1" s="1"/>
  <c r="W363" i="1"/>
  <c r="X363" i="1" s="1"/>
  <c r="Y363" i="1" s="1"/>
  <c r="W364" i="1"/>
  <c r="X364" i="1" s="1"/>
  <c r="Y364" i="1" s="1"/>
  <c r="W365" i="1"/>
  <c r="X365" i="1" s="1"/>
  <c r="Y365" i="1" s="1"/>
  <c r="W366" i="1"/>
  <c r="X366" i="1" s="1"/>
  <c r="Y366" i="1" s="1"/>
  <c r="W367" i="1"/>
  <c r="X367" i="1" s="1"/>
  <c r="Y367" i="1" s="1"/>
  <c r="W368" i="1"/>
  <c r="X368" i="1" s="1"/>
  <c r="Y368" i="1" s="1"/>
  <c r="W369" i="1"/>
  <c r="X369" i="1" s="1"/>
  <c r="Y369" i="1" s="1"/>
  <c r="W370" i="1"/>
  <c r="X370" i="1" s="1"/>
  <c r="Y370" i="1" s="1"/>
  <c r="W371" i="1"/>
  <c r="X371" i="1" s="1"/>
  <c r="Y371" i="1" s="1"/>
  <c r="W372" i="1"/>
  <c r="X372" i="1" s="1"/>
  <c r="Y372" i="1" s="1"/>
  <c r="W373" i="1"/>
  <c r="X373" i="1" s="1"/>
  <c r="Y373" i="1" s="1"/>
  <c r="W374" i="1"/>
  <c r="X374" i="1" s="1"/>
  <c r="Y374" i="1" s="1"/>
  <c r="W375" i="1"/>
  <c r="X375" i="1" s="1"/>
  <c r="Y375" i="1" s="1"/>
  <c r="W376" i="1"/>
  <c r="X376" i="1" s="1"/>
  <c r="Y376" i="1" s="1"/>
  <c r="W377" i="1"/>
  <c r="X377" i="1" s="1"/>
  <c r="Y377" i="1" s="1"/>
  <c r="W378" i="1"/>
  <c r="X378" i="1" s="1"/>
  <c r="Y378" i="1" s="1"/>
  <c r="W379" i="1"/>
  <c r="X379" i="1" s="1"/>
  <c r="Y379" i="1" s="1"/>
  <c r="W380" i="1"/>
  <c r="X380" i="1" s="1"/>
  <c r="Y380" i="1" s="1"/>
  <c r="W381" i="1"/>
  <c r="X381" i="1" s="1"/>
  <c r="Y381" i="1" s="1"/>
  <c r="W382" i="1"/>
  <c r="X382" i="1" s="1"/>
  <c r="Y382" i="1" s="1"/>
  <c r="W383" i="1"/>
  <c r="X383" i="1" s="1"/>
  <c r="Y383" i="1" s="1"/>
  <c r="W384" i="1"/>
  <c r="X384" i="1" s="1"/>
  <c r="Y384" i="1" s="1"/>
  <c r="W385" i="1"/>
  <c r="X385" i="1" s="1"/>
  <c r="Y385" i="1" s="1"/>
  <c r="W386" i="1"/>
  <c r="X386" i="1" s="1"/>
  <c r="Y386" i="1" s="1"/>
  <c r="W387" i="1"/>
  <c r="X387" i="1" s="1"/>
  <c r="Y387" i="1" s="1"/>
  <c r="W388" i="1"/>
  <c r="X388" i="1" s="1"/>
  <c r="Y388" i="1" s="1"/>
  <c r="W389" i="1"/>
  <c r="X389" i="1" s="1"/>
  <c r="Y389" i="1" s="1"/>
  <c r="W390" i="1"/>
  <c r="X390" i="1" s="1"/>
  <c r="Y390" i="1" s="1"/>
  <c r="W391" i="1"/>
  <c r="X391" i="1" s="1"/>
  <c r="Y391" i="1" s="1"/>
  <c r="W392" i="1"/>
  <c r="X392" i="1" s="1"/>
  <c r="Y392" i="1" s="1"/>
  <c r="W393" i="1"/>
  <c r="X393" i="1" s="1"/>
  <c r="Y393" i="1" s="1"/>
  <c r="W394" i="1"/>
  <c r="X394" i="1" s="1"/>
  <c r="Y394" i="1" s="1"/>
  <c r="W395" i="1"/>
  <c r="X395" i="1" s="1"/>
  <c r="Y395" i="1" s="1"/>
  <c r="W396" i="1"/>
  <c r="X396" i="1" s="1"/>
  <c r="Y396" i="1" s="1"/>
  <c r="W397" i="1"/>
  <c r="X397" i="1" s="1"/>
  <c r="Y397" i="1" s="1"/>
  <c r="W398" i="1"/>
  <c r="X398" i="1" s="1"/>
  <c r="Y398" i="1" s="1"/>
  <c r="W399" i="1"/>
  <c r="X399" i="1" s="1"/>
  <c r="Y399" i="1" s="1"/>
  <c r="W400" i="1"/>
  <c r="X400" i="1" s="1"/>
  <c r="Y400" i="1" s="1"/>
  <c r="W401" i="1"/>
  <c r="X401" i="1" s="1"/>
  <c r="Y401" i="1" s="1"/>
  <c r="W402" i="1"/>
  <c r="X402" i="1" s="1"/>
  <c r="Y402" i="1" s="1"/>
  <c r="W403" i="1"/>
  <c r="X403" i="1" s="1"/>
  <c r="Y403" i="1" s="1"/>
  <c r="W404" i="1"/>
  <c r="X404" i="1" s="1"/>
  <c r="Y404" i="1" s="1"/>
  <c r="W405" i="1"/>
  <c r="X405" i="1" s="1"/>
  <c r="Y405" i="1" s="1"/>
  <c r="W406" i="1"/>
  <c r="X406" i="1" s="1"/>
  <c r="Y406" i="1" s="1"/>
  <c r="W407" i="1"/>
  <c r="X407" i="1" s="1"/>
  <c r="Y407" i="1" s="1"/>
  <c r="W408" i="1"/>
  <c r="X408" i="1" s="1"/>
  <c r="Y408" i="1" s="1"/>
  <c r="W409" i="1"/>
  <c r="X409" i="1" s="1"/>
  <c r="Y409" i="1" s="1"/>
  <c r="W410" i="1"/>
  <c r="X410" i="1" s="1"/>
  <c r="Y410" i="1" s="1"/>
  <c r="W411" i="1"/>
  <c r="X411" i="1" s="1"/>
  <c r="Y411" i="1" s="1"/>
  <c r="W412" i="1"/>
  <c r="X412" i="1" s="1"/>
  <c r="Y412" i="1" s="1"/>
  <c r="W413" i="1"/>
  <c r="X413" i="1" s="1"/>
  <c r="Y413" i="1" s="1"/>
  <c r="W414" i="1"/>
  <c r="X414" i="1" s="1"/>
  <c r="Y414" i="1" s="1"/>
  <c r="W415" i="1"/>
  <c r="X415" i="1" s="1"/>
  <c r="Y415" i="1" s="1"/>
  <c r="W416" i="1"/>
  <c r="X416" i="1" s="1"/>
  <c r="Y416" i="1" s="1"/>
  <c r="W417" i="1"/>
  <c r="X417" i="1" s="1"/>
  <c r="Y417" i="1" s="1"/>
  <c r="W418" i="1"/>
  <c r="X418" i="1" s="1"/>
  <c r="Y418" i="1" s="1"/>
  <c r="W419" i="1"/>
  <c r="X419" i="1" s="1"/>
  <c r="Y419" i="1" s="1"/>
  <c r="W420" i="1"/>
  <c r="X420" i="1" s="1"/>
  <c r="Y420" i="1" s="1"/>
  <c r="W421" i="1"/>
  <c r="X421" i="1" s="1"/>
  <c r="Y421" i="1" s="1"/>
  <c r="W422" i="1"/>
  <c r="X422" i="1" s="1"/>
  <c r="Y422" i="1" s="1"/>
  <c r="W423" i="1"/>
  <c r="X423" i="1" s="1"/>
  <c r="Y423" i="1" s="1"/>
  <c r="W424" i="1"/>
  <c r="X424" i="1" s="1"/>
  <c r="Y424" i="1" s="1"/>
  <c r="W425" i="1"/>
  <c r="X425" i="1" s="1"/>
  <c r="Y425" i="1" s="1"/>
  <c r="W426" i="1"/>
  <c r="X426" i="1" s="1"/>
  <c r="Y426" i="1" s="1"/>
  <c r="W427" i="1"/>
  <c r="X427" i="1" s="1"/>
  <c r="Y427" i="1" s="1"/>
  <c r="W428" i="1"/>
  <c r="X428" i="1" s="1"/>
  <c r="Y428" i="1" s="1"/>
  <c r="W429" i="1"/>
  <c r="X429" i="1" s="1"/>
  <c r="Y429" i="1" s="1"/>
  <c r="W430" i="1"/>
  <c r="X430" i="1" s="1"/>
  <c r="Y430" i="1" s="1"/>
  <c r="W431" i="1"/>
  <c r="X431" i="1" s="1"/>
  <c r="Y431" i="1" s="1"/>
  <c r="W432" i="1"/>
  <c r="X432" i="1" s="1"/>
  <c r="Y432" i="1" s="1"/>
  <c r="W433" i="1"/>
  <c r="X433" i="1" s="1"/>
  <c r="Y433" i="1" s="1"/>
  <c r="W434" i="1"/>
  <c r="X434" i="1" s="1"/>
  <c r="Y434" i="1" s="1"/>
  <c r="W435" i="1"/>
  <c r="X435" i="1" s="1"/>
  <c r="Y435" i="1" s="1"/>
  <c r="W436" i="1"/>
  <c r="X436" i="1" s="1"/>
  <c r="Y436" i="1" s="1"/>
  <c r="W437" i="1"/>
  <c r="X437" i="1" s="1"/>
  <c r="Y437" i="1" s="1"/>
  <c r="W438" i="1"/>
  <c r="X438" i="1" s="1"/>
  <c r="Y438" i="1" s="1"/>
  <c r="W439" i="1"/>
  <c r="X439" i="1" s="1"/>
  <c r="Y439" i="1" s="1"/>
  <c r="W440" i="1"/>
  <c r="X440" i="1" s="1"/>
  <c r="Y440" i="1" s="1"/>
  <c r="W441" i="1"/>
  <c r="X441" i="1" s="1"/>
  <c r="Y441" i="1" s="1"/>
  <c r="W442" i="1"/>
  <c r="X442" i="1" s="1"/>
  <c r="Y442" i="1" s="1"/>
  <c r="W443" i="1"/>
  <c r="X443" i="1" s="1"/>
  <c r="Y443" i="1" s="1"/>
  <c r="W444" i="1"/>
  <c r="X444" i="1" s="1"/>
  <c r="Y444" i="1" s="1"/>
  <c r="W445" i="1"/>
  <c r="X445" i="1" s="1"/>
  <c r="Y445" i="1" s="1"/>
  <c r="W446" i="1"/>
  <c r="X446" i="1" s="1"/>
  <c r="Y446" i="1" s="1"/>
  <c r="W447" i="1"/>
  <c r="X447" i="1" s="1"/>
  <c r="Y447" i="1" s="1"/>
  <c r="W448" i="1"/>
  <c r="X448" i="1" s="1"/>
  <c r="Y448" i="1" s="1"/>
  <c r="W449" i="1"/>
  <c r="X449" i="1" s="1"/>
  <c r="Y449" i="1" s="1"/>
  <c r="W450" i="1"/>
  <c r="X450" i="1" s="1"/>
  <c r="Y450" i="1" s="1"/>
  <c r="W451" i="1"/>
  <c r="X451" i="1" s="1"/>
  <c r="Y451" i="1" s="1"/>
  <c r="W452" i="1"/>
  <c r="X452" i="1" s="1"/>
  <c r="Y452" i="1" s="1"/>
  <c r="W453" i="1"/>
  <c r="X453" i="1" s="1"/>
  <c r="Y453" i="1" s="1"/>
  <c r="W454" i="1"/>
  <c r="X454" i="1" s="1"/>
  <c r="Y454" i="1" s="1"/>
  <c r="W455" i="1"/>
  <c r="X455" i="1" s="1"/>
  <c r="Y455" i="1" s="1"/>
  <c r="W456" i="1"/>
  <c r="X456" i="1" s="1"/>
  <c r="Y456" i="1" s="1"/>
  <c r="W457" i="1"/>
  <c r="X457" i="1" s="1"/>
  <c r="Y457" i="1" s="1"/>
  <c r="W458" i="1"/>
  <c r="X458" i="1" s="1"/>
  <c r="Y458" i="1" s="1"/>
  <c r="W459" i="1"/>
  <c r="X459" i="1" s="1"/>
  <c r="Y459" i="1" s="1"/>
  <c r="W460" i="1"/>
  <c r="X460" i="1" s="1"/>
  <c r="Y460" i="1" s="1"/>
  <c r="W461" i="1"/>
  <c r="X461" i="1" s="1"/>
  <c r="Y461" i="1" s="1"/>
  <c r="W462" i="1"/>
  <c r="X462" i="1" s="1"/>
  <c r="Y462" i="1" s="1"/>
  <c r="W463" i="1"/>
  <c r="X463" i="1" s="1"/>
  <c r="Y463" i="1" s="1"/>
  <c r="W464" i="1"/>
  <c r="X464" i="1" s="1"/>
  <c r="Y464" i="1" s="1"/>
  <c r="W465" i="1"/>
  <c r="X465" i="1" s="1"/>
  <c r="Y465" i="1" s="1"/>
  <c r="W466" i="1"/>
  <c r="X466" i="1" s="1"/>
  <c r="Y466" i="1" s="1"/>
  <c r="W467" i="1"/>
  <c r="X467" i="1" s="1"/>
  <c r="Y467" i="1" s="1"/>
  <c r="W468" i="1"/>
  <c r="X468" i="1" s="1"/>
  <c r="Y468" i="1" s="1"/>
  <c r="W469" i="1"/>
  <c r="X469" i="1" s="1"/>
  <c r="Y469" i="1" s="1"/>
  <c r="W470" i="1"/>
  <c r="X470" i="1" s="1"/>
  <c r="Y470" i="1" s="1"/>
  <c r="W471" i="1"/>
  <c r="X471" i="1" s="1"/>
  <c r="Y471" i="1" s="1"/>
  <c r="W472" i="1"/>
  <c r="X472" i="1" s="1"/>
  <c r="Y472" i="1" s="1"/>
  <c r="W473" i="1"/>
  <c r="X473" i="1" s="1"/>
  <c r="Y473" i="1" s="1"/>
  <c r="W474" i="1"/>
  <c r="X474" i="1" s="1"/>
  <c r="Y474" i="1" s="1"/>
  <c r="W475" i="1"/>
  <c r="X475" i="1" s="1"/>
  <c r="Y475" i="1" s="1"/>
  <c r="W476" i="1"/>
  <c r="X476" i="1" s="1"/>
  <c r="Y476" i="1" s="1"/>
  <c r="W477" i="1"/>
  <c r="X477" i="1" s="1"/>
  <c r="Y477" i="1" s="1"/>
  <c r="W478" i="1"/>
  <c r="X478" i="1" s="1"/>
  <c r="Y478" i="1" s="1"/>
  <c r="W479" i="1"/>
  <c r="X479" i="1" s="1"/>
  <c r="Y479" i="1" s="1"/>
  <c r="W480" i="1"/>
  <c r="X480" i="1" s="1"/>
  <c r="Y480" i="1" s="1"/>
  <c r="W481" i="1"/>
  <c r="X481" i="1" s="1"/>
  <c r="Y481" i="1" s="1"/>
  <c r="W482" i="1"/>
  <c r="X482" i="1" s="1"/>
  <c r="Y482" i="1" s="1"/>
  <c r="W483" i="1"/>
  <c r="X483" i="1" s="1"/>
  <c r="Y483" i="1" s="1"/>
  <c r="W484" i="1"/>
  <c r="X484" i="1" s="1"/>
  <c r="Y484" i="1" s="1"/>
  <c r="W485" i="1"/>
  <c r="X485" i="1" s="1"/>
  <c r="Y485" i="1" s="1"/>
  <c r="W486" i="1"/>
  <c r="X486" i="1" s="1"/>
  <c r="Y486" i="1" s="1"/>
  <c r="W487" i="1"/>
  <c r="X487" i="1" s="1"/>
  <c r="Y487" i="1" s="1"/>
  <c r="W488" i="1"/>
  <c r="X488" i="1" s="1"/>
  <c r="Y488" i="1" s="1"/>
  <c r="W489" i="1"/>
  <c r="X489" i="1" s="1"/>
  <c r="Y489" i="1" s="1"/>
  <c r="W490" i="1"/>
  <c r="X490" i="1" s="1"/>
  <c r="Y490" i="1" s="1"/>
  <c r="W491" i="1"/>
  <c r="X491" i="1" s="1"/>
  <c r="Y491" i="1" s="1"/>
  <c r="W492" i="1"/>
  <c r="X492" i="1" s="1"/>
  <c r="Y492" i="1" s="1"/>
  <c r="W493" i="1"/>
  <c r="X493" i="1" s="1"/>
  <c r="Y493" i="1" s="1"/>
  <c r="W494" i="1"/>
  <c r="X494" i="1" s="1"/>
  <c r="Y494" i="1" s="1"/>
  <c r="W495" i="1"/>
  <c r="X495" i="1" s="1"/>
  <c r="Y495" i="1" s="1"/>
  <c r="W496" i="1"/>
  <c r="X496" i="1" s="1"/>
  <c r="Y496" i="1" s="1"/>
  <c r="W497" i="1"/>
  <c r="X497" i="1" s="1"/>
  <c r="Y497" i="1" s="1"/>
  <c r="W498" i="1"/>
  <c r="X498" i="1" s="1"/>
  <c r="Y498" i="1" s="1"/>
  <c r="W499" i="1"/>
  <c r="X499" i="1" s="1"/>
  <c r="Y499" i="1" s="1"/>
  <c r="W500" i="1"/>
  <c r="X500" i="1" s="1"/>
  <c r="Y500" i="1" s="1"/>
  <c r="W501" i="1"/>
  <c r="X501" i="1" s="1"/>
  <c r="Y501" i="1" s="1"/>
  <c r="W502" i="1"/>
  <c r="X502" i="1" s="1"/>
  <c r="Y502" i="1" s="1"/>
  <c r="W503" i="1"/>
  <c r="X503" i="1" s="1"/>
  <c r="Y503" i="1" s="1"/>
  <c r="W504" i="1"/>
  <c r="X504" i="1" s="1"/>
  <c r="Y504" i="1" s="1"/>
  <c r="W505" i="1"/>
  <c r="X505" i="1" s="1"/>
  <c r="Y505" i="1" s="1"/>
  <c r="W506" i="1"/>
  <c r="X506" i="1" s="1"/>
  <c r="Y506" i="1" s="1"/>
  <c r="W507" i="1"/>
  <c r="X507" i="1" s="1"/>
  <c r="Y507" i="1" s="1"/>
  <c r="W508" i="1"/>
  <c r="X508" i="1" s="1"/>
  <c r="Y508" i="1" s="1"/>
  <c r="W509" i="1"/>
  <c r="X509" i="1" s="1"/>
  <c r="Y509" i="1" s="1"/>
  <c r="W510" i="1"/>
  <c r="X510" i="1" s="1"/>
  <c r="Y510" i="1" s="1"/>
  <c r="W511" i="1"/>
  <c r="X511" i="1" s="1"/>
  <c r="Y511" i="1" s="1"/>
  <c r="W512" i="1"/>
  <c r="X512" i="1" s="1"/>
  <c r="Y512" i="1" s="1"/>
  <c r="W513" i="1"/>
  <c r="X513" i="1" s="1"/>
  <c r="Y513" i="1" s="1"/>
  <c r="W514" i="1"/>
  <c r="X514" i="1" s="1"/>
  <c r="Y514" i="1" s="1"/>
  <c r="W515" i="1"/>
  <c r="X515" i="1" s="1"/>
  <c r="Y515" i="1" s="1"/>
  <c r="W516" i="1"/>
  <c r="X516" i="1" s="1"/>
  <c r="Y516" i="1" s="1"/>
  <c r="W517" i="1"/>
  <c r="X517" i="1" s="1"/>
  <c r="Y517" i="1" s="1"/>
  <c r="W518" i="1"/>
  <c r="X518" i="1" s="1"/>
  <c r="Y518" i="1" s="1"/>
  <c r="W519" i="1"/>
  <c r="X519" i="1" s="1"/>
  <c r="Y519" i="1" s="1"/>
  <c r="W520" i="1"/>
  <c r="X520" i="1" s="1"/>
  <c r="Y520" i="1" s="1"/>
  <c r="W521" i="1"/>
  <c r="X521" i="1" s="1"/>
  <c r="Y521" i="1" s="1"/>
  <c r="W522" i="1"/>
  <c r="X522" i="1" s="1"/>
  <c r="Y522" i="1" s="1"/>
  <c r="W523" i="1"/>
  <c r="X523" i="1" s="1"/>
  <c r="Y523" i="1" s="1"/>
  <c r="W524" i="1"/>
  <c r="X524" i="1" s="1"/>
  <c r="Y524" i="1" s="1"/>
  <c r="W525" i="1"/>
  <c r="X525" i="1" s="1"/>
  <c r="Y525" i="1" s="1"/>
  <c r="W526" i="1"/>
  <c r="X526" i="1" s="1"/>
  <c r="Y526" i="1" s="1"/>
  <c r="W527" i="1"/>
  <c r="X527" i="1" s="1"/>
  <c r="Y527" i="1" s="1"/>
  <c r="W528" i="1"/>
  <c r="X528" i="1" s="1"/>
  <c r="Y528" i="1" s="1"/>
  <c r="W529" i="1"/>
  <c r="X529" i="1" s="1"/>
  <c r="Y529" i="1" s="1"/>
  <c r="W530" i="1"/>
  <c r="X530" i="1" s="1"/>
  <c r="Y530" i="1" s="1"/>
  <c r="W531" i="1"/>
  <c r="X531" i="1" s="1"/>
  <c r="Y531" i="1" s="1"/>
  <c r="W532" i="1"/>
  <c r="X532" i="1" s="1"/>
  <c r="Y532" i="1" s="1"/>
  <c r="W533" i="1"/>
  <c r="X533" i="1" s="1"/>
  <c r="Y533" i="1" s="1"/>
  <c r="W534" i="1"/>
  <c r="X534" i="1" s="1"/>
  <c r="Y534" i="1" s="1"/>
  <c r="W535" i="1"/>
  <c r="X535" i="1" s="1"/>
  <c r="Y535" i="1" s="1"/>
  <c r="W536" i="1"/>
  <c r="X536" i="1" s="1"/>
  <c r="Y536" i="1" s="1"/>
  <c r="W537" i="1"/>
  <c r="X537" i="1" s="1"/>
  <c r="Y537" i="1" s="1"/>
  <c r="W538" i="1"/>
  <c r="X538" i="1" s="1"/>
  <c r="Y538" i="1" s="1"/>
  <c r="W539" i="1"/>
  <c r="X539" i="1" s="1"/>
  <c r="Y539" i="1" s="1"/>
  <c r="W540" i="1"/>
  <c r="X540" i="1" s="1"/>
  <c r="Y540" i="1" s="1"/>
  <c r="W541" i="1"/>
  <c r="X541" i="1" s="1"/>
  <c r="Y541" i="1" s="1"/>
  <c r="W542" i="1"/>
  <c r="X542" i="1" s="1"/>
  <c r="Y542" i="1" s="1"/>
  <c r="W543" i="1"/>
  <c r="X543" i="1" s="1"/>
  <c r="Y543" i="1" s="1"/>
  <c r="W544" i="1"/>
  <c r="X544" i="1" s="1"/>
  <c r="Y544" i="1" s="1"/>
  <c r="W545" i="1"/>
  <c r="X545" i="1" s="1"/>
  <c r="Y545" i="1" s="1"/>
  <c r="W546" i="1"/>
  <c r="X546" i="1" s="1"/>
  <c r="Y546" i="1" s="1"/>
  <c r="W547" i="1"/>
  <c r="X547" i="1" s="1"/>
  <c r="Y547" i="1" s="1"/>
  <c r="W548" i="1"/>
  <c r="X548" i="1" s="1"/>
  <c r="Y548" i="1" s="1"/>
  <c r="W549" i="1"/>
  <c r="X549" i="1" s="1"/>
  <c r="Y549" i="1" s="1"/>
  <c r="W550" i="1"/>
  <c r="X550" i="1" s="1"/>
  <c r="Y550" i="1" s="1"/>
  <c r="W551" i="1"/>
  <c r="X551" i="1" s="1"/>
  <c r="Y551" i="1" s="1"/>
  <c r="W552" i="1"/>
  <c r="X552" i="1" s="1"/>
  <c r="Y552" i="1" s="1"/>
  <c r="W553" i="1"/>
  <c r="X553" i="1" s="1"/>
  <c r="Y553" i="1" s="1"/>
  <c r="W554" i="1"/>
  <c r="X554" i="1" s="1"/>
  <c r="Y554" i="1" s="1"/>
  <c r="W555" i="1"/>
  <c r="X555" i="1" s="1"/>
  <c r="Y555" i="1" s="1"/>
  <c r="W556" i="1"/>
  <c r="X556" i="1" s="1"/>
  <c r="Y556" i="1" s="1"/>
  <c r="W557" i="1"/>
  <c r="X557" i="1" s="1"/>
  <c r="Y557" i="1" s="1"/>
  <c r="W558" i="1"/>
  <c r="X558" i="1" s="1"/>
  <c r="Y558" i="1" s="1"/>
  <c r="W559" i="1"/>
  <c r="X559" i="1" s="1"/>
  <c r="Y559" i="1" s="1"/>
  <c r="W560" i="1"/>
  <c r="X560" i="1" s="1"/>
  <c r="Y560" i="1" s="1"/>
  <c r="W561" i="1"/>
  <c r="X561" i="1" s="1"/>
  <c r="Y561" i="1" s="1"/>
  <c r="W562" i="1"/>
  <c r="X562" i="1" s="1"/>
  <c r="Y562" i="1" s="1"/>
  <c r="W563" i="1"/>
  <c r="X563" i="1" s="1"/>
  <c r="Y563" i="1" s="1"/>
  <c r="W564" i="1"/>
  <c r="X564" i="1" s="1"/>
  <c r="Y564" i="1" s="1"/>
  <c r="W565" i="1"/>
  <c r="X565" i="1" s="1"/>
  <c r="Y565" i="1" s="1"/>
  <c r="W566" i="1"/>
  <c r="X566" i="1" s="1"/>
  <c r="Y566" i="1" s="1"/>
  <c r="W567" i="1"/>
  <c r="X567" i="1" s="1"/>
  <c r="Y567" i="1" s="1"/>
  <c r="W568" i="1"/>
  <c r="X568" i="1" s="1"/>
  <c r="Y568" i="1" s="1"/>
  <c r="W569" i="1"/>
  <c r="X569" i="1" s="1"/>
  <c r="Y569" i="1" s="1"/>
  <c r="W570" i="1"/>
  <c r="X570" i="1" s="1"/>
  <c r="Y570" i="1" s="1"/>
  <c r="W571" i="1"/>
  <c r="X571" i="1" s="1"/>
  <c r="Y571" i="1" s="1"/>
  <c r="W572" i="1"/>
  <c r="X572" i="1" s="1"/>
  <c r="Y572" i="1" s="1"/>
  <c r="W573" i="1"/>
  <c r="X573" i="1" s="1"/>
  <c r="Y573" i="1" s="1"/>
  <c r="W574" i="1"/>
  <c r="X574" i="1" s="1"/>
  <c r="Y574" i="1" s="1"/>
  <c r="W575" i="1"/>
  <c r="X575" i="1" s="1"/>
  <c r="Y575" i="1" s="1"/>
  <c r="W576" i="1"/>
  <c r="X576" i="1" s="1"/>
  <c r="Y576" i="1" s="1"/>
  <c r="W577" i="1"/>
  <c r="X577" i="1" s="1"/>
  <c r="Y577" i="1" s="1"/>
  <c r="W578" i="1"/>
  <c r="X578" i="1" s="1"/>
  <c r="Y578" i="1" s="1"/>
  <c r="W579" i="1"/>
  <c r="X579" i="1" s="1"/>
  <c r="Y579" i="1" s="1"/>
  <c r="W580" i="1"/>
  <c r="X580" i="1" s="1"/>
  <c r="Y580" i="1" s="1"/>
  <c r="W581" i="1"/>
  <c r="X581" i="1" s="1"/>
  <c r="Y581" i="1" s="1"/>
  <c r="W582" i="1"/>
  <c r="X582" i="1" s="1"/>
  <c r="Y582" i="1" s="1"/>
  <c r="W583" i="1"/>
  <c r="X583" i="1" s="1"/>
  <c r="Y583" i="1" s="1"/>
  <c r="W584" i="1"/>
  <c r="X584" i="1" s="1"/>
  <c r="Y584" i="1" s="1"/>
  <c r="W585" i="1"/>
  <c r="X585" i="1" s="1"/>
  <c r="Y585" i="1" s="1"/>
  <c r="W586" i="1"/>
  <c r="X586" i="1" s="1"/>
  <c r="Y586" i="1" s="1"/>
  <c r="W587" i="1"/>
  <c r="X587" i="1" s="1"/>
  <c r="Y587" i="1" s="1"/>
  <c r="W588" i="1"/>
  <c r="X588" i="1" s="1"/>
  <c r="Y588" i="1" s="1"/>
  <c r="W589" i="1"/>
  <c r="X589" i="1" s="1"/>
  <c r="Y589" i="1" s="1"/>
  <c r="W590" i="1"/>
  <c r="X590" i="1" s="1"/>
  <c r="Y590" i="1" s="1"/>
  <c r="W591" i="1"/>
  <c r="X591" i="1" s="1"/>
  <c r="Y591" i="1" s="1"/>
  <c r="W592" i="1"/>
  <c r="X592" i="1" s="1"/>
  <c r="Y592" i="1" s="1"/>
  <c r="W593" i="1"/>
  <c r="X593" i="1" s="1"/>
  <c r="Y593" i="1" s="1"/>
  <c r="W594" i="1"/>
  <c r="X594" i="1" s="1"/>
  <c r="Y594" i="1" s="1"/>
  <c r="W595" i="1"/>
  <c r="X595" i="1" s="1"/>
  <c r="Y595" i="1" s="1"/>
  <c r="W596" i="1"/>
  <c r="X596" i="1" s="1"/>
  <c r="Y596" i="1" s="1"/>
  <c r="W597" i="1"/>
  <c r="X597" i="1" s="1"/>
  <c r="Y597" i="1" s="1"/>
  <c r="W598" i="1"/>
  <c r="X598" i="1" s="1"/>
  <c r="Y598" i="1" s="1"/>
  <c r="W599" i="1"/>
  <c r="X599" i="1" s="1"/>
  <c r="Y599" i="1" s="1"/>
  <c r="W600" i="1"/>
  <c r="X600" i="1" s="1"/>
  <c r="Y600" i="1" s="1"/>
  <c r="W601" i="1"/>
  <c r="X601" i="1" s="1"/>
  <c r="Y601" i="1" s="1"/>
  <c r="W602" i="1"/>
  <c r="X602" i="1" s="1"/>
  <c r="Y602" i="1" s="1"/>
  <c r="W603" i="1"/>
  <c r="X603" i="1" s="1"/>
  <c r="Y603" i="1" s="1"/>
  <c r="W604" i="1"/>
  <c r="X604" i="1" s="1"/>
  <c r="Y604" i="1" s="1"/>
  <c r="W605" i="1"/>
  <c r="X605" i="1" s="1"/>
  <c r="Y605" i="1" s="1"/>
  <c r="W606" i="1"/>
  <c r="X606" i="1" s="1"/>
  <c r="Y606" i="1" s="1"/>
  <c r="W607" i="1"/>
  <c r="X607" i="1" s="1"/>
  <c r="Y607" i="1" s="1"/>
  <c r="W608" i="1"/>
  <c r="X608" i="1" s="1"/>
  <c r="Y608" i="1" s="1"/>
  <c r="W609" i="1"/>
  <c r="X609" i="1" s="1"/>
  <c r="Y609" i="1" s="1"/>
  <c r="W610" i="1"/>
  <c r="X610" i="1" s="1"/>
  <c r="Y610" i="1" s="1"/>
  <c r="W611" i="1"/>
  <c r="X611" i="1" s="1"/>
  <c r="Y611" i="1" s="1"/>
  <c r="W612" i="1"/>
  <c r="X612" i="1" s="1"/>
  <c r="Y612" i="1" s="1"/>
  <c r="W613" i="1"/>
  <c r="X613" i="1" s="1"/>
  <c r="Y613" i="1" s="1"/>
  <c r="W614" i="1"/>
  <c r="X614" i="1" s="1"/>
  <c r="Y614" i="1" s="1"/>
  <c r="W615" i="1"/>
  <c r="X615" i="1" s="1"/>
  <c r="Y615" i="1" s="1"/>
  <c r="W616" i="1"/>
  <c r="X616" i="1" s="1"/>
  <c r="Y616" i="1" s="1"/>
  <c r="W617" i="1"/>
  <c r="X617" i="1" s="1"/>
  <c r="Y617" i="1" s="1"/>
  <c r="W618" i="1"/>
  <c r="X618" i="1" s="1"/>
  <c r="Y618" i="1" s="1"/>
  <c r="W619" i="1"/>
  <c r="X619" i="1" s="1"/>
  <c r="Y619" i="1" s="1"/>
  <c r="W620" i="1"/>
  <c r="X620" i="1" s="1"/>
  <c r="Y620" i="1" s="1"/>
  <c r="W621" i="1"/>
  <c r="X621" i="1" s="1"/>
  <c r="Y621" i="1" s="1"/>
  <c r="W622" i="1"/>
  <c r="X622" i="1" s="1"/>
  <c r="Y622" i="1" s="1"/>
  <c r="W623" i="1"/>
  <c r="X623" i="1" s="1"/>
  <c r="Y623" i="1" s="1"/>
  <c r="W624" i="1"/>
  <c r="X624" i="1" s="1"/>
  <c r="Y624" i="1" s="1"/>
  <c r="W625" i="1"/>
  <c r="X625" i="1" s="1"/>
  <c r="Y625" i="1" s="1"/>
  <c r="W626" i="1"/>
  <c r="X626" i="1" s="1"/>
  <c r="Y626" i="1" s="1"/>
  <c r="W627" i="1"/>
  <c r="X627" i="1" s="1"/>
  <c r="Y627" i="1" s="1"/>
  <c r="W628" i="1"/>
  <c r="X628" i="1" s="1"/>
  <c r="Y628" i="1" s="1"/>
  <c r="W629" i="1"/>
  <c r="X629" i="1" s="1"/>
  <c r="Y629" i="1" s="1"/>
  <c r="W630" i="1"/>
  <c r="X630" i="1" s="1"/>
  <c r="Y630" i="1" s="1"/>
  <c r="W631" i="1"/>
  <c r="X631" i="1" s="1"/>
  <c r="Y631" i="1" s="1"/>
  <c r="W632" i="1"/>
  <c r="X632" i="1" s="1"/>
  <c r="Y632" i="1" s="1"/>
  <c r="W633" i="1"/>
  <c r="X633" i="1" s="1"/>
  <c r="Y633" i="1" s="1"/>
  <c r="W634" i="1"/>
  <c r="X634" i="1" s="1"/>
  <c r="Y634" i="1" s="1"/>
  <c r="W635" i="1"/>
  <c r="X635" i="1" s="1"/>
  <c r="Y635" i="1" s="1"/>
  <c r="W636" i="1"/>
  <c r="X636" i="1" s="1"/>
  <c r="Y636" i="1" s="1"/>
  <c r="W637" i="1"/>
  <c r="X637" i="1" s="1"/>
  <c r="Y637" i="1" s="1"/>
  <c r="W638" i="1"/>
  <c r="X638" i="1" s="1"/>
  <c r="Y638" i="1" s="1"/>
  <c r="W639" i="1"/>
  <c r="X639" i="1" s="1"/>
  <c r="Y639" i="1" s="1"/>
  <c r="W640" i="1"/>
  <c r="X640" i="1" s="1"/>
  <c r="Y640" i="1" s="1"/>
  <c r="W641" i="1"/>
  <c r="X641" i="1" s="1"/>
  <c r="Y641" i="1" s="1"/>
  <c r="W642" i="1"/>
  <c r="X642" i="1" s="1"/>
  <c r="Y642" i="1" s="1"/>
  <c r="W643" i="1"/>
  <c r="X643" i="1" s="1"/>
  <c r="Y643" i="1" s="1"/>
  <c r="W644" i="1"/>
  <c r="X644" i="1" s="1"/>
  <c r="Y644" i="1" s="1"/>
  <c r="W645" i="1"/>
  <c r="X645" i="1" s="1"/>
  <c r="Y645" i="1" s="1"/>
  <c r="W646" i="1"/>
  <c r="X646" i="1" s="1"/>
  <c r="Y646" i="1" s="1"/>
  <c r="W647" i="1"/>
  <c r="X647" i="1" s="1"/>
  <c r="Y647" i="1" s="1"/>
  <c r="W648" i="1"/>
  <c r="X648" i="1" s="1"/>
  <c r="Y648" i="1" s="1"/>
  <c r="W649" i="1"/>
  <c r="X649" i="1" s="1"/>
  <c r="Y649" i="1" s="1"/>
  <c r="W650" i="1"/>
  <c r="X650" i="1" s="1"/>
  <c r="Y650" i="1" s="1"/>
  <c r="W651" i="1"/>
  <c r="X651" i="1" s="1"/>
  <c r="Y651" i="1" s="1"/>
  <c r="W652" i="1"/>
  <c r="X652" i="1" s="1"/>
  <c r="Y652" i="1" s="1"/>
  <c r="W653" i="1"/>
  <c r="X653" i="1" s="1"/>
  <c r="Y653" i="1" s="1"/>
  <c r="W654" i="1"/>
  <c r="X654" i="1" s="1"/>
  <c r="Y654" i="1" s="1"/>
  <c r="W655" i="1"/>
  <c r="X655" i="1" s="1"/>
  <c r="Y655" i="1" s="1"/>
  <c r="W656" i="1"/>
  <c r="X656" i="1" s="1"/>
  <c r="Y656" i="1" s="1"/>
  <c r="W657" i="1"/>
  <c r="X657" i="1" s="1"/>
  <c r="Y657" i="1" s="1"/>
  <c r="W658" i="1"/>
  <c r="X658" i="1" s="1"/>
  <c r="Y658" i="1" s="1"/>
  <c r="W659" i="1"/>
  <c r="X659" i="1" s="1"/>
  <c r="Y659" i="1" s="1"/>
  <c r="W660" i="1"/>
  <c r="X660" i="1" s="1"/>
  <c r="Y660" i="1" s="1"/>
  <c r="W661" i="1"/>
  <c r="X661" i="1" s="1"/>
  <c r="Y661" i="1" s="1"/>
  <c r="W662" i="1"/>
  <c r="X662" i="1" s="1"/>
  <c r="Y662" i="1" s="1"/>
  <c r="W663" i="1"/>
  <c r="X663" i="1" s="1"/>
  <c r="Y663" i="1" s="1"/>
  <c r="W664" i="1"/>
  <c r="X664" i="1" s="1"/>
  <c r="Y664" i="1" s="1"/>
  <c r="W665" i="1"/>
  <c r="X665" i="1" s="1"/>
  <c r="Y665" i="1" s="1"/>
  <c r="W666" i="1"/>
  <c r="X666" i="1" s="1"/>
  <c r="Y666" i="1" s="1"/>
  <c r="W667" i="1"/>
  <c r="X667" i="1" s="1"/>
  <c r="Y667" i="1" s="1"/>
  <c r="W668" i="1"/>
  <c r="X668" i="1" s="1"/>
  <c r="Y668" i="1" s="1"/>
  <c r="W669" i="1"/>
  <c r="X669" i="1" s="1"/>
  <c r="Y669" i="1" s="1"/>
  <c r="W670" i="1"/>
  <c r="X670" i="1" s="1"/>
  <c r="Y670" i="1" s="1"/>
  <c r="W671" i="1"/>
  <c r="X671" i="1" s="1"/>
  <c r="Y671" i="1" s="1"/>
  <c r="W672" i="1"/>
  <c r="X672" i="1" s="1"/>
  <c r="Y672" i="1" s="1"/>
  <c r="W673" i="1"/>
  <c r="X673" i="1" s="1"/>
  <c r="Y673" i="1" s="1"/>
  <c r="W674" i="1"/>
  <c r="X674" i="1" s="1"/>
  <c r="Y674" i="1" s="1"/>
  <c r="W675" i="1"/>
  <c r="X675" i="1" s="1"/>
  <c r="Y675" i="1" s="1"/>
  <c r="W676" i="1"/>
  <c r="X676" i="1" s="1"/>
  <c r="Y676" i="1" s="1"/>
  <c r="W677" i="1"/>
  <c r="X677" i="1" s="1"/>
  <c r="Y677" i="1" s="1"/>
  <c r="W678" i="1"/>
  <c r="X678" i="1" s="1"/>
  <c r="Y678" i="1" s="1"/>
  <c r="W679" i="1"/>
  <c r="X679" i="1" s="1"/>
  <c r="Y679" i="1" s="1"/>
  <c r="W680" i="1"/>
  <c r="X680" i="1" s="1"/>
  <c r="Y680" i="1" s="1"/>
  <c r="W681" i="1"/>
  <c r="X681" i="1" s="1"/>
  <c r="Y681" i="1" s="1"/>
  <c r="W682" i="1"/>
  <c r="X682" i="1" s="1"/>
  <c r="Y682" i="1" s="1"/>
  <c r="W683" i="1"/>
  <c r="X683" i="1" s="1"/>
  <c r="Y683" i="1" s="1"/>
  <c r="W684" i="1"/>
  <c r="X684" i="1" s="1"/>
  <c r="Y684" i="1" s="1"/>
  <c r="W685" i="1"/>
  <c r="X685" i="1" s="1"/>
  <c r="Y685" i="1" s="1"/>
  <c r="W686" i="1"/>
  <c r="X686" i="1" s="1"/>
  <c r="Y686" i="1" s="1"/>
  <c r="W687" i="1"/>
  <c r="X687" i="1" s="1"/>
  <c r="Y687" i="1" s="1"/>
  <c r="W688" i="1"/>
  <c r="X688" i="1" s="1"/>
  <c r="Y688" i="1" s="1"/>
  <c r="W689" i="1"/>
  <c r="X689" i="1" s="1"/>
  <c r="Y689" i="1" s="1"/>
  <c r="W690" i="1"/>
  <c r="X690" i="1" s="1"/>
  <c r="Y690" i="1" s="1"/>
  <c r="W691" i="1"/>
  <c r="X691" i="1" s="1"/>
  <c r="Y691" i="1" s="1"/>
  <c r="W692" i="1"/>
  <c r="X692" i="1" s="1"/>
  <c r="Y692" i="1" s="1"/>
  <c r="W693" i="1"/>
  <c r="X693" i="1" s="1"/>
  <c r="Y693" i="1" s="1"/>
  <c r="W694" i="1"/>
  <c r="X694" i="1" s="1"/>
  <c r="Y694" i="1" s="1"/>
  <c r="W695" i="1"/>
  <c r="X695" i="1" s="1"/>
  <c r="Y695" i="1" s="1"/>
  <c r="W696" i="1"/>
  <c r="X696" i="1" s="1"/>
  <c r="Y696" i="1" s="1"/>
  <c r="W697" i="1"/>
  <c r="X697" i="1" s="1"/>
  <c r="Y697" i="1" s="1"/>
  <c r="W698" i="1"/>
  <c r="X698" i="1" s="1"/>
  <c r="Y698" i="1" s="1"/>
  <c r="W699" i="1"/>
  <c r="X699" i="1" s="1"/>
  <c r="Y699" i="1" s="1"/>
  <c r="W700" i="1"/>
  <c r="X700" i="1" s="1"/>
  <c r="Y700" i="1" s="1"/>
  <c r="W701" i="1"/>
  <c r="X701" i="1" s="1"/>
  <c r="Y701" i="1" s="1"/>
  <c r="W702" i="1"/>
  <c r="X702" i="1" s="1"/>
  <c r="Y702" i="1" s="1"/>
  <c r="W703" i="1"/>
  <c r="X703" i="1" s="1"/>
  <c r="Y703" i="1" s="1"/>
  <c r="W704" i="1"/>
  <c r="X704" i="1" s="1"/>
  <c r="Y704" i="1" s="1"/>
  <c r="W705" i="1"/>
  <c r="X705" i="1" s="1"/>
  <c r="Y705" i="1" s="1"/>
  <c r="W706" i="1"/>
  <c r="X706" i="1" s="1"/>
  <c r="Y706" i="1" s="1"/>
  <c r="W707" i="1"/>
  <c r="X707" i="1" s="1"/>
  <c r="Y707" i="1" s="1"/>
  <c r="W708" i="1"/>
  <c r="X708" i="1" s="1"/>
  <c r="Y708" i="1" s="1"/>
  <c r="W709" i="1"/>
  <c r="X709" i="1" s="1"/>
  <c r="Y709" i="1" s="1"/>
  <c r="W710" i="1"/>
  <c r="X710" i="1" s="1"/>
  <c r="Y710" i="1" s="1"/>
  <c r="W711" i="1"/>
  <c r="X711" i="1" s="1"/>
  <c r="Y711" i="1" s="1"/>
  <c r="W712" i="1"/>
  <c r="X712" i="1" s="1"/>
  <c r="Y712" i="1" s="1"/>
  <c r="W713" i="1"/>
  <c r="X713" i="1" s="1"/>
  <c r="Y713" i="1" s="1"/>
  <c r="W714" i="1"/>
  <c r="X714" i="1" s="1"/>
  <c r="Y714" i="1" s="1"/>
  <c r="W715" i="1"/>
  <c r="X715" i="1" s="1"/>
  <c r="Y715" i="1" s="1"/>
  <c r="W716" i="1"/>
  <c r="X716" i="1" s="1"/>
  <c r="Y716" i="1" s="1"/>
  <c r="W717" i="1"/>
  <c r="X717" i="1" s="1"/>
  <c r="Y717" i="1" s="1"/>
  <c r="W718" i="1"/>
  <c r="X718" i="1" s="1"/>
  <c r="Y718" i="1" s="1"/>
  <c r="W719" i="1"/>
  <c r="X719" i="1" s="1"/>
  <c r="Y719" i="1" s="1"/>
  <c r="W720" i="1"/>
  <c r="X720" i="1" s="1"/>
  <c r="Y720" i="1" s="1"/>
  <c r="W721" i="1"/>
  <c r="X721" i="1" s="1"/>
  <c r="Y721" i="1" s="1"/>
  <c r="W722" i="1"/>
  <c r="X722" i="1" s="1"/>
  <c r="Y722" i="1" s="1"/>
  <c r="W723" i="1"/>
  <c r="X723" i="1" s="1"/>
  <c r="Y723" i="1" s="1"/>
  <c r="W724" i="1"/>
  <c r="X724" i="1" s="1"/>
  <c r="Y724" i="1" s="1"/>
  <c r="W725" i="1"/>
  <c r="X725" i="1" s="1"/>
  <c r="Y725" i="1" s="1"/>
  <c r="W726" i="1"/>
  <c r="X726" i="1" s="1"/>
  <c r="Y726" i="1" s="1"/>
  <c r="W727" i="1"/>
  <c r="X727" i="1" s="1"/>
  <c r="Y727" i="1" s="1"/>
  <c r="W728" i="1"/>
  <c r="X728" i="1" s="1"/>
  <c r="Y728" i="1" s="1"/>
  <c r="W729" i="1"/>
  <c r="X729" i="1" s="1"/>
  <c r="Y729" i="1" s="1"/>
  <c r="W730" i="1"/>
  <c r="X730" i="1" s="1"/>
  <c r="Y730" i="1" s="1"/>
  <c r="W731" i="1"/>
  <c r="X731" i="1" s="1"/>
  <c r="Y731" i="1" s="1"/>
  <c r="W732" i="1"/>
  <c r="X732" i="1" s="1"/>
  <c r="Y732" i="1" s="1"/>
  <c r="W733" i="1"/>
  <c r="X733" i="1" s="1"/>
  <c r="Y733" i="1" s="1"/>
  <c r="W734" i="1"/>
  <c r="X734" i="1" s="1"/>
  <c r="Y734" i="1" s="1"/>
  <c r="W735" i="1"/>
  <c r="X735" i="1" s="1"/>
  <c r="Y735" i="1" s="1"/>
  <c r="W736" i="1"/>
  <c r="X736" i="1" s="1"/>
  <c r="Y736" i="1" s="1"/>
  <c r="W737" i="1"/>
  <c r="X737" i="1" s="1"/>
  <c r="Y737" i="1" s="1"/>
  <c r="W738" i="1"/>
  <c r="X738" i="1" s="1"/>
  <c r="Y738" i="1" s="1"/>
  <c r="W739" i="1"/>
  <c r="X739" i="1" s="1"/>
  <c r="Y739" i="1" s="1"/>
  <c r="W740" i="1"/>
  <c r="X740" i="1" s="1"/>
  <c r="Y740" i="1" s="1"/>
  <c r="W741" i="1"/>
  <c r="X741" i="1" s="1"/>
  <c r="Y741" i="1" s="1"/>
  <c r="W742" i="1"/>
  <c r="X742" i="1" s="1"/>
  <c r="Y742" i="1" s="1"/>
  <c r="W743" i="1"/>
  <c r="X743" i="1" s="1"/>
  <c r="Y743" i="1" s="1"/>
  <c r="W744" i="1"/>
  <c r="X744" i="1" s="1"/>
  <c r="Y744" i="1" s="1"/>
  <c r="W745" i="1"/>
  <c r="X745" i="1" s="1"/>
  <c r="Y745" i="1" s="1"/>
  <c r="W746" i="1"/>
  <c r="X746" i="1" s="1"/>
  <c r="Y746" i="1" s="1"/>
  <c r="W747" i="1"/>
  <c r="X747" i="1" s="1"/>
  <c r="Y747" i="1" s="1"/>
  <c r="W748" i="1"/>
  <c r="X748" i="1" s="1"/>
  <c r="Y748" i="1" s="1"/>
  <c r="W749" i="1"/>
  <c r="X749" i="1" s="1"/>
  <c r="Y749" i="1" s="1"/>
  <c r="W750" i="1"/>
  <c r="X750" i="1" s="1"/>
  <c r="Y750" i="1" s="1"/>
  <c r="W751" i="1"/>
  <c r="X751" i="1" s="1"/>
  <c r="Y751" i="1" s="1"/>
  <c r="W752" i="1"/>
  <c r="X752" i="1" s="1"/>
  <c r="Y752" i="1" s="1"/>
  <c r="W753" i="1"/>
  <c r="X753" i="1" s="1"/>
  <c r="Y753" i="1" s="1"/>
  <c r="W754" i="1"/>
  <c r="X754" i="1" s="1"/>
  <c r="Y754" i="1" s="1"/>
  <c r="W755" i="1"/>
  <c r="X755" i="1" s="1"/>
  <c r="Y755" i="1" s="1"/>
  <c r="W756" i="1"/>
  <c r="X756" i="1" s="1"/>
  <c r="Y756" i="1" s="1"/>
  <c r="W757" i="1"/>
  <c r="X757" i="1" s="1"/>
  <c r="Y757" i="1" s="1"/>
  <c r="W758" i="1"/>
  <c r="X758" i="1" s="1"/>
  <c r="Y758" i="1" s="1"/>
  <c r="W759" i="1"/>
  <c r="X759" i="1" s="1"/>
  <c r="Y759" i="1" s="1"/>
  <c r="W760" i="1"/>
  <c r="X760" i="1" s="1"/>
  <c r="Y760" i="1" s="1"/>
  <c r="W761" i="1"/>
  <c r="X761" i="1" s="1"/>
  <c r="Y761" i="1" s="1"/>
  <c r="W762" i="1"/>
  <c r="X762" i="1" s="1"/>
  <c r="Y762" i="1" s="1"/>
  <c r="W763" i="1"/>
  <c r="X763" i="1" s="1"/>
  <c r="Y763" i="1" s="1"/>
  <c r="W764" i="1"/>
  <c r="X764" i="1" s="1"/>
  <c r="Y764" i="1" s="1"/>
  <c r="W765" i="1"/>
  <c r="X765" i="1" s="1"/>
  <c r="Y765" i="1" s="1"/>
  <c r="W766" i="1"/>
  <c r="X766" i="1" s="1"/>
  <c r="Y766" i="1" s="1"/>
  <c r="W767" i="1"/>
  <c r="X767" i="1" s="1"/>
  <c r="Y767" i="1" s="1"/>
  <c r="W768" i="1"/>
  <c r="X768" i="1" s="1"/>
  <c r="Y768" i="1" s="1"/>
  <c r="W769" i="1"/>
  <c r="X769" i="1" s="1"/>
  <c r="Y769" i="1" s="1"/>
  <c r="W770" i="1"/>
  <c r="X770" i="1" s="1"/>
  <c r="Y770" i="1" s="1"/>
  <c r="W771" i="1"/>
  <c r="X771" i="1" s="1"/>
  <c r="Y771" i="1" s="1"/>
  <c r="W772" i="1"/>
  <c r="X772" i="1" s="1"/>
  <c r="Y772" i="1" s="1"/>
  <c r="W773" i="1"/>
  <c r="X773" i="1" s="1"/>
  <c r="Y773" i="1" s="1"/>
  <c r="W774" i="1"/>
  <c r="X774" i="1" s="1"/>
  <c r="Y774" i="1" s="1"/>
  <c r="W775" i="1"/>
  <c r="X775" i="1" s="1"/>
  <c r="Y775" i="1" s="1"/>
  <c r="W776" i="1"/>
  <c r="X776" i="1" s="1"/>
  <c r="Y776" i="1" s="1"/>
  <c r="W777" i="1"/>
  <c r="X777" i="1" s="1"/>
  <c r="Y777" i="1" s="1"/>
  <c r="W778" i="1"/>
  <c r="X778" i="1" s="1"/>
  <c r="Y778" i="1" s="1"/>
  <c r="W779" i="1"/>
  <c r="X779" i="1" s="1"/>
  <c r="Y779" i="1" s="1"/>
  <c r="W780" i="1"/>
  <c r="X780" i="1" s="1"/>
  <c r="Y780" i="1" s="1"/>
  <c r="W781" i="1"/>
  <c r="X781" i="1" s="1"/>
  <c r="Y781" i="1" s="1"/>
  <c r="W782" i="1"/>
  <c r="X782" i="1" s="1"/>
  <c r="Y782" i="1" s="1"/>
  <c r="W783" i="1"/>
  <c r="X783" i="1" s="1"/>
  <c r="Y783" i="1" s="1"/>
  <c r="W784" i="1"/>
  <c r="X784" i="1" s="1"/>
  <c r="Y784" i="1" s="1"/>
  <c r="W785" i="1"/>
  <c r="X785" i="1" s="1"/>
  <c r="Y785" i="1" s="1"/>
  <c r="W786" i="1"/>
  <c r="X786" i="1" s="1"/>
  <c r="Y786" i="1" s="1"/>
  <c r="W787" i="1"/>
  <c r="X787" i="1" s="1"/>
  <c r="Y787" i="1" s="1"/>
  <c r="W788" i="1"/>
  <c r="X788" i="1" s="1"/>
  <c r="Y788" i="1" s="1"/>
  <c r="W789" i="1"/>
  <c r="X789" i="1" s="1"/>
  <c r="Y789" i="1" s="1"/>
  <c r="W790" i="1"/>
  <c r="X790" i="1" s="1"/>
  <c r="Y790" i="1" s="1"/>
  <c r="W791" i="1"/>
  <c r="X791" i="1" s="1"/>
  <c r="Y791" i="1" s="1"/>
  <c r="W792" i="1"/>
  <c r="X792" i="1" s="1"/>
  <c r="Y792" i="1" s="1"/>
  <c r="W793" i="1"/>
  <c r="X793" i="1" s="1"/>
  <c r="Y793" i="1" s="1"/>
  <c r="W794" i="1"/>
  <c r="X794" i="1" s="1"/>
  <c r="Y794" i="1" s="1"/>
  <c r="W795" i="1"/>
  <c r="X795" i="1" s="1"/>
  <c r="Y795" i="1" s="1"/>
  <c r="W796" i="1"/>
  <c r="X796" i="1" s="1"/>
  <c r="Y796" i="1" s="1"/>
  <c r="W797" i="1"/>
  <c r="X797" i="1" s="1"/>
  <c r="Y797" i="1" s="1"/>
  <c r="W798" i="1"/>
  <c r="X798" i="1" s="1"/>
  <c r="Y798" i="1" s="1"/>
  <c r="W799" i="1"/>
  <c r="X799" i="1" s="1"/>
  <c r="Y799" i="1" s="1"/>
  <c r="W800" i="1"/>
  <c r="X800" i="1" s="1"/>
  <c r="Y800" i="1" s="1"/>
  <c r="W801" i="1"/>
  <c r="X801" i="1" s="1"/>
  <c r="Y801" i="1" s="1"/>
  <c r="W802" i="1"/>
  <c r="X802" i="1" s="1"/>
  <c r="Y802" i="1" s="1"/>
  <c r="W803" i="1"/>
  <c r="X803" i="1" s="1"/>
  <c r="Y803" i="1" s="1"/>
  <c r="W804" i="1"/>
  <c r="X804" i="1" s="1"/>
  <c r="Y804" i="1" s="1"/>
  <c r="W805" i="1"/>
  <c r="X805" i="1" s="1"/>
  <c r="Y805" i="1" s="1"/>
  <c r="W806" i="1"/>
  <c r="X806" i="1" s="1"/>
  <c r="Y806" i="1" s="1"/>
  <c r="W807" i="1"/>
  <c r="X807" i="1" s="1"/>
  <c r="Y807" i="1" s="1"/>
  <c r="W808" i="1"/>
  <c r="X808" i="1" s="1"/>
  <c r="Y808" i="1" s="1"/>
  <c r="W809" i="1"/>
  <c r="X809" i="1" s="1"/>
  <c r="Y809" i="1" s="1"/>
  <c r="W810" i="1"/>
  <c r="X810" i="1" s="1"/>
  <c r="Y810" i="1" s="1"/>
  <c r="W811" i="1"/>
  <c r="X811" i="1" s="1"/>
  <c r="Y811" i="1" s="1"/>
  <c r="W812" i="1"/>
  <c r="X812" i="1" s="1"/>
  <c r="Y812" i="1" s="1"/>
  <c r="W813" i="1"/>
  <c r="X813" i="1" s="1"/>
  <c r="Y813" i="1" s="1"/>
  <c r="W814" i="1"/>
  <c r="X814" i="1" s="1"/>
  <c r="Y814" i="1" s="1"/>
  <c r="W815" i="1"/>
  <c r="X815" i="1" s="1"/>
  <c r="Y815" i="1" s="1"/>
  <c r="W816" i="1"/>
  <c r="X816" i="1" s="1"/>
  <c r="Y816" i="1" s="1"/>
  <c r="W817" i="1"/>
  <c r="X817" i="1" s="1"/>
  <c r="Y817" i="1" s="1"/>
  <c r="W818" i="1"/>
  <c r="X818" i="1" s="1"/>
  <c r="Y818" i="1" s="1"/>
  <c r="W819" i="1"/>
  <c r="X819" i="1" s="1"/>
  <c r="Y819" i="1" s="1"/>
  <c r="W820" i="1"/>
  <c r="X820" i="1" s="1"/>
  <c r="Y820" i="1" s="1"/>
  <c r="W821" i="1"/>
  <c r="X821" i="1" s="1"/>
  <c r="Y821" i="1" s="1"/>
  <c r="W822" i="1"/>
  <c r="X822" i="1" s="1"/>
  <c r="Y822" i="1" s="1"/>
  <c r="W823" i="1"/>
  <c r="X823" i="1" s="1"/>
  <c r="Y823" i="1" s="1"/>
  <c r="W824" i="1"/>
  <c r="X824" i="1" s="1"/>
  <c r="Y824" i="1" s="1"/>
  <c r="W825" i="1"/>
  <c r="X825" i="1" s="1"/>
  <c r="Y825" i="1" s="1"/>
  <c r="W826" i="1"/>
  <c r="X826" i="1" s="1"/>
  <c r="Y826" i="1" s="1"/>
  <c r="W827" i="1"/>
  <c r="X827" i="1" s="1"/>
  <c r="Y827" i="1" s="1"/>
  <c r="W828" i="1"/>
  <c r="X828" i="1" s="1"/>
  <c r="Y828" i="1" s="1"/>
  <c r="W829" i="1"/>
  <c r="X829" i="1" s="1"/>
  <c r="Y829" i="1" s="1"/>
  <c r="W830" i="1"/>
  <c r="X830" i="1" s="1"/>
  <c r="Y830" i="1" s="1"/>
  <c r="W831" i="1"/>
  <c r="X831" i="1" s="1"/>
  <c r="Y831" i="1" s="1"/>
  <c r="W832" i="1"/>
  <c r="X832" i="1" s="1"/>
  <c r="Y832" i="1" s="1"/>
  <c r="W833" i="1"/>
  <c r="X833" i="1" s="1"/>
  <c r="Y833" i="1" s="1"/>
  <c r="W834" i="1"/>
  <c r="X834" i="1" s="1"/>
  <c r="Y834" i="1" s="1"/>
  <c r="W835" i="1"/>
  <c r="X835" i="1" s="1"/>
  <c r="Y835" i="1" s="1"/>
  <c r="W836" i="1"/>
  <c r="X836" i="1" s="1"/>
  <c r="Y836" i="1" s="1"/>
  <c r="W837" i="1"/>
  <c r="X837" i="1" s="1"/>
  <c r="Y837" i="1" s="1"/>
  <c r="W838" i="1"/>
  <c r="X838" i="1" s="1"/>
  <c r="Y838" i="1" s="1"/>
  <c r="W839" i="1"/>
  <c r="X839" i="1" s="1"/>
  <c r="Y839" i="1" s="1"/>
  <c r="W840" i="1"/>
  <c r="X840" i="1" s="1"/>
  <c r="Y840" i="1" s="1"/>
  <c r="W841" i="1"/>
  <c r="X841" i="1" s="1"/>
  <c r="Y841" i="1" s="1"/>
  <c r="W842" i="1"/>
  <c r="X842" i="1" s="1"/>
  <c r="Y842" i="1" s="1"/>
  <c r="W843" i="1"/>
  <c r="X843" i="1" s="1"/>
  <c r="Y843" i="1" s="1"/>
  <c r="W844" i="1"/>
  <c r="X844" i="1" s="1"/>
  <c r="Y844" i="1" s="1"/>
  <c r="W845" i="1"/>
  <c r="X845" i="1" s="1"/>
  <c r="Y845" i="1" s="1"/>
  <c r="W846" i="1"/>
  <c r="X846" i="1" s="1"/>
  <c r="Y846" i="1" s="1"/>
  <c r="W847" i="1"/>
  <c r="X847" i="1" s="1"/>
  <c r="Y847" i="1" s="1"/>
  <c r="W848" i="1"/>
  <c r="X848" i="1" s="1"/>
  <c r="Y848" i="1" s="1"/>
  <c r="W849" i="1"/>
  <c r="X849" i="1" s="1"/>
  <c r="Y849" i="1" s="1"/>
  <c r="W850" i="1"/>
  <c r="X850" i="1" s="1"/>
  <c r="Y850" i="1" s="1"/>
  <c r="W851" i="1"/>
  <c r="X851" i="1" s="1"/>
  <c r="Y851" i="1" s="1"/>
  <c r="W852" i="1"/>
  <c r="X852" i="1" s="1"/>
  <c r="Y852" i="1" s="1"/>
  <c r="W853" i="1"/>
  <c r="X853" i="1" s="1"/>
  <c r="Y853" i="1" s="1"/>
  <c r="W854" i="1"/>
  <c r="X854" i="1" s="1"/>
  <c r="Y854" i="1" s="1"/>
  <c r="W855" i="1"/>
  <c r="X855" i="1" s="1"/>
  <c r="Y855" i="1" s="1"/>
  <c r="W856" i="1"/>
  <c r="X856" i="1" s="1"/>
  <c r="Y856" i="1" s="1"/>
  <c r="W857" i="1"/>
  <c r="X857" i="1" s="1"/>
  <c r="Y857" i="1" s="1"/>
  <c r="W858" i="1"/>
  <c r="X858" i="1" s="1"/>
  <c r="Y858" i="1" s="1"/>
  <c r="W859" i="1"/>
  <c r="X859" i="1" s="1"/>
  <c r="Y859" i="1" s="1"/>
  <c r="W860" i="1"/>
  <c r="X860" i="1" s="1"/>
  <c r="Y860" i="1" s="1"/>
  <c r="W861" i="1"/>
  <c r="X861" i="1" s="1"/>
  <c r="Y861" i="1" s="1"/>
  <c r="W862" i="1"/>
  <c r="X862" i="1" s="1"/>
  <c r="Y862" i="1" s="1"/>
  <c r="W863" i="1"/>
  <c r="X863" i="1" s="1"/>
  <c r="Y863" i="1" s="1"/>
  <c r="W864" i="1"/>
  <c r="X864" i="1" s="1"/>
  <c r="Y864" i="1" s="1"/>
  <c r="W865" i="1"/>
  <c r="X865" i="1" s="1"/>
  <c r="Y865" i="1" s="1"/>
  <c r="W866" i="1"/>
  <c r="X866" i="1" s="1"/>
  <c r="Y866" i="1" s="1"/>
  <c r="W867" i="1"/>
  <c r="X867" i="1" s="1"/>
  <c r="Y867" i="1" s="1"/>
  <c r="W868" i="1"/>
  <c r="X868" i="1" s="1"/>
  <c r="Y868" i="1" s="1"/>
  <c r="W869" i="1"/>
  <c r="X869" i="1" s="1"/>
  <c r="Y869" i="1" s="1"/>
  <c r="W870" i="1"/>
  <c r="X870" i="1" s="1"/>
  <c r="Y870" i="1" s="1"/>
  <c r="W871" i="1"/>
  <c r="X871" i="1" s="1"/>
  <c r="Y871" i="1" s="1"/>
  <c r="W872" i="1"/>
  <c r="X872" i="1" s="1"/>
  <c r="Y872" i="1" s="1"/>
  <c r="W873" i="1"/>
  <c r="X873" i="1" s="1"/>
  <c r="Y873" i="1" s="1"/>
  <c r="W874" i="1"/>
  <c r="X874" i="1" s="1"/>
  <c r="Y874" i="1" s="1"/>
  <c r="W875" i="1"/>
  <c r="X875" i="1" s="1"/>
  <c r="Y875" i="1" s="1"/>
  <c r="W876" i="1"/>
  <c r="X876" i="1" s="1"/>
  <c r="Y876" i="1" s="1"/>
  <c r="W877" i="1"/>
  <c r="X877" i="1" s="1"/>
  <c r="Y877" i="1" s="1"/>
  <c r="W878" i="1"/>
  <c r="X878" i="1" s="1"/>
  <c r="Y878" i="1" s="1"/>
  <c r="W879" i="1"/>
  <c r="X879" i="1" s="1"/>
  <c r="Y879" i="1" s="1"/>
  <c r="W880" i="1"/>
  <c r="X880" i="1" s="1"/>
  <c r="Y880" i="1" s="1"/>
  <c r="W881" i="1"/>
  <c r="X881" i="1" s="1"/>
  <c r="Y881" i="1" s="1"/>
  <c r="W882" i="1"/>
  <c r="X882" i="1" s="1"/>
  <c r="Y882" i="1" s="1"/>
  <c r="W883" i="1"/>
  <c r="X883" i="1" s="1"/>
  <c r="Y883" i="1" s="1"/>
  <c r="W884" i="1"/>
  <c r="X884" i="1" s="1"/>
  <c r="Y884" i="1" s="1"/>
  <c r="W885" i="1"/>
  <c r="X885" i="1" s="1"/>
  <c r="Y885" i="1" s="1"/>
  <c r="W886" i="1"/>
  <c r="X886" i="1" s="1"/>
  <c r="Y886" i="1" s="1"/>
  <c r="W887" i="1"/>
  <c r="X887" i="1" s="1"/>
  <c r="Y887" i="1" s="1"/>
  <c r="W888" i="1"/>
  <c r="X888" i="1" s="1"/>
  <c r="Y888" i="1" s="1"/>
  <c r="W889" i="1"/>
  <c r="X889" i="1" s="1"/>
  <c r="Y889" i="1" s="1"/>
  <c r="W890" i="1"/>
  <c r="X890" i="1" s="1"/>
  <c r="Y890" i="1" s="1"/>
  <c r="W891" i="1"/>
  <c r="X891" i="1" s="1"/>
  <c r="Y891" i="1" s="1"/>
  <c r="W892" i="1"/>
  <c r="X892" i="1" s="1"/>
  <c r="Y892" i="1" s="1"/>
  <c r="W893" i="1"/>
  <c r="X893" i="1" s="1"/>
  <c r="Y893" i="1" s="1"/>
  <c r="W894" i="1"/>
  <c r="X894" i="1" s="1"/>
  <c r="Y894" i="1" s="1"/>
  <c r="W895" i="1"/>
  <c r="X895" i="1" s="1"/>
  <c r="Y895" i="1" s="1"/>
  <c r="W896" i="1"/>
  <c r="X896" i="1" s="1"/>
  <c r="Y896" i="1" s="1"/>
  <c r="W897" i="1"/>
  <c r="X897" i="1" s="1"/>
  <c r="Y897" i="1" s="1"/>
  <c r="W898" i="1"/>
  <c r="X898" i="1" s="1"/>
  <c r="Y898" i="1" s="1"/>
  <c r="W899" i="1"/>
  <c r="X899" i="1" s="1"/>
  <c r="Y899" i="1" s="1"/>
  <c r="W900" i="1"/>
  <c r="X900" i="1" s="1"/>
  <c r="Y900" i="1" s="1"/>
  <c r="W901" i="1"/>
  <c r="X901" i="1" s="1"/>
  <c r="Y901" i="1" s="1"/>
  <c r="W902" i="1"/>
  <c r="X902" i="1" s="1"/>
  <c r="Y902" i="1" s="1"/>
  <c r="W903" i="1"/>
  <c r="X903" i="1" s="1"/>
  <c r="Y903" i="1" s="1"/>
  <c r="W904" i="1"/>
  <c r="X904" i="1" s="1"/>
  <c r="Y904" i="1" s="1"/>
  <c r="W905" i="1"/>
  <c r="X905" i="1" s="1"/>
  <c r="Y905" i="1" s="1"/>
  <c r="W906" i="1"/>
  <c r="X906" i="1" s="1"/>
  <c r="Y906" i="1" s="1"/>
  <c r="W907" i="1"/>
  <c r="X907" i="1" s="1"/>
  <c r="Y907" i="1" s="1"/>
  <c r="W908" i="1"/>
  <c r="X908" i="1" s="1"/>
  <c r="Y908" i="1" s="1"/>
  <c r="W909" i="1"/>
  <c r="X909" i="1" s="1"/>
  <c r="Y909" i="1" s="1"/>
  <c r="W910" i="1"/>
  <c r="X910" i="1" s="1"/>
  <c r="Y910" i="1" s="1"/>
  <c r="W911" i="1"/>
  <c r="X911" i="1" s="1"/>
  <c r="Y911" i="1" s="1"/>
  <c r="W912" i="1"/>
  <c r="X912" i="1" s="1"/>
  <c r="Y912" i="1" s="1"/>
  <c r="W2" i="1"/>
  <c r="X2" i="1" s="1"/>
  <c r="Y2" i="1" s="1"/>
  <c r="C10" i="20" l="1"/>
</calcChain>
</file>

<file path=xl/sharedStrings.xml><?xml version="1.0" encoding="utf-8"?>
<sst xmlns="http://schemas.openxmlformats.org/spreadsheetml/2006/main" count="11871" uniqueCount="3699">
  <si>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</si>
  <si>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</si>
  <si>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</si>
  <si>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</si>
  <si>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</si>
  <si>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</si>
  <si>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</si>
  <si>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</si>
  <si>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</si>
  <si>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</si>
  <si>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</si>
  <si>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</si>
  <si>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</si>
  <si>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</si>
  <si>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</si>
  <si>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</si>
  <si>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</si>
  <si>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</si>
  <si>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</si>
  <si>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</si>
  <si>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</si>
  <si>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</si>
  <si>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5DS10-0216</t>
  </si>
  <si>
    <t>086569224699</t>
  </si>
  <si>
    <t>Jenda|Janeta|Jaine</t>
  </si>
  <si>
    <t>K Jenda/Janeta/Jaine Comforter</t>
  </si>
  <si>
    <t>King: 104"W x 92"L /20"W x 36"</t>
  </si>
  <si>
    <t>White</t>
  </si>
  <si>
    <t>D241223</t>
  </si>
  <si>
    <t>SD2</t>
  </si>
  <si>
    <t/>
  </si>
  <si>
    <t>10</t>
  </si>
  <si>
    <t>ADUL</t>
  </si>
  <si>
    <t>A</t>
  </si>
  <si>
    <t>5DS10-0253</t>
  </si>
  <si>
    <t>022164131000</t>
  </si>
  <si>
    <t>Ramsey|Lynda|Casey</t>
  </si>
  <si>
    <t>K Ramsey/Lynda/Casey</t>
  </si>
  <si>
    <t>King: 104"Wx92"L/20"Wx36"L(2)/</t>
  </si>
  <si>
    <t>Blue</t>
  </si>
  <si>
    <t>D250318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</si>
  <si>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</si>
  <si>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</si>
  <si>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</si>
  <si>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</si>
  <si>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</si>
  <si>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</si>
  <si>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</si>
  <si>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</si>
  <si>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WIN</t>
  </si>
  <si>
    <t>5DS40-0155</t>
  </si>
  <si>
    <t>086569037268</t>
  </si>
  <si>
    <t>37"W x 84"L (2)</t>
  </si>
  <si>
    <t>5DS40-0283</t>
  </si>
  <si>
    <t>022164285949</t>
  </si>
  <si>
    <t>Colt/Garett/Bryce Window Pair</t>
  </si>
  <si>
    <t>37“W x 84"L (2)</t>
  </si>
  <si>
    <t>Green</t>
  </si>
  <si>
    <t>D241205</t>
  </si>
  <si>
    <t>AM10-0070</t>
  </si>
  <si>
    <t>022164335477</t>
  </si>
  <si>
    <t>Aria|Milan|Senia</t>
  </si>
  <si>
    <t>T Comforter Mini Set</t>
  </si>
  <si>
    <t>Twin/Twin XL: 66x90"/20x26"(1)</t>
  </si>
  <si>
    <t>D240815</t>
  </si>
  <si>
    <t>AMFBA40-0187</t>
  </si>
  <si>
    <t>086569341174</t>
  </si>
  <si>
    <t>Grasscloth</t>
  </si>
  <si>
    <t>Grasscloth Panel Pair</t>
  </si>
  <si>
    <t>40x84"(2)</t>
  </si>
  <si>
    <t>Ivory</t>
  </si>
  <si>
    <t>D230906</t>
  </si>
  <si>
    <t>BASI10-0344</t>
  </si>
  <si>
    <t>675716674915</t>
  </si>
  <si>
    <t>Peyton|Alston|Alston</t>
  </si>
  <si>
    <t>K Peyton/Alston Comforter Mini</t>
  </si>
  <si>
    <t>King: 104x90"/20x36+2"(2)</t>
  </si>
  <si>
    <t>Aqua</t>
  </si>
  <si>
    <t>BLK</t>
  </si>
  <si>
    <t>BASI16-0572</t>
  </si>
  <si>
    <t>022164118261</t>
  </si>
  <si>
    <t>Energy Recovery|Energy Recovery|Energy Recovery</t>
  </si>
  <si>
    <t>T Energy Recovery Waterproof M</t>
  </si>
  <si>
    <t>Twin:39x75+15"</t>
  </si>
  <si>
    <t>D241216</t>
  </si>
  <si>
    <t>16</t>
  </si>
  <si>
    <t>BASI</t>
  </si>
  <si>
    <t>BASI16-0573</t>
  </si>
  <si>
    <t>022164118278</t>
  </si>
  <si>
    <t>F Energy Recovery Waterproof M</t>
  </si>
  <si>
    <t>Full:54x75"15"</t>
  </si>
  <si>
    <t>BL50-0888</t>
  </si>
  <si>
    <t>675716805449</t>
  </si>
  <si>
    <t>Lexi|Zoe|Zoe</t>
  </si>
  <si>
    <t>Lexi/Zoe Throw</t>
  </si>
  <si>
    <t>50x60"+4"x2</t>
  </si>
  <si>
    <t>D241008</t>
  </si>
  <si>
    <t>50</t>
  </si>
  <si>
    <t>BR12-3859</t>
  </si>
  <si>
    <t>022164220575</t>
  </si>
  <si>
    <t>Kent|Kent|Kent</t>
  </si>
  <si>
    <t>K Kent/Kent/Kent Duvet Set</t>
  </si>
  <si>
    <t>King/Cal King: 106"Wx94"L/20"W</t>
  </si>
  <si>
    <t>B1</t>
  </si>
  <si>
    <t>12</t>
  </si>
  <si>
    <t>BR12-3866</t>
  </si>
  <si>
    <t>022164222210</t>
  </si>
  <si>
    <t>Maddox|Maddox|Maddox</t>
  </si>
  <si>
    <t>F/Q Maddox/Maddox/Maddox</t>
  </si>
  <si>
    <t>Full/Queen: 92"Wx94"L/20"Wx26"</t>
  </si>
  <si>
    <t>BR20-0970</t>
  </si>
  <si>
    <t>086569199652</t>
  </si>
  <si>
    <t>400 Thread Count|400 Thread Count|400 Thread Count</t>
  </si>
  <si>
    <t>F 400 Thread Count Sheet Set</t>
  </si>
  <si>
    <t>Full: 81x96/21x31"(2)/54x75"+1</t>
  </si>
  <si>
    <t>D240606</t>
  </si>
  <si>
    <t>20</t>
  </si>
  <si>
    <t>SHET</t>
  </si>
  <si>
    <t>BR20-0975</t>
  </si>
  <si>
    <t>086569216823</t>
  </si>
  <si>
    <t>Q 400 Thread Count Sheet Set</t>
  </si>
  <si>
    <t>Queen: 90x102"/21x31"(2)/60x80</t>
  </si>
  <si>
    <t>D241218</t>
  </si>
  <si>
    <t>BR20-0978</t>
  </si>
  <si>
    <t>086569216854</t>
  </si>
  <si>
    <t>Grey</t>
  </si>
  <si>
    <t>BR20-0982</t>
  </si>
  <si>
    <t>086569216892</t>
  </si>
  <si>
    <t>Seafoam</t>
  </si>
  <si>
    <t>BR20-1897</t>
  </si>
  <si>
    <t>086569393951</t>
  </si>
  <si>
    <t>700 Thread Count|700 Thread Count|700 Thread Count</t>
  </si>
  <si>
    <t>K 700 Thread Count Sheet Set</t>
  </si>
  <si>
    <t>King:108x102"/20x40"/78x80+16"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</si>
  <si>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</si>
  <si>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</si>
  <si>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</si>
  <si>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</si>
  <si>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</si>
  <si>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</si>
  <si>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</si>
  <si>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</si>
  <si>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</si>
  <si>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</si>
  <si>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</si>
  <si>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BR20-3898</t>
  </si>
  <si>
    <t>022164239775</t>
  </si>
  <si>
    <t>BR20-3902</t>
  </si>
  <si>
    <t>022164239812</t>
  </si>
  <si>
    <t>Sage</t>
  </si>
  <si>
    <t>CC71-0039</t>
  </si>
  <si>
    <t>022164220094</t>
  </si>
  <si>
    <t>Corsica|Corsica|Corsica</t>
  </si>
  <si>
    <t>Tum Electroplated Brushed Gold</t>
  </si>
  <si>
    <t>3x3x4.2</t>
  </si>
  <si>
    <t>As Art</t>
  </si>
  <si>
    <t>CC</t>
  </si>
  <si>
    <t>71</t>
  </si>
  <si>
    <t>BATH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</si>
  <si>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</si>
  <si>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</si>
  <si>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</si>
  <si>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</si>
  <si>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</si>
  <si>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</si>
  <si>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</si>
  <si>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</si>
  <si>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</si>
  <si>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</si>
  <si>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CCS20-025</t>
  </si>
  <si>
    <t>022164217681</t>
  </si>
  <si>
    <t>Signature Hem|Signature Hem|Signature Hem</t>
  </si>
  <si>
    <t>K Premier/Premier/Premier Shee</t>
  </si>
  <si>
    <t>King PC:20x40"(2)</t>
  </si>
  <si>
    <t>Taupe</t>
  </si>
  <si>
    <t>D250205</t>
  </si>
  <si>
    <t>CS10-0018-1</t>
  </si>
  <si>
    <t>675716894856</t>
  </si>
  <si>
    <t>Cavoy|Esther|Philly</t>
  </si>
  <si>
    <t>K Cavoy Comforter Set</t>
  </si>
  <si>
    <t>King: 104x92"/20x36" (2)/78x80</t>
  </si>
  <si>
    <t>CS10-0068</t>
  </si>
  <si>
    <t>675716895013</t>
  </si>
  <si>
    <t>Pierre</t>
  </si>
  <si>
    <t>Q Pierre Comfort Mini Set</t>
  </si>
  <si>
    <t>Queen: 90x90"/20x26"(2)/12x16"</t>
  </si>
  <si>
    <t>YOUT</t>
  </si>
  <si>
    <t>CS10-0198-1</t>
  </si>
  <si>
    <t>675716949464</t>
  </si>
  <si>
    <t>Kashmir|Noami|Gale</t>
  </si>
  <si>
    <t>Q Kashmir Comforter Set</t>
  </si>
  <si>
    <t>Queen: 90x90"/20x26+0.5"(2)/60</t>
  </si>
  <si>
    <t>Blue/Grey</t>
  </si>
  <si>
    <t>CS10-0693</t>
  </si>
  <si>
    <t>086569957740</t>
  </si>
  <si>
    <t>Coco</t>
  </si>
  <si>
    <t>K Coco Printed Comforter Set</t>
  </si>
  <si>
    <t>King: 104"W x 90"L/20"W x 36"L</t>
  </si>
  <si>
    <t>Black/White</t>
  </si>
  <si>
    <t>CS10-0911-1</t>
  </si>
  <si>
    <t>086569030825</t>
  </si>
  <si>
    <t>Cara|Cara|Cara</t>
  </si>
  <si>
    <t>F Cara Printed 9pcs Bed</t>
  </si>
  <si>
    <t>Full : 80"W x 90"L/20"W x 26"L</t>
  </si>
  <si>
    <t>CS10-1334</t>
  </si>
  <si>
    <t>086569439871</t>
  </si>
  <si>
    <t>Ava</t>
  </si>
  <si>
    <t>K Ava Complete Bed With Sheet</t>
  </si>
  <si>
    <t>King:104"Wx90"W/20"Wx36"L(2)/1</t>
  </si>
  <si>
    <t>Black</t>
  </si>
  <si>
    <t>CS10-1430</t>
  </si>
  <si>
    <t>086569538703</t>
  </si>
  <si>
    <t>Ember|Ember|Ember</t>
  </si>
  <si>
    <t>F/Q Ember Comforter Mini Set</t>
  </si>
  <si>
    <t>Full/Queen:88x92/20x26"(2)</t>
  </si>
  <si>
    <t>CS13-1608</t>
  </si>
  <si>
    <t>022164197327</t>
  </si>
  <si>
    <t>Juliette|Juliette|Juliette</t>
  </si>
  <si>
    <t>F/Q Juliette Coverlet Set</t>
  </si>
  <si>
    <t>Full/Queen: 90"W x 90"L/20"W x</t>
  </si>
  <si>
    <t>Gray</t>
  </si>
  <si>
    <t>13</t>
  </si>
  <si>
    <t>CS14-0226-1</t>
  </si>
  <si>
    <t>675716955960</t>
  </si>
  <si>
    <t>Adele|Nicole|Elise</t>
  </si>
  <si>
    <t>F/Q Adele Quilt Mini Set</t>
  </si>
  <si>
    <t>Full/Queen: 90x90"/20x26+0.5"(</t>
  </si>
  <si>
    <t>D240226</t>
  </si>
  <si>
    <t>CS14-1296</t>
  </si>
  <si>
    <t>086569436917</t>
  </si>
  <si>
    <t>Natalie</t>
  </si>
  <si>
    <t>F/Q Natalie Quilt Set</t>
  </si>
  <si>
    <t>Full/Queen: 90"Wx90"L/20"Wx26"</t>
  </si>
  <si>
    <t>Blue/Red</t>
  </si>
  <si>
    <t>D231211</t>
  </si>
  <si>
    <t>CS14-1511</t>
  </si>
  <si>
    <t>086569772701</t>
  </si>
  <si>
    <t>Enya|Enya|Enya</t>
  </si>
  <si>
    <t>F/Q Enya Mini Quilt Set</t>
  </si>
  <si>
    <t>Blush</t>
  </si>
  <si>
    <t>CS14-1512</t>
  </si>
  <si>
    <t>086569772718</t>
  </si>
  <si>
    <t>K Enya Mini Quilt Set</t>
  </si>
  <si>
    <t>CS20-0246</t>
  </si>
  <si>
    <t>675716964320</t>
  </si>
  <si>
    <t>Microfiber 75GSM|Microfiber 75GSM|Microfiber 75GSM</t>
  </si>
  <si>
    <t>TXL Sheet Set</t>
  </si>
  <si>
    <t>Twin XL: 66x100"/20x30"(2)/39x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</si>
  <si>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</si>
  <si>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</si>
  <si>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</si>
  <si>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</si>
  <si>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</si>
  <si>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</si>
  <si>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</si>
  <si>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CS40-0702</t>
  </si>
  <si>
    <t>086569963857</t>
  </si>
  <si>
    <t>Grasscloth|Grasscloth|Grasscloth</t>
  </si>
  <si>
    <t>Glasscloth Window Panel Pair</t>
  </si>
  <si>
    <t>40"W x 84"L (2)</t>
  </si>
  <si>
    <t>D230606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</si>
  <si>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</si>
  <si>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</si>
  <si>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</si>
  <si>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</si>
  <si>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</si>
  <si>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</si>
  <si>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</si>
  <si>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</si>
  <si>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Vivian|Vivian|Vivian</t>
  </si>
  <si>
    <t>Vivian/Vivian/Vivian Window Pa</t>
  </si>
  <si>
    <t>50x63"(2)</t>
  </si>
  <si>
    <t>White/Silver</t>
  </si>
  <si>
    <t>CS40-1550</t>
  </si>
  <si>
    <t>086569809575</t>
  </si>
  <si>
    <t>50x84"(2)</t>
  </si>
  <si>
    <t>CS40-1553</t>
  </si>
  <si>
    <t>086569809605</t>
  </si>
  <si>
    <t>Blush/Gold</t>
  </si>
  <si>
    <t>CS40-1554</t>
  </si>
  <si>
    <t>086569809612</t>
  </si>
  <si>
    <t>CS50-0987</t>
  </si>
  <si>
    <t>086569082374</t>
  </si>
  <si>
    <t>Berber Throw|Berber Throw|Berber Throw</t>
  </si>
  <si>
    <t>LatticeThrow</t>
  </si>
  <si>
    <t>50x60"</t>
  </si>
  <si>
    <t>Blush Lattice</t>
  </si>
  <si>
    <t>CS58-0315</t>
  </si>
  <si>
    <t>675716979829</t>
  </si>
  <si>
    <t>Angel</t>
  </si>
  <si>
    <t>Angel Wrap</t>
  </si>
  <si>
    <t>58"W x 72"L</t>
  </si>
  <si>
    <t>Teal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</si>
  <si>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</si>
  <si>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</si>
  <si>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</si>
  <si>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</si>
  <si>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</si>
  <si>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</si>
  <si>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</si>
  <si>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72x72"</t>
  </si>
  <si>
    <t>D240927</t>
  </si>
  <si>
    <t>70</t>
  </si>
  <si>
    <t>CS70-1461</t>
  </si>
  <si>
    <t>086569620316</t>
  </si>
  <si>
    <t>Windsor|Windsor|Windsor</t>
  </si>
  <si>
    <t>Windsor SC</t>
  </si>
  <si>
    <t>Yellow</t>
  </si>
  <si>
    <t>CSP12-1478</t>
  </si>
  <si>
    <t>086569763129</t>
  </si>
  <si>
    <t>Mara|Adalyn|Elena</t>
  </si>
  <si>
    <t>F/Q Mara Duvet Set</t>
  </si>
  <si>
    <t>Full/Queen:92"W x 94"L / 20"W</t>
  </si>
  <si>
    <t>CSP12-1487</t>
  </si>
  <si>
    <t>086569909787</t>
  </si>
  <si>
    <t>Pike|Nathan|Carter</t>
  </si>
  <si>
    <t>K/CK Pike/Nathan/Carter</t>
  </si>
  <si>
    <t>King/Cal King: 104"Wx92"L/20"W</t>
  </si>
  <si>
    <t>White/Gray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</si>
  <si>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</si>
  <si>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</si>
  <si>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</si>
  <si>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</si>
  <si>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</si>
  <si>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</si>
  <si>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</si>
  <si>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</si>
  <si>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</si>
  <si>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</si>
  <si>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</si>
  <si>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</si>
  <si>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</si>
  <si>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</si>
  <si>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</si>
  <si>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</si>
  <si>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</si>
  <si>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</si>
  <si>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</si>
  <si>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</si>
  <si>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DLFBA40-0006</t>
  </si>
  <si>
    <t>675716938789</t>
  </si>
  <si>
    <t>Grasscloth Window Panel Pair</t>
  </si>
  <si>
    <t>40x95"(2)</t>
  </si>
  <si>
    <t>D221206</t>
  </si>
  <si>
    <t>HH30-106</t>
  </si>
  <si>
    <t>675716173333</t>
  </si>
  <si>
    <t>Beach House</t>
  </si>
  <si>
    <t>Cotton Printed Oblong Pillow</t>
  </si>
  <si>
    <t>20x12"</t>
  </si>
  <si>
    <t>HH</t>
  </si>
  <si>
    <t>30</t>
  </si>
  <si>
    <t>ID10-1337</t>
  </si>
  <si>
    <t>086569065902</t>
  </si>
  <si>
    <t>Zoey|Liv|Nova</t>
  </si>
  <si>
    <t>T/TXL Zoey/Liv/Nova cmf Set</t>
  </si>
  <si>
    <t>Twin/Twin XL</t>
  </si>
  <si>
    <t>Grey/Silver</t>
  </si>
  <si>
    <t>ID10-1801</t>
  </si>
  <si>
    <t>086569286017</t>
  </si>
  <si>
    <t>Rebecca|Natalia|Vanessa</t>
  </si>
  <si>
    <t>T/TXL Rebecca/Natalia/Vanessa</t>
  </si>
  <si>
    <t>D241014</t>
  </si>
  <si>
    <t>ID10-1963</t>
  </si>
  <si>
    <t>086569449375</t>
  </si>
  <si>
    <t>Lillie|Serena|Kendra</t>
  </si>
  <si>
    <t>K/CK Lillie/Serena/KendraComfo</t>
  </si>
  <si>
    <t>King/Cal King:104"Wx90"L/20"Wx</t>
  </si>
  <si>
    <t>Ivory/Gold</t>
  </si>
  <si>
    <t>D250218</t>
  </si>
  <si>
    <t>ID10-2011</t>
  </si>
  <si>
    <t>086569501776</t>
  </si>
  <si>
    <t>Lumi|Bryce|Cameron</t>
  </si>
  <si>
    <t>T/TXL Lumi/Bryce/Cameron Comfo</t>
  </si>
  <si>
    <t>Twin/Twin XL: 68''W x 90"L/20'</t>
  </si>
  <si>
    <t>ID10-2012</t>
  </si>
  <si>
    <t>086569501783</t>
  </si>
  <si>
    <t>F/Q Lumi/Bryce/Cameron Comfort</t>
  </si>
  <si>
    <t>ID10-2101</t>
  </si>
  <si>
    <t>022164130751</t>
  </si>
  <si>
    <t>Effie AZ|Effie AZ|Effie AZ</t>
  </si>
  <si>
    <t>K/CK Effie Comforter Set</t>
  </si>
  <si>
    <t>King/Cal King:104x90"/20x36+2"</t>
  </si>
  <si>
    <t>ID10-2103</t>
  </si>
  <si>
    <t>022164130775</t>
  </si>
  <si>
    <t>F/Q Effie Comforter Set</t>
  </si>
  <si>
    <t>Full/Queen:90x90"/20x26+2"(2)</t>
  </si>
  <si>
    <t>ID10-2104</t>
  </si>
  <si>
    <t>022164130782</t>
  </si>
  <si>
    <t>ID10-2228</t>
  </si>
  <si>
    <t>022164257892</t>
  </si>
  <si>
    <t>Maude|Lilith|Elowen</t>
  </si>
  <si>
    <t>T/TXL Maude/Lilith/Elow Comfor</t>
  </si>
  <si>
    <t>Twin/Twin XL: 68"W x 90"L/20"W</t>
  </si>
  <si>
    <t>ID10-2239</t>
  </si>
  <si>
    <t>022164299922</t>
  </si>
  <si>
    <t>Naomi|Alaia|Madelyn</t>
  </si>
  <si>
    <t>T/TXL Naomi/Alaia/Madelyn</t>
  </si>
  <si>
    <t>Twin/Twin XL: 68"W x 90"L / 20</t>
  </si>
  <si>
    <t>White/Gold</t>
  </si>
  <si>
    <t>ID10-728</t>
  </si>
  <si>
    <t>675716721794</t>
  </si>
  <si>
    <t>Nina|Mona|Eva</t>
  </si>
  <si>
    <t>F/Q Nina/Mona/Eva Comforter Se</t>
  </si>
  <si>
    <t>Full/Queen: 90x90"/20x26+1"(2)</t>
  </si>
  <si>
    <t>Multi</t>
  </si>
  <si>
    <t>D241220</t>
  </si>
  <si>
    <t>ID12-2127</t>
  </si>
  <si>
    <t>022164140156</t>
  </si>
  <si>
    <t>Stella|Luna|Zuri</t>
  </si>
  <si>
    <t>T/TXL Stella/Luna/Zuri Duvet C</t>
  </si>
  <si>
    <t>Navy</t>
  </si>
  <si>
    <t>ID12-2128</t>
  </si>
  <si>
    <t>022164140163</t>
  </si>
  <si>
    <t>F/Q Stella/Luna/Zuri Duvet Cov</t>
  </si>
  <si>
    <t>Full/Queen: 88"W x 90"L/20"W x</t>
  </si>
  <si>
    <t>ID12-2187</t>
  </si>
  <si>
    <t>022164213065</t>
  </si>
  <si>
    <t>Janie|Cora|Thea</t>
  </si>
  <si>
    <t>F/Q Janie/Cora/Thea Duvet Cove</t>
  </si>
  <si>
    <t>ID12-2245</t>
  </si>
  <si>
    <t>022164299984</t>
  </si>
  <si>
    <t>ID12-2246</t>
  </si>
  <si>
    <t>022164299991</t>
  </si>
  <si>
    <t>F/Q Naomi/Alaia/Madelyn</t>
  </si>
  <si>
    <t>Full/Queen: 90"W x 90"L / 20"W</t>
  </si>
  <si>
    <t>ID20-2225</t>
  </si>
  <si>
    <t>022164252507</t>
  </si>
  <si>
    <t>Printed Microfiber|Printed Microfiber|Printed Microfiber</t>
  </si>
  <si>
    <t>K Printed Microfiber Sheet Set</t>
  </si>
  <si>
    <t>King: 108x102"/20x40"(2)/78x80</t>
  </si>
  <si>
    <t>Blue Chevron</t>
  </si>
  <si>
    <t>ID20-2368</t>
  </si>
  <si>
    <t>022164376852</t>
  </si>
  <si>
    <t>K ID Printed Microfiber Sheets</t>
  </si>
  <si>
    <t>Dotted Arches</t>
  </si>
  <si>
    <t>D250107</t>
  </si>
  <si>
    <t>ID20-285</t>
  </si>
  <si>
    <t>675716600686</t>
  </si>
  <si>
    <t>Chevron|Chevron|Chevron</t>
  </si>
  <si>
    <t>T Chevron Sheet Set</t>
  </si>
  <si>
    <t>Twin: 66x96"/21x30"/39x75"+12"</t>
  </si>
  <si>
    <t>D231122</t>
  </si>
  <si>
    <t>ID20-290</t>
  </si>
  <si>
    <t>675716600730</t>
  </si>
  <si>
    <t>ID20-300</t>
  </si>
  <si>
    <t>675716600839</t>
  </si>
  <si>
    <t>ID40-1909</t>
  </si>
  <si>
    <t>086569358004</t>
  </si>
  <si>
    <t>Rebecca/Natalia/Vanessa Blacko</t>
  </si>
  <si>
    <t>84" Panel</t>
  </si>
  <si>
    <t>D240822</t>
  </si>
  <si>
    <t>ID40-2018</t>
  </si>
  <si>
    <t>086569531810</t>
  </si>
  <si>
    <t>Sophie|Lauren|Ashley</t>
  </si>
  <si>
    <t>Sophie/Lauren/Ashley Window Pa</t>
  </si>
  <si>
    <t>50x63"</t>
  </si>
  <si>
    <t>D241204</t>
  </si>
  <si>
    <t>ID40-555</t>
  </si>
  <si>
    <t>675716696900</t>
  </si>
  <si>
    <t>Alex|Rayna|Elaine</t>
  </si>
  <si>
    <t>Alex/Rayna/Elaine Panel Pair</t>
  </si>
  <si>
    <t>42x84"(2)</t>
  </si>
  <si>
    <t>ID70-1373</t>
  </si>
  <si>
    <t>086569000972</t>
  </si>
  <si>
    <t>Zoey/Liv/Nova Shower Cur</t>
  </si>
  <si>
    <t>72''W x 72"L</t>
  </si>
  <si>
    <t>ID80-276</t>
  </si>
  <si>
    <t>675716593285</t>
  </si>
  <si>
    <t>Tamira|Lacie|Dana</t>
  </si>
  <si>
    <t>T/T XL Tamira/Lacie/Dana Quilt</t>
  </si>
  <si>
    <t>Twin/Twin XL: 68x90"/20x26"/16</t>
  </si>
  <si>
    <t>II10-048</t>
  </si>
  <si>
    <t>675716500177</t>
  </si>
  <si>
    <t>Sutton|Sutton|Sutton</t>
  </si>
  <si>
    <t>K Sutton Comforter Mini Set</t>
  </si>
  <si>
    <t>King: 106x94/20x36"(2)</t>
  </si>
  <si>
    <t>II10-1203</t>
  </si>
  <si>
    <t>086569677051</t>
  </si>
  <si>
    <t>Hayes AZ|Hayes AZ|Hayes AZ</t>
  </si>
  <si>
    <t>Hayes Comforter Set</t>
  </si>
  <si>
    <t>Full/Queen: 88"W x 92"L / 20"W</t>
  </si>
  <si>
    <t>II10-1204</t>
  </si>
  <si>
    <t>086569677099</t>
  </si>
  <si>
    <t>King/Cal King: 104"W x 92"L /</t>
  </si>
  <si>
    <t>II10-1214</t>
  </si>
  <si>
    <t>086569808660</t>
  </si>
  <si>
    <t>Serena|Serena|Serena</t>
  </si>
  <si>
    <t>F/Q Serena Comforter Mini Set</t>
  </si>
  <si>
    <t>D240610</t>
  </si>
  <si>
    <t>II10-1215</t>
  </si>
  <si>
    <t>086569808677</t>
  </si>
  <si>
    <t>K/CK  Serena Comforter Mini Se</t>
  </si>
  <si>
    <t>II10-1258</t>
  </si>
  <si>
    <t>022164191042</t>
  </si>
  <si>
    <t>Ciara AZ|Ciara AZ|Ciara AZ</t>
  </si>
  <si>
    <t>F/Q Ciara Comforter Set</t>
  </si>
  <si>
    <t>II10-1260</t>
  </si>
  <si>
    <t>022164195255</t>
  </si>
  <si>
    <t>Cody|Cody|Cody</t>
  </si>
  <si>
    <t>F/Q Cody/Cody Comforter Set</t>
  </si>
  <si>
    <t>Full/Queen: 88"W x 92"L/ 20"W</t>
  </si>
  <si>
    <t>Gray/Navy</t>
  </si>
  <si>
    <t>II10-1261</t>
  </si>
  <si>
    <t>022164195262</t>
  </si>
  <si>
    <t>K/CK Cody/Cody Comforter Set</t>
  </si>
  <si>
    <t>King/Cal King: 104"W x 92"L/20</t>
  </si>
  <si>
    <t>II12-1151</t>
  </si>
  <si>
    <t>086569456106</t>
  </si>
  <si>
    <t>Kara|Kara|Kara</t>
  </si>
  <si>
    <t>F/Q Kara Duvet Cover Set</t>
  </si>
  <si>
    <t>D241227</t>
  </si>
  <si>
    <t>II12-1163</t>
  </si>
  <si>
    <t>086569485595</t>
  </si>
  <si>
    <t>Hayes|Hayes|Hayes</t>
  </si>
  <si>
    <t>F/Q Hayes Duvet Cover Mini Set</t>
  </si>
  <si>
    <t>Full/Queen: 88"W x 92"L/20"W x</t>
  </si>
  <si>
    <t>II12-1216</t>
  </si>
  <si>
    <t>086569808684</t>
  </si>
  <si>
    <t>F/Q  Serena Duvet Cover Mini S</t>
  </si>
  <si>
    <t>II12-1217</t>
  </si>
  <si>
    <t>086569808691</t>
  </si>
  <si>
    <t>K/CK  Serena Duvet Cover Mini</t>
  </si>
  <si>
    <t>II12-1262</t>
  </si>
  <si>
    <t>022164195279</t>
  </si>
  <si>
    <t>F/Q Cody/Cody Duvet Cover Set</t>
  </si>
  <si>
    <t>II12-1317</t>
  </si>
  <si>
    <t>022164332667</t>
  </si>
  <si>
    <t>Mila|Mila|Mila</t>
  </si>
  <si>
    <t>Q Mila Duvet Mini Set</t>
  </si>
  <si>
    <t>Queen: 90x92"/20x26"(2)</t>
  </si>
  <si>
    <t>Auburn</t>
  </si>
  <si>
    <t>II13-1199</t>
  </si>
  <si>
    <t>086569646934</t>
  </si>
  <si>
    <t>Pomona|Pomona|Pomona</t>
  </si>
  <si>
    <t>F/Q Pomona Coverlet Set</t>
  </si>
  <si>
    <t>D240510</t>
  </si>
  <si>
    <t>II30-1085</t>
  </si>
  <si>
    <t>086569339775</t>
  </si>
  <si>
    <t>Kerala|Kerala|Kerala</t>
  </si>
  <si>
    <t>Kerala/Kerala/Kerala Square Pi</t>
  </si>
  <si>
    <t>20"W x 20"L</t>
  </si>
  <si>
    <t>II30-221</t>
  </si>
  <si>
    <t>675716604189</t>
  </si>
  <si>
    <t>Cario</t>
  </si>
  <si>
    <t>Cario Dec Pillow</t>
  </si>
  <si>
    <t>18x18"</t>
  </si>
  <si>
    <t>JLA13-499</t>
  </si>
  <si>
    <t>675716338237</t>
  </si>
  <si>
    <t>Velvet Touch|Velvet Touch</t>
  </si>
  <si>
    <t>Q Bennett Place Mini Set</t>
  </si>
  <si>
    <t>Queen: 92x96"/20x26"(2)</t>
  </si>
  <si>
    <t>Peacock</t>
  </si>
  <si>
    <t>JLA13-500</t>
  </si>
  <si>
    <t>675716338251</t>
  </si>
  <si>
    <t>K Velvet Touch Coverlet Set</t>
  </si>
  <si>
    <t>King: 110x96"/20x36"(2)</t>
  </si>
  <si>
    <t>KL10-3339</t>
  </si>
  <si>
    <t>022164103618</t>
  </si>
  <si>
    <t>Maxwell</t>
  </si>
  <si>
    <t>K Maxwell 6pcs Comforter Set</t>
  </si>
  <si>
    <t>King: 106x94"/20x36"(2)/78x80+</t>
  </si>
  <si>
    <t>KL10-3340</t>
  </si>
  <si>
    <t>022164103625</t>
  </si>
  <si>
    <t>CK Maxwell 6pcs Comforter Set</t>
  </si>
  <si>
    <t>Cal King: 106x94"/20x36"(2)/72</t>
  </si>
  <si>
    <t>KL40-3418</t>
  </si>
  <si>
    <t>022164212280</t>
  </si>
  <si>
    <t>Valerie Light Filtering</t>
  </si>
  <si>
    <t>37x84"(2)</t>
  </si>
  <si>
    <t>KL40-3421</t>
  </si>
  <si>
    <t>022164212310</t>
  </si>
  <si>
    <t>D240906</t>
  </si>
  <si>
    <t>LAF04-0022A</t>
  </si>
  <si>
    <t>675716993559</t>
  </si>
  <si>
    <t>II000133</t>
  </si>
  <si>
    <t>L/XL II000133  Robe</t>
  </si>
  <si>
    <t>L/XL</t>
  </si>
  <si>
    <t>Rose 661</t>
  </si>
  <si>
    <t>D250226</t>
  </si>
  <si>
    <t>04</t>
  </si>
  <si>
    <t>APL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</si>
  <si>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</si>
  <si>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</si>
  <si>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</si>
  <si>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</si>
  <si>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</si>
  <si>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</si>
  <si>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BB</t>
  </si>
  <si>
    <t>MCH20-4510</t>
  </si>
  <si>
    <t>022164256789</t>
  </si>
  <si>
    <t>CK Sheet Set</t>
  </si>
  <si>
    <t>Cal King: 108"x102"/20"x40"(2)</t>
  </si>
  <si>
    <t>MCH20-4514</t>
  </si>
  <si>
    <t>022164256826</t>
  </si>
  <si>
    <t>Light Grey(Antarctica 13-4104 TCX)</t>
  </si>
  <si>
    <t>MCH20-4522</t>
  </si>
  <si>
    <t>022164256901</t>
  </si>
  <si>
    <t>Ivory (Coconut Milk 11-0608 TCX</t>
  </si>
  <si>
    <t>MCH20-4524</t>
  </si>
  <si>
    <t>022164256925</t>
  </si>
  <si>
    <t>Q Sheet Set</t>
  </si>
  <si>
    <t>Queen: 90"x102"/20"x30"(2)/60"</t>
  </si>
  <si>
    <t>Seafoam(Misty Blue 13-4405 TCX)</t>
  </si>
  <si>
    <t>MCH20-4525</t>
  </si>
  <si>
    <t>022164256932</t>
  </si>
  <si>
    <t>MCH20-4531</t>
  </si>
  <si>
    <t>022164256994</t>
  </si>
  <si>
    <t>F Sheet Set</t>
  </si>
  <si>
    <t>Full: 81"x96"/20"x30"/54"x75"+</t>
  </si>
  <si>
    <t>Charcoal(Quiet Shade 18-4006 TCX)</t>
  </si>
  <si>
    <t>MCH20-5068</t>
  </si>
  <si>
    <t>022164256758</t>
  </si>
  <si>
    <t>Full: 81x96/21x32"(2)/54x75"+1</t>
  </si>
  <si>
    <t>MCH20-5090</t>
  </si>
  <si>
    <t>022164256970</t>
  </si>
  <si>
    <t>King: 108x108"/21x40"(2)/78x80</t>
  </si>
  <si>
    <t>Tan(Feather Gray 15-1305TCX)</t>
  </si>
  <si>
    <t>MP10-1026</t>
  </si>
  <si>
    <t>675716546229</t>
  </si>
  <si>
    <t>Hampton|Richmond|Cullen</t>
  </si>
  <si>
    <t>Q Hampton/Richmond/Cullen 7pcs</t>
  </si>
  <si>
    <t>Queen: 90x90"/20x26"(2)/60x80+</t>
  </si>
  <si>
    <t>Plum</t>
  </si>
  <si>
    <t>MP10-1027</t>
  </si>
  <si>
    <t>675716546281</t>
  </si>
  <si>
    <t>K Hampton/Richmond/Cullen 7pcs</t>
  </si>
  <si>
    <t>King: 104x92"/20x36"(2)/78x80+</t>
  </si>
  <si>
    <t>MP10-1101</t>
  </si>
  <si>
    <t>675716558352</t>
  </si>
  <si>
    <t>Serena|Alicia|Jasmine</t>
  </si>
  <si>
    <t>CK Serena/Alicia/Jasmine 7pcs</t>
  </si>
  <si>
    <t>Cal King: 104x92"/20x36+2"(2)/</t>
  </si>
  <si>
    <t>MP10-113</t>
  </si>
  <si>
    <t>675716319823</t>
  </si>
  <si>
    <t>Lincoln Square|Davenport|Daniel</t>
  </si>
  <si>
    <t>CK Lincoln square 8 pcs Set</t>
  </si>
  <si>
    <t>Blue/Brown</t>
  </si>
  <si>
    <t>MP10-123</t>
  </si>
  <si>
    <t>675716320157</t>
  </si>
  <si>
    <t>Amherst|Eastridge|Salem</t>
  </si>
  <si>
    <t>CK Tradewinds/Salem 7 pcs Set</t>
  </si>
  <si>
    <t>Cal King: 104x92"/20x36"(2)/72</t>
  </si>
  <si>
    <t>Natural</t>
  </si>
  <si>
    <t>MP10-1693</t>
  </si>
  <si>
    <t>675716649852</t>
  </si>
  <si>
    <t>Nisha|Leah|Naomi</t>
  </si>
  <si>
    <t>K/CK Nisha/Leah/Naomi Comf 5p</t>
  </si>
  <si>
    <t>King/Cal King: 104x92"/20x36"(</t>
  </si>
  <si>
    <t>Orange</t>
  </si>
  <si>
    <t>MP10-234</t>
  </si>
  <si>
    <t>675716382711</t>
  </si>
  <si>
    <t>Freeport|Bermuda|Key West</t>
  </si>
  <si>
    <t>K Freeport 7pcs Set</t>
  </si>
  <si>
    <t>Olive Green</t>
  </si>
  <si>
    <t>D250108</t>
  </si>
  <si>
    <t>MP10-2981</t>
  </si>
  <si>
    <t>675716764050</t>
  </si>
  <si>
    <t>CK Amherst/Eastridge/Salem 7pc</t>
  </si>
  <si>
    <t>MP10-3660</t>
  </si>
  <si>
    <t>675716845650</t>
  </si>
  <si>
    <t>Lucy|Georgia|Rose</t>
  </si>
  <si>
    <t>Q Lucy/Georgia/Rose Comforter</t>
  </si>
  <si>
    <t>Red</t>
  </si>
  <si>
    <t>MP10-4044</t>
  </si>
  <si>
    <t>675716872540</t>
  </si>
  <si>
    <t>Lavine|Anouk|Octavia</t>
  </si>
  <si>
    <t>Q Lavine/Anuok/Octavia 12pcs C</t>
  </si>
  <si>
    <t>Queen: 90x92"/20x26+2"(2)/60x8</t>
  </si>
  <si>
    <t>Silver</t>
  </si>
  <si>
    <t>MP10-6176</t>
  </si>
  <si>
    <t>086569178077</t>
  </si>
  <si>
    <t>Palisades|Hanover|Overland</t>
  </si>
  <si>
    <t>K Palisades/Hanover/Overland C</t>
  </si>
  <si>
    <t>King</t>
  </si>
  <si>
    <t>Purple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</si>
  <si>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</si>
  <si>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</si>
  <si>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</si>
  <si>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</si>
  <si>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</si>
  <si>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</si>
  <si>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MP10-7843</t>
  </si>
  <si>
    <t>022164132175</t>
  </si>
  <si>
    <t>Windom AZ|Windom AZ|Windom AZ</t>
  </si>
  <si>
    <t>T/TXL Windom Comforter</t>
  </si>
  <si>
    <t>Twin/Twin XL:68x90"</t>
  </si>
  <si>
    <t>MP10-8110</t>
  </si>
  <si>
    <t>022164215090</t>
  </si>
  <si>
    <t>Sawyer|Everett|Everett</t>
  </si>
  <si>
    <t>F/Q Sawyer/Everett/Everett Com</t>
  </si>
  <si>
    <t>Full/Queen: 90x90"/20x26"(2)</t>
  </si>
  <si>
    <t>MP10-8129</t>
  </si>
  <si>
    <t>022164224016</t>
  </si>
  <si>
    <t>Andes|Lennox|Dallas</t>
  </si>
  <si>
    <t>F/Q Andes/Lennox/Dallas Comfor</t>
  </si>
  <si>
    <t>King/Cal King:104"Wx92"L/20"Wx</t>
  </si>
  <si>
    <t>Tan</t>
  </si>
  <si>
    <t>D250204</t>
  </si>
  <si>
    <t>MP10-8209</t>
  </si>
  <si>
    <t>022164269772</t>
  </si>
  <si>
    <t>Rana|Marlon|Gianni</t>
  </si>
  <si>
    <t>F/Q Rana/Marlon/Gianni Comfort</t>
  </si>
  <si>
    <t>MP10-8278</t>
  </si>
  <si>
    <t>022164306774</t>
  </si>
  <si>
    <t>Honeycomb Textured|Honeycomb Textured|Honeycomb Textured</t>
  </si>
  <si>
    <t>F/Q Honeycomb Comforter</t>
  </si>
  <si>
    <t>Full/Queen: 90x94"</t>
  </si>
  <si>
    <t>D241226</t>
  </si>
  <si>
    <t>MP10-8281</t>
  </si>
  <si>
    <t>022164310047</t>
  </si>
  <si>
    <t>Donovan|Blaine|Perry</t>
  </si>
  <si>
    <t>K Donovan/Blaine/Perry Comfort</t>
  </si>
  <si>
    <t>MP10-848</t>
  </si>
  <si>
    <t>675716515591</t>
  </si>
  <si>
    <t>CK Carter/Chester/Kerry 7pcs C</t>
  </si>
  <si>
    <t>MP12-4396</t>
  </si>
  <si>
    <t>675716939458</t>
  </si>
  <si>
    <t>Nicolette|Kate|Amari</t>
  </si>
  <si>
    <t>F/Q Nicolette/Kate/Amari Duvet</t>
  </si>
  <si>
    <t>Full/Queen: 90x90"/20x26"(2)/1</t>
  </si>
  <si>
    <t>MP12-5862</t>
  </si>
  <si>
    <t>086569027696</t>
  </si>
  <si>
    <t>Lillian|Daisi|Sula</t>
  </si>
  <si>
    <t>F/Q Lillian/Daisi/Sula Duvet</t>
  </si>
  <si>
    <t>MP12-8162</t>
  </si>
  <si>
    <t>022164228311</t>
  </si>
  <si>
    <t>Drew|Hendry|Knox</t>
  </si>
  <si>
    <t>F/Q Drew/Hendry/Knox Duvet Cov</t>
  </si>
  <si>
    <t>MP12-8163</t>
  </si>
  <si>
    <t>022164228328</t>
  </si>
  <si>
    <t>K/CK Drew/Hendry/Knox Duvet Co</t>
  </si>
  <si>
    <t>King/ Cal King:104"W x 92"L/20</t>
  </si>
  <si>
    <t>MP13-5485</t>
  </si>
  <si>
    <t>086569991454</t>
  </si>
  <si>
    <t>Breanna|Levine|Miller</t>
  </si>
  <si>
    <t>F/Q Breanna/Levine/Miller Beds</t>
  </si>
  <si>
    <t>Queen: 61"W x 81"L + 24"D/20"W</t>
  </si>
  <si>
    <t>D250303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</si>
  <si>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</si>
  <si>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</si>
  <si>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</si>
  <si>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</si>
  <si>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</si>
  <si>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</si>
  <si>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</si>
  <si>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</si>
  <si>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</si>
  <si>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</si>
  <si>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MP13-8153</t>
  </si>
  <si>
    <t>022164228519</t>
  </si>
  <si>
    <t>Franklin|Cameron|Ashton</t>
  </si>
  <si>
    <t>Franklin/Cameron/Ashton Coverl</t>
  </si>
  <si>
    <t>MP13-8191</t>
  </si>
  <si>
    <t>022164238280</t>
  </si>
  <si>
    <t>Graham|Arden|Halston</t>
  </si>
  <si>
    <t>Graham/Arden/Halston Coverlet</t>
  </si>
  <si>
    <t>King/Cal King: 104"W x 94"L/20</t>
  </si>
  <si>
    <t>MP20-6334</t>
  </si>
  <si>
    <t>086569213402</t>
  </si>
  <si>
    <t>3M Microcell|3M Microcell|3M Microcell</t>
  </si>
  <si>
    <t>TXL 3M Microcell Sheet Set</t>
  </si>
  <si>
    <t>TXL: 66x102"/39x80+16"/20x30"</t>
  </si>
  <si>
    <t>D240827</t>
  </si>
  <si>
    <t>MP20-6344</t>
  </si>
  <si>
    <t>086569213525</t>
  </si>
  <si>
    <t>CK 3M Microcell Sheet Set</t>
  </si>
  <si>
    <t>Cal King: 108x102"/72x84+16"/2</t>
  </si>
  <si>
    <t>MP20-7881</t>
  </si>
  <si>
    <t>022164144154</t>
  </si>
  <si>
    <t>Linen Blend|Linen Blend|Linen Blend</t>
  </si>
  <si>
    <t>F Linen Blend Sheet Set</t>
  </si>
  <si>
    <t>Full:  81x96"/54x75+14"/20x30"</t>
  </si>
  <si>
    <t>Warm Taupe</t>
  </si>
  <si>
    <t>MP20-7886</t>
  </si>
  <si>
    <t>022164144208</t>
  </si>
  <si>
    <t>MP20-7891</t>
  </si>
  <si>
    <t>022164144253</t>
  </si>
  <si>
    <t>MP21-7895</t>
  </si>
  <si>
    <t>022164144291</t>
  </si>
  <si>
    <t>K Linen Blend Pillowcase</t>
  </si>
  <si>
    <t>King: 20x40"(2)</t>
  </si>
  <si>
    <t>21</t>
  </si>
  <si>
    <t>MP30-4830</t>
  </si>
  <si>
    <t>086569896742</t>
  </si>
  <si>
    <t>Edina|Adelaide|Adelaide</t>
  </si>
  <si>
    <t>Edina/Adelaide/Adelaide Pillow</t>
  </si>
  <si>
    <t>MP30-4831</t>
  </si>
  <si>
    <t>086569896759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</si>
  <si>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</si>
  <si>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</si>
  <si>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</si>
  <si>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</si>
  <si>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</si>
  <si>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</si>
  <si>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</si>
  <si>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</si>
  <si>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</si>
  <si>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</si>
  <si>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50x84"</t>
  </si>
  <si>
    <t>MP40-1594</t>
  </si>
  <si>
    <t>675716631147</t>
  </si>
  <si>
    <t>Gemma|Kida|Vera</t>
  </si>
  <si>
    <t>Gemma/Kida/Vera Sheer Panel</t>
  </si>
  <si>
    <t>D250220</t>
  </si>
  <si>
    <t>MP40-1757</t>
  </si>
  <si>
    <t>675716656256</t>
  </si>
  <si>
    <t>50x95"</t>
  </si>
  <si>
    <t>Beige/Spice</t>
  </si>
  <si>
    <t>MP40-2012</t>
  </si>
  <si>
    <t>675716676391</t>
  </si>
  <si>
    <t>Saratoga/Westmont/Sereno Patio</t>
  </si>
  <si>
    <t>100x84"</t>
  </si>
  <si>
    <t>MP40-2029</t>
  </si>
  <si>
    <t>675716682750</t>
  </si>
  <si>
    <t>50x108"</t>
  </si>
  <si>
    <t>MP40-2410</t>
  </si>
  <si>
    <t>675716714765</t>
  </si>
  <si>
    <t>Khaki/Black</t>
  </si>
  <si>
    <t>MP40-2971</t>
  </si>
  <si>
    <t>675716762650</t>
  </si>
  <si>
    <t>Emilia|Natalie|Lillian</t>
  </si>
  <si>
    <t>Emilia/Natalie/Lillian Panel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</si>
  <si>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</si>
  <si>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</si>
  <si>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</si>
  <si>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</si>
  <si>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</si>
  <si>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</si>
  <si>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</si>
  <si>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MP40-3554</t>
  </si>
  <si>
    <t>675716839741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</si>
  <si>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</si>
  <si>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</si>
  <si>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</si>
  <si>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</si>
  <si>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</si>
  <si>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</si>
  <si>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</si>
  <si>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</si>
  <si>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</si>
  <si>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</si>
  <si>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</si>
  <si>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</si>
  <si>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</si>
  <si>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</si>
  <si>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</si>
  <si>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MP40-4506</t>
  </si>
  <si>
    <t>675716957339</t>
  </si>
  <si>
    <t>Harper/Kaylee/Avery Sheer Scar</t>
  </si>
  <si>
    <t>42"W x 144"L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</si>
  <si>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</si>
  <si>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</si>
  <si>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</si>
  <si>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</si>
  <si>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</si>
  <si>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</si>
  <si>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</si>
  <si>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</si>
  <si>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</si>
  <si>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MP40-6775</t>
  </si>
  <si>
    <t>086569297631</t>
  </si>
  <si>
    <t>Simone|Abelia|Fleur</t>
  </si>
  <si>
    <t>Simone/Abelia/Fleur Sheer</t>
  </si>
  <si>
    <t>MP40-7235</t>
  </si>
  <si>
    <t>086569414175</t>
  </si>
  <si>
    <t>Hayden/Jasper/Jacey Widnow She</t>
  </si>
  <si>
    <t>Neutral</t>
  </si>
  <si>
    <t>D250210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</si>
  <si>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</si>
  <si>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</si>
  <si>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</si>
  <si>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</si>
  <si>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</si>
  <si>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</si>
  <si>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MP40-7444</t>
  </si>
  <si>
    <t>086569527059</t>
  </si>
  <si>
    <t>39x64"</t>
  </si>
  <si>
    <t>MP40-7797</t>
  </si>
  <si>
    <t>022164108095</t>
  </si>
  <si>
    <t>Alden|Oakley|Willow</t>
  </si>
  <si>
    <t>Alden/Oakley/Willow Shade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</si>
  <si>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</si>
  <si>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</si>
  <si>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</si>
  <si>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</si>
  <si>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</si>
  <si>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</si>
  <si>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MP40-7925</t>
  </si>
  <si>
    <t>022164163858</t>
  </si>
  <si>
    <t>Galen|Colm|Paxton</t>
  </si>
  <si>
    <t>Galen/Colm/Paxton Window Panel</t>
  </si>
  <si>
    <t>40"W x 84"L(2)</t>
  </si>
  <si>
    <t>MP40-7928</t>
  </si>
  <si>
    <t>022164168372</t>
  </si>
  <si>
    <t>27x64"</t>
  </si>
  <si>
    <t>MP40-7935</t>
  </si>
  <si>
    <t>022164174557</t>
  </si>
  <si>
    <t>Aida|Calista|Kaley</t>
  </si>
  <si>
    <t>Aida/Calista/Kaley Window Pane</t>
  </si>
  <si>
    <t>MP40-7940</t>
  </si>
  <si>
    <t>022164176704</t>
  </si>
  <si>
    <t>Como/Leighton/Aberdeen Shade</t>
  </si>
  <si>
    <t>MP40-7984</t>
  </si>
  <si>
    <t>022164191226</t>
  </si>
  <si>
    <t>Kyler|Suvi|Juno</t>
  </si>
  <si>
    <t>Kyler/Suvi/Juno Window Panel P</t>
  </si>
  <si>
    <t>52x84"(2)</t>
  </si>
  <si>
    <t>MP40-7986</t>
  </si>
  <si>
    <t>022164191486</t>
  </si>
  <si>
    <t>Galen/Colm/Paxton Roman Shade</t>
  </si>
  <si>
    <t>MP40-7987</t>
  </si>
  <si>
    <t>022164191493</t>
  </si>
  <si>
    <t>31x64"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</si>
  <si>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</si>
  <si>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</si>
  <si>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</si>
  <si>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</si>
  <si>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</si>
  <si>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</si>
  <si>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</si>
  <si>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</si>
  <si>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</si>
  <si>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</si>
  <si>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</si>
  <si>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</si>
  <si>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MP40-8099</t>
  </si>
  <si>
    <t>022164211948</t>
  </si>
  <si>
    <t>MP40-8102</t>
  </si>
  <si>
    <t>022164214123</t>
  </si>
  <si>
    <t>Yara|Tulia|Mar</t>
  </si>
  <si>
    <t>Yara/Tulia/Mar Window Pair</t>
  </si>
  <si>
    <t>MP40-8104</t>
  </si>
  <si>
    <t>022164214147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</si>
  <si>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</si>
  <si>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</si>
  <si>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</si>
  <si>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</si>
  <si>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</si>
  <si>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</si>
  <si>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</si>
  <si>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</si>
  <si>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</si>
  <si>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</si>
  <si>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</si>
  <si>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</si>
  <si>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</si>
  <si>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42"W x 216"L</t>
  </si>
  <si>
    <t>D240719</t>
  </si>
  <si>
    <t>MP40-8183</t>
  </si>
  <si>
    <t>022164234442</t>
  </si>
  <si>
    <t>Otis|Leo|Ivan</t>
  </si>
  <si>
    <t>Otis/Leo/Ivan Roman Shade</t>
  </si>
  <si>
    <t>MP40-8188</t>
  </si>
  <si>
    <t>022164234497</t>
  </si>
  <si>
    <t>MP41-2024</t>
  </si>
  <si>
    <t>675716682798</t>
  </si>
  <si>
    <t>Saratoga/Westmont/Sereno Valan</t>
  </si>
  <si>
    <t>50x18"</t>
  </si>
  <si>
    <t>41</t>
  </si>
  <si>
    <t>MP41-2027</t>
  </si>
  <si>
    <t>675716682804</t>
  </si>
  <si>
    <t>MP41-2030</t>
  </si>
  <si>
    <t>675716682811</t>
  </si>
  <si>
    <t>D240712</t>
  </si>
  <si>
    <t>MP41-4476</t>
  </si>
  <si>
    <t>675716955014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</si>
  <si>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</si>
  <si>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</si>
  <si>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</si>
  <si>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</si>
  <si>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</si>
  <si>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</si>
  <si>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</si>
  <si>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Chocolate</t>
  </si>
  <si>
    <t>MP51-7856</t>
  </si>
  <si>
    <t>022164132304</t>
  </si>
  <si>
    <t>F/Q Windom Blanket</t>
  </si>
  <si>
    <t>Full/Queen:90x90"</t>
  </si>
  <si>
    <t>Diamond Geo/Dark Grey</t>
  </si>
  <si>
    <t>51</t>
  </si>
  <si>
    <t>MP51N-4641</t>
  </si>
  <si>
    <t>675716975715</t>
  </si>
  <si>
    <t>Liquid Cotton|Liquid Cotton|Liquid Cotton</t>
  </si>
  <si>
    <t>F/Q Liquid Cotton Blanket</t>
  </si>
  <si>
    <t>Full/Queen: 90"W x 90"L</t>
  </si>
  <si>
    <t>MPE10-021</t>
  </si>
  <si>
    <t>675716509484</t>
  </si>
  <si>
    <t>Claremont|Nicolette|Kendall</t>
  </si>
  <si>
    <t>T Claremont/Nicolette/Kendall</t>
  </si>
  <si>
    <t>Twin: 68x86"/20x26+2"/39x75+15</t>
  </si>
  <si>
    <t>MPE10-023</t>
  </si>
  <si>
    <t>675716509620</t>
  </si>
  <si>
    <t>Q Claremont/Nicolette/Kendall</t>
  </si>
  <si>
    <t>Queen: 90x90"/20x26+2"(2)/60x8</t>
  </si>
  <si>
    <t>MPE10-150</t>
  </si>
  <si>
    <t>675716709891</t>
  </si>
  <si>
    <t>Serenity|Odisha|Nepal</t>
  </si>
  <si>
    <t>T Serenity/Aurora/Nepal Comfor</t>
  </si>
  <si>
    <t>Twin: 68x86"/20x26"+2"/39x75+1</t>
  </si>
  <si>
    <t>MPE10-152</t>
  </si>
  <si>
    <t>675716709921</t>
  </si>
  <si>
    <t>Q Serenity/Aurora/Nepal Comfor</t>
  </si>
  <si>
    <t>Queen: 90x90"/20x26"+2"(2)/60x</t>
  </si>
  <si>
    <t>MPE10-205</t>
  </si>
  <si>
    <t>675716720124</t>
  </si>
  <si>
    <t>F Serenity/Brighton/Nepal Comf</t>
  </si>
  <si>
    <t>Full: 78x86"/20x26+2"(2)/54x75</t>
  </si>
  <si>
    <t>Coral</t>
  </si>
  <si>
    <t>D250106</t>
  </si>
  <si>
    <t>MPE10-894</t>
  </si>
  <si>
    <t>086569365439</t>
  </si>
  <si>
    <t>Everest|Colebrook|Rochester</t>
  </si>
  <si>
    <t>T Comforter Set</t>
  </si>
  <si>
    <t>Twin: 68x86"/20x26+2"/66x96"/3</t>
  </si>
  <si>
    <t>Red Plaid</t>
  </si>
  <si>
    <t>MPE10-898</t>
  </si>
  <si>
    <t>086569365477</t>
  </si>
  <si>
    <t>CK Comforter Set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</si>
  <si>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</si>
  <si>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</si>
  <si>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</si>
  <si>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</si>
  <si>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</si>
  <si>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</si>
  <si>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</si>
  <si>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</si>
  <si>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Queen: 90"W x 90"L/20"W x 26"L</t>
  </si>
  <si>
    <t>MPE10-959</t>
  </si>
  <si>
    <t>086569916259</t>
  </si>
  <si>
    <t>K Nimbus/Cirrus/Alto Comforter</t>
  </si>
  <si>
    <t>King: 104"W x 92"L/20"W x 36"L</t>
  </si>
  <si>
    <t>MPE13-512</t>
  </si>
  <si>
    <t>675716963828</t>
  </si>
  <si>
    <t>Sybil|Nova|Sasha</t>
  </si>
  <si>
    <t>CK Sybil Comforter Set</t>
  </si>
  <si>
    <t>Cal King</t>
  </si>
  <si>
    <t>D250116</t>
  </si>
  <si>
    <t>MPS10-493</t>
  </si>
  <si>
    <t>022164152241</t>
  </si>
  <si>
    <t>Carolyn|Carolyn|Carolyn</t>
  </si>
  <si>
    <t>K Carolyn Comforter Set</t>
  </si>
  <si>
    <t>MS63BC5352</t>
  </si>
  <si>
    <t>086569364173</t>
  </si>
  <si>
    <t>Charlie|Riley|Roxy</t>
  </si>
  <si>
    <t>Removable Cover</t>
  </si>
  <si>
    <t>21x25+8"</t>
  </si>
  <si>
    <t>MT</t>
  </si>
  <si>
    <t>63</t>
  </si>
  <si>
    <t>PETB</t>
  </si>
  <si>
    <t>MS63PC5358M</t>
  </si>
  <si>
    <t>086569364203</t>
  </si>
  <si>
    <t>Bella|Harley|Zues</t>
  </si>
  <si>
    <t>Pet Couch</t>
  </si>
  <si>
    <t>20x25+5.5"</t>
  </si>
  <si>
    <t>MS87-685-305-05</t>
  </si>
  <si>
    <t>675716901059</t>
  </si>
  <si>
    <t>Hannah</t>
  </si>
  <si>
    <t>K Hannah  Quilt</t>
  </si>
  <si>
    <t>King: 104 x 90"</t>
  </si>
  <si>
    <t>Pnkgry</t>
  </si>
  <si>
    <t>D241211</t>
  </si>
  <si>
    <t>14</t>
  </si>
  <si>
    <t>MS9944409622-07</t>
  </si>
  <si>
    <t>086569287984</t>
  </si>
  <si>
    <t>Swiss Cross</t>
  </si>
  <si>
    <t>Swiss Cross Comforter Set</t>
  </si>
  <si>
    <t>Full/Queen</t>
  </si>
  <si>
    <t>MZ20-0540</t>
  </si>
  <si>
    <t>675716917203</t>
  </si>
  <si>
    <t>Printed|Printed|Printed</t>
  </si>
  <si>
    <t>F Whales/Whales/Whales Sheet</t>
  </si>
  <si>
    <t>Full: 81x96"/20x30"(2)/54x75+1</t>
  </si>
  <si>
    <t>Blue Whales</t>
  </si>
  <si>
    <t>MZ20-0636</t>
  </si>
  <si>
    <t>022164215380</t>
  </si>
  <si>
    <t>T Printed Sheets</t>
  </si>
  <si>
    <t>Twin: 66x96"/20x30"/39x75+12"</t>
  </si>
  <si>
    <t>Rainbow</t>
  </si>
  <si>
    <t>MZK13-173</t>
  </si>
  <si>
    <t>086569172037</t>
  </si>
  <si>
    <t>Alicia|Mia|Natalie</t>
  </si>
  <si>
    <t>F/Q Alicia/Mia/Natalie  Cover</t>
  </si>
  <si>
    <t>Full/Queen: 86"W x 86"L/20"W x</t>
  </si>
  <si>
    <t>Pink</t>
  </si>
  <si>
    <t>PET63OP6186-XL</t>
  </si>
  <si>
    <t>022164314786</t>
  </si>
  <si>
    <t>Kato|Kato|Kato</t>
  </si>
  <si>
    <t>Pet Napper</t>
  </si>
  <si>
    <t>XL: 44x32x3.5"</t>
  </si>
  <si>
    <t>PET63OP6187-MD</t>
  </si>
  <si>
    <t>022164314793</t>
  </si>
  <si>
    <t>M: 30x20x3"</t>
  </si>
  <si>
    <t>Khaki</t>
  </si>
  <si>
    <t>D240909</t>
  </si>
  <si>
    <t>PET63PC6185-XL</t>
  </si>
  <si>
    <t>022164314755</t>
  </si>
  <si>
    <t>Ally|Ally|Ally</t>
  </si>
  <si>
    <t>XL: 42x32x(3.5+3.5)"</t>
  </si>
  <si>
    <t>SHET20-176</t>
  </si>
  <si>
    <t>675716325688</t>
  </si>
  <si>
    <t>Satin|Satin|Satin</t>
  </si>
  <si>
    <t>Q Solid Satin Sheet Set</t>
  </si>
  <si>
    <t>Gold</t>
  </si>
  <si>
    <t>SHET20-586</t>
  </si>
  <si>
    <t>675716558451</t>
  </si>
  <si>
    <t>3M Scotchgard Micro Fleece|3M Scotchgard Micro Fleece</t>
  </si>
  <si>
    <t>T Peak Performance Sheet Set</t>
  </si>
  <si>
    <t>Twin: 68x96"/39x75+14"/21x30"</t>
  </si>
  <si>
    <t>SHET20-590</t>
  </si>
  <si>
    <t>675716558468</t>
  </si>
  <si>
    <t>SHET20-591</t>
  </si>
  <si>
    <t>675716558499</t>
  </si>
  <si>
    <t>F Peak Performance Sheet Set</t>
  </si>
  <si>
    <t>Full: 83x96"/54x75+14"/21x30"(</t>
  </si>
  <si>
    <t>SHET20-727</t>
  </si>
  <si>
    <t>675716628864</t>
  </si>
  <si>
    <t>T Peak Performance Fleece Shee</t>
  </si>
  <si>
    <t>Mink</t>
  </si>
  <si>
    <t>SHET20-731</t>
  </si>
  <si>
    <t>675716634247</t>
  </si>
  <si>
    <t>SHET20-838</t>
  </si>
  <si>
    <t>675716677510</t>
  </si>
  <si>
    <t>Micro Fleece|Micro Fleece|Micro Fleece</t>
  </si>
  <si>
    <t>T Micro Fleece Sheet Set</t>
  </si>
  <si>
    <t>Twin: 66x96"/39x75+14"/20x30"</t>
  </si>
  <si>
    <t>Blue Diamond</t>
  </si>
  <si>
    <t>SHET20-842</t>
  </si>
  <si>
    <t>675716677558</t>
  </si>
  <si>
    <t>Grey Diamond</t>
  </si>
  <si>
    <t>SHET20-974</t>
  </si>
  <si>
    <t>675716813659</t>
  </si>
  <si>
    <t>Smart Cool Microfiber|Smart Cool Microfiber|Smart Cool Microfiber</t>
  </si>
  <si>
    <t>CK Smart Cool/Smart Cool/Smart</t>
  </si>
  <si>
    <t>Cal King: 108x102"/20x40"(2)/7</t>
  </si>
  <si>
    <t>SS40-0142</t>
  </si>
  <si>
    <t>086569311924</t>
  </si>
  <si>
    <t>Como/Leighton/Aberdeen Window</t>
  </si>
  <si>
    <t>SS40-0144</t>
  </si>
  <si>
    <t>086569389077</t>
  </si>
  <si>
    <t>Maya|Arlie|Rune</t>
  </si>
  <si>
    <t>Maya/Arlie/Rune Window Panel</t>
  </si>
  <si>
    <t>100x84" Blackout</t>
  </si>
  <si>
    <t>SS40-0149</t>
  </si>
  <si>
    <t>086569413338</t>
  </si>
  <si>
    <t>Taren|Brent|Aljed</t>
  </si>
  <si>
    <t>SS40-0157</t>
  </si>
  <si>
    <t>086569413444</t>
  </si>
  <si>
    <t>42x63"(2)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</si>
  <si>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</si>
  <si>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</si>
  <si>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</si>
  <si>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</si>
  <si>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</si>
  <si>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</si>
  <si>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</si>
  <si>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</si>
  <si>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</si>
  <si>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</si>
  <si>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</si>
  <si>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</si>
  <si>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SS40-0199</t>
  </si>
  <si>
    <t>086569524133</t>
  </si>
  <si>
    <t>50"W x 108"L</t>
  </si>
  <si>
    <t>SS40-0206</t>
  </si>
  <si>
    <t>086569524201</t>
  </si>
  <si>
    <t>50"W x 84"L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</si>
  <si>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</si>
  <si>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</si>
  <si>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</si>
  <si>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</si>
  <si>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</si>
  <si>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</si>
  <si>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</si>
  <si>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</si>
  <si>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TN10-0349</t>
  </si>
  <si>
    <t>086569045041</t>
  </si>
  <si>
    <t>All Season Warmth|All Season Warmth|All Season Warmth</t>
  </si>
  <si>
    <t>K Year Round Warmth Comforte</t>
  </si>
  <si>
    <t>King: 108"W x 96"L</t>
  </si>
  <si>
    <t>TN10-0436</t>
  </si>
  <si>
    <t>086569395245</t>
  </si>
  <si>
    <t>Brooks|Mason|Mason</t>
  </si>
  <si>
    <t>K Brooks/Mason/Mason Comforter</t>
  </si>
  <si>
    <t>King:104x90"/20x36+2"(2)</t>
  </si>
  <si>
    <t>Ivory/Black</t>
  </si>
  <si>
    <t>TN10-0475</t>
  </si>
  <si>
    <t>086569759696</t>
  </si>
  <si>
    <t>Laurie|Whitney|Whitney</t>
  </si>
  <si>
    <t>F/Q Laurie/Whitney/Whitney Com</t>
  </si>
  <si>
    <t>TN10-0476</t>
  </si>
  <si>
    <t>086569759702</t>
  </si>
  <si>
    <t>K Laurie/Whitney/Whitney Comfo</t>
  </si>
  <si>
    <t>King/Cal King: 104x90"/20x36+2</t>
  </si>
  <si>
    <t>TN20-0424</t>
  </si>
  <si>
    <t>086569225498</t>
  </si>
  <si>
    <t>Cozy Cotton Flannel|Cozy Cotton Flannel|Cozy Cotton Flannel</t>
  </si>
  <si>
    <t>K Cozy Flannel Sheet Set</t>
  </si>
  <si>
    <t>King: 108"W x 102"L/78"W x 80"</t>
  </si>
  <si>
    <t>Reindeer</t>
  </si>
  <si>
    <t>TN20-0469</t>
  </si>
  <si>
    <t>086569609427</t>
  </si>
  <si>
    <t>Q Cozy Flannel Sheet Set</t>
  </si>
  <si>
    <t>Queen: 90"W x 102"L/60"W x 80"</t>
  </si>
  <si>
    <t>Blue Cars</t>
  </si>
  <si>
    <t>TN20-0470</t>
  </si>
  <si>
    <t>086569609434</t>
  </si>
  <si>
    <t>UH10-2143</t>
  </si>
  <si>
    <t>086569000781</t>
  </si>
  <si>
    <t>Larisa|Cora|Mica</t>
  </si>
  <si>
    <t>F/Q Larisa/Cora/Mica 7pcs Comf</t>
  </si>
  <si>
    <t>UH10-2297</t>
  </si>
  <si>
    <t>086569272614</t>
  </si>
  <si>
    <t>Calum|Charlie|Corey</t>
  </si>
  <si>
    <t>F/Q Calum/Charlie/Corey</t>
  </si>
  <si>
    <t>UH10-2476</t>
  </si>
  <si>
    <t>022164269918</t>
  </si>
  <si>
    <t>Wyatt|Sawyer|Finley</t>
  </si>
  <si>
    <t>F/Q Wyatt/Wyatt/Wyatt Comforte</t>
  </si>
  <si>
    <t>Full/Queen: 88x92"/20x26"(2)</t>
  </si>
  <si>
    <t>UH10-2482</t>
  </si>
  <si>
    <t>022164320251</t>
  </si>
  <si>
    <t>Rowan|Cillian|Kylar</t>
  </si>
  <si>
    <t>K Rowan/Cillian/Kylar</t>
  </si>
  <si>
    <t>King: 104x92"/20x36"(2)</t>
  </si>
  <si>
    <t>D250211</t>
  </si>
  <si>
    <t>UH12-2300</t>
  </si>
  <si>
    <t>086569272669</t>
  </si>
  <si>
    <t>UHK10-0188</t>
  </si>
  <si>
    <t>022164209860</t>
  </si>
  <si>
    <t>Sammie|Dakota|Cameron</t>
  </si>
  <si>
    <t>T Sammie/Dakota/Cameron Comfor</t>
  </si>
  <si>
    <t>Twin: 68"W x 88"L/20"W x 26"L</t>
  </si>
  <si>
    <t>UHK12-0169</t>
  </si>
  <si>
    <t>086569499585</t>
  </si>
  <si>
    <t>Haisley|Mackenzie|Piper</t>
  </si>
  <si>
    <t>F/Q Haisley/Mackenzie/Piper Du</t>
  </si>
  <si>
    <t>Full/Queen:88"W x 88"L/20"W x</t>
  </si>
  <si>
    <t>D250305</t>
  </si>
  <si>
    <t>WR10-3863</t>
  </si>
  <si>
    <t>022164193350</t>
  </si>
  <si>
    <t>Emmet Creek|Emmet Creek|Emmet Creek</t>
  </si>
  <si>
    <t>T Emmet Creek Comforter Set</t>
  </si>
  <si>
    <t>Full/Queen:86x86"/20x26+2"(2)/</t>
  </si>
  <si>
    <t>Brown</t>
  </si>
  <si>
    <t>WR</t>
  </si>
  <si>
    <t>WR13-2058</t>
  </si>
  <si>
    <t>675716986308</t>
  </si>
  <si>
    <t>Teton|Teton|Teton</t>
  </si>
  <si>
    <t>K/CK Teton/Teton Coverlet Set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</si>
  <si>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</si>
  <si>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</si>
  <si>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</si>
  <si>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</si>
  <si>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</si>
  <si>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</si>
  <si>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</si>
  <si>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</si>
  <si>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</si>
  <si>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WR13-3589</t>
  </si>
  <si>
    <t>022164133998</t>
  </si>
  <si>
    <t>Compass|Compass|Compass</t>
  </si>
  <si>
    <t>K/CK Compass Quilt Mini Set</t>
  </si>
  <si>
    <t>WR14-1784</t>
  </si>
  <si>
    <t>675716783310</t>
  </si>
  <si>
    <t>Woolrich Check|Woolrich Check|Woolrich Check</t>
  </si>
  <si>
    <t>K/CK Check  Quilt Mini Set</t>
  </si>
  <si>
    <t>King/Cal King: 110"x96"/20"x36</t>
  </si>
  <si>
    <t>WR14-2233</t>
  </si>
  <si>
    <t>086569938510</t>
  </si>
  <si>
    <t>Twin Falls|Twin Falls|Twin Falls</t>
  </si>
  <si>
    <t>F/Q Twin Falls/Twin Falls Quil</t>
  </si>
  <si>
    <t>Full/Queen: 92"Wx96"L/20"Wx26"</t>
  </si>
  <si>
    <t>Brown/Blue</t>
  </si>
  <si>
    <t>WR20-3313</t>
  </si>
  <si>
    <t>086569619754</t>
  </si>
  <si>
    <t>Cotton Flannel|Cotton Flannel|Cotton Flannel</t>
  </si>
  <si>
    <t>F Flannel Sheet Set</t>
  </si>
  <si>
    <t>Full: 81"Wx96"L/54"Wx75"L+12"D</t>
  </si>
  <si>
    <t>Black/White Scottie Dogs</t>
  </si>
  <si>
    <t>WR50-1012</t>
  </si>
  <si>
    <t>675716470777</t>
  </si>
  <si>
    <t>Lumberjack|Lumberjack|Lumberjack</t>
  </si>
  <si>
    <t>Lumberjack Throw</t>
  </si>
  <si>
    <t>50x70"</t>
  </si>
  <si>
    <t>Lumberjack</t>
  </si>
  <si>
    <t>5DS100-0028</t>
  </si>
  <si>
    <t>022164297607</t>
  </si>
  <si>
    <t>Dani|Dani|Dani</t>
  </si>
  <si>
    <t>Dani Accent Chair</t>
  </si>
  <si>
    <t>29"W x 30.25"D x 33.5"H</t>
  </si>
  <si>
    <t>SD3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</si>
  <si>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</si>
  <si>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</si>
  <si>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</si>
  <si>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</si>
  <si>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</si>
  <si>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</si>
  <si>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</si>
  <si>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5DS115-0003</t>
  </si>
  <si>
    <t>086569647900</t>
  </si>
  <si>
    <t>Rowen|Rowen|Rowen</t>
  </si>
  <si>
    <t>Q Rowen Platform Bed</t>
  </si>
  <si>
    <t>86.5" L  x 66"W  x 40.7"H</t>
  </si>
  <si>
    <t>Charcoal</t>
  </si>
  <si>
    <t>115</t>
  </si>
  <si>
    <t>5DS115-0004</t>
  </si>
  <si>
    <t>086569647917</t>
  </si>
  <si>
    <t>K Rowen Platform Bed</t>
  </si>
  <si>
    <t>86.5" L  x 82"W  x 40.7"H</t>
  </si>
  <si>
    <t>5DS115-0007</t>
  </si>
  <si>
    <t>086569647948</t>
  </si>
  <si>
    <t>Catalina|Catalina|Catalina</t>
  </si>
  <si>
    <t>Q Catalina Platform Bed</t>
  </si>
  <si>
    <t>86.5" L  x 66"W  x 47.7"H</t>
  </si>
  <si>
    <t>5DS115-0008</t>
  </si>
  <si>
    <t>086569647955</t>
  </si>
  <si>
    <t>K Catalina Platform Bed</t>
  </si>
  <si>
    <t>86.5" L  x 82"W  x 47.7"H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</si>
  <si>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</si>
  <si>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</si>
  <si>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</si>
  <si>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</si>
  <si>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</si>
  <si>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</si>
  <si>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</si>
  <si>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</si>
  <si>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</si>
  <si>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</si>
  <si>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</si>
  <si>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</si>
  <si>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</si>
  <si>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</si>
  <si>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</si>
  <si>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</si>
  <si>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</si>
  <si>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</si>
  <si>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</si>
  <si>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</si>
  <si>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</si>
  <si>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</si>
  <si>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</si>
  <si>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</si>
  <si>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</si>
  <si>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</si>
  <si>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LGT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</si>
  <si>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</si>
  <si>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</si>
  <si>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</si>
  <si>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</si>
  <si>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</si>
  <si>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</si>
  <si>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5DS153-0041</t>
  </si>
  <si>
    <t>086569999634</t>
  </si>
  <si>
    <t>Bayard|Bayard|Bayard</t>
  </si>
  <si>
    <t>Bayard Table Lamp</t>
  </si>
  <si>
    <t>9.06" Dia x 16.34"H</t>
  </si>
  <si>
    <t>Main Color:Grey  Shade Color:Grey</t>
  </si>
  <si>
    <t>D250115</t>
  </si>
  <si>
    <t>153</t>
  </si>
  <si>
    <t>5DS153-1158</t>
  </si>
  <si>
    <t>086569465214</t>
  </si>
  <si>
    <t>Cortina|Cortina|Cortina</t>
  </si>
  <si>
    <t>Cortina Cortina Glass Table La</t>
  </si>
  <si>
    <t>15"Dia x 26.75"H (2)</t>
  </si>
  <si>
    <t>AMFBA40-0183</t>
  </si>
  <si>
    <t>086569341136</t>
  </si>
  <si>
    <t>40x63"(2)</t>
  </si>
  <si>
    <t>BB35-3781</t>
  </si>
  <si>
    <t>444800390938</t>
  </si>
  <si>
    <t>Patio</t>
  </si>
  <si>
    <t>Patio Rug</t>
  </si>
  <si>
    <t>5'x7'</t>
  </si>
  <si>
    <t>Sand/Beige</t>
  </si>
  <si>
    <t>35</t>
  </si>
  <si>
    <t>RUG</t>
  </si>
  <si>
    <t>BB35-3782</t>
  </si>
  <si>
    <t>444800390945</t>
  </si>
  <si>
    <t>8'x10'</t>
  </si>
  <si>
    <t>BB35-3790</t>
  </si>
  <si>
    <t>086569491633</t>
  </si>
  <si>
    <t>5x7'</t>
  </si>
  <si>
    <t>BB35-3791</t>
  </si>
  <si>
    <t>086569491640</t>
  </si>
  <si>
    <t>8x10'</t>
  </si>
  <si>
    <t>BG35-292</t>
  </si>
  <si>
    <t>086569425874</t>
  </si>
  <si>
    <t>Rome Light Red 160X213</t>
  </si>
  <si>
    <t>Rome Light Red 160X213 Rug</t>
  </si>
  <si>
    <t>5.25x7'</t>
  </si>
  <si>
    <t>01656B Ivory/Red</t>
  </si>
  <si>
    <t>BG35-361</t>
  </si>
  <si>
    <t>086569978127</t>
  </si>
  <si>
    <t>Rome 303011-117</t>
  </si>
  <si>
    <t>100% Polypropylene Rug</t>
  </si>
  <si>
    <t>5.25 X 7'</t>
  </si>
  <si>
    <t>BG35-362</t>
  </si>
  <si>
    <t>086569978134</t>
  </si>
  <si>
    <t>6.57 X 9.02'</t>
  </si>
  <si>
    <t>BG35-363</t>
  </si>
  <si>
    <t>086569978141</t>
  </si>
  <si>
    <t>7.9 X 9.84'</t>
  </si>
  <si>
    <t>BG35-406</t>
  </si>
  <si>
    <t>086569999276</t>
  </si>
  <si>
    <t>RL Pavero BlK and Wht Geo 5X7 DISPLAY|RL Pavero BlK and Wht Geo 5X7 DISPLAY</t>
  </si>
  <si>
    <t>BG35-420</t>
  </si>
  <si>
    <t>022164209532</t>
  </si>
  <si>
    <t>Leon Stripe</t>
  </si>
  <si>
    <t>Leon Stripe Area Rug</t>
  </si>
  <si>
    <t>6.57 X 9.02 inch</t>
  </si>
  <si>
    <t>Cream Natural</t>
  </si>
  <si>
    <t>BG40-282</t>
  </si>
  <si>
    <t>086569358172</t>
  </si>
  <si>
    <t>Montreal</t>
  </si>
  <si>
    <t>Montreal Dobby Textured Panel</t>
  </si>
  <si>
    <t>38x84"</t>
  </si>
  <si>
    <t>Aquifer 15-5207TCX</t>
  </si>
  <si>
    <t>D210824</t>
  </si>
  <si>
    <t>BG40-285</t>
  </si>
  <si>
    <t>086569358202</t>
  </si>
  <si>
    <t>38x63"</t>
  </si>
  <si>
    <t>Tibetan Red 19-1934TCX</t>
  </si>
  <si>
    <t>D210905</t>
  </si>
  <si>
    <t>BG40-288</t>
  </si>
  <si>
    <t>086569358233</t>
  </si>
  <si>
    <t>Montreal Prints</t>
  </si>
  <si>
    <t>Montreal Prints Dobby Textured</t>
  </si>
  <si>
    <t>Millicent</t>
  </si>
  <si>
    <t>D230226</t>
  </si>
  <si>
    <t>BG40-413</t>
  </si>
  <si>
    <t>022164208061</t>
  </si>
  <si>
    <t>Pria</t>
  </si>
  <si>
    <t>Pria Window Panel</t>
  </si>
  <si>
    <t>74" X 84"</t>
  </si>
  <si>
    <t>Indigo</t>
  </si>
  <si>
    <t>BH8144409622-01</t>
  </si>
  <si>
    <t>086569509406</t>
  </si>
  <si>
    <t>Pintuck</t>
  </si>
  <si>
    <t>F/Q Pintuck Comforter Set</t>
  </si>
  <si>
    <t>Full/Queen: 92x96"/20x28"(2)</t>
  </si>
  <si>
    <t>BH9044409622-07</t>
  </si>
  <si>
    <t>086569396389</t>
  </si>
  <si>
    <t>Better Homes and Gardens|Better Homes and Gardens|Better Homes and Gardens</t>
  </si>
  <si>
    <t>F/Q Comforter Mini Set</t>
  </si>
  <si>
    <t>Full/Queen :92x96"/20x28"(2)</t>
  </si>
  <si>
    <t>BK10-3602</t>
  </si>
  <si>
    <t>022164347302</t>
  </si>
  <si>
    <t>Raya</t>
  </si>
  <si>
    <t>K Raya Comforter Mini Set</t>
  </si>
  <si>
    <t>King: 104"W x 92"L / 20"W x 36</t>
  </si>
  <si>
    <t>BK10-3608</t>
  </si>
  <si>
    <t>022164347364</t>
  </si>
  <si>
    <t>Andreya</t>
  </si>
  <si>
    <t>K Andreya Comforter Set</t>
  </si>
  <si>
    <t>BK10-3615</t>
  </si>
  <si>
    <t>022164347449</t>
  </si>
  <si>
    <t>Leona</t>
  </si>
  <si>
    <t>Q Leona Comforter Mini Set</t>
  </si>
  <si>
    <t>Queen: 90"W x 90"L / 20"W x 26</t>
  </si>
  <si>
    <t>BK10-3743</t>
  </si>
  <si>
    <t>022164418460</t>
  </si>
  <si>
    <t>Daphine</t>
  </si>
  <si>
    <t>F/Q Daphine Comforter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</si>
  <si>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</si>
  <si>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</si>
  <si>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</si>
  <si>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</si>
  <si>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</si>
  <si>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</si>
  <si>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</si>
  <si>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</si>
  <si>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</si>
  <si>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</si>
  <si>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</si>
  <si>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</si>
  <si>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CO63PC5470B</t>
  </si>
  <si>
    <t>096619083961</t>
  </si>
  <si>
    <t>KS Fall 2020</t>
  </si>
  <si>
    <t>KS Fall 2020 Bolster Bed</t>
  </si>
  <si>
    <t>28x36x9"</t>
  </si>
  <si>
    <t>Assorted</t>
  </si>
  <si>
    <t>CO63PC5470BMX</t>
  </si>
  <si>
    <t>CO63PC5470CMX</t>
  </si>
  <si>
    <t>CO63PC5551C</t>
  </si>
  <si>
    <t>096619048830</t>
  </si>
  <si>
    <t>KS Spring 2021</t>
  </si>
  <si>
    <t>KS SS 21 Pet Tailored Couch</t>
  </si>
  <si>
    <t>28x36x7"</t>
  </si>
  <si>
    <t>CO63PS5387BMX</t>
  </si>
  <si>
    <t>096619133420</t>
  </si>
  <si>
    <t>KS Spring 2020</t>
  </si>
  <si>
    <t>KS SS 20 Sofa Bed</t>
  </si>
  <si>
    <t>24x36+9"</t>
  </si>
  <si>
    <t>CO63PS5424B</t>
  </si>
  <si>
    <t>096619133260</t>
  </si>
  <si>
    <t>KS Spring 2020 Sofa Bed</t>
  </si>
  <si>
    <t>CO63RC5320</t>
  </si>
  <si>
    <t>096619175871</t>
  </si>
  <si>
    <t>KS Fall 2019</t>
  </si>
  <si>
    <t>KS Rectangular Cuddler</t>
  </si>
  <si>
    <t>21x25+10"</t>
  </si>
  <si>
    <t>CO63RC5394BMX</t>
  </si>
  <si>
    <t>096619132966</t>
  </si>
  <si>
    <t>KS Spring 2020 Rectangular Cud</t>
  </si>
  <si>
    <t>21x25+9"</t>
  </si>
  <si>
    <t>CO63RN5558</t>
  </si>
  <si>
    <t>086569556264</t>
  </si>
  <si>
    <t>Multi Pillowtop Napper</t>
  </si>
  <si>
    <t>D40"</t>
  </si>
  <si>
    <t>CO63SN5944A</t>
  </si>
  <si>
    <t>196633983732</t>
  </si>
  <si>
    <t>KS Fall 2022</t>
  </si>
  <si>
    <t>FW 22 KS Square Tufted Napper</t>
  </si>
  <si>
    <t>40x40+6.5"</t>
  </si>
  <si>
    <t>FB150-1160</t>
  </si>
  <si>
    <t>022164122688</t>
  </si>
  <si>
    <t>Abbot|Abbot|Abbot</t>
  </si>
  <si>
    <t>Abbot Chandelier</t>
  </si>
  <si>
    <t>16.25"Dia x 51.75"H</t>
  </si>
  <si>
    <t>FB150-1163</t>
  </si>
  <si>
    <t>022164122794</t>
  </si>
  <si>
    <t>Savor|Savor|Savor</t>
  </si>
  <si>
    <t>Savor Chandelier</t>
  </si>
  <si>
    <t>25"Dia x 57"H</t>
  </si>
  <si>
    <t>FB150-1170</t>
  </si>
  <si>
    <t>022164211627</t>
  </si>
  <si>
    <t>Nava|Nava|Nava</t>
  </si>
  <si>
    <t>Nava Chanderlier</t>
  </si>
  <si>
    <t>16"Dia x 61"H</t>
  </si>
  <si>
    <t>FB153-1175</t>
  </si>
  <si>
    <t>022164246308</t>
  </si>
  <si>
    <t>Auburn|Auburn|Auburn</t>
  </si>
  <si>
    <t>Auburn Table Lamp</t>
  </si>
  <si>
    <t>9.75"W x 7.5"D x 24"H</t>
  </si>
  <si>
    <t>Main:NA+Shade:Clear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</si>
  <si>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</si>
  <si>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</si>
  <si>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</si>
  <si>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</si>
  <si>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</si>
  <si>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</si>
  <si>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</si>
  <si>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</si>
  <si>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</si>
  <si>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</si>
  <si>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</si>
  <si>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</si>
  <si>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</si>
  <si>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FPF18-0108</t>
  </si>
  <si>
    <t>675716508449</t>
  </si>
  <si>
    <t>Brooke|Miri|Annie</t>
  </si>
  <si>
    <t>Brooke Tight Back Club Chair</t>
  </si>
  <si>
    <t>29.25"W x 31"D x 34.75"H</t>
  </si>
  <si>
    <t>Grey/White</t>
  </si>
  <si>
    <t>D250113</t>
  </si>
  <si>
    <t>FPF18-0195</t>
  </si>
  <si>
    <t>675716543211</t>
  </si>
  <si>
    <t>Shandra II|Tessa|Tahlia</t>
  </si>
  <si>
    <t>Shandra II Tufted Top Storage</t>
  </si>
  <si>
    <t>42W x 18D x 18H"</t>
  </si>
  <si>
    <t>D250130</t>
  </si>
  <si>
    <t>105</t>
  </si>
  <si>
    <t>FPF18-0472</t>
  </si>
  <si>
    <t>675716726928</t>
  </si>
  <si>
    <t>Addy|Preston|Conway</t>
  </si>
  <si>
    <t>Addy Wing Chair</t>
  </si>
  <si>
    <t>31.5W x 34D x 40H"</t>
  </si>
  <si>
    <t>D241230</t>
  </si>
  <si>
    <t>FPF18-0484</t>
  </si>
  <si>
    <t>675716727130</t>
  </si>
  <si>
    <t>Taylor|Elsa|Faith</t>
  </si>
  <si>
    <t>Taylor upholtered chair in Bla</t>
  </si>
  <si>
    <t>28.5"W x 27"D x 31.75"H</t>
  </si>
  <si>
    <t>Spice</t>
  </si>
  <si>
    <t>D241119</t>
  </si>
  <si>
    <t>FPF18-0516</t>
  </si>
  <si>
    <t>675716746391</t>
  </si>
  <si>
    <t>Waverly|Kyerin|Miri</t>
  </si>
  <si>
    <t>Waverly Swoop Arm Chair</t>
  </si>
  <si>
    <t>30.25W x 31D x 34.25H"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</si>
  <si>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</si>
  <si>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</si>
  <si>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</si>
  <si>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</si>
  <si>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</si>
  <si>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</si>
  <si>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</si>
  <si>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</si>
  <si>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108</t>
  </si>
  <si>
    <t>GP35-0005</t>
  </si>
  <si>
    <t>086569352859</t>
  </si>
  <si>
    <t>Darya|Maya|Siesta</t>
  </si>
  <si>
    <t>Large Moroccan Printed Rug</t>
  </si>
  <si>
    <t>7.92ft x 10ft</t>
  </si>
  <si>
    <t>Gray/White</t>
  </si>
  <si>
    <t>GP35-0006</t>
  </si>
  <si>
    <t>086569352866</t>
  </si>
  <si>
    <t>Runner: 2'7"x6'10"</t>
  </si>
  <si>
    <t>HDDS35-010</t>
  </si>
  <si>
    <t>086569348739</t>
  </si>
  <si>
    <t>TX-6658(Beige/Blue)</t>
  </si>
  <si>
    <t>TX-6658  Willow Beige/Blue Are</t>
  </si>
  <si>
    <t>6x9'</t>
  </si>
  <si>
    <t>BEIGE/BLUE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</si>
  <si>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</si>
  <si>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</si>
  <si>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</si>
  <si>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</si>
  <si>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</si>
  <si>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</si>
  <si>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HDW35-005</t>
  </si>
  <si>
    <t>086569342409</t>
  </si>
  <si>
    <t>.</t>
  </si>
  <si>
    <t>Porto</t>
  </si>
  <si>
    <t>7'10"X10'</t>
  </si>
  <si>
    <t>Grey Chenille/Bleached Jute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</si>
  <si>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</si>
  <si>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</si>
  <si>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</si>
  <si>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</si>
  <si>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</si>
  <si>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</si>
  <si>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</si>
  <si>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HH137-0218</t>
  </si>
  <si>
    <t>086569042675</t>
  </si>
  <si>
    <t>Bishop Dresser</t>
  </si>
  <si>
    <t>56"W x 20"D x 34"H</t>
  </si>
  <si>
    <t>137</t>
  </si>
  <si>
    <t>II100-0031</t>
  </si>
  <si>
    <t>675716846442</t>
  </si>
  <si>
    <t>Frazier|Frazier</t>
  </si>
  <si>
    <t>Frazier Dining Chair(Set of 2p</t>
  </si>
  <si>
    <t>18Wx20Dx31.25H"</t>
  </si>
  <si>
    <t>II100-0495</t>
  </si>
  <si>
    <t>022164212075</t>
  </si>
  <si>
    <t>Blake|Blake|Blake</t>
  </si>
  <si>
    <t>Blake Accent Chair</t>
  </si>
  <si>
    <t>27"W x 29.5"D x 34.5"H; Seat c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</si>
  <si>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</si>
  <si>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</si>
  <si>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</si>
  <si>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</si>
  <si>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</si>
  <si>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</si>
  <si>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</si>
  <si>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101</t>
  </si>
  <si>
    <t>II104-0030</t>
  </si>
  <si>
    <t>675716846435</t>
  </si>
  <si>
    <t>Frazier Counter stool / barsto</t>
  </si>
  <si>
    <t>Dia 20" x 24.25"H to 29.5"H</t>
  </si>
  <si>
    <t>D250128</t>
  </si>
  <si>
    <t>104</t>
  </si>
  <si>
    <t>II104-0210</t>
  </si>
  <si>
    <t>086569955555</t>
  </si>
  <si>
    <t>Oaktown|Oaktown|Oaktown</t>
  </si>
  <si>
    <t>OAKTOWN Backless Bar Stool</t>
  </si>
  <si>
    <t>Dia 20.5" x 30"H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</si>
  <si>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</si>
  <si>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</si>
  <si>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</si>
  <si>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</si>
  <si>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</si>
  <si>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</si>
  <si>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II115-0417A</t>
  </si>
  <si>
    <t>086569429704</t>
  </si>
  <si>
    <t>Mallory |Mallory |Mallory</t>
  </si>
  <si>
    <t>Mallory  Queen Headboard</t>
  </si>
  <si>
    <t>66.5"W x 5.75"T x 45"H</t>
  </si>
  <si>
    <t>Brown Multi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</si>
  <si>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</si>
  <si>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</si>
  <si>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</si>
  <si>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</si>
  <si>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</si>
  <si>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</si>
  <si>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</si>
  <si>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</si>
  <si>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</si>
  <si>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</si>
  <si>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</si>
  <si>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</si>
  <si>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</si>
  <si>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</si>
  <si>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</si>
  <si>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</si>
  <si>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</si>
  <si>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</si>
  <si>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</si>
  <si>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</si>
  <si>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</si>
  <si>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</si>
  <si>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</si>
  <si>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</si>
  <si>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</si>
  <si>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II115-0502B</t>
  </si>
  <si>
    <t>022164240160</t>
  </si>
  <si>
    <t>Sunset Cliff|Sunset Cliff|Sunset Cliff</t>
  </si>
  <si>
    <t>Sunset Cliff Footboard/Slats</t>
  </si>
  <si>
    <t>63.25"W x 2"D x 14.5"H</t>
  </si>
  <si>
    <t>II115-0502C</t>
  </si>
  <si>
    <t>022164273373</t>
  </si>
  <si>
    <t>Sunset Cliff Side Rail</t>
  </si>
  <si>
    <t>II116-0070</t>
  </si>
  <si>
    <t>675716875336</t>
  </si>
  <si>
    <t>Renu</t>
  </si>
  <si>
    <t>Renu Queen Headboard</t>
  </si>
  <si>
    <t>60.75"W x 1.625"D x 55.25"H</t>
  </si>
  <si>
    <t>Light Brown Multi/Gun Metal</t>
  </si>
  <si>
    <t>116</t>
  </si>
  <si>
    <t>II120-0404</t>
  </si>
  <si>
    <t>086569389824</t>
  </si>
  <si>
    <t>Wilson|Wilson|Wilson</t>
  </si>
  <si>
    <t>Wilson Coffee Table</t>
  </si>
  <si>
    <t>48.5"W x 23.5"D x 17"H</t>
  </si>
  <si>
    <t>White/Black</t>
  </si>
  <si>
    <t>II120-0425A</t>
  </si>
  <si>
    <t>086569391339</t>
  </si>
  <si>
    <t>Mercer Coffee Table Top</t>
  </si>
  <si>
    <t>47.5"W x 23.5"D x 1"Thickness</t>
  </si>
  <si>
    <t>II120-0425B</t>
  </si>
  <si>
    <t>086569391353</t>
  </si>
  <si>
    <t>Mercer Coffee Table Base</t>
  </si>
  <si>
    <t>36.625"W x 15.5"D x 15"H</t>
  </si>
  <si>
    <t>II121-0433B</t>
  </si>
  <si>
    <t>086569434838</t>
  </si>
  <si>
    <t>Lancaster|Lancaster|Lancaster</t>
  </si>
  <si>
    <t>Lancaster Dining Table Base</t>
  </si>
  <si>
    <t>50" x 32.5" x 28"H</t>
  </si>
  <si>
    <t>121</t>
  </si>
  <si>
    <t>II121-0445</t>
  </si>
  <si>
    <t>086569456601</t>
  </si>
  <si>
    <t>Sonoma|Sonoma|Sonoma</t>
  </si>
  <si>
    <t>Sonoma Dining Table</t>
  </si>
  <si>
    <t>72"W x 36"D x 30"H</t>
  </si>
  <si>
    <t>Reclaimed White</t>
  </si>
  <si>
    <t>D241121</t>
  </si>
  <si>
    <t>II121-0446</t>
  </si>
  <si>
    <t>086569456618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</si>
  <si>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</si>
  <si>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</si>
  <si>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</si>
  <si>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</si>
  <si>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</si>
  <si>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</si>
  <si>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</si>
  <si>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II136-0307</t>
  </si>
  <si>
    <t>086569984968</t>
  </si>
  <si>
    <t>Stinson|Stinson|Stinson</t>
  </si>
  <si>
    <t>Stinson  Storage Nightstand</t>
  </si>
  <si>
    <t>24"W x 18"D x 26"H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</si>
  <si>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</si>
  <si>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</si>
  <si>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</si>
  <si>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</si>
  <si>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</si>
  <si>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</si>
  <si>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</si>
  <si>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</si>
  <si>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</si>
  <si>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</si>
  <si>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JS</t>
  </si>
  <si>
    <t>II150-0009</t>
  </si>
  <si>
    <t>675716798314</t>
  </si>
  <si>
    <t>Paige|Paige|Paige</t>
  </si>
  <si>
    <t>Paige Chandelier</t>
  </si>
  <si>
    <t>39.5Wx39.5Dx59.5H"</t>
  </si>
  <si>
    <t>Antique Bronze</t>
  </si>
  <si>
    <t>II150-0010</t>
  </si>
  <si>
    <t>675716798321</t>
  </si>
  <si>
    <t>Cyrus|Cyrus|Cyrus</t>
  </si>
  <si>
    <t>Cyrus Chandelier</t>
  </si>
  <si>
    <t>444.5"Dia x 29"H-106"H</t>
  </si>
  <si>
    <t>II150-0118</t>
  </si>
  <si>
    <t>022164122749</t>
  </si>
  <si>
    <t>Ezra|Ezra|Ezra</t>
  </si>
  <si>
    <t>Ezra Chandelier</t>
  </si>
  <si>
    <t>27" Dia x 15"H to 45.25"H</t>
  </si>
  <si>
    <t>Antique Brass/White</t>
  </si>
  <si>
    <t>II150-0132</t>
  </si>
  <si>
    <t>022164200331</t>
  </si>
  <si>
    <t>Renzetti|Renzetti|Renzetti</t>
  </si>
  <si>
    <t>Renzetti 6LT-Chandelier</t>
  </si>
  <si>
    <t>23"Dia x 13.25"H-49"H</t>
  </si>
  <si>
    <t>Main: Polished Nickel</t>
  </si>
  <si>
    <t>II151-0114</t>
  </si>
  <si>
    <t>086569999726</t>
  </si>
  <si>
    <t>Adele|Adele|Adele</t>
  </si>
  <si>
    <t>Adele Pendant</t>
  </si>
  <si>
    <t>11.75"W x 11.75"D x 50.5"H</t>
  </si>
  <si>
    <t>151</t>
  </si>
  <si>
    <t>II151-0115</t>
  </si>
  <si>
    <t>086569999733</t>
  </si>
  <si>
    <t>Jaxson|Jaxson|Jaxson</t>
  </si>
  <si>
    <t>Jaxson Pendant</t>
  </si>
  <si>
    <t>11.75"Dia x 76"H</t>
  </si>
  <si>
    <t>Main Color:Black  Shade Color:Black</t>
  </si>
  <si>
    <t>II151-0134</t>
  </si>
  <si>
    <t>022164211641</t>
  </si>
  <si>
    <t>Aurelia|Aurelia|Aurelia</t>
  </si>
  <si>
    <t>Aurelia Pendant</t>
  </si>
  <si>
    <t>16"W x 15.25"D x 51.5"H (Min 1</t>
  </si>
  <si>
    <t>II151-0135</t>
  </si>
  <si>
    <t>022164211658</t>
  </si>
  <si>
    <t>Astrid|Astrid|Astrid</t>
  </si>
  <si>
    <t>Astrid Pendant</t>
  </si>
  <si>
    <t>18.75" Dia x 45.5"H</t>
  </si>
  <si>
    <t>II151-0136</t>
  </si>
  <si>
    <t>022164211665</t>
  </si>
  <si>
    <t>Aria|Aria|Aria</t>
  </si>
  <si>
    <t>Aria Pendant</t>
  </si>
  <si>
    <t>13.75"Dia x 48.75"H</t>
  </si>
  <si>
    <t>II151-0138</t>
  </si>
  <si>
    <t>022164211689</t>
  </si>
  <si>
    <t>Wren|Wren|Wren</t>
  </si>
  <si>
    <t>Wren Pendant</t>
  </si>
  <si>
    <t>19.75"Dia x 50.75"H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</si>
  <si>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</si>
  <si>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</si>
  <si>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</si>
  <si>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</si>
  <si>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</si>
  <si>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</si>
  <si>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</si>
  <si>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</si>
  <si>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</si>
  <si>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</si>
  <si>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</si>
  <si>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</si>
  <si>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</si>
  <si>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</si>
  <si>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</si>
  <si>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JC21-692C</t>
  </si>
  <si>
    <t>086569944597</t>
  </si>
  <si>
    <t>400TC Liquid Cotton Sheet Set</t>
  </si>
  <si>
    <t>Std Liquid Cotton Pillowcase</t>
  </si>
  <si>
    <t>Standard: 21x32"</t>
  </si>
  <si>
    <t>Plum Splendor</t>
  </si>
  <si>
    <t>LAF04-0018A</t>
  </si>
  <si>
    <t>675716991920</t>
  </si>
  <si>
    <t>Blue 400</t>
  </si>
  <si>
    <t>MCC35-2922</t>
  </si>
  <si>
    <t>733003253875</t>
  </si>
  <si>
    <t>Rhapsody</t>
  </si>
  <si>
    <t>Rhapsody Area Rug</t>
  </si>
  <si>
    <t>1.64'x 2.99'</t>
  </si>
  <si>
    <t>Tan Combo</t>
  </si>
  <si>
    <t>MCC35-2929</t>
  </si>
  <si>
    <t>733003253868</t>
  </si>
  <si>
    <t>Dr Frisse</t>
  </si>
  <si>
    <t>Dr Frisse Area Rug</t>
  </si>
  <si>
    <t>2.62' x 3.74'</t>
  </si>
  <si>
    <t>Lt/Pas Blue</t>
  </si>
  <si>
    <t>MCC35-2930</t>
  </si>
  <si>
    <t>733003253813</t>
  </si>
  <si>
    <t>1.64' x 2.99'</t>
  </si>
  <si>
    <t>MCC51-3690</t>
  </si>
  <si>
    <t>762120328807</t>
  </si>
  <si>
    <t>Rainbow beach blanket</t>
  </si>
  <si>
    <t>60x72"</t>
  </si>
  <si>
    <t>D220607</t>
  </si>
  <si>
    <t>MCC58-1417</t>
  </si>
  <si>
    <t>732996957968</t>
  </si>
  <si>
    <t>CC Wrap</t>
  </si>
  <si>
    <t>CC Wrap  Blanket</t>
  </si>
  <si>
    <t>Garnet Plaid</t>
  </si>
  <si>
    <t>MCC73-2950</t>
  </si>
  <si>
    <t>733003086442</t>
  </si>
  <si>
    <t>Cardinal</t>
  </si>
  <si>
    <t>Cardinal Tip Towel Set</t>
  </si>
  <si>
    <t>11" x 18" (2)</t>
  </si>
  <si>
    <t>D211116</t>
  </si>
  <si>
    <t>73</t>
  </si>
  <si>
    <t>MCG21-4357</t>
  </si>
  <si>
    <t>766390777884</t>
  </si>
  <si>
    <t>HD 2 Pack Pillow Protector /Pi</t>
  </si>
  <si>
    <t>20x28"(2)</t>
  </si>
  <si>
    <t>MCH20-4521</t>
  </si>
  <si>
    <t>022164256895</t>
  </si>
  <si>
    <t>MP10-2450</t>
  </si>
  <si>
    <t>675716721268</t>
  </si>
  <si>
    <t>CK Amherst/Selma/Salem Comfort</t>
  </si>
  <si>
    <t>MP10-6177</t>
  </si>
  <si>
    <t>086569178084</t>
  </si>
  <si>
    <t>CK Palisades/Hanover/Overland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</si>
  <si>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</si>
  <si>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</si>
  <si>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</si>
  <si>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</si>
  <si>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</si>
  <si>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</si>
  <si>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MP100-0804</t>
  </si>
  <si>
    <t>086569029096</t>
  </si>
  <si>
    <t>Whinney|Foxdale|Cathay</t>
  </si>
  <si>
    <t>Whinney Accent Chiar</t>
  </si>
  <si>
    <t>25.5"W x 31.5"D x 41.5"H</t>
  </si>
  <si>
    <t>MP100-0993</t>
  </si>
  <si>
    <t>086569378583</t>
  </si>
  <si>
    <t>Erika|Bree|Laura</t>
  </si>
  <si>
    <t>Erika Accent Chair</t>
  </si>
  <si>
    <t>29"W x 32.25"D x 31"H</t>
  </si>
  <si>
    <t>Orange Multi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</si>
  <si>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</si>
  <si>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</si>
  <si>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</si>
  <si>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</si>
  <si>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</si>
  <si>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</si>
  <si>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MP100-1188</t>
  </si>
  <si>
    <t>022164202908</t>
  </si>
  <si>
    <t>Gavin|Bennett|Raiston</t>
  </si>
  <si>
    <t>Gavin  Accent chair</t>
  </si>
  <si>
    <t>28.5"W x 34.5"D x 37.5"H</t>
  </si>
  <si>
    <t>MP101-0213</t>
  </si>
  <si>
    <t>675716910488</t>
  </si>
  <si>
    <t>Kelsey|Taylor|Avery</t>
  </si>
  <si>
    <t>Ferris Round Pouf Ottoman</t>
  </si>
  <si>
    <t>29.5W x 29.5D x 18H"</t>
  </si>
  <si>
    <t>D241219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</si>
  <si>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</si>
  <si>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</si>
  <si>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</si>
  <si>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</si>
  <si>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</si>
  <si>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</si>
  <si>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</si>
  <si>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</si>
  <si>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</si>
  <si>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</si>
  <si>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</si>
  <si>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</si>
  <si>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</si>
  <si>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</si>
  <si>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</si>
  <si>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103</t>
  </si>
  <si>
    <t>MP103-0480</t>
  </si>
  <si>
    <t>086569945235</t>
  </si>
  <si>
    <t>Deanna|Morton|Sparta</t>
  </si>
  <si>
    <t>Deanna Swivel Chair</t>
  </si>
  <si>
    <t>28.54"W x 33.7"D x 32.4"H</t>
  </si>
  <si>
    <t>MP103-0895</t>
  </si>
  <si>
    <t>086569251114</t>
  </si>
  <si>
    <t>Ella|Rey|Alyce</t>
  </si>
  <si>
    <t>Ella Swivel Glider Chair</t>
  </si>
  <si>
    <t>28.25"W x 32.5"D x 38"H</t>
  </si>
  <si>
    <t>Cream</t>
  </si>
  <si>
    <t>D250129</t>
  </si>
  <si>
    <t>MP104-0391</t>
  </si>
  <si>
    <t>675716954635</t>
  </si>
  <si>
    <t>Hancock|Irvine|Silloth</t>
  </si>
  <si>
    <t>Hancock Swivel Counter Stool</t>
  </si>
  <si>
    <t>22.5"W x 24.75"D x 42"H</t>
  </si>
  <si>
    <t>Camel/Brown</t>
  </si>
  <si>
    <t>MP108-1139</t>
  </si>
  <si>
    <t>086569495914</t>
  </si>
  <si>
    <t>Audrey|Abel|Zuri</t>
  </si>
  <si>
    <t>Audrey Dining Chair Set of 2</t>
  </si>
  <si>
    <t>20"W x 25.5"Dx36.5"H</t>
  </si>
  <si>
    <t>MP120-0180</t>
  </si>
  <si>
    <t>675716887056</t>
  </si>
  <si>
    <t>Cirque Bent Metal Accent Table</t>
  </si>
  <si>
    <t>DIA 18 x 20.25H"</t>
  </si>
  <si>
    <t>Antiqued Bronze</t>
  </si>
  <si>
    <t>MP120-0220</t>
  </si>
  <si>
    <t>675716910600</t>
  </si>
  <si>
    <t>Zee|Maxx|Jaye</t>
  </si>
  <si>
    <t>Zee Silver Angular Mirror Acce</t>
  </si>
  <si>
    <t>12"W x 12"D x 20"H</t>
  </si>
  <si>
    <t>MP120-0971</t>
  </si>
  <si>
    <t>086569336682</t>
  </si>
  <si>
    <t>Willow|Larris|Lana</t>
  </si>
  <si>
    <t>Willow Cocktail Table</t>
  </si>
  <si>
    <t>34"W x 34"D x 17.25"H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</si>
  <si>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</si>
  <si>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</si>
  <si>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</si>
  <si>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</si>
  <si>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</si>
  <si>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</si>
  <si>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</si>
  <si>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</si>
  <si>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</si>
  <si>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</si>
  <si>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</si>
  <si>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</si>
  <si>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130</t>
  </si>
  <si>
    <t>MP131-0977A</t>
  </si>
  <si>
    <t>086569365118</t>
  </si>
  <si>
    <t>Seymore|Fort|Winley</t>
  </si>
  <si>
    <t>Seymore Bookcase Drawer box</t>
  </si>
  <si>
    <t>38"W x 13"D x 70.5"H</t>
  </si>
  <si>
    <t>131</t>
  </si>
  <si>
    <t>MP131-0977B</t>
  </si>
  <si>
    <t>086569365125</t>
  </si>
  <si>
    <t>Seymore Bookcase 2 Side metal</t>
  </si>
  <si>
    <t>MP131-1179</t>
  </si>
  <si>
    <t>022164133950</t>
  </si>
  <si>
    <t>Darley|Pagosa|Callan</t>
  </si>
  <si>
    <t>Darley Bookcase</t>
  </si>
  <si>
    <t>24.00"W x15"D x 64"H</t>
  </si>
  <si>
    <t>MP35-7071</t>
  </si>
  <si>
    <t>086569324306</t>
  </si>
  <si>
    <t>Dakota|Mila|Hanford</t>
  </si>
  <si>
    <t>Dakota/Mila/Hanford Area Rug</t>
  </si>
  <si>
    <t>8' x 10'</t>
  </si>
  <si>
    <t>Beige/Cream</t>
  </si>
  <si>
    <t>MP35-7185</t>
  </si>
  <si>
    <t>086569383693</t>
  </si>
  <si>
    <t>Ashley|Abigail|Hannah</t>
  </si>
  <si>
    <t>Ashley/Abigail/Hannah Area Rug</t>
  </si>
  <si>
    <t>5x7ft</t>
  </si>
  <si>
    <t>Gray/Cream</t>
  </si>
  <si>
    <t>MP35-7186</t>
  </si>
  <si>
    <t>086569383709</t>
  </si>
  <si>
    <t>8x10ft</t>
  </si>
  <si>
    <t>MP35-7552</t>
  </si>
  <si>
    <t>086569622198</t>
  </si>
  <si>
    <t>Newport|Amelia|Fielding</t>
  </si>
  <si>
    <t>Newport/Amelia/Fielding Area R</t>
  </si>
  <si>
    <t>MP35-7554</t>
  </si>
  <si>
    <t>086569622211</t>
  </si>
  <si>
    <t>MP35-7556</t>
  </si>
  <si>
    <t>086569622280</t>
  </si>
  <si>
    <t>MP35-7559</t>
  </si>
  <si>
    <t>086569622419</t>
  </si>
  <si>
    <t>Blue/Cream</t>
  </si>
  <si>
    <t>MP35-7562</t>
  </si>
  <si>
    <t>086569622846</t>
  </si>
  <si>
    <t>Grace|Kathryn|Aimee</t>
  </si>
  <si>
    <t>Grace/Kathryn/Aimee Area Rug</t>
  </si>
  <si>
    <t>MP35-7563</t>
  </si>
  <si>
    <t>086569622938</t>
  </si>
  <si>
    <t>MP35-7564</t>
  </si>
  <si>
    <t>086569623102</t>
  </si>
  <si>
    <t>MP35-7569</t>
  </si>
  <si>
    <t>086569623256</t>
  </si>
  <si>
    <t>Camdyn|Ellie|Wendy</t>
  </si>
  <si>
    <t>Camdyn/Ellie/Wendy Area Rug</t>
  </si>
  <si>
    <t>4x6'</t>
  </si>
  <si>
    <t>MP35-7570</t>
  </si>
  <si>
    <t>086569623461</t>
  </si>
  <si>
    <t>MP35-7571</t>
  </si>
  <si>
    <t>086569623478</t>
  </si>
  <si>
    <t>MP35-7572</t>
  </si>
  <si>
    <t>086569623485</t>
  </si>
  <si>
    <t>Scatter: 2'x3'</t>
  </si>
  <si>
    <t>MP35-7573</t>
  </si>
  <si>
    <t>086569623492</t>
  </si>
  <si>
    <t>MP35-7574</t>
  </si>
  <si>
    <t>086569623508</t>
  </si>
  <si>
    <t>MP35-7575</t>
  </si>
  <si>
    <t>086569623515</t>
  </si>
  <si>
    <t>MP35-7578</t>
  </si>
  <si>
    <t>086569623546</t>
  </si>
  <si>
    <t>Hannah|Reese|Jessica</t>
  </si>
  <si>
    <t>Hannah/Reese/Jessica Area Rug</t>
  </si>
  <si>
    <t>MP35-7579</t>
  </si>
  <si>
    <t>086569623553</t>
  </si>
  <si>
    <t>MP35-7587</t>
  </si>
  <si>
    <t>086569623713</t>
  </si>
  <si>
    <t>Riley|Cadence|Karly</t>
  </si>
  <si>
    <t>Riley/Cadence/Karly Area Rug</t>
  </si>
  <si>
    <t>Blue/Tan</t>
  </si>
  <si>
    <t>MP35-7588</t>
  </si>
  <si>
    <t>086569623720</t>
  </si>
  <si>
    <t>MP35-7589</t>
  </si>
  <si>
    <t>086569623737</t>
  </si>
  <si>
    <t>MP35-7591</t>
  </si>
  <si>
    <t>086569623751</t>
  </si>
  <si>
    <t>Haley|Alexandria|Emily</t>
  </si>
  <si>
    <t>Haley/Alexandria/Emily Area Ru</t>
  </si>
  <si>
    <t>Grey/Cream</t>
  </si>
  <si>
    <t>MP35-7592</t>
  </si>
  <si>
    <t>086569623768</t>
  </si>
  <si>
    <t>MP35-7593</t>
  </si>
  <si>
    <t>086569623775</t>
  </si>
  <si>
    <t>MP35-7596</t>
  </si>
  <si>
    <t>086569623805</t>
  </si>
  <si>
    <t>Amanda|Renae|Allie</t>
  </si>
  <si>
    <t>Amanda/Renae/Allie Area Rug</t>
  </si>
  <si>
    <t>Black/Ivory</t>
  </si>
  <si>
    <t>MP35-8022</t>
  </si>
  <si>
    <t>022164204896</t>
  </si>
  <si>
    <t>MP35-8028</t>
  </si>
  <si>
    <t>022164204957</t>
  </si>
  <si>
    <t>Frances|Molly|Sarah</t>
  </si>
  <si>
    <t>Frances/Molly/Sarah Area Rug</t>
  </si>
  <si>
    <t>3x8'</t>
  </si>
  <si>
    <t>MP35-8036</t>
  </si>
  <si>
    <t>022164205039</t>
  </si>
  <si>
    <t>Sophie|Sophie|Sophie</t>
  </si>
  <si>
    <t>Sophia/Sophia/Sophia Area Rug</t>
  </si>
  <si>
    <t>MP35-8039</t>
  </si>
  <si>
    <t>022164205060</t>
  </si>
  <si>
    <t>MP35-8042</t>
  </si>
  <si>
    <t>022164205091</t>
  </si>
  <si>
    <t>3x8' RUNNER</t>
  </si>
  <si>
    <t>MP35-8043</t>
  </si>
  <si>
    <t>022164205107</t>
  </si>
  <si>
    <t>MP35-8049</t>
  </si>
  <si>
    <t>022164205169</t>
  </si>
  <si>
    <t>Jasmine|Audrey|Larissa</t>
  </si>
  <si>
    <t>Jasmine/Audrey/Larissa Area Ru</t>
  </si>
  <si>
    <t>MP35-8053</t>
  </si>
  <si>
    <t>022164205206</t>
  </si>
  <si>
    <t>Faith|Kendra|Caitlyn</t>
  </si>
  <si>
    <t>Faith/Kendra/Caitlyn Area Rug</t>
  </si>
  <si>
    <t>MP35-8056</t>
  </si>
  <si>
    <t>022164205237</t>
  </si>
  <si>
    <t>Mateo|Kenneth|Siren</t>
  </si>
  <si>
    <t>Mateo/Kenneth/Siren Area Rug</t>
  </si>
  <si>
    <t>Blue Multi</t>
  </si>
  <si>
    <t>MP35-8064</t>
  </si>
  <si>
    <t>022164205312</t>
  </si>
  <si>
    <t>Averie|Bianca|Suzy</t>
  </si>
  <si>
    <t>Averie/Bianca/Suzy Area Rug</t>
  </si>
  <si>
    <t>Black/Cream</t>
  </si>
  <si>
    <t>MP35-8067</t>
  </si>
  <si>
    <t>022164205343</t>
  </si>
  <si>
    <t>Chadwick|Earl|Larry</t>
  </si>
  <si>
    <t>Chadwick/Earl/Larry Area Rug</t>
  </si>
  <si>
    <t>MP95B-0190</t>
  </si>
  <si>
    <t>086569201706</t>
  </si>
  <si>
    <t>Montage|Montage|Montage</t>
  </si>
  <si>
    <t>12X12" 3pc Set HEARTSTRING Dec</t>
  </si>
  <si>
    <t>13.75"W x 13.75"H x 1.25"D (3)</t>
  </si>
  <si>
    <t>95C</t>
  </si>
  <si>
    <t>ART</t>
  </si>
  <si>
    <t>MP95C-0076</t>
  </si>
  <si>
    <t>086569884084</t>
  </si>
  <si>
    <t>Old White Barn|Old White Barn</t>
  </si>
  <si>
    <t>Gel coat canvas</t>
  </si>
  <si>
    <t>20x24x1.5"</t>
  </si>
  <si>
    <t>MP95C-0143</t>
  </si>
  <si>
    <t>086569995094</t>
  </si>
  <si>
    <t>Strato|Strato|Strato</t>
  </si>
  <si>
    <t>Hand Embellishment Framed Canv</t>
  </si>
  <si>
    <t>39.65x27.65x1.18"</t>
  </si>
  <si>
    <t>MP95D-0304</t>
  </si>
  <si>
    <t>022164214093</t>
  </si>
  <si>
    <t>Mason|Mason|Mason</t>
  </si>
  <si>
    <t>Wall Clock</t>
  </si>
  <si>
    <t>23.6"W x 23.6"L x 1.77"D</t>
  </si>
  <si>
    <t>161</t>
  </si>
  <si>
    <t>MP95G-0299</t>
  </si>
  <si>
    <t>022164180428</t>
  </si>
  <si>
    <t>Abstract Ambit|Abstract Ambit|Abstract Ambit</t>
  </si>
  <si>
    <t>Contrast Black Framed Graphic</t>
  </si>
  <si>
    <t>41x17x1.9</t>
  </si>
  <si>
    <t>MPE10-154</t>
  </si>
  <si>
    <t>675716709952</t>
  </si>
  <si>
    <t>CK Serenity/Aurora/Nepal Comfo</t>
  </si>
  <si>
    <t>Cal King: 104x92"/20x36"+2"(2)</t>
  </si>
  <si>
    <t>MPS107-0033</t>
  </si>
  <si>
    <t>675716788339</t>
  </si>
  <si>
    <t>Gordon</t>
  </si>
  <si>
    <t>Gordon Modular Sofa Left Arm</t>
  </si>
  <si>
    <t>36.25"W x 35.25"D x 31.75"H</t>
  </si>
  <si>
    <t>107</t>
  </si>
  <si>
    <t>MPS115-0058B</t>
  </si>
  <si>
    <t>675716828585</t>
  </si>
  <si>
    <t>Beckett</t>
  </si>
  <si>
    <t>Q Beckett Footboard + Slat</t>
  </si>
  <si>
    <t>"Footboard: 63.5""W x 42""H x</t>
  </si>
  <si>
    <t>Morocco Brown</t>
  </si>
  <si>
    <t>MPS115-0058C</t>
  </si>
  <si>
    <t>675716828592</t>
  </si>
  <si>
    <t>Q Beckett  Siderail</t>
  </si>
  <si>
    <t>81"L x 6"H x 0.75"T</t>
  </si>
  <si>
    <t>MPS115-0287A</t>
  </si>
  <si>
    <t>086569385215</t>
  </si>
  <si>
    <t>Beckett|Beckett|Beckett</t>
  </si>
  <si>
    <t>Q Beckett Headboard</t>
  </si>
  <si>
    <t>63.5"W x 68"H x 3"T</t>
  </si>
  <si>
    <t>Antique Cream</t>
  </si>
  <si>
    <t>MPT54-0012</t>
  </si>
  <si>
    <t>086569263193</t>
  </si>
  <si>
    <t>Heated Faux Fur to Microlight Throw</t>
  </si>
  <si>
    <t>Sherpa Throw</t>
  </si>
  <si>
    <t>Marble Blue</t>
  </si>
  <si>
    <t>54</t>
  </si>
  <si>
    <t>MS44-001-009-31</t>
  </si>
  <si>
    <t>675716523770</t>
  </si>
  <si>
    <t>MS Senna BNB</t>
  </si>
  <si>
    <t>F MS Senna BNB</t>
  </si>
  <si>
    <t>Full: 76x90"/20x26+2"(2)/81x96</t>
  </si>
  <si>
    <t>Yellow/Grey</t>
  </si>
  <si>
    <t>MS5701030822-21</t>
  </si>
  <si>
    <t>675716947934</t>
  </si>
  <si>
    <t>Triangle</t>
  </si>
  <si>
    <t>T/TXL Triangle Comforter Set</t>
  </si>
  <si>
    <t>Twin/TXL: 66x90"/20x26+2"/66x9</t>
  </si>
  <si>
    <t>MS8044409622-30</t>
  </si>
  <si>
    <t>086569277404</t>
  </si>
  <si>
    <t>OPP Comforter - REVERSIBLE SOLID</t>
  </si>
  <si>
    <t>T/TXL Solid Comforter</t>
  </si>
  <si>
    <t>Twin/Twin XL: 66x90"</t>
  </si>
  <si>
    <t>MS8044409622-31</t>
  </si>
  <si>
    <t>086569277558</t>
  </si>
  <si>
    <t>F/Q Solid Comforter</t>
  </si>
  <si>
    <t>Full/Queen: 88x92"</t>
  </si>
  <si>
    <t>MT100-0137</t>
  </si>
  <si>
    <t>086569541796</t>
  </si>
  <si>
    <t>Manhattan|Manhattan|Manhattan</t>
  </si>
  <si>
    <t>Manhattan Accent Chair</t>
  </si>
  <si>
    <t>29"W x 35"D x 38.75"H</t>
  </si>
  <si>
    <t>Light Blue</t>
  </si>
  <si>
    <t>MT100-0149</t>
  </si>
  <si>
    <t>022164124460</t>
  </si>
  <si>
    <t>Samba|Samba|Samba</t>
  </si>
  <si>
    <t>Samba Accent Chair</t>
  </si>
  <si>
    <t>28"W x 28.75"D x 31.5"H</t>
  </si>
  <si>
    <t>MT105-0072</t>
  </si>
  <si>
    <t>086569330451</t>
  </si>
  <si>
    <t>Secor|Secor|Secor</t>
  </si>
  <si>
    <t>Secor Bench</t>
  </si>
  <si>
    <t>48"W x 16"D x 18"H</t>
  </si>
  <si>
    <t>MT121-1187</t>
  </si>
  <si>
    <t>022164169034</t>
  </si>
  <si>
    <t>Fiona|Fiona|Fiona</t>
  </si>
  <si>
    <t>Fiona Dining Table</t>
  </si>
  <si>
    <t>72"Wx36"Dx30"H</t>
  </si>
  <si>
    <t>Brown/Distressed White</t>
  </si>
  <si>
    <t>MT151-0067</t>
  </si>
  <si>
    <t>022164220056</t>
  </si>
  <si>
    <t>Camden|Camden|Camden</t>
  </si>
  <si>
    <t>Camden Chandelier</t>
  </si>
  <si>
    <t>Dia. 13.25" x 71.45"</t>
  </si>
  <si>
    <t>Antique Brass</t>
  </si>
  <si>
    <t>MT153-0073</t>
  </si>
  <si>
    <t>022164338300</t>
  </si>
  <si>
    <t>Provencal|Provencal|Provencal</t>
  </si>
  <si>
    <t>Provencal Table Lamp Set of 2</t>
  </si>
  <si>
    <t>14x14x29"/body size:5.5x5.5x17</t>
  </si>
  <si>
    <t>MT154-0065</t>
  </si>
  <si>
    <t>022164211726</t>
  </si>
  <si>
    <t>Charlton|Charlton|Charlton</t>
  </si>
  <si>
    <t>Charlton Floor Lamp</t>
  </si>
  <si>
    <t>11" Dia x 63"H</t>
  </si>
  <si>
    <t>154</t>
  </si>
  <si>
    <t>MT95B-0079</t>
  </si>
  <si>
    <t>022164320466</t>
  </si>
  <si>
    <t>Lillian|Lillian|Lillian</t>
  </si>
  <si>
    <t>Framed Rice Paper Shadow Box W</t>
  </si>
  <si>
    <t>15.75x31.50x1.25"</t>
  </si>
  <si>
    <t>D241210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</si>
  <si>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</si>
  <si>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</si>
  <si>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</si>
  <si>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</si>
  <si>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</si>
  <si>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</si>
  <si>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PET63PC4859</t>
  </si>
  <si>
    <t>086569150233</t>
  </si>
  <si>
    <t>Chester|Hastings|Aberdeen</t>
  </si>
  <si>
    <t>Vanilla</t>
  </si>
  <si>
    <t>PET63PS5695</t>
  </si>
  <si>
    <t>086569719126</t>
  </si>
  <si>
    <t>Milo|Milo|Milo</t>
  </si>
  <si>
    <t>Bottom</t>
  </si>
  <si>
    <t>17.5"W x 28"L x 18"H</t>
  </si>
  <si>
    <t>PET63PS5697</t>
  </si>
  <si>
    <t>086569719164</t>
  </si>
  <si>
    <t>17.5"W x 21"L x 13.5"H</t>
  </si>
  <si>
    <t>Cocoa</t>
  </si>
  <si>
    <t>PET66-0010UPC</t>
  </si>
  <si>
    <t>675716980375</t>
  </si>
  <si>
    <t>Friends Forever</t>
  </si>
  <si>
    <t>Folding Pet Bowl</t>
  </si>
  <si>
    <t>5x4.7x4"</t>
  </si>
  <si>
    <t>66</t>
  </si>
  <si>
    <t>PET</t>
  </si>
  <si>
    <t>ST35-0252</t>
  </si>
  <si>
    <t>086569624864</t>
  </si>
  <si>
    <t>Sophia|Sophia|Sophia</t>
  </si>
  <si>
    <t>Sophia/Charlotte/Blythe Area R</t>
  </si>
  <si>
    <t>ST35-0253</t>
  </si>
  <si>
    <t>086569625601</t>
  </si>
  <si>
    <t>ST54-0145</t>
  </si>
  <si>
    <t>086569487353</t>
  </si>
  <si>
    <t>Printed Plush|Printed Plush|Printed Plush</t>
  </si>
  <si>
    <t>Printed Plush Sherpa Heated Th</t>
  </si>
  <si>
    <t>Grey Geo</t>
  </si>
  <si>
    <t>ST</t>
  </si>
  <si>
    <t>SYNC66-0023</t>
  </si>
  <si>
    <t>675716889449</t>
  </si>
  <si>
    <t>Durable|Durable|Durable</t>
  </si>
  <si>
    <t>Pet Dog Cat Safety Lead</t>
  </si>
  <si>
    <t>16"-27"</t>
  </si>
  <si>
    <t>TG100-0072</t>
  </si>
  <si>
    <t>492490835352</t>
  </si>
  <si>
    <t>Esters|Esters|Esters</t>
  </si>
  <si>
    <t>Esters Accent Chair</t>
  </si>
  <si>
    <t>26"W x 32-1/4"D x 29-3/4"H</t>
  </si>
  <si>
    <t>TG100-0285</t>
  </si>
  <si>
    <t>191908874289</t>
  </si>
  <si>
    <t>N/A|N/A|N/A</t>
  </si>
  <si>
    <t>Alberhill  Velvet Accent Chair</t>
  </si>
  <si>
    <t>30"W x 30"D x 31-1/2"H</t>
  </si>
  <si>
    <t>TG104-0266</t>
  </si>
  <si>
    <t>191908621746</t>
  </si>
  <si>
    <t>Ceylon|Ceylon|Ceylon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</si>
  <si>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</si>
  <si>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</si>
  <si>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</si>
  <si>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</si>
  <si>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</si>
  <si>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</si>
  <si>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</si>
  <si>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</si>
  <si>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UH70-2385</t>
  </si>
  <si>
    <t>086569518835</t>
  </si>
  <si>
    <t>Myla|Jojo|Kira</t>
  </si>
  <si>
    <t>Myla Shower Curtain</t>
  </si>
  <si>
    <t>72"W x 72"L</t>
  </si>
  <si>
    <t>UH95C-0020</t>
  </si>
  <si>
    <t>086569959270</t>
  </si>
  <si>
    <t>Grey Rock Garden|Grey Rock Garden|Grey Rock Garden</t>
  </si>
  <si>
    <t>Grey Rock Garden 2pc set  Gel</t>
  </si>
  <si>
    <t>19.6"W x 23.6"H x 1.61"D (2)</t>
  </si>
  <si>
    <t>WA95C-0001</t>
  </si>
  <si>
    <t>086569828354</t>
  </si>
  <si>
    <t>Sweet Florals|Sweet Florals|Sweet Florals</t>
  </si>
  <si>
    <t>Canvas With Hand Embellishment</t>
  </si>
  <si>
    <t>20x20x1.5"(2)</t>
  </si>
  <si>
    <t>YZ8044409622-67</t>
  </si>
  <si>
    <t>086569359018</t>
  </si>
  <si>
    <t>Hearts</t>
  </si>
  <si>
    <t>T Hearts Sheets</t>
  </si>
  <si>
    <t>Twin: 66x96"/20x32"/38x74+12"</t>
  </si>
  <si>
    <t>D211207</t>
  </si>
  <si>
    <t>42362710</t>
  </si>
  <si>
    <t>086569748072</t>
  </si>
  <si>
    <t>Leaves On Squares Mtl Sculpt</t>
  </si>
  <si>
    <t>LEAVES ON SQUARES MTL SCULPT</t>
  </si>
  <si>
    <t>20x20x1"</t>
  </si>
  <si>
    <t>D180822</t>
  </si>
  <si>
    <t>WDC</t>
  </si>
  <si>
    <t>95B</t>
  </si>
  <si>
    <t>42428420T</t>
  </si>
  <si>
    <t>086569766595</t>
  </si>
  <si>
    <t>7 Pc Multipack Set</t>
  </si>
  <si>
    <t>7PC CVS 3852</t>
  </si>
  <si>
    <t>18x36x1.75"</t>
  </si>
  <si>
    <t>D161227</t>
  </si>
  <si>
    <t>BB40-3498</t>
  </si>
  <si>
    <t>086569351722</t>
  </si>
  <si>
    <t>Gabriella</t>
  </si>
  <si>
    <t>Gabriella Panel Pair</t>
  </si>
  <si>
    <t>76x95"(2)/38x95"</t>
  </si>
  <si>
    <t>BB40-3500</t>
  </si>
  <si>
    <t>086569351746</t>
  </si>
  <si>
    <t>Westwood</t>
  </si>
  <si>
    <t>Westwood Sheer Pair</t>
  </si>
  <si>
    <t>74x63"(2)/37x63"</t>
  </si>
  <si>
    <t>BB40-3501</t>
  </si>
  <si>
    <t>086569351753</t>
  </si>
  <si>
    <t>74x95"(2)/37x95"</t>
  </si>
  <si>
    <t>BB40-3502</t>
  </si>
  <si>
    <t>086569351760</t>
  </si>
  <si>
    <t>74x108"(2)/37x108"</t>
  </si>
  <si>
    <t>BB40-3545</t>
  </si>
  <si>
    <t>086569404954</t>
  </si>
  <si>
    <t>Deandra</t>
  </si>
  <si>
    <t>Deandra Vertical Stripe</t>
  </si>
  <si>
    <t>Natrual Flax</t>
  </si>
  <si>
    <t>BB40-3804</t>
  </si>
  <si>
    <t>086569515742</t>
  </si>
  <si>
    <t>Passaic</t>
  </si>
  <si>
    <t>Passaic Sheer</t>
  </si>
  <si>
    <t>76x63"(2)/38x63"</t>
  </si>
  <si>
    <t>BB40-3806</t>
  </si>
  <si>
    <t>086569515766</t>
  </si>
  <si>
    <t>BB40-3807</t>
  </si>
  <si>
    <t>086569515773</t>
  </si>
  <si>
    <t>76x108"(2)/38x108"</t>
  </si>
  <si>
    <t>BB40-3819</t>
  </si>
  <si>
    <t>086569684707</t>
  </si>
  <si>
    <t>Leslie</t>
  </si>
  <si>
    <t>Leslie Sheer</t>
  </si>
  <si>
    <t>BB71-4014</t>
  </si>
  <si>
    <t>022164146257</t>
  </si>
  <si>
    <t>Venus|Venus|Venus</t>
  </si>
  <si>
    <t>Venus Lotion(plastic pump)</t>
  </si>
  <si>
    <t>D3.35x7.28"</t>
  </si>
  <si>
    <t>Blue/Green/Aqua</t>
  </si>
  <si>
    <t>BB71-4015</t>
  </si>
  <si>
    <t>022164146264</t>
  </si>
  <si>
    <t>Venus Toothbrush holder</t>
  </si>
  <si>
    <t>D3.34x4.53"</t>
  </si>
  <si>
    <t>BB71-4016</t>
  </si>
  <si>
    <t>022164146271</t>
  </si>
  <si>
    <t>Venus CJ</t>
  </si>
  <si>
    <t>D4.09x4.13"</t>
  </si>
  <si>
    <t>BB71-4017</t>
  </si>
  <si>
    <t>022164146288</t>
  </si>
  <si>
    <t>Venus Tray</t>
  </si>
  <si>
    <t>9.2x5.43x0.78"</t>
  </si>
  <si>
    <t>BB71-4018</t>
  </si>
  <si>
    <t>022164146295</t>
  </si>
  <si>
    <t>Venus WB</t>
  </si>
  <si>
    <t>7.28x7.28x9.84"</t>
  </si>
  <si>
    <t>BB71-4054</t>
  </si>
  <si>
    <t>022164159721</t>
  </si>
  <si>
    <t>Mirror Mosaic|Mirror Mosaic|Mirror Mosaic</t>
  </si>
  <si>
    <t>Lotion Pump (Plastic Pump)</t>
  </si>
  <si>
    <t>2.95x2.95x7.87"</t>
  </si>
  <si>
    <t>BB71-4055</t>
  </si>
  <si>
    <t>022164159738</t>
  </si>
  <si>
    <t>Tbh (Oval)</t>
  </si>
  <si>
    <t>4.13x2.68x4.33"</t>
  </si>
  <si>
    <t>BB71-4057</t>
  </si>
  <si>
    <t>022164159752</t>
  </si>
  <si>
    <t>Tum</t>
  </si>
  <si>
    <t>2.95x2.95x4.65"</t>
  </si>
  <si>
    <t>BB71-4058</t>
  </si>
  <si>
    <t>022164159769</t>
  </si>
  <si>
    <t>Sd</t>
  </si>
  <si>
    <t>5.5x3.94x1.18"</t>
  </si>
  <si>
    <t>BB71-4059</t>
  </si>
  <si>
    <t>022164159776</t>
  </si>
  <si>
    <t>Jar</t>
  </si>
  <si>
    <t>3.94x3.94x4.53"</t>
  </si>
  <si>
    <t>BB71-4060</t>
  </si>
  <si>
    <t>022164159783</t>
  </si>
  <si>
    <t>Wb</t>
  </si>
  <si>
    <t>7.87x7.87x10"</t>
  </si>
  <si>
    <t>BB71-4063</t>
  </si>
  <si>
    <t>022164162820</t>
  </si>
  <si>
    <t>Tumbler</t>
  </si>
  <si>
    <t>3.34x3.34x3.86"</t>
  </si>
  <si>
    <t>Blue Green Aqua</t>
  </si>
  <si>
    <t>BB71-4065</t>
  </si>
  <si>
    <t>022164162844</t>
  </si>
  <si>
    <t>SD</t>
  </si>
  <si>
    <t>BR02-360</t>
  </si>
  <si>
    <t>086569804600</t>
  </si>
  <si>
    <t>BR421200</t>
  </si>
  <si>
    <t>M BR421200 Jogger Set</t>
  </si>
  <si>
    <t>M</t>
  </si>
  <si>
    <t>Navy 401</t>
  </si>
  <si>
    <t>02</t>
  </si>
  <si>
    <t>BR02-361</t>
  </si>
  <si>
    <t>086569804624</t>
  </si>
  <si>
    <t>X BR421200 Jogger Set</t>
  </si>
  <si>
    <t>L</t>
  </si>
  <si>
    <t>BR02-362</t>
  </si>
  <si>
    <t>086569804631</t>
  </si>
  <si>
    <t>XL BR421200 Jogger Set</t>
  </si>
  <si>
    <t>XL</t>
  </si>
  <si>
    <t>BR02-363</t>
  </si>
  <si>
    <t>086569804648</t>
  </si>
  <si>
    <t>1X BR421200 Jogger Set</t>
  </si>
  <si>
    <t>1X</t>
  </si>
  <si>
    <t>BR02-521</t>
  </si>
  <si>
    <t>022164191240</t>
  </si>
  <si>
    <t>BR422213|BR422213|BR422213</t>
  </si>
  <si>
    <t>S BR422213 Sleeve Notch PJ Set</t>
  </si>
  <si>
    <t>S</t>
  </si>
  <si>
    <t>Snow Fairisle 060</t>
  </si>
  <si>
    <t>BR02-522</t>
  </si>
  <si>
    <t>022164191257</t>
  </si>
  <si>
    <t>M BR422213 Sleeve Notch PJ Set</t>
  </si>
  <si>
    <t>BR02-523</t>
  </si>
  <si>
    <t>022164191264</t>
  </si>
  <si>
    <t>L BR422213 Sleeve Notch PJ Set</t>
  </si>
  <si>
    <t>BR02-524</t>
  </si>
  <si>
    <t>022164191271</t>
  </si>
  <si>
    <t>XL BR422213 Sleeve Notch PJ Se</t>
  </si>
  <si>
    <t>BR03-095</t>
  </si>
  <si>
    <t>086569473615</t>
  </si>
  <si>
    <t>BR121700</t>
  </si>
  <si>
    <t>L BR121700 Chemise</t>
  </si>
  <si>
    <t>Geo Daisy 960</t>
  </si>
  <si>
    <t>D240814</t>
  </si>
  <si>
    <t>03</t>
  </si>
  <si>
    <t>BR03-099</t>
  </si>
  <si>
    <t>086569473653</t>
  </si>
  <si>
    <t>Double Diamond 960</t>
  </si>
  <si>
    <t>BR04-473</t>
  </si>
  <si>
    <t>022164156652</t>
  </si>
  <si>
    <t>BR422103|BR422103|BR422103</t>
  </si>
  <si>
    <t>S BR422103 Robe</t>
  </si>
  <si>
    <t>BR04-474</t>
  </si>
  <si>
    <t>022164156669</t>
  </si>
  <si>
    <t>M BR422103 Robe</t>
  </si>
  <si>
    <t>BR04-475</t>
  </si>
  <si>
    <t>022164156676</t>
  </si>
  <si>
    <t>L BR422103 Robe</t>
  </si>
  <si>
    <t>BR04-476</t>
  </si>
  <si>
    <t>022164156683</t>
  </si>
  <si>
    <t>XL BR422103 Robe</t>
  </si>
  <si>
    <t>BR04-477</t>
  </si>
  <si>
    <t>022164156690</t>
  </si>
  <si>
    <t>Cranberry 960</t>
  </si>
  <si>
    <t>BR04-478</t>
  </si>
  <si>
    <t>022164156706</t>
  </si>
  <si>
    <t>BR04-479</t>
  </si>
  <si>
    <t>022164156713</t>
  </si>
  <si>
    <t>BR04-480</t>
  </si>
  <si>
    <t>022164156720</t>
  </si>
  <si>
    <t>CH13-004</t>
  </si>
  <si>
    <t>022164223859</t>
  </si>
  <si>
    <t>Florence|Florence|Florence</t>
  </si>
  <si>
    <t>F/Q Florence/Florence/Florence</t>
  </si>
  <si>
    <t>Full/Queen: 90x90"/20x26+2"(2)</t>
  </si>
  <si>
    <t>CH13-005</t>
  </si>
  <si>
    <t>022164223866</t>
  </si>
  <si>
    <t>K Florence/Florence/Florence C</t>
  </si>
  <si>
    <t>King: 104x94"/20x36+2"(2)/18x1</t>
  </si>
  <si>
    <t>CH13-006</t>
  </si>
  <si>
    <t>022164223873</t>
  </si>
  <si>
    <t>Venice|Venice|Venice</t>
  </si>
  <si>
    <t>F/Q  Florence/Florence/Florenc</t>
  </si>
  <si>
    <t>Full/Queen: 94x96"/20x26"(2)</t>
  </si>
  <si>
    <t>CH13-007</t>
  </si>
  <si>
    <t>022164223880</t>
  </si>
  <si>
    <t>K/CK Coverlet Set Coverlet Set</t>
  </si>
  <si>
    <t>King/Cal King: 108x96"/20x36"(</t>
  </si>
  <si>
    <t>CH72-001</t>
  </si>
  <si>
    <t>022164223828</t>
  </si>
  <si>
    <t>Bryce|Bryce|Bryce</t>
  </si>
  <si>
    <t>Bryce/Bryce/ BryceRug</t>
  </si>
  <si>
    <t>24x40"</t>
  </si>
  <si>
    <t>72</t>
  </si>
  <si>
    <t>CH72-002</t>
  </si>
  <si>
    <t>022164223835</t>
  </si>
  <si>
    <t>CH72-003</t>
  </si>
  <si>
    <t>022164223842</t>
  </si>
  <si>
    <t>CO63BC5954E</t>
  </si>
  <si>
    <t>196633983442</t>
  </si>
  <si>
    <t>KS Fall 2022|KS Fall 2022|KS Fall 2022</t>
  </si>
  <si>
    <t>D23"</t>
  </si>
  <si>
    <t>Tan/Ivory/Light Tan</t>
  </si>
  <si>
    <t>D250219</t>
  </si>
  <si>
    <t>CO63PC5554E</t>
  </si>
  <si>
    <t>096619044696</t>
  </si>
  <si>
    <t>White W/Blue Stitching</t>
  </si>
  <si>
    <t>CW02-0365</t>
  </si>
  <si>
    <t>022164352191</t>
  </si>
  <si>
    <t>CW224210|CW224210|CW224210</t>
  </si>
  <si>
    <t>M CW224210</t>
  </si>
  <si>
    <t>Floral 460</t>
  </si>
  <si>
    <t>CW</t>
  </si>
  <si>
    <t>CW02-0369</t>
  </si>
  <si>
    <t>022164352238</t>
  </si>
  <si>
    <t>Dot Floral 461</t>
  </si>
  <si>
    <t>CW02-0370</t>
  </si>
  <si>
    <t>022164352245</t>
  </si>
  <si>
    <t>L CW224210</t>
  </si>
  <si>
    <t>CW02-0396</t>
  </si>
  <si>
    <t>022164352504</t>
  </si>
  <si>
    <t>CW224225|CW224225|CW224225</t>
  </si>
  <si>
    <t>S CW224225</t>
  </si>
  <si>
    <t>Botanical Dot 541</t>
  </si>
  <si>
    <t>CW02-0400</t>
  </si>
  <si>
    <t>022164352542</t>
  </si>
  <si>
    <t>CW224225</t>
  </si>
  <si>
    <t>Astra Floral 692</t>
  </si>
  <si>
    <t>CW03-0378</t>
  </si>
  <si>
    <t>022164352320</t>
  </si>
  <si>
    <t>CW224700|CW224700|CW224700</t>
  </si>
  <si>
    <t>L CW224700</t>
  </si>
  <si>
    <t>CW03-0380</t>
  </si>
  <si>
    <t>022164352344</t>
  </si>
  <si>
    <t>S CW224700</t>
  </si>
  <si>
    <t>CW03-0385</t>
  </si>
  <si>
    <t>022164352399</t>
  </si>
  <si>
    <t>M CW224700</t>
  </si>
  <si>
    <t>Whimsical Floral 750</t>
  </si>
  <si>
    <t>CW03-0386</t>
  </si>
  <si>
    <t>022164352405</t>
  </si>
  <si>
    <t>CW03-0389</t>
  </si>
  <si>
    <t>022164352436</t>
  </si>
  <si>
    <t>CW224601|CW224601|CW224601</t>
  </si>
  <si>
    <t>M CW224601</t>
  </si>
  <si>
    <t>FPF18-0248</t>
  </si>
  <si>
    <t>675716608040</t>
  </si>
  <si>
    <t>Marcel|Lucy|Bella</t>
  </si>
  <si>
    <t>Marcel chair</t>
  </si>
  <si>
    <t>27.75W x 29.5D x 42.5H"</t>
  </si>
  <si>
    <t>FR10-1740</t>
  </si>
  <si>
    <t>041226048544</t>
  </si>
  <si>
    <t>EDL Solid Reversible Comforter</t>
  </si>
  <si>
    <t>66x94"</t>
  </si>
  <si>
    <t>Estate Blue/Bleached Aqua</t>
  </si>
  <si>
    <t>FR10-1741</t>
  </si>
  <si>
    <t>041226048551</t>
  </si>
  <si>
    <t>88x92"</t>
  </si>
  <si>
    <t>FR10-1742</t>
  </si>
  <si>
    <t>041226048568</t>
  </si>
  <si>
    <t>106x92"</t>
  </si>
  <si>
    <t>FR10-1743</t>
  </si>
  <si>
    <t>041226048605</t>
  </si>
  <si>
    <t>EDL Printed Reversible Comforter Modplaid</t>
  </si>
  <si>
    <t>EDL Printed Reversible Comfort</t>
  </si>
  <si>
    <t>Bright White/Jet Black</t>
  </si>
  <si>
    <t>FR10-1744</t>
  </si>
  <si>
    <t>041226048629</t>
  </si>
  <si>
    <t>FR10-1745</t>
  </si>
  <si>
    <t>041226048933</t>
  </si>
  <si>
    <t>FR14-1733</t>
  </si>
  <si>
    <t>041226049633</t>
  </si>
  <si>
    <t>EDL MF Quilt White/White</t>
  </si>
  <si>
    <t>K EDL MF Quilt White/White</t>
  </si>
  <si>
    <t>King: 104x90"</t>
  </si>
  <si>
    <t>White/White</t>
  </si>
  <si>
    <t>FR14-1734</t>
  </si>
  <si>
    <t>041226049664</t>
  </si>
  <si>
    <t>EDL MF Quilt Beryl Green/Blue Surf</t>
  </si>
  <si>
    <t>T/TXL EDL MF Quilt Beryl Green</t>
  </si>
  <si>
    <t>T/TXL: 66x92"</t>
  </si>
  <si>
    <t>Beryl Green/Blue Surf</t>
  </si>
  <si>
    <t>FR14-1735</t>
  </si>
  <si>
    <t>041226049770</t>
  </si>
  <si>
    <t>F/Q EDL MF Quilt Beryl Green/B</t>
  </si>
  <si>
    <t>Full/Queen: 86x90"</t>
  </si>
  <si>
    <t>FR20-1544</t>
  </si>
  <si>
    <t>041226719505</t>
  </si>
  <si>
    <t>HD 300TC Ensign blue</t>
  </si>
  <si>
    <t>K HD 300TC Ensign blue Sheet</t>
  </si>
  <si>
    <t>King: 110x104"/78x80+16"/20x40</t>
  </si>
  <si>
    <t>Ensign Blue 19-4026 Tcx</t>
  </si>
  <si>
    <t>FR20-337</t>
  </si>
  <si>
    <t>041226125177</t>
  </si>
  <si>
    <t>EDL Vines Print</t>
  </si>
  <si>
    <t>T Vines Sheet Set</t>
  </si>
  <si>
    <t>Twin: 66x96"/20x30"(1)/39x75x1</t>
  </si>
  <si>
    <t>High Rise</t>
  </si>
  <si>
    <t>FR40-1670</t>
  </si>
  <si>
    <t>022164117158</t>
  </si>
  <si>
    <t>Morill Dark Grey</t>
  </si>
  <si>
    <t>Morill Dark Grey Window Panel</t>
  </si>
  <si>
    <t>50 x 84"</t>
  </si>
  <si>
    <t>Dark Grey</t>
  </si>
  <si>
    <t>FR40-1671</t>
  </si>
  <si>
    <t>022164117165</t>
  </si>
  <si>
    <t>Morill Ivory</t>
  </si>
  <si>
    <t>Morill Ivory Window Panel</t>
  </si>
  <si>
    <t>FR40-1673</t>
  </si>
  <si>
    <t>022164117189</t>
  </si>
  <si>
    <t>Morill Spa</t>
  </si>
  <si>
    <t>Morill Spa Window Panel</t>
  </si>
  <si>
    <t>Spa</t>
  </si>
  <si>
    <t>FR40-1703</t>
  </si>
  <si>
    <t>022164129441</t>
  </si>
  <si>
    <t>Morill Dark Grey  Window Panel</t>
  </si>
  <si>
    <t>FR40-1704</t>
  </si>
  <si>
    <t>022164129458</t>
  </si>
  <si>
    <t>HH115-0146A</t>
  </si>
  <si>
    <t>086569963055</t>
  </si>
  <si>
    <t>Drake</t>
  </si>
  <si>
    <t>Drake Queen Bed Headboard</t>
  </si>
  <si>
    <t>68.7"W x 10"D x 54"H</t>
  </si>
  <si>
    <t>D240917</t>
  </si>
  <si>
    <t>HH115-0146B</t>
  </si>
  <si>
    <t>086569963062</t>
  </si>
  <si>
    <t>Drake Queen Bed Footboard/Side</t>
  </si>
  <si>
    <t>68.7"w x 86"D x 15"H</t>
  </si>
  <si>
    <t>HH115-0215A</t>
  </si>
  <si>
    <t>086569042842</t>
  </si>
  <si>
    <t>Bishop Queen Headboard</t>
  </si>
  <si>
    <t>63.75"W x 5"D x 55"H</t>
  </si>
  <si>
    <t>HH120-0239</t>
  </si>
  <si>
    <t>086569042941</t>
  </si>
  <si>
    <t>Bay|Bay|Bay</t>
  </si>
  <si>
    <t>Bay Console Table</t>
  </si>
  <si>
    <t>52"W x 18"D x 30"H</t>
  </si>
  <si>
    <t>Dark Mahogany</t>
  </si>
  <si>
    <t>D240502</t>
  </si>
  <si>
    <t>HH121-0001</t>
  </si>
  <si>
    <t>086569949288</t>
  </si>
  <si>
    <t>Harbor|Harbor|Harbor</t>
  </si>
  <si>
    <t>Harbor Dining Table</t>
  </si>
  <si>
    <t>63"W x 35.5"D x 30"H</t>
  </si>
  <si>
    <t>HPS02-1139</t>
  </si>
  <si>
    <t>022164116571</t>
  </si>
  <si>
    <t>JA222200|JA222200|JA222200</t>
  </si>
  <si>
    <t>S JA222200 Top/Jogger</t>
  </si>
  <si>
    <t>Tropical Tie Dye 962</t>
  </si>
  <si>
    <t>HPS02-1140</t>
  </si>
  <si>
    <t>022164116588</t>
  </si>
  <si>
    <t>M JA222200 Top/Jogger</t>
  </si>
  <si>
    <t>HPS02-1144</t>
  </si>
  <si>
    <t>022164116625</t>
  </si>
  <si>
    <t>JA222204|JA222204|JA222204</t>
  </si>
  <si>
    <t>M V neck w/ Lounge Pant</t>
  </si>
  <si>
    <t>Pastel Stars 960</t>
  </si>
  <si>
    <t>ID10-2197</t>
  </si>
  <si>
    <t>022164229370</t>
  </si>
  <si>
    <t>ID10-2198</t>
  </si>
  <si>
    <t>022164229387</t>
  </si>
  <si>
    <t>II02-0137</t>
  </si>
  <si>
    <t>675716831400</t>
  </si>
  <si>
    <t>IIW16133S|IIW16133S|IIW16133S</t>
  </si>
  <si>
    <t>L Solid  LS Tee w/ Legging Set</t>
  </si>
  <si>
    <t>Fig</t>
  </si>
  <si>
    <t>II02-0138</t>
  </si>
  <si>
    <t>675716831417</t>
  </si>
  <si>
    <t>XL Solid  LS Tee w/ Legging Se</t>
  </si>
  <si>
    <t>II02-0144</t>
  </si>
  <si>
    <t>675716831479</t>
  </si>
  <si>
    <t>M Solid  LS Tee w/ Legging Set</t>
  </si>
  <si>
    <t>II02-1000</t>
  </si>
  <si>
    <t>675716935566</t>
  </si>
  <si>
    <t>IIW16133S</t>
  </si>
  <si>
    <t>M IIW16133S Picot Trim LS Tee</t>
  </si>
  <si>
    <t>II02-1001</t>
  </si>
  <si>
    <t>675716935573</t>
  </si>
  <si>
    <t>L IIW16133S Picot Trim LS Tee</t>
  </si>
  <si>
    <t>II02-1002</t>
  </si>
  <si>
    <t>675716935580</t>
  </si>
  <si>
    <t>XL IIW16133S Picot Trim LS Tee</t>
  </si>
  <si>
    <t>II02-6306</t>
  </si>
  <si>
    <t>086569531735</t>
  </si>
  <si>
    <t>S IIW16133S Legging Set</t>
  </si>
  <si>
    <t>II02-6307</t>
  </si>
  <si>
    <t>086569531742</t>
  </si>
  <si>
    <t>M IIW16133S Legging Set</t>
  </si>
  <si>
    <t>II02-6308</t>
  </si>
  <si>
    <t>086569531759</t>
  </si>
  <si>
    <t>L IIW16133S Legging Set</t>
  </si>
  <si>
    <t>II02-6309</t>
  </si>
  <si>
    <t>086569531766</t>
  </si>
  <si>
    <t>XL IIW16133S Legging Set</t>
  </si>
  <si>
    <t>II02-6310</t>
  </si>
  <si>
    <t>086569531773</t>
  </si>
  <si>
    <t>Arctic Ice</t>
  </si>
  <si>
    <t>II02-6311</t>
  </si>
  <si>
    <t>086569531780</t>
  </si>
  <si>
    <t>Arctic Ice?</t>
  </si>
  <si>
    <t>II02-6312</t>
  </si>
  <si>
    <t>086569531797</t>
  </si>
  <si>
    <t>II02-6313</t>
  </si>
  <si>
    <t>086569531803</t>
  </si>
  <si>
    <t>II02-7850</t>
  </si>
  <si>
    <t>022164114935</t>
  </si>
  <si>
    <t>II421212|II421212|II421212</t>
  </si>
  <si>
    <t>S II421212 Top W/ Jogger Set</t>
  </si>
  <si>
    <t>Christmas Tree 114</t>
  </si>
  <si>
    <t>II02-7851</t>
  </si>
  <si>
    <t>022164114942</t>
  </si>
  <si>
    <t>M II421212 Top W/ Jogger Set</t>
  </si>
  <si>
    <t>II02-7852</t>
  </si>
  <si>
    <t>022164114959</t>
  </si>
  <si>
    <t>L II421212 Top W/ Jogger Set</t>
  </si>
  <si>
    <t>II02-7853</t>
  </si>
  <si>
    <t>022164114966</t>
  </si>
  <si>
    <t>XL II421212 Top W/ Jogger Set</t>
  </si>
  <si>
    <t>II02-7855</t>
  </si>
  <si>
    <t>022164114980</t>
  </si>
  <si>
    <t>Snowflake 112</t>
  </si>
  <si>
    <t>II02-7856</t>
  </si>
  <si>
    <t>022164114997</t>
  </si>
  <si>
    <t>II02-7857</t>
  </si>
  <si>
    <t>022164115000</t>
  </si>
  <si>
    <t>II02-7858</t>
  </si>
  <si>
    <t>022164130829</t>
  </si>
  <si>
    <t>S IIW16133S Tee/Legging Set</t>
  </si>
  <si>
    <t>II02-7859</t>
  </si>
  <si>
    <t>022164130836</t>
  </si>
  <si>
    <t>M IIW16133S Tee/Legging Set</t>
  </si>
  <si>
    <t>II02-7860</t>
  </si>
  <si>
    <t>022164130843</t>
  </si>
  <si>
    <t>L IIW16133S Tee/Legging Set</t>
  </si>
  <si>
    <t>II02-7861</t>
  </si>
  <si>
    <t>022164130850</t>
  </si>
  <si>
    <t>XL IIW16133S Tee/Legging Set</t>
  </si>
  <si>
    <t>II02-7954</t>
  </si>
  <si>
    <t>022164131888</t>
  </si>
  <si>
    <t>II222206|II222206|II222206</t>
  </si>
  <si>
    <t>S II222206 Short Set</t>
  </si>
  <si>
    <t>Americana Jacobean 961</t>
  </si>
  <si>
    <t>II02-7959</t>
  </si>
  <si>
    <t>022164131932</t>
  </si>
  <si>
    <t>M II222206 Short Set</t>
  </si>
  <si>
    <t>Americana Paisley 461</t>
  </si>
  <si>
    <t>II02-7962</t>
  </si>
  <si>
    <t>022164131963</t>
  </si>
  <si>
    <t>Tropical Leaves 462</t>
  </si>
  <si>
    <t>II02-8115</t>
  </si>
  <si>
    <t>022164166040</t>
  </si>
  <si>
    <t>II322224</t>
  </si>
  <si>
    <t>S II322224 Pant Set</t>
  </si>
  <si>
    <t>WaterColor Floral 960</t>
  </si>
  <si>
    <t>II02-8116</t>
  </si>
  <si>
    <t>022164166057</t>
  </si>
  <si>
    <t>M II322224 Pant Set</t>
  </si>
  <si>
    <t>II02-8117</t>
  </si>
  <si>
    <t>022164166064</t>
  </si>
  <si>
    <t>L II322224 Pant Set</t>
  </si>
  <si>
    <t>II02-8118</t>
  </si>
  <si>
    <t>022164166071</t>
  </si>
  <si>
    <t>XL II322224 Pant Set</t>
  </si>
  <si>
    <t>II02-8367</t>
  </si>
  <si>
    <t>022164190069</t>
  </si>
  <si>
    <t>II422227|II422227|II422227</t>
  </si>
  <si>
    <t>S II422227 Top/Pant Set</t>
  </si>
  <si>
    <t>Trees 975</t>
  </si>
  <si>
    <t>II02-8368</t>
  </si>
  <si>
    <t>022164190076</t>
  </si>
  <si>
    <t>M II422227 Top/Pant Set</t>
  </si>
  <si>
    <t>II02-8369</t>
  </si>
  <si>
    <t>022164190083</t>
  </si>
  <si>
    <t>L II422227 Top/Pant Set</t>
  </si>
  <si>
    <t>II02-8370</t>
  </si>
  <si>
    <t>022164190090</t>
  </si>
  <si>
    <t>XL II422227 Top/Pant Set</t>
  </si>
  <si>
    <t>II02-8371</t>
  </si>
  <si>
    <t>022164190106</t>
  </si>
  <si>
    <t>Present 977</t>
  </si>
  <si>
    <t>II02-8372</t>
  </si>
  <si>
    <t>022164190113</t>
  </si>
  <si>
    <t>II02-8373</t>
  </si>
  <si>
    <t>022164190120</t>
  </si>
  <si>
    <t>II02-8374</t>
  </si>
  <si>
    <t>022164190137</t>
  </si>
  <si>
    <t>II02-8391</t>
  </si>
  <si>
    <t>022164193411</t>
  </si>
  <si>
    <t>II422283|II422283|II422283</t>
  </si>
  <si>
    <t>S II422283 Top W/ Jogger Set</t>
  </si>
  <si>
    <t>Tree Toss 998</t>
  </si>
  <si>
    <t>II02-8392</t>
  </si>
  <si>
    <t>022164193428</t>
  </si>
  <si>
    <t>M II422283 Top W/ Jogger Set</t>
  </si>
  <si>
    <t>II02-8393</t>
  </si>
  <si>
    <t>022164193435</t>
  </si>
  <si>
    <t>L II422283 Top W/ Jogger Set</t>
  </si>
  <si>
    <t>II02-8394</t>
  </si>
  <si>
    <t>022164193442</t>
  </si>
  <si>
    <t>XL II422283 Top W/ Jogger Set</t>
  </si>
  <si>
    <t>II02-8395</t>
  </si>
  <si>
    <t>022164193459</t>
  </si>
  <si>
    <t>Chilly Penguins 997</t>
  </si>
  <si>
    <t>II02-8396</t>
  </si>
  <si>
    <t>022164193466</t>
  </si>
  <si>
    <t>II02-8397</t>
  </si>
  <si>
    <t>022164193473</t>
  </si>
  <si>
    <t>II02-8398</t>
  </si>
  <si>
    <t>022164193480</t>
  </si>
  <si>
    <t>II02-8399</t>
  </si>
  <si>
    <t>022164193497</t>
  </si>
  <si>
    <t>Chilly Plaid 996</t>
  </si>
  <si>
    <t>II02-8400</t>
  </si>
  <si>
    <t>022164193503</t>
  </si>
  <si>
    <t>II02-8401</t>
  </si>
  <si>
    <t>022164193510</t>
  </si>
  <si>
    <t>II02-8402</t>
  </si>
  <si>
    <t>022164193527</t>
  </si>
  <si>
    <t>II02-8403</t>
  </si>
  <si>
    <t>022164193534</t>
  </si>
  <si>
    <t>Cold Fairisle 995</t>
  </si>
  <si>
    <t>II02-8404</t>
  </si>
  <si>
    <t>022164193541</t>
  </si>
  <si>
    <t>II02-8405</t>
  </si>
  <si>
    <t>022164193558</t>
  </si>
  <si>
    <t>II02-8406</t>
  </si>
  <si>
    <t>022164193565</t>
  </si>
  <si>
    <t>II02-8500</t>
  </si>
  <si>
    <t>II422283</t>
  </si>
  <si>
    <t>II02-8501</t>
  </si>
  <si>
    <t>II02-8502</t>
  </si>
  <si>
    <t>II02-8503</t>
  </si>
  <si>
    <t>II02-8504</t>
  </si>
  <si>
    <t>II02-8505</t>
  </si>
  <si>
    <t>II02-8506</t>
  </si>
  <si>
    <t>II02-8507</t>
  </si>
  <si>
    <t>II02-8508</t>
  </si>
  <si>
    <t>II02-8509</t>
  </si>
  <si>
    <t>II02-8510</t>
  </si>
  <si>
    <t>II02-8511</t>
  </si>
  <si>
    <t>II02-8716</t>
  </si>
  <si>
    <t>022164227154</t>
  </si>
  <si>
    <t>II123230|II123230|II123230</t>
  </si>
  <si>
    <t>L II123230 Tee W/Capri Set</t>
  </si>
  <si>
    <t>Blossom Patch 961</t>
  </si>
  <si>
    <t>II02-8722</t>
  </si>
  <si>
    <t>022164227215</t>
  </si>
  <si>
    <t>S II123230 Tee W/Capri Set</t>
  </si>
  <si>
    <t>Blossom Floral 462</t>
  </si>
  <si>
    <t>II02-8873</t>
  </si>
  <si>
    <t>022164247206</t>
  </si>
  <si>
    <t>II223224|II223224|II223224</t>
  </si>
  <si>
    <t>L II223224 Top W/Leg Pant</t>
  </si>
  <si>
    <t>Sketched Paisley 960</t>
  </si>
  <si>
    <t>II02-8878</t>
  </si>
  <si>
    <t>022164251876</t>
  </si>
  <si>
    <t>XL II223224 Top W/Leg Pant</t>
  </si>
  <si>
    <t>Sweet Calico 665</t>
  </si>
  <si>
    <t>II02-8881</t>
  </si>
  <si>
    <t>022164251906</t>
  </si>
  <si>
    <t>II223227|II223227|II223227</t>
  </si>
  <si>
    <t>L II223227 Top W/Leg Pant</t>
  </si>
  <si>
    <t>Medallion 060</t>
  </si>
  <si>
    <t>II02-9003</t>
  </si>
  <si>
    <t>022164261004</t>
  </si>
  <si>
    <t>II323204|II323204|II323204</t>
  </si>
  <si>
    <t>S II323204 Top W/ Jogger Set</t>
  </si>
  <si>
    <t>Autumn Floral 640</t>
  </si>
  <si>
    <t>II02-9004</t>
  </si>
  <si>
    <t>022164261011</t>
  </si>
  <si>
    <t>M II323204 Top W/ Jogger Set</t>
  </si>
  <si>
    <t>II02-9005</t>
  </si>
  <si>
    <t>022164261028</t>
  </si>
  <si>
    <t>L II323204 Top W/ Jogger Set</t>
  </si>
  <si>
    <t>II02-9006</t>
  </si>
  <si>
    <t>022164261035</t>
  </si>
  <si>
    <t>XL II323204 Top W/ Jogger Set</t>
  </si>
  <si>
    <t>II02-9007</t>
  </si>
  <si>
    <t>022164261042</t>
  </si>
  <si>
    <t>Dianthus 680</t>
  </si>
  <si>
    <t>II02-9008</t>
  </si>
  <si>
    <t>022164261059</t>
  </si>
  <si>
    <t>II02-9009</t>
  </si>
  <si>
    <t>022164261066</t>
  </si>
  <si>
    <t>II02-9010</t>
  </si>
  <si>
    <t>022164261073</t>
  </si>
  <si>
    <t>II02-9504</t>
  </si>
  <si>
    <t>022164305470</t>
  </si>
  <si>
    <t>II423200|II423200|II423200</t>
  </si>
  <si>
    <t>S II423200 PJ Set</t>
  </si>
  <si>
    <t>Stewart Plaid 960</t>
  </si>
  <si>
    <t>II02-9505</t>
  </si>
  <si>
    <t>022164305487</t>
  </si>
  <si>
    <t>M II423200 PJ Set</t>
  </si>
  <si>
    <t>II02-9506</t>
  </si>
  <si>
    <t>022164305494</t>
  </si>
  <si>
    <t>L II423200 PJ Set</t>
  </si>
  <si>
    <t>II02-9507</t>
  </si>
  <si>
    <t>022164305500</t>
  </si>
  <si>
    <t>XL II423200 PJ Set</t>
  </si>
  <si>
    <t>II02-9508</t>
  </si>
  <si>
    <t>022164305517</t>
  </si>
  <si>
    <t>Candy Canes 461</t>
  </si>
  <si>
    <t>II02-9509</t>
  </si>
  <si>
    <t>022164305524</t>
  </si>
  <si>
    <t>II02-9510</t>
  </si>
  <si>
    <t>022164305531</t>
  </si>
  <si>
    <t>II02-9511</t>
  </si>
  <si>
    <t>022164305548</t>
  </si>
  <si>
    <t>II02-9524</t>
  </si>
  <si>
    <t>022164305678</t>
  </si>
  <si>
    <t>II423206|II423206|II423206</t>
  </si>
  <si>
    <t>S II423206 PJ Set</t>
  </si>
  <si>
    <t>Tropical Holiday 464</t>
  </si>
  <si>
    <t>II02-9525</t>
  </si>
  <si>
    <t>022164305685</t>
  </si>
  <si>
    <t>M II423206 PJ Set</t>
  </si>
  <si>
    <t>II02-9526</t>
  </si>
  <si>
    <t>022164305692</t>
  </si>
  <si>
    <t>L II423206 PJ Set</t>
  </si>
  <si>
    <t>II02-9527</t>
  </si>
  <si>
    <t>022164305708</t>
  </si>
  <si>
    <t>XL II423206 PJ Set</t>
  </si>
  <si>
    <t>II02-9528</t>
  </si>
  <si>
    <t>022164305715</t>
  </si>
  <si>
    <t>Christmas Holiday 647</t>
  </si>
  <si>
    <t>II02-9529</t>
  </si>
  <si>
    <t>022164305722</t>
  </si>
  <si>
    <t>II02-9530</t>
  </si>
  <si>
    <t>022164305739</t>
  </si>
  <si>
    <t>II02-9531</t>
  </si>
  <si>
    <t>022164305746</t>
  </si>
  <si>
    <t>II02-9688</t>
  </si>
  <si>
    <t>022164351767</t>
  </si>
  <si>
    <t>II224218|II224218|II224218</t>
  </si>
  <si>
    <t>S II224218</t>
  </si>
  <si>
    <t>Breezy Floral 692</t>
  </si>
  <si>
    <t>II02-9692</t>
  </si>
  <si>
    <t>022164351804</t>
  </si>
  <si>
    <t>Garden Party 060</t>
  </si>
  <si>
    <t>II02-999</t>
  </si>
  <si>
    <t>675716935559</t>
  </si>
  <si>
    <t>S IIW16133S Picot Trim LS Tee</t>
  </si>
  <si>
    <t>II03-8123</t>
  </si>
  <si>
    <t>022164166125</t>
  </si>
  <si>
    <t>II322700</t>
  </si>
  <si>
    <t>S II322700 Slep Dress</t>
  </si>
  <si>
    <t>Mixed Animal Grey 060</t>
  </si>
  <si>
    <t>II03-8124</t>
  </si>
  <si>
    <t>022164166132</t>
  </si>
  <si>
    <t>M II322700 Slep Dress</t>
  </si>
  <si>
    <t>II03-8125</t>
  </si>
  <si>
    <t>022164166149</t>
  </si>
  <si>
    <t>L II322700 Slep Dress</t>
  </si>
  <si>
    <t>II03-8375</t>
  </si>
  <si>
    <t>022164188110</t>
  </si>
  <si>
    <t>II422751|II422751|II422751</t>
  </si>
  <si>
    <t>S II422751 Sleepshirt</t>
  </si>
  <si>
    <t>II03-8376</t>
  </si>
  <si>
    <t>022164188127</t>
  </si>
  <si>
    <t>M II422751 Sleepshirt</t>
  </si>
  <si>
    <t>II03-8377</t>
  </si>
  <si>
    <t>022164188134</t>
  </si>
  <si>
    <t>L II422751 Sleepshirt</t>
  </si>
  <si>
    <t>II03-8378</t>
  </si>
  <si>
    <t>022164188141</t>
  </si>
  <si>
    <t>XL II422751 Sleepshirt</t>
  </si>
  <si>
    <t>II03-8379</t>
  </si>
  <si>
    <t>022164193374</t>
  </si>
  <si>
    <t>II03-8380</t>
  </si>
  <si>
    <t>022164193381</t>
  </si>
  <si>
    <t>II03-8381</t>
  </si>
  <si>
    <t>022164193398</t>
  </si>
  <si>
    <t>II03-8893</t>
  </si>
  <si>
    <t>022164247282</t>
  </si>
  <si>
    <t>II223703|II223703|II223703</t>
  </si>
  <si>
    <t>L II223703 Sleepshirt</t>
  </si>
  <si>
    <t>Sweet Palm 954</t>
  </si>
  <si>
    <t>II03-9011</t>
  </si>
  <si>
    <t>022164261080</t>
  </si>
  <si>
    <t>II323703|II323703|II323703</t>
  </si>
  <si>
    <t>S II323703 Sleep Dress</t>
  </si>
  <si>
    <t>Sketched Paisley 692</t>
  </si>
  <si>
    <t>II03-9012</t>
  </si>
  <si>
    <t>022164261097</t>
  </si>
  <si>
    <t>M II323703 Sleep Dress</t>
  </si>
  <si>
    <t>II03-9013</t>
  </si>
  <si>
    <t>022164261103</t>
  </si>
  <si>
    <t>L II323703 Sleep Dress</t>
  </si>
  <si>
    <t>II03-9014</t>
  </si>
  <si>
    <t>022164261110</t>
  </si>
  <si>
    <t>XL II323703 Sleep Dress</t>
  </si>
  <si>
    <t>II03-9015</t>
  </si>
  <si>
    <t>022164261127</t>
  </si>
  <si>
    <t>Pretty Garden 693</t>
  </si>
  <si>
    <t>II03-9016</t>
  </si>
  <si>
    <t>022164261134</t>
  </si>
  <si>
    <t>II03-9017</t>
  </si>
  <si>
    <t>022164261141</t>
  </si>
  <si>
    <t>II03-9018</t>
  </si>
  <si>
    <t>022164261158</t>
  </si>
  <si>
    <t>II03-9512</t>
  </si>
  <si>
    <t>022164305555</t>
  </si>
  <si>
    <t>II423701|II423701|II423701</t>
  </si>
  <si>
    <t>S II423701 Sleepshirt</t>
  </si>
  <si>
    <t>II03-9513</t>
  </si>
  <si>
    <t>022164305562</t>
  </si>
  <si>
    <t>M II423701 Sleepshirt</t>
  </si>
  <si>
    <t>II03-9514</t>
  </si>
  <si>
    <t>022164305579</t>
  </si>
  <si>
    <t>L II423701 Sleepshirt</t>
  </si>
  <si>
    <t>II03-9515</t>
  </si>
  <si>
    <t>022164305586</t>
  </si>
  <si>
    <t>XL II423701 Sleepshirt</t>
  </si>
  <si>
    <t>II03-9516</t>
  </si>
  <si>
    <t>022164305593</t>
  </si>
  <si>
    <t>II03-9517</t>
  </si>
  <si>
    <t>022164305609</t>
  </si>
  <si>
    <t>II03-9518</t>
  </si>
  <si>
    <t>022164305616</t>
  </si>
  <si>
    <t>II03-9519</t>
  </si>
  <si>
    <t>022164305623</t>
  </si>
  <si>
    <t>II03-9520</t>
  </si>
  <si>
    <t>022164305630</t>
  </si>
  <si>
    <t>Christmas Cookies 462</t>
  </si>
  <si>
    <t>II03-9521</t>
  </si>
  <si>
    <t>022164305647</t>
  </si>
  <si>
    <t>II03-9522</t>
  </si>
  <si>
    <t>022164305654</t>
  </si>
  <si>
    <t>II03-9523</t>
  </si>
  <si>
    <t>022164305661</t>
  </si>
  <si>
    <t>II03-9532</t>
  </si>
  <si>
    <t>022164305753</t>
  </si>
  <si>
    <t>II423702|II423702|II423702</t>
  </si>
  <si>
    <t>S II423702 Sleepshirt</t>
  </si>
  <si>
    <t>II03-9533</t>
  </si>
  <si>
    <t>022164305760</t>
  </si>
  <si>
    <t>M II423702 Sleepshirt</t>
  </si>
  <si>
    <t>II03-9534</t>
  </si>
  <si>
    <t>022164305777</t>
  </si>
  <si>
    <t>L II423702 Sleepshirt</t>
  </si>
  <si>
    <t>II03-9535</t>
  </si>
  <si>
    <t>022164305784</t>
  </si>
  <si>
    <t>XL II423702 Sleepshirt</t>
  </si>
  <si>
    <t>II03-9536</t>
  </si>
  <si>
    <t>022164305791</t>
  </si>
  <si>
    <t>Santa Faces 063</t>
  </si>
  <si>
    <t>II03-9537</t>
  </si>
  <si>
    <t>022164305807</t>
  </si>
  <si>
    <t>II03-9538</t>
  </si>
  <si>
    <t>022164305814</t>
  </si>
  <si>
    <t>II03-9539</t>
  </si>
  <si>
    <t>022164305821</t>
  </si>
  <si>
    <t>II03-9540</t>
  </si>
  <si>
    <t>022164305838</t>
  </si>
  <si>
    <t>II423703|II423703|II423703</t>
  </si>
  <si>
    <t>S II423703 Sleepshirt</t>
  </si>
  <si>
    <t>II03-9541</t>
  </si>
  <si>
    <t>022164305845</t>
  </si>
  <si>
    <t>M II423703 Sleepshirt</t>
  </si>
  <si>
    <t>II03-9542</t>
  </si>
  <si>
    <t>022164305852</t>
  </si>
  <si>
    <t>L II423703 Sleepshirt</t>
  </si>
  <si>
    <t>II03-9543</t>
  </si>
  <si>
    <t>022164305869</t>
  </si>
  <si>
    <t>XL II423703 Sleepshirt</t>
  </si>
  <si>
    <t>II03-9673</t>
  </si>
  <si>
    <t>022164351613</t>
  </si>
  <si>
    <t>II224601|II224601|II224601</t>
  </si>
  <si>
    <t>M II224601</t>
  </si>
  <si>
    <t>Happy Leopard 461</t>
  </si>
  <si>
    <t>II03-9675</t>
  </si>
  <si>
    <t>022164351637</t>
  </si>
  <si>
    <t>XL II224601</t>
  </si>
  <si>
    <t>II03-9677</t>
  </si>
  <si>
    <t>022164351651</t>
  </si>
  <si>
    <t>Lovely Floral 462</t>
  </si>
  <si>
    <t>II03-9678</t>
  </si>
  <si>
    <t>022164351668</t>
  </si>
  <si>
    <t>L II224601</t>
  </si>
  <si>
    <t>II03-9679</t>
  </si>
  <si>
    <t>022164351675</t>
  </si>
  <si>
    <t>II03-9683</t>
  </si>
  <si>
    <t>022164351712</t>
  </si>
  <si>
    <t>Tropical Bliss 691</t>
  </si>
  <si>
    <t>II04-6739</t>
  </si>
  <si>
    <t>086569755339</t>
  </si>
  <si>
    <t>II421110</t>
  </si>
  <si>
    <t>L II421110 Robe</t>
  </si>
  <si>
    <t>Tan Heather 109</t>
  </si>
  <si>
    <t>IM00-0041</t>
  </si>
  <si>
    <t>086569757869</t>
  </si>
  <si>
    <t>IM321301|IM321301|IM321301</t>
  </si>
  <si>
    <t>S IM321301 Tee</t>
  </si>
  <si>
    <t>BLACK 001</t>
  </si>
  <si>
    <t>00</t>
  </si>
  <si>
    <t>IM00-0042</t>
  </si>
  <si>
    <t>086569757876</t>
  </si>
  <si>
    <t>M IM321301 Tee</t>
  </si>
  <si>
    <t>IM00-0043</t>
  </si>
  <si>
    <t>086569757883</t>
  </si>
  <si>
    <t>L IM321301 Tee</t>
  </si>
  <si>
    <t>IM00-0044</t>
  </si>
  <si>
    <t>086569757890</t>
  </si>
  <si>
    <t>XL IM321301 Tee</t>
  </si>
  <si>
    <t>IM00-0045</t>
  </si>
  <si>
    <t>086569757906</t>
  </si>
  <si>
    <t>BLUE 401</t>
  </si>
  <si>
    <t>IM00-0046</t>
  </si>
  <si>
    <t>086569757913</t>
  </si>
  <si>
    <t>IM00-0047</t>
  </si>
  <si>
    <t>086569757920</t>
  </si>
  <si>
    <t>IM00-0048</t>
  </si>
  <si>
    <t>086569757937</t>
  </si>
  <si>
    <t>IM00-0049</t>
  </si>
  <si>
    <t>086569757944</t>
  </si>
  <si>
    <t>Alloy 050</t>
  </si>
  <si>
    <t>IM00-0050</t>
  </si>
  <si>
    <t>086569757951</t>
  </si>
  <si>
    <t>IM00-0051</t>
  </si>
  <si>
    <t>086569757968</t>
  </si>
  <si>
    <t>IM00-0052</t>
  </si>
  <si>
    <t>086569757975</t>
  </si>
  <si>
    <t>IM00-0053</t>
  </si>
  <si>
    <t>086569757982</t>
  </si>
  <si>
    <t>LT BLUE 440</t>
  </si>
  <si>
    <t>IM00-0054</t>
  </si>
  <si>
    <t>086569757999</t>
  </si>
  <si>
    <t>IM00-0055</t>
  </si>
  <si>
    <t>086569758002</t>
  </si>
  <si>
    <t>IM00-0056</t>
  </si>
  <si>
    <t>086569758019</t>
  </si>
  <si>
    <t>IM00-0121</t>
  </si>
  <si>
    <t>086569758804</t>
  </si>
  <si>
    <t>IM421319|IM421319|IM421319</t>
  </si>
  <si>
    <t>S IM421319 Neck Top</t>
  </si>
  <si>
    <t>IM00-0122</t>
  </si>
  <si>
    <t>086569758811</t>
  </si>
  <si>
    <t>M IM421319 Neck Top</t>
  </si>
  <si>
    <t>IM00-0123</t>
  </si>
  <si>
    <t>086569758828</t>
  </si>
  <si>
    <t>L IM421319 Neck Top</t>
  </si>
  <si>
    <t>IM00-0124</t>
  </si>
  <si>
    <t>086569758835</t>
  </si>
  <si>
    <t>XL IM421319 Neck Top</t>
  </si>
  <si>
    <t>IM00-0125</t>
  </si>
  <si>
    <t>086569758842</t>
  </si>
  <si>
    <t>BLUE 410</t>
  </si>
  <si>
    <t>IM00-0126</t>
  </si>
  <si>
    <t>086569758859</t>
  </si>
  <si>
    <t>IM00-0127</t>
  </si>
  <si>
    <t>086569758866</t>
  </si>
  <si>
    <t>IM00-0128</t>
  </si>
  <si>
    <t>086569758873</t>
  </si>
  <si>
    <t>IM00-0129</t>
  </si>
  <si>
    <t>086569758880</t>
  </si>
  <si>
    <t>MUSHROOM 030</t>
  </si>
  <si>
    <t>IM00-0130</t>
  </si>
  <si>
    <t>086569758897</t>
  </si>
  <si>
    <t>IM00-0131</t>
  </si>
  <si>
    <t>086569758903</t>
  </si>
  <si>
    <t>IM00-0132</t>
  </si>
  <si>
    <t>086569758910</t>
  </si>
  <si>
    <t>IM00-0133</t>
  </si>
  <si>
    <t>086569758927</t>
  </si>
  <si>
    <t>RED 601</t>
  </si>
  <si>
    <t>IM00-0134</t>
  </si>
  <si>
    <t>086569758934</t>
  </si>
  <si>
    <t>IM00-0135</t>
  </si>
  <si>
    <t>086569758941</t>
  </si>
  <si>
    <t>IM00-0136</t>
  </si>
  <si>
    <t>086569758958</t>
  </si>
  <si>
    <t>IM01-0057</t>
  </si>
  <si>
    <t>086569758026</t>
  </si>
  <si>
    <t>IM321401</t>
  </si>
  <si>
    <t>S IM321401 Jogger</t>
  </si>
  <si>
    <t>01</t>
  </si>
  <si>
    <t>IM01-0058</t>
  </si>
  <si>
    <t>086569758033</t>
  </si>
  <si>
    <t>M IM321401 Jogger</t>
  </si>
  <si>
    <t>IM01-0059</t>
  </si>
  <si>
    <t>086569758040</t>
  </si>
  <si>
    <t>L IM321401 Jogger</t>
  </si>
  <si>
    <t>IM01-0060</t>
  </si>
  <si>
    <t>086569758071</t>
  </si>
  <si>
    <t>XL IM321401 Jogger</t>
  </si>
  <si>
    <t>IM01-0061</t>
  </si>
  <si>
    <t>086569758088</t>
  </si>
  <si>
    <t>IM01-0062</t>
  </si>
  <si>
    <t>086569758095</t>
  </si>
  <si>
    <t>IM01-0063</t>
  </si>
  <si>
    <t>086569758101</t>
  </si>
  <si>
    <t>IM01-0064</t>
  </si>
  <si>
    <t>086569758118</t>
  </si>
  <si>
    <t>IM01-0065</t>
  </si>
  <si>
    <t>086569758125</t>
  </si>
  <si>
    <t>IM01-0066</t>
  </si>
  <si>
    <t>086569758132</t>
  </si>
  <si>
    <t>IM01-0067</t>
  </si>
  <si>
    <t>086569758163</t>
  </si>
  <si>
    <t>IM01-0068</t>
  </si>
  <si>
    <t>086569758170</t>
  </si>
  <si>
    <t>IM01-0069</t>
  </si>
  <si>
    <t>086569758187</t>
  </si>
  <si>
    <t>IM01-0070</t>
  </si>
  <si>
    <t>086569758194</t>
  </si>
  <si>
    <t>IM01-0071</t>
  </si>
  <si>
    <t>086569758200</t>
  </si>
  <si>
    <t>IM01-0072</t>
  </si>
  <si>
    <t>086569758231</t>
  </si>
  <si>
    <t>IM01-0137</t>
  </si>
  <si>
    <t>086569758965</t>
  </si>
  <si>
    <t>IM421411</t>
  </si>
  <si>
    <t>S IM421411 Lounge Pant</t>
  </si>
  <si>
    <t>IM01-0138</t>
  </si>
  <si>
    <t>086569758972</t>
  </si>
  <si>
    <t>M IM421411 Lounge Pant</t>
  </si>
  <si>
    <t>IM01-0139</t>
  </si>
  <si>
    <t>086569758989</t>
  </si>
  <si>
    <t>L IM421411 Lounge Pant</t>
  </si>
  <si>
    <t>IM01-0141</t>
  </si>
  <si>
    <t>086569759009</t>
  </si>
  <si>
    <t>IM01-0145</t>
  </si>
  <si>
    <t>086569759047</t>
  </si>
  <si>
    <t>IM01-0146</t>
  </si>
  <si>
    <t>086569759054</t>
  </si>
  <si>
    <t>IM01-0147</t>
  </si>
  <si>
    <t>086569759115</t>
  </si>
  <si>
    <t>IM01-0148</t>
  </si>
  <si>
    <t>086569759122</t>
  </si>
  <si>
    <t>XL IM421411 Lounge Pant</t>
  </si>
  <si>
    <t>IM01-0149</t>
  </si>
  <si>
    <t>086569759139</t>
  </si>
  <si>
    <t>IM01-0150</t>
  </si>
  <si>
    <t>086569759146</t>
  </si>
  <si>
    <t>IM01-0151</t>
  </si>
  <si>
    <t>086569759153</t>
  </si>
  <si>
    <t>IM01-0152</t>
  </si>
  <si>
    <t>086569759160</t>
  </si>
  <si>
    <t>IM02-0025</t>
  </si>
  <si>
    <t>086569757708</t>
  </si>
  <si>
    <t>IM321200</t>
  </si>
  <si>
    <t>S IM321200 Pant Set</t>
  </si>
  <si>
    <t>IM02-0026</t>
  </si>
  <si>
    <t>086569757715</t>
  </si>
  <si>
    <t>M IM321200 Pant Set</t>
  </si>
  <si>
    <t>IM02-0027</t>
  </si>
  <si>
    <t>086569757722</t>
  </si>
  <si>
    <t>L IM321200 Pant Set</t>
  </si>
  <si>
    <t>IM02-0028</t>
  </si>
  <si>
    <t>086569757739</t>
  </si>
  <si>
    <t>XL IM321200 Pant Set</t>
  </si>
  <si>
    <t>IM02-0029</t>
  </si>
  <si>
    <t>086569757746</t>
  </si>
  <si>
    <t>IM02-0030</t>
  </si>
  <si>
    <t>086569757753</t>
  </si>
  <si>
    <t>IM02-0032</t>
  </si>
  <si>
    <t>086569757777</t>
  </si>
  <si>
    <t>IM02-0033</t>
  </si>
  <si>
    <t>086569757784</t>
  </si>
  <si>
    <t>IM02-0035</t>
  </si>
  <si>
    <t>086569757807</t>
  </si>
  <si>
    <t>IM02-0036</t>
  </si>
  <si>
    <t>086569757814</t>
  </si>
  <si>
    <t>IM02-0037</t>
  </si>
  <si>
    <t>086569757821</t>
  </si>
  <si>
    <t>IM02-0038</t>
  </si>
  <si>
    <t>086569757838</t>
  </si>
  <si>
    <t>IM02-0039</t>
  </si>
  <si>
    <t>086569757845</t>
  </si>
  <si>
    <t>IM02-0040</t>
  </si>
  <si>
    <t>086569757852</t>
  </si>
  <si>
    <t>IM02-0073</t>
  </si>
  <si>
    <t>086569758248</t>
  </si>
  <si>
    <t>IM421227|IM421227|IM421227</t>
  </si>
  <si>
    <t>S IM421227 Jogger Set</t>
  </si>
  <si>
    <t>Black 001</t>
  </si>
  <si>
    <t>IM02-0074</t>
  </si>
  <si>
    <t>086569758279</t>
  </si>
  <si>
    <t>M IM421227 Jogger Set</t>
  </si>
  <si>
    <t>IM02-0077</t>
  </si>
  <si>
    <t>086569758323</t>
  </si>
  <si>
    <t>Navy 413</t>
  </si>
  <si>
    <t>IM02-0081</t>
  </si>
  <si>
    <t>086569758361</t>
  </si>
  <si>
    <t>Lt Grey 059</t>
  </si>
  <si>
    <t>IM02-0082</t>
  </si>
  <si>
    <t>086569758378</t>
  </si>
  <si>
    <t>IM02-0083</t>
  </si>
  <si>
    <t>086569758385</t>
  </si>
  <si>
    <t>L IM421227 Jogger Set</t>
  </si>
  <si>
    <t>IM02-0084</t>
  </si>
  <si>
    <t>086569758392</t>
  </si>
  <si>
    <t>XL IM421227 Jogger Set</t>
  </si>
  <si>
    <t>IM02-0085</t>
  </si>
  <si>
    <t>086569758408</t>
  </si>
  <si>
    <t>Red 603</t>
  </si>
  <si>
    <t>IM02-0086</t>
  </si>
  <si>
    <t>086569758415</t>
  </si>
  <si>
    <t>IM02-0089</t>
  </si>
  <si>
    <t>086569758446</t>
  </si>
  <si>
    <t>IM421230|IM421230|IM421230</t>
  </si>
  <si>
    <t>S IM421230 Pant Set</t>
  </si>
  <si>
    <t>IM02-0090</t>
  </si>
  <si>
    <t>086569758453</t>
  </si>
  <si>
    <t>M IM421230 Pant Set</t>
  </si>
  <si>
    <t>IM02-0093</t>
  </si>
  <si>
    <t>086569758507</t>
  </si>
  <si>
    <t>IM02-0094</t>
  </si>
  <si>
    <t>086569758514</t>
  </si>
  <si>
    <t>IM02-0097</t>
  </si>
  <si>
    <t>086569758545</t>
  </si>
  <si>
    <t>IM02-0098</t>
  </si>
  <si>
    <t>086569758552</t>
  </si>
  <si>
    <t>IM02-0099</t>
  </si>
  <si>
    <t>086569758569</t>
  </si>
  <si>
    <t>L IM421230 Pant Set</t>
  </si>
  <si>
    <t>IM02-0100</t>
  </si>
  <si>
    <t>086569758576</t>
  </si>
  <si>
    <t>XL IM421230 Pant Set</t>
  </si>
  <si>
    <t>IM02-0101</t>
  </si>
  <si>
    <t>086569758583</t>
  </si>
  <si>
    <t>IM02-0102</t>
  </si>
  <si>
    <t>086569758590</t>
  </si>
  <si>
    <t>IM02-0103</t>
  </si>
  <si>
    <t>086569758606</t>
  </si>
  <si>
    <t>IM02-0104</t>
  </si>
  <si>
    <t>086569758613</t>
  </si>
  <si>
    <t>IM02-0105</t>
  </si>
  <si>
    <t>086569758620</t>
  </si>
  <si>
    <t>IM421256</t>
  </si>
  <si>
    <t>S IM421256 Short Set</t>
  </si>
  <si>
    <t>IM02-0106</t>
  </si>
  <si>
    <t>086569758644</t>
  </si>
  <si>
    <t>M IM421256 Short Set</t>
  </si>
  <si>
    <t>IM02-0107</t>
  </si>
  <si>
    <t>086569758651</t>
  </si>
  <si>
    <t>L IM421256 Short Set</t>
  </si>
  <si>
    <t>IM02-0108</t>
  </si>
  <si>
    <t>086569758668</t>
  </si>
  <si>
    <t>XL IM421256 Short Set</t>
  </si>
  <si>
    <t>IM02-0109</t>
  </si>
  <si>
    <t>086569758675</t>
  </si>
  <si>
    <t>IM02-0113</t>
  </si>
  <si>
    <t>086569758712</t>
  </si>
  <si>
    <t>IM02-0114</t>
  </si>
  <si>
    <t>086569758736</t>
  </si>
  <si>
    <t>IM02-0116</t>
  </si>
  <si>
    <t>086569758750</t>
  </si>
  <si>
    <t>IM02-0117</t>
  </si>
  <si>
    <t>086569758767</t>
  </si>
  <si>
    <t>IM02-0118</t>
  </si>
  <si>
    <t>086569758774</t>
  </si>
  <si>
    <t>KL10-3336</t>
  </si>
  <si>
    <t>022164103588</t>
  </si>
  <si>
    <t>Liz</t>
  </si>
  <si>
    <t>K Liz 6pcs Comforter Set And S</t>
  </si>
  <si>
    <t>KL10-3370</t>
  </si>
  <si>
    <t>022164188769</t>
  </si>
  <si>
    <t>Klein|Klein|Klein</t>
  </si>
  <si>
    <t>K Klein</t>
  </si>
  <si>
    <t>KL95C-0006</t>
  </si>
  <si>
    <t>086569113351</t>
  </si>
  <si>
    <t>Neutral Map|Neutral Map|Neutral Map</t>
  </si>
  <si>
    <t>3-12X24 PIECE GEL COAT CANVAS</t>
  </si>
  <si>
    <t>12x24x1"(3)</t>
  </si>
  <si>
    <t>LAF03-920</t>
  </si>
  <si>
    <t>086569322661</t>
  </si>
  <si>
    <t>II220661</t>
  </si>
  <si>
    <t>XXL II220661 Chemise</t>
  </si>
  <si>
    <t>XXL</t>
  </si>
  <si>
    <t>Nude 101</t>
  </si>
  <si>
    <t>LAF03-963</t>
  </si>
  <si>
    <t>086569323101</t>
  </si>
  <si>
    <t>II220663</t>
  </si>
  <si>
    <t>XS II220663 Maxi Dress</t>
  </si>
  <si>
    <t>XS</t>
  </si>
  <si>
    <t>Green 302</t>
  </si>
  <si>
    <t>LAF03-970</t>
  </si>
  <si>
    <t>086569323170</t>
  </si>
  <si>
    <t>S II220663 Maxi Dress</t>
  </si>
  <si>
    <t>Grey 040</t>
  </si>
  <si>
    <t>LAF03-972</t>
  </si>
  <si>
    <t>086569323194</t>
  </si>
  <si>
    <t>L  II220663 Maxi Dress</t>
  </si>
  <si>
    <t>LG02-0025</t>
  </si>
  <si>
    <t>022164352696</t>
  </si>
  <si>
    <t>LG224202|LG224202|LG224202</t>
  </si>
  <si>
    <t>S LG224202</t>
  </si>
  <si>
    <t>Stone Mosaic 690</t>
  </si>
  <si>
    <t>LG</t>
  </si>
  <si>
    <t>LG02-0026</t>
  </si>
  <si>
    <t>022164352702</t>
  </si>
  <si>
    <t>M LG224202</t>
  </si>
  <si>
    <t>LG02-0027</t>
  </si>
  <si>
    <t>022164352719</t>
  </si>
  <si>
    <t>L LG224202</t>
  </si>
  <si>
    <t>LG02-0028</t>
  </si>
  <si>
    <t>022164352726</t>
  </si>
  <si>
    <t>XL LG224202</t>
  </si>
  <si>
    <t>LG02-0029</t>
  </si>
  <si>
    <t>022164352733</t>
  </si>
  <si>
    <t>Cheetah 460</t>
  </si>
  <si>
    <t>LG02-0030</t>
  </si>
  <si>
    <t>022164352740</t>
  </si>
  <si>
    <t>LG02-0031</t>
  </si>
  <si>
    <t>022164352757</t>
  </si>
  <si>
    <t>LG02-0032</t>
  </si>
  <si>
    <t>022164352764</t>
  </si>
  <si>
    <t>LG02-0033</t>
  </si>
  <si>
    <t>022164352771</t>
  </si>
  <si>
    <t>Cutout Floral 691</t>
  </si>
  <si>
    <t>LG02-0034</t>
  </si>
  <si>
    <t>022164352788</t>
  </si>
  <si>
    <t>LG02-0035</t>
  </si>
  <si>
    <t>022164352795</t>
  </si>
  <si>
    <t>LG02-0036</t>
  </si>
  <si>
    <t>022164352801</t>
  </si>
  <si>
    <t>LG03-0037</t>
  </si>
  <si>
    <t>022164352818</t>
  </si>
  <si>
    <t>LG224700|LG224700|LG224700</t>
  </si>
  <si>
    <t>S LG224700</t>
  </si>
  <si>
    <t>LG03-0038</t>
  </si>
  <si>
    <t>022164352825</t>
  </si>
  <si>
    <t>M LG224700</t>
  </si>
  <si>
    <t>LG03-0039</t>
  </si>
  <si>
    <t>022164352832</t>
  </si>
  <si>
    <t>L LG224700</t>
  </si>
  <si>
    <t>LG03-0040</t>
  </si>
  <si>
    <t>022164352849</t>
  </si>
  <si>
    <t>XL LG224700</t>
  </si>
  <si>
    <t>LG03-0041</t>
  </si>
  <si>
    <t>022164352856</t>
  </si>
  <si>
    <t>LG03-0042</t>
  </si>
  <si>
    <t>022164352863</t>
  </si>
  <si>
    <t>LG03-0043</t>
  </si>
  <si>
    <t>022164352870</t>
  </si>
  <si>
    <t>LG03-0044</t>
  </si>
  <si>
    <t>022164352887</t>
  </si>
  <si>
    <t>LG03-0045</t>
  </si>
  <si>
    <t>022164352894</t>
  </si>
  <si>
    <t>LG03-0046</t>
  </si>
  <si>
    <t>022164352900</t>
  </si>
  <si>
    <t>LG03-0047</t>
  </si>
  <si>
    <t>022164352917</t>
  </si>
  <si>
    <t>LG03-0048</t>
  </si>
  <si>
    <t>022164352924</t>
  </si>
  <si>
    <t>MC03-270</t>
  </si>
  <si>
    <t>086569560025</t>
  </si>
  <si>
    <t>II121742</t>
  </si>
  <si>
    <t>M II121742 Patch Pockets</t>
  </si>
  <si>
    <t>Potpourri 690</t>
  </si>
  <si>
    <t>MC03-279</t>
  </si>
  <si>
    <t>086569560421</t>
  </si>
  <si>
    <t>II121743</t>
  </si>
  <si>
    <t>L II121743 Seam Pockets</t>
  </si>
  <si>
    <t>Baby Blue 450</t>
  </si>
  <si>
    <t>MC03-286</t>
  </si>
  <si>
    <t>086569560506</t>
  </si>
  <si>
    <t>M II121743 Seam Pockets</t>
  </si>
  <si>
    <t>Tie Dye Medallion 498</t>
  </si>
  <si>
    <t>MC03-290</t>
  </si>
  <si>
    <t>086569560674</t>
  </si>
  <si>
    <t>Pink Tie dye 957</t>
  </si>
  <si>
    <t>MC03-291</t>
  </si>
  <si>
    <t>086569560681</t>
  </si>
  <si>
    <t>MC03-292</t>
  </si>
  <si>
    <t>086569560698</t>
  </si>
  <si>
    <t>XL II121743 Seam Pockets</t>
  </si>
  <si>
    <t>MC03-295</t>
  </si>
  <si>
    <t>086569560728</t>
  </si>
  <si>
    <t>II121746</t>
  </si>
  <si>
    <t>L II121746 Strappy Dress</t>
  </si>
  <si>
    <t>MC03-297</t>
  </si>
  <si>
    <t>086569560742</t>
  </si>
  <si>
    <t>S II121746 Strappy Dress</t>
  </si>
  <si>
    <t>Tie dye stripe 496</t>
  </si>
  <si>
    <t>MP10-1028</t>
  </si>
  <si>
    <t>675716546328</t>
  </si>
  <si>
    <t>CK Hampton/Richmond/Cullen 7pc</t>
  </si>
  <si>
    <t>MP10-1250</t>
  </si>
  <si>
    <t>675716568948</t>
  </si>
  <si>
    <t>Northfield|Longford|Longford</t>
  </si>
  <si>
    <t>F/Q Northfield/Longfor Comfort</t>
  </si>
  <si>
    <t>Full/Queen: 90x90"</t>
  </si>
  <si>
    <t>MPE10-564</t>
  </si>
  <si>
    <t>675716981884</t>
  </si>
  <si>
    <t>Hayden|Braydon|Braydon</t>
  </si>
  <si>
    <t>T/TXL Hayden/Braydon/Braydon C</t>
  </si>
  <si>
    <t>Twin/Twin XL: 63"W x 86"L/20"W</t>
  </si>
  <si>
    <t>MPT21-0111</t>
  </si>
  <si>
    <t>086569295590</t>
  </si>
  <si>
    <t>19MM</t>
  </si>
  <si>
    <t>Std Pillowcase</t>
  </si>
  <si>
    <t>Standard Pillowcase: 20x26"(1)</t>
  </si>
  <si>
    <t>MPT21-0113</t>
  </si>
  <si>
    <t>086569295613</t>
  </si>
  <si>
    <t>K Pillowcase</t>
  </si>
  <si>
    <t>King Pillowcase: 20x36"(1)/Pou</t>
  </si>
  <si>
    <t>MPT21-0114</t>
  </si>
  <si>
    <t>086569295620</t>
  </si>
  <si>
    <t>MPT21-0116</t>
  </si>
  <si>
    <t>086569295644</t>
  </si>
  <si>
    <t>King  Pillowcase: 20x36"(1)/Po</t>
  </si>
  <si>
    <t>MPT21-0131</t>
  </si>
  <si>
    <t>086569295798</t>
  </si>
  <si>
    <t>25MM</t>
  </si>
  <si>
    <t>MPT55-0059</t>
  </si>
  <si>
    <t>086569278333</t>
  </si>
  <si>
    <t>HHFBA Heated Mattress Pad</t>
  </si>
  <si>
    <t>K Warmth Heated Mattress Pad</t>
  </si>
  <si>
    <t>King: 78x80"+15"</t>
  </si>
  <si>
    <t>55</t>
  </si>
  <si>
    <t>MS35-001-822-01</t>
  </si>
  <si>
    <t>675716630454</t>
  </si>
  <si>
    <t>Monique</t>
  </si>
  <si>
    <t>T/TXL Monique  BNB</t>
  </si>
  <si>
    <t>Twin/TXL: 66x90"/20x26+2"/12X1</t>
  </si>
  <si>
    <t>MT70-0308</t>
  </si>
  <si>
    <t>022164208924</t>
  </si>
  <si>
    <t>Paisley Floral</t>
  </si>
  <si>
    <t>Shower Curtain Set</t>
  </si>
  <si>
    <t>72x72"/72x72"</t>
  </si>
  <si>
    <t>NX50-616</t>
  </si>
  <si>
    <t>022164314182</t>
  </si>
  <si>
    <t>Skating Deer</t>
  </si>
  <si>
    <t>Skating Deer Throw</t>
  </si>
  <si>
    <t>NX50-687</t>
  </si>
  <si>
    <t>022164453737</t>
  </si>
  <si>
    <t>Santa Postal</t>
  </si>
  <si>
    <t>Santa Postal Throw</t>
  </si>
  <si>
    <t>D241208</t>
  </si>
  <si>
    <t>NX50-689</t>
  </si>
  <si>
    <t>022164453751</t>
  </si>
  <si>
    <t>Festive Drink &amp; Sweets</t>
  </si>
  <si>
    <t>Festive Drink and Sweets Throw</t>
  </si>
  <si>
    <t>NX50-691</t>
  </si>
  <si>
    <t>022164453775</t>
  </si>
  <si>
    <t>Retro Tree Toss</t>
  </si>
  <si>
    <t>Retro Tree Toss Throw</t>
  </si>
  <si>
    <t>WR9201030822-01</t>
  </si>
  <si>
    <t>022164186857</t>
  </si>
  <si>
    <t>Bernston|Bernston|Bernston</t>
  </si>
  <si>
    <t>Red/Black Check T Comforter Se</t>
  </si>
  <si>
    <t>Twin: 68x92"/20x26+2"</t>
  </si>
  <si>
    <t>WR9201030822-04</t>
  </si>
  <si>
    <t>022164186888</t>
  </si>
  <si>
    <t>Grey Bernston T Comforter Set</t>
  </si>
  <si>
    <t>WR9201030822-07</t>
  </si>
  <si>
    <t>022164186918</t>
  </si>
  <si>
    <t>Indigo Cedar Ru T Comforter Se</t>
  </si>
  <si>
    <t>ZZ2A-0023-BX</t>
  </si>
  <si>
    <t>022164378207</t>
  </si>
  <si>
    <t>Carton Box</t>
  </si>
  <si>
    <t>28x18x12</t>
  </si>
  <si>
    <t>2A</t>
  </si>
  <si>
    <t>ZZ2A-405234100S</t>
  </si>
  <si>
    <t>046515639113</t>
  </si>
  <si>
    <t>1/2 Gaylord-Lid 40.5x23.375x10</t>
  </si>
  <si>
    <t>40.5x23.375x10"</t>
  </si>
  <si>
    <t>Solid</t>
  </si>
  <si>
    <t>ZZ2A282210</t>
  </si>
  <si>
    <t>046515639106</t>
  </si>
  <si>
    <t>Master Carton Size 28x22x10"</t>
  </si>
  <si>
    <t>28x22x10"</t>
  </si>
  <si>
    <t>Queen</t>
  </si>
  <si>
    <t>Full</t>
  </si>
  <si>
    <t>unit cf</t>
  </si>
  <si>
    <t>Volume cf</t>
  </si>
  <si>
    <t>Volume CBM</t>
  </si>
  <si>
    <t>Burgundy</t>
  </si>
  <si>
    <t>pink</t>
  </si>
  <si>
    <t>blush/gold</t>
  </si>
  <si>
    <t>Twin/Twin XL: 66"W x 90"L/20"W</t>
  </si>
  <si>
    <t>plum</t>
  </si>
  <si>
    <t>CS14-1276</t>
  </si>
  <si>
    <t>086569420879</t>
  </si>
  <si>
    <t>Kienna|Kienna|Kienna</t>
  </si>
  <si>
    <t>T/TXL Kienna Quilt Set</t>
  </si>
  <si>
    <t>Full/Queen: 90"x90"+20x26"(2)</t>
  </si>
  <si>
    <t>King: 104"x90"+20x36"(2)</t>
  </si>
  <si>
    <t>ID10-2350</t>
  </si>
  <si>
    <t>022164365122</t>
  </si>
  <si>
    <t>Avril|Elise|Elise</t>
  </si>
  <si>
    <t>K/CK Avril/Elise/Elise</t>
  </si>
  <si>
    <t>ID10-2352</t>
  </si>
  <si>
    <t>022164365146</t>
  </si>
  <si>
    <t>F/Q Avril/Elise/Elise</t>
  </si>
  <si>
    <t>ID10-2353</t>
  </si>
  <si>
    <t>022164365153</t>
  </si>
  <si>
    <t>MP10-1259</t>
  </si>
  <si>
    <t>675716569044</t>
  </si>
  <si>
    <t>Sarasota|Belford|Belford</t>
  </si>
  <si>
    <t>F/Q Saras/Belf Comf Mini Set</t>
  </si>
  <si>
    <t>Full/Queen: 88x88"/20x26+2"</t>
  </si>
  <si>
    <t>MS8144409622-34</t>
  </si>
  <si>
    <t>086569494535</t>
  </si>
  <si>
    <t>Medallion</t>
  </si>
  <si>
    <t>T/TXL Medallion Comforter Set</t>
  </si>
  <si>
    <t>Twin/TXL</t>
  </si>
  <si>
    <t>MS9944409622-29</t>
  </si>
  <si>
    <t>086569318626</t>
  </si>
  <si>
    <t>Jade</t>
  </si>
  <si>
    <t>F Jade Comforter Set</t>
  </si>
  <si>
    <t>Full:</t>
  </si>
  <si>
    <t>MS9944409622-33</t>
  </si>
  <si>
    <t>086569318701</t>
  </si>
  <si>
    <t>Crushed Velvet</t>
  </si>
  <si>
    <t>F Burgndy  Comforter Set</t>
  </si>
  <si>
    <t>Flint|Flint|Flint</t>
  </si>
  <si>
    <t>BH8144409622-03</t>
  </si>
  <si>
    <t>086569509420</t>
  </si>
  <si>
    <t>BH8144409622-04</t>
  </si>
  <si>
    <t>086569509437</t>
  </si>
  <si>
    <t>K Pintuck Comforter Set</t>
  </si>
  <si>
    <t>BH8144409622-05</t>
  </si>
  <si>
    <t>086569509444</t>
  </si>
  <si>
    <t>BH8144409622-06</t>
  </si>
  <si>
    <t>086569509451</t>
  </si>
  <si>
    <t>MS8144409622-35</t>
  </si>
  <si>
    <t>086569494542</t>
  </si>
  <si>
    <t>F Medallion Comforter Set</t>
  </si>
  <si>
    <t>MS8144409622-37</t>
  </si>
  <si>
    <t>086569494665</t>
  </si>
  <si>
    <t>K Medallion Comforter Set</t>
  </si>
  <si>
    <t>King:</t>
  </si>
  <si>
    <t>MS9944409622-01</t>
  </si>
  <si>
    <t>086569287915</t>
  </si>
  <si>
    <t>Princeton</t>
  </si>
  <si>
    <t>Princeton Comforter Set</t>
  </si>
  <si>
    <t>MS9944409622-02</t>
  </si>
  <si>
    <t>086569287922</t>
  </si>
  <si>
    <t>MS9944409622-03</t>
  </si>
  <si>
    <t>086569287939</t>
  </si>
  <si>
    <t>MS9944409622-04</t>
  </si>
  <si>
    <t>086569287946</t>
  </si>
  <si>
    <t>MS9944409622-30</t>
  </si>
  <si>
    <t>086569318671</t>
  </si>
  <si>
    <t>Q Jade Comforter Set</t>
  </si>
  <si>
    <t>MS9944409622-31</t>
  </si>
  <si>
    <t>086569318688</t>
  </si>
  <si>
    <t>K Jade Comforter Set</t>
  </si>
  <si>
    <t>MS9944409622-34</t>
  </si>
  <si>
    <t>086569318718</t>
  </si>
  <si>
    <t>Q Burgndy Comforter Set</t>
  </si>
  <si>
    <t>MS9944409622-35</t>
  </si>
  <si>
    <t>086569318725</t>
  </si>
  <si>
    <t>K Burgndy Comforter Set</t>
  </si>
  <si>
    <t>WR10-2480</t>
  </si>
  <si>
    <t>086569129475</t>
  </si>
  <si>
    <t>T Flint Comforter Set</t>
  </si>
  <si>
    <t>Twin: 63''W x 86"L/20''W x 26L</t>
  </si>
  <si>
    <t>SV2</t>
  </si>
  <si>
    <t>Grand Total</t>
  </si>
  <si>
    <t>Sum of AV Qty</t>
  </si>
  <si>
    <t>Region</t>
  </si>
  <si>
    <t>East</t>
  </si>
  <si>
    <t>CBM</t>
  </si>
  <si>
    <t>CBFT</t>
  </si>
  <si>
    <t>Truckload</t>
  </si>
  <si>
    <t>Qty</t>
  </si>
  <si>
    <t>EAST</t>
  </si>
  <si>
    <t>Elaine, I sending a Po (attached) for the first truck as we work through and review the rest. It must be loaded in this exact order by Category:</t>
  </si>
  <si>
    <r>
      <t>Adult: 1278 CFT (1</t>
    </r>
    <r>
      <rPr>
        <vertAlign val="superscript"/>
        <sz val="12"/>
        <color rgb="FF1F497D"/>
        <rFont val="Calibri"/>
        <family val="2"/>
        <scheme val="minor"/>
      </rPr>
      <t>st</t>
    </r>
    <r>
      <rPr>
        <sz val="12"/>
        <color rgb="FF1F497D"/>
        <rFont val="Calibri"/>
        <family val="2"/>
        <scheme val="minor"/>
      </rPr>
      <t xml:space="preserve"> Category loaded) </t>
    </r>
    <r>
      <rPr>
        <sz val="12"/>
        <color rgb="FFFF0000"/>
        <rFont val="Calibri"/>
        <family val="2"/>
        <scheme val="minor"/>
      </rPr>
      <t># 2</t>
    </r>
  </si>
  <si>
    <r>
      <t>APL: 1.8 CFT (2</t>
    </r>
    <r>
      <rPr>
        <vertAlign val="superscript"/>
        <sz val="12"/>
        <color rgb="FF1F497D"/>
        <rFont val="Calibri"/>
        <family val="2"/>
        <scheme val="minor"/>
      </rPr>
      <t>nd</t>
    </r>
    <r>
      <rPr>
        <sz val="12"/>
        <color rgb="FF1F497D"/>
        <rFont val="Calibri"/>
        <family val="2"/>
        <scheme val="minor"/>
      </rPr>
      <t xml:space="preserve"> Category loaded) </t>
    </r>
    <r>
      <rPr>
        <sz val="12"/>
        <color rgb="FFFF0000"/>
        <rFont val="Calibri"/>
        <family val="2"/>
        <scheme val="minor"/>
      </rPr>
      <t>#6</t>
    </r>
  </si>
  <si>
    <r>
      <t>BASIC: 141 CFT (3</t>
    </r>
    <r>
      <rPr>
        <vertAlign val="superscript"/>
        <sz val="12"/>
        <color rgb="FF1F497D"/>
        <rFont val="Calibri"/>
        <family val="2"/>
        <scheme val="minor"/>
      </rPr>
      <t>rd</t>
    </r>
    <r>
      <rPr>
        <sz val="12"/>
        <color rgb="FF1F497D"/>
        <rFont val="Calibri"/>
        <family val="2"/>
        <scheme val="minor"/>
      </rPr>
      <t xml:space="preserve"> Category loaded) </t>
    </r>
    <r>
      <rPr>
        <sz val="12"/>
        <color rgb="FFFF0000"/>
        <rFont val="Calibri"/>
        <family val="2"/>
        <scheme val="minor"/>
      </rPr>
      <t># 4</t>
    </r>
  </si>
  <si>
    <r>
      <t>BLK: 286 CFT (4</t>
    </r>
    <r>
      <rPr>
        <vertAlign val="superscript"/>
        <sz val="12"/>
        <color rgb="FF1F497D"/>
        <rFont val="Calibri"/>
        <family val="2"/>
        <scheme val="minor"/>
      </rPr>
      <t>th</t>
    </r>
    <r>
      <rPr>
        <sz val="12"/>
        <color rgb="FF1F497D"/>
        <rFont val="Calibri"/>
        <family val="2"/>
        <scheme val="minor"/>
      </rPr>
      <t xml:space="preserve"> Category Loaded) </t>
    </r>
    <r>
      <rPr>
        <sz val="12"/>
        <color rgb="FFFF0000"/>
        <rFont val="Calibri"/>
        <family val="2"/>
        <scheme val="minor"/>
      </rPr>
      <t>#3</t>
    </r>
  </si>
  <si>
    <r>
      <t>YOUTH: 47 CFT (5</t>
    </r>
    <r>
      <rPr>
        <vertAlign val="superscript"/>
        <sz val="12"/>
        <color rgb="FF1F497D"/>
        <rFont val="Calibri"/>
        <family val="2"/>
        <scheme val="minor"/>
      </rPr>
      <t>th</t>
    </r>
    <r>
      <rPr>
        <sz val="12"/>
        <color rgb="FF1F497D"/>
        <rFont val="Calibri"/>
        <family val="2"/>
        <scheme val="minor"/>
      </rPr>
      <t xml:space="preserve"> Category Loaded) </t>
    </r>
    <r>
      <rPr>
        <sz val="12"/>
        <color rgb="FFFF0000"/>
        <rFont val="Calibri"/>
        <family val="2"/>
        <scheme val="minor"/>
      </rPr>
      <t>#5</t>
    </r>
  </si>
  <si>
    <r>
      <t xml:space="preserve">RUG: 1550 (Fill the truck with this category, whatever fits. That should be the last category loaded. </t>
    </r>
    <r>
      <rPr>
        <sz val="12"/>
        <color rgb="FFFF0000"/>
        <rFont val="Calibri"/>
        <family val="2"/>
        <scheme val="minor"/>
      </rPr>
      <t>#1</t>
    </r>
  </si>
  <si>
    <t xml:space="preserve">SJL Shelly - 5/19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</si>
</sst>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sz val="12"/>
      <color rgb="FF1F497D"/>
      <name val="Calibri"/>
      <family val="2"/>
      <scheme val="minor"/>
    </font>
    <font>
      <vertAlign val="superscript"/>
      <sz val="12"/>
      <color rgb="FF1F497D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7" fillId="0" borderId="0"/>
  </cellStyleXfs>
  <cellXfs count="21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164" fontId="0" fillId="0" borderId="0" xfId="1" applyNumberFormat="1" applyFont="1"/>
    <xf numFmtId="43" fontId="0" fillId="0" borderId="0" xfId="0" applyNumberFormat="1"/>
    <xf numFmtId="165" fontId="0" fillId="0" borderId="0" xfId="1" applyNumberFormat="1" applyFont="1"/>
    <xf numFmtId="0" fontId="2" fillId="2" borderId="0" xfId="2" applyFill="1" applyAlignment="1">
      <alignment vertical="top"/>
    </xf>
    <xf numFmtId="0" fontId="3" fillId="2" borderId="0" xfId="2" applyFont="1" applyFill="1" applyAlignment="1">
      <alignment vertical="top"/>
    </xf>
    <xf numFmtId="0" fontId="3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top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6" fillId="0" borderId="0" xfId="0" applyFont="1"/>
    <xf numFmtId="165" fontId="6" fillId="0" borderId="0" xfId="1" applyNumberFormat="1" applyFont="1"/>
    <xf numFmtId="43" fontId="6" fillId="0" borderId="0" xfId="0" applyNumberFormat="1" applyFont="1"/>
    <xf numFmtId="164" fontId="6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</cellXfs>
  <cellStyles count="5">
    <cellStyle name="Comma" xfId="1" builtinId="3"/>
    <cellStyle name="HyperLink" xfId="4" xr:uid="{6ADC7506-63A5-4E51-83A4-38B71FC3D9A4}"/>
    <cellStyle name="Normal" xfId="0" builtinId="0"/>
    <cellStyle name="Normal 2" xfId="2" xr:uid="{3C368B92-3A27-4FE3-AA19-612C78A45DCB}"/>
    <cellStyle name="Normal 2 2" xfId="3" xr:uid="{10315E3C-3B45-481A-8CE3-8FCCEF592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912"/>
  <sheetViews>
    <sheetView workbookViewId="0">
      <selection sqref="A1:Y499"/>
    </sheetView>
  </sheetViews>
  <sheetFormatPr defaultRowHeight="14.4" x14ac:dyDescent="0.3"/>
  <cols>
    <col min="1" max="1" width="11.21875" customWidth="1"/>
    <col min="3" max="3" width="7.21875" customWidth="1"/>
    <col min="4" max="4" width="7.44140625" customWidth="1"/>
    <col min="5" max="5" width="6.77734375" customWidth="1"/>
    <col min="6" max="6" width="6" customWidth="1"/>
    <col min="8" max="9" width="6.44140625" customWidth="1"/>
    <col min="10" max="10" width="7" customWidth="1"/>
    <col min="11" max="11" width="7.44140625" customWidth="1"/>
    <col min="12" max="12" width="8.21875" customWidth="1"/>
    <col min="13" max="13" width="6.77734375" customWidth="1"/>
    <col min="14" max="14" width="8.109375" customWidth="1"/>
    <col min="15" max="15" width="7.6640625" customWidth="1"/>
    <col min="16" max="16" width="7" customWidth="1"/>
    <col min="17" max="17" width="7.21875" customWidth="1"/>
    <col min="18" max="18" width="5.44140625" customWidth="1"/>
    <col min="21" max="21" width="6.109375" customWidth="1"/>
    <col min="22" max="22" width="5" customWidth="1"/>
    <col min="24" max="24" width="12.109375" customWidth="1"/>
    <col min="25" max="25" width="11.5546875" bestFit="1" customWidth="1"/>
  </cols>
  <sheetData>
    <row r="1" spans="1:2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3596</v>
      </c>
      <c r="X1" s="8" t="s">
        <v>3597</v>
      </c>
      <c r="Y1" s="9" t="s">
        <v>3598</v>
      </c>
    </row>
    <row r="2" spans="1:25" hidden="1" x14ac:dyDescent="0.3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2">
        <v>1</v>
      </c>
      <c r="J2" s="2">
        <v>0</v>
      </c>
      <c r="K2" s="2">
        <v>1</v>
      </c>
      <c r="L2" s="3">
        <v>16.159855</v>
      </c>
      <c r="M2" s="3">
        <v>48</v>
      </c>
      <c r="N2" s="4">
        <v>1</v>
      </c>
      <c r="O2" s="3">
        <v>19.681100000000001</v>
      </c>
      <c r="P2" s="3">
        <v>12.988200000000001</v>
      </c>
      <c r="Q2" s="3">
        <v>12.799200000000001</v>
      </c>
      <c r="R2" s="1" t="s">
        <v>30</v>
      </c>
      <c r="S2" s="1" t="s">
        <v>31</v>
      </c>
      <c r="T2" s="1" t="s">
        <v>32</v>
      </c>
      <c r="U2" s="4">
        <v>601</v>
      </c>
      <c r="V2" s="1" t="s">
        <v>33</v>
      </c>
      <c r="W2" s="5">
        <f>O2*P2*Q2/1724/N2</f>
        <v>1.8977714089359536</v>
      </c>
      <c r="X2" s="7">
        <f>W2*K2</f>
        <v>1.8977714089359536</v>
      </c>
      <c r="Y2" s="6">
        <f>X2/35.3147</f>
        <v>5.3738851213119568E-2</v>
      </c>
    </row>
    <row r="3" spans="1:25" hidden="1" x14ac:dyDescent="0.3">
      <c r="A3" s="1" t="s">
        <v>34</v>
      </c>
      <c r="B3" s="1" t="s">
        <v>35</v>
      </c>
      <c r="C3" s="1" t="s">
        <v>36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29</v>
      </c>
      <c r="I3" s="2">
        <v>1</v>
      </c>
      <c r="J3" s="2">
        <v>0</v>
      </c>
      <c r="K3" s="2">
        <v>1</v>
      </c>
      <c r="L3" s="3">
        <v>0.01</v>
      </c>
      <c r="M3" s="3">
        <v>55.44</v>
      </c>
      <c r="N3" s="4">
        <v>1</v>
      </c>
      <c r="O3" s="3">
        <v>22.0472</v>
      </c>
      <c r="P3" s="3">
        <v>19.2913</v>
      </c>
      <c r="Q3" s="3">
        <v>10.2362</v>
      </c>
      <c r="R3" s="1" t="s">
        <v>30</v>
      </c>
      <c r="S3" s="1" t="s">
        <v>31</v>
      </c>
      <c r="T3" s="1" t="s">
        <v>32</v>
      </c>
      <c r="U3" s="4">
        <v>601</v>
      </c>
      <c r="V3" s="1" t="s">
        <v>33</v>
      </c>
      <c r="W3" s="5">
        <f t="shared" ref="W3:W66" si="0">O3*P3*Q3/1724/N3</f>
        <v>2.5253201140828492</v>
      </c>
      <c r="X3" s="7">
        <f t="shared" ref="X3:X66" si="1">W3*K3</f>
        <v>2.5253201140828492</v>
      </c>
      <c r="Y3" s="6">
        <f t="shared" ref="Y3:Y66" si="2">X3/35.3147</f>
        <v>7.15090348801731E-2</v>
      </c>
    </row>
    <row r="4" spans="1:25" hidden="1" x14ac:dyDescent="0.3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29</v>
      </c>
      <c r="I4" s="2">
        <v>2</v>
      </c>
      <c r="J4" s="2">
        <v>0</v>
      </c>
      <c r="K4" s="2">
        <v>2</v>
      </c>
      <c r="L4" s="3">
        <v>6.1379999999999999</v>
      </c>
      <c r="M4" s="3">
        <v>17.02</v>
      </c>
      <c r="N4" s="4">
        <v>4</v>
      </c>
      <c r="O4" s="3">
        <v>11.81</v>
      </c>
      <c r="P4" s="3">
        <v>9.4499999999999993</v>
      </c>
      <c r="Q4" s="3">
        <v>11.81</v>
      </c>
      <c r="R4" s="1" t="s">
        <v>30</v>
      </c>
      <c r="S4" s="1" t="s">
        <v>48</v>
      </c>
      <c r="T4" s="1" t="s">
        <v>49</v>
      </c>
      <c r="U4" s="4">
        <v>1062</v>
      </c>
      <c r="V4" s="1" t="s">
        <v>33</v>
      </c>
      <c r="W4" s="5">
        <f t="shared" si="0"/>
        <v>0.1911324166183295</v>
      </c>
      <c r="X4" s="7">
        <f t="shared" si="1"/>
        <v>0.382264833236659</v>
      </c>
      <c r="Y4" s="6">
        <f t="shared" si="2"/>
        <v>1.0824524439869487E-2</v>
      </c>
    </row>
    <row r="5" spans="1:25" hidden="1" x14ac:dyDescent="0.3">
      <c r="A5" s="1" t="s">
        <v>50</v>
      </c>
      <c r="B5" s="1" t="s">
        <v>51</v>
      </c>
      <c r="C5" s="1" t="s">
        <v>43</v>
      </c>
      <c r="D5" s="1" t="s">
        <v>44</v>
      </c>
      <c r="E5" s="1" t="s">
        <v>52</v>
      </c>
      <c r="F5" s="1" t="s">
        <v>46</v>
      </c>
      <c r="G5" s="1" t="s">
        <v>40</v>
      </c>
      <c r="H5" s="1" t="s">
        <v>29</v>
      </c>
      <c r="I5" s="2">
        <v>28</v>
      </c>
      <c r="J5" s="2">
        <v>0</v>
      </c>
      <c r="K5" s="2">
        <v>28</v>
      </c>
      <c r="L5" s="3">
        <v>0.5</v>
      </c>
      <c r="M5" s="3">
        <v>19.32</v>
      </c>
      <c r="N5" s="4">
        <v>4</v>
      </c>
      <c r="O5" s="3">
        <v>13.78</v>
      </c>
      <c r="P5" s="3">
        <v>9.4499999999999993</v>
      </c>
      <c r="Q5" s="3">
        <v>11.81</v>
      </c>
      <c r="R5" s="1" t="s">
        <v>30</v>
      </c>
      <c r="S5" s="1" t="s">
        <v>48</v>
      </c>
      <c r="T5" s="1" t="s">
        <v>49</v>
      </c>
      <c r="U5" s="4">
        <v>1062</v>
      </c>
      <c r="V5" s="1" t="s">
        <v>33</v>
      </c>
      <c r="W5" s="5">
        <f t="shared" si="0"/>
        <v>0.22301479263341065</v>
      </c>
      <c r="X5" s="7">
        <f t="shared" si="1"/>
        <v>6.2444141937354978</v>
      </c>
      <c r="Y5" s="6">
        <f t="shared" si="2"/>
        <v>0.17682195215407456</v>
      </c>
    </row>
    <row r="6" spans="1:25" hidden="1" x14ac:dyDescent="0.3">
      <c r="A6" s="1" t="s">
        <v>53</v>
      </c>
      <c r="B6" s="1" t="s">
        <v>54</v>
      </c>
      <c r="C6" s="1" t="s">
        <v>43</v>
      </c>
      <c r="D6" s="1" t="s">
        <v>55</v>
      </c>
      <c r="E6" s="1" t="s">
        <v>56</v>
      </c>
      <c r="F6" s="1" t="s">
        <v>57</v>
      </c>
      <c r="G6" s="1" t="s">
        <v>58</v>
      </c>
      <c r="H6" s="1" t="s">
        <v>29</v>
      </c>
      <c r="I6" s="2">
        <v>4</v>
      </c>
      <c r="J6" s="2">
        <v>0</v>
      </c>
      <c r="K6" s="2">
        <v>4</v>
      </c>
      <c r="L6" s="3">
        <v>6.8</v>
      </c>
      <c r="M6" s="3">
        <v>19.32</v>
      </c>
      <c r="N6" s="4">
        <v>4</v>
      </c>
      <c r="O6" s="3">
        <v>13.779500000000001</v>
      </c>
      <c r="P6" s="3">
        <v>11.811</v>
      </c>
      <c r="Q6" s="3">
        <v>9.4488000000000003</v>
      </c>
      <c r="R6" s="1" t="s">
        <v>30</v>
      </c>
      <c r="S6" s="1" t="s">
        <v>48</v>
      </c>
      <c r="T6" s="1" t="s">
        <v>49</v>
      </c>
      <c r="U6" s="4">
        <v>1062</v>
      </c>
      <c r="V6" s="1" t="s">
        <v>33</v>
      </c>
      <c r="W6" s="5">
        <f t="shared" si="0"/>
        <v>0.22299726282128771</v>
      </c>
      <c r="X6" s="7">
        <f t="shared" si="1"/>
        <v>0.89198905128515082</v>
      </c>
      <c r="Y6" s="6">
        <f t="shared" si="2"/>
        <v>2.5258293325021896E-2</v>
      </c>
    </row>
    <row r="7" spans="1:25" hidden="1" x14ac:dyDescent="0.3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39</v>
      </c>
      <c r="G7" s="1" t="s">
        <v>64</v>
      </c>
      <c r="H7" s="1" t="s">
        <v>29</v>
      </c>
      <c r="I7" s="2">
        <v>1</v>
      </c>
      <c r="J7" s="2">
        <v>0</v>
      </c>
      <c r="K7" s="2">
        <v>1</v>
      </c>
      <c r="L7" s="3">
        <v>5.7663950000000002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13.189</v>
      </c>
      <c r="R7" s="1" t="s">
        <v>30</v>
      </c>
      <c r="S7" s="1" t="s">
        <v>31</v>
      </c>
      <c r="T7" s="1" t="s">
        <v>32</v>
      </c>
      <c r="U7" s="4">
        <v>1060</v>
      </c>
      <c r="V7" s="1" t="s">
        <v>33</v>
      </c>
      <c r="W7" s="5">
        <f t="shared" si="0"/>
        <v>0.58103395973950112</v>
      </c>
      <c r="X7" s="7">
        <f t="shared" si="1"/>
        <v>0.58103395973950112</v>
      </c>
      <c r="Y7" s="6">
        <f t="shared" si="2"/>
        <v>1.6453033998292527E-2</v>
      </c>
    </row>
    <row r="8" spans="1:25" hidden="1" x14ac:dyDescent="0.3">
      <c r="A8" s="1" t="s">
        <v>65</v>
      </c>
      <c r="B8" s="1" t="s">
        <v>66</v>
      </c>
      <c r="C8" s="1" t="s">
        <v>67</v>
      </c>
      <c r="D8" s="1" t="s">
        <v>68</v>
      </c>
      <c r="E8" s="1" t="s">
        <v>69</v>
      </c>
      <c r="F8" s="1" t="s">
        <v>70</v>
      </c>
      <c r="G8" s="1" t="s">
        <v>71</v>
      </c>
      <c r="H8" s="1" t="s">
        <v>29</v>
      </c>
      <c r="I8" s="2">
        <v>239</v>
      </c>
      <c r="J8" s="2">
        <v>0</v>
      </c>
      <c r="K8" s="2">
        <v>239</v>
      </c>
      <c r="L8" s="3">
        <v>0.01</v>
      </c>
      <c r="M8" s="3">
        <v>29.99</v>
      </c>
      <c r="N8" s="4">
        <v>4</v>
      </c>
      <c r="O8" s="3">
        <v>12.007899999999999</v>
      </c>
      <c r="P8" s="3">
        <v>10.039400000000001</v>
      </c>
      <c r="Q8" s="3">
        <v>12.795299999999999</v>
      </c>
      <c r="R8" s="1" t="s">
        <v>30</v>
      </c>
      <c r="S8" s="1" t="s">
        <v>48</v>
      </c>
      <c r="T8" s="1" t="s">
        <v>49</v>
      </c>
      <c r="U8" s="4">
        <v>1062</v>
      </c>
      <c r="V8" s="1" t="s">
        <v>33</v>
      </c>
      <c r="W8" s="5">
        <f t="shared" si="0"/>
        <v>0.22368045667127001</v>
      </c>
      <c r="X8" s="7">
        <f t="shared" si="1"/>
        <v>53.459629144433535</v>
      </c>
      <c r="Y8" s="6">
        <f t="shared" si="2"/>
        <v>1.5138066908237513</v>
      </c>
    </row>
    <row r="9" spans="1:25" hidden="1" x14ac:dyDescent="0.3">
      <c r="A9" s="1" t="s">
        <v>72</v>
      </c>
      <c r="B9" s="1" t="s">
        <v>73</v>
      </c>
      <c r="C9" s="1" t="s">
        <v>74</v>
      </c>
      <c r="D9" s="1" t="s">
        <v>75</v>
      </c>
      <c r="E9" s="1" t="s">
        <v>76</v>
      </c>
      <c r="F9" s="1" t="s">
        <v>77</v>
      </c>
      <c r="G9" s="1" t="s">
        <v>40</v>
      </c>
      <c r="H9" s="1" t="s">
        <v>29</v>
      </c>
      <c r="I9" s="2">
        <v>1</v>
      </c>
      <c r="J9" s="2">
        <v>0</v>
      </c>
      <c r="K9" s="2">
        <v>1</v>
      </c>
      <c r="L9" s="3">
        <v>0.01</v>
      </c>
      <c r="M9" s="3">
        <v>41.63</v>
      </c>
      <c r="N9" s="4">
        <v>1</v>
      </c>
      <c r="O9" s="3">
        <v>20.87</v>
      </c>
      <c r="P9" s="3">
        <v>20.87</v>
      </c>
      <c r="Q9" s="3">
        <v>11.42</v>
      </c>
      <c r="R9" s="1" t="s">
        <v>30</v>
      </c>
      <c r="S9" s="1" t="s">
        <v>31</v>
      </c>
      <c r="T9" s="1" t="s">
        <v>78</v>
      </c>
      <c r="U9" s="4">
        <v>950</v>
      </c>
      <c r="V9" s="1" t="s">
        <v>33</v>
      </c>
      <c r="W9" s="5">
        <f t="shared" si="0"/>
        <v>2.8851854976798146</v>
      </c>
      <c r="X9" s="7">
        <f t="shared" si="1"/>
        <v>2.8851854976798146</v>
      </c>
      <c r="Y9" s="6">
        <f t="shared" si="2"/>
        <v>8.1699278138560275E-2</v>
      </c>
    </row>
    <row r="10" spans="1:25" hidden="1" x14ac:dyDescent="0.3">
      <c r="A10" s="1" t="s">
        <v>79</v>
      </c>
      <c r="B10" s="1" t="s">
        <v>80</v>
      </c>
      <c r="C10" s="1" t="s">
        <v>81</v>
      </c>
      <c r="D10" s="1" t="s">
        <v>82</v>
      </c>
      <c r="E10" s="1" t="s">
        <v>83</v>
      </c>
      <c r="F10" s="1" t="s">
        <v>27</v>
      </c>
      <c r="G10" s="1" t="s">
        <v>84</v>
      </c>
      <c r="H10" s="1" t="s">
        <v>29</v>
      </c>
      <c r="I10" s="2">
        <v>2</v>
      </c>
      <c r="J10" s="2">
        <v>0</v>
      </c>
      <c r="K10" s="2">
        <v>2</v>
      </c>
      <c r="L10" s="3">
        <v>0.01</v>
      </c>
      <c r="M10" s="3">
        <v>18.28</v>
      </c>
      <c r="N10" s="4">
        <v>1</v>
      </c>
      <c r="O10" s="3">
        <v>14.960599999999999</v>
      </c>
      <c r="P10" s="3">
        <v>6.2991999999999999</v>
      </c>
      <c r="Q10" s="3">
        <v>6.2991999999999999</v>
      </c>
      <c r="R10" s="1" t="s">
        <v>30</v>
      </c>
      <c r="S10" s="1" t="s">
        <v>85</v>
      </c>
      <c r="T10" s="1" t="s">
        <v>86</v>
      </c>
      <c r="U10" s="4">
        <v>734</v>
      </c>
      <c r="V10" s="1" t="s">
        <v>33</v>
      </c>
      <c r="W10" s="5">
        <f t="shared" si="0"/>
        <v>0.34433609090880735</v>
      </c>
      <c r="X10" s="7">
        <f t="shared" si="1"/>
        <v>0.68867218181761469</v>
      </c>
      <c r="Y10" s="6">
        <f t="shared" si="2"/>
        <v>1.9501006148080393E-2</v>
      </c>
    </row>
    <row r="11" spans="1:25" hidden="1" x14ac:dyDescent="0.3">
      <c r="A11" s="1" t="s">
        <v>87</v>
      </c>
      <c r="B11" s="1" t="s">
        <v>88</v>
      </c>
      <c r="C11" s="1" t="s">
        <v>81</v>
      </c>
      <c r="D11" s="1" t="s">
        <v>89</v>
      </c>
      <c r="E11" s="1" t="s">
        <v>90</v>
      </c>
      <c r="F11" s="1" t="s">
        <v>27</v>
      </c>
      <c r="G11" s="1" t="s">
        <v>84</v>
      </c>
      <c r="H11" s="1" t="s">
        <v>29</v>
      </c>
      <c r="I11" s="2">
        <v>1</v>
      </c>
      <c r="J11" s="2">
        <v>0</v>
      </c>
      <c r="K11" s="2">
        <v>1</v>
      </c>
      <c r="L11" s="3">
        <v>0.01</v>
      </c>
      <c r="M11" s="3">
        <v>21.42</v>
      </c>
      <c r="N11" s="4">
        <v>1</v>
      </c>
      <c r="O11" s="3">
        <v>16.93</v>
      </c>
      <c r="P11" s="3">
        <v>7.09</v>
      </c>
      <c r="Q11" s="3">
        <v>7.09</v>
      </c>
      <c r="R11" s="1" t="s">
        <v>30</v>
      </c>
      <c r="S11" s="1" t="s">
        <v>85</v>
      </c>
      <c r="T11" s="1" t="s">
        <v>86</v>
      </c>
      <c r="U11" s="4">
        <v>734</v>
      </c>
      <c r="V11" s="1" t="s">
        <v>33</v>
      </c>
      <c r="W11" s="5">
        <f t="shared" si="0"/>
        <v>0.49364207250580044</v>
      </c>
      <c r="X11" s="7">
        <f t="shared" si="1"/>
        <v>0.49364207250580044</v>
      </c>
      <c r="Y11" s="6">
        <f t="shared" si="2"/>
        <v>1.3978373666088071E-2</v>
      </c>
    </row>
    <row r="12" spans="1:25" hidden="1" x14ac:dyDescent="0.3">
      <c r="A12" s="1" t="s">
        <v>91</v>
      </c>
      <c r="B12" s="1" t="s">
        <v>92</v>
      </c>
      <c r="C12" s="1" t="s">
        <v>93</v>
      </c>
      <c r="D12" s="1" t="s">
        <v>94</v>
      </c>
      <c r="E12" s="1" t="s">
        <v>95</v>
      </c>
      <c r="F12" s="1" t="s">
        <v>39</v>
      </c>
      <c r="G12" s="1" t="s">
        <v>96</v>
      </c>
      <c r="H12" s="1" t="s">
        <v>29</v>
      </c>
      <c r="I12" s="2">
        <v>1</v>
      </c>
      <c r="J12" s="2">
        <v>0</v>
      </c>
      <c r="K12" s="2">
        <v>1</v>
      </c>
      <c r="L12" s="3">
        <v>0.01</v>
      </c>
      <c r="M12" s="3">
        <v>16.329999999999998</v>
      </c>
      <c r="N12" s="4">
        <v>1</v>
      </c>
      <c r="O12" s="3">
        <v>14.960599999999999</v>
      </c>
      <c r="P12" s="3">
        <v>12.992100000000001</v>
      </c>
      <c r="Q12" s="3">
        <v>3.3464999999999998</v>
      </c>
      <c r="R12" s="1" t="s">
        <v>30</v>
      </c>
      <c r="S12" s="1" t="s">
        <v>97</v>
      </c>
      <c r="T12" s="1" t="s">
        <v>78</v>
      </c>
      <c r="U12" s="4">
        <v>979</v>
      </c>
      <c r="V12" s="1" t="s">
        <v>33</v>
      </c>
      <c r="W12" s="5">
        <f t="shared" si="0"/>
        <v>0.37729576802876447</v>
      </c>
      <c r="X12" s="7">
        <f t="shared" si="1"/>
        <v>0.37729576802876447</v>
      </c>
      <c r="Y12" s="6">
        <f t="shared" si="2"/>
        <v>1.0683816315267139E-2</v>
      </c>
    </row>
    <row r="13" spans="1:25" hidden="1" x14ac:dyDescent="0.3">
      <c r="A13" s="1" t="s">
        <v>98</v>
      </c>
      <c r="B13" s="1" t="s">
        <v>99</v>
      </c>
      <c r="C13" s="1" t="s">
        <v>100</v>
      </c>
      <c r="D13" s="1" t="s">
        <v>101</v>
      </c>
      <c r="E13" s="1" t="s">
        <v>102</v>
      </c>
      <c r="F13" s="1" t="s">
        <v>39</v>
      </c>
      <c r="G13" s="1" t="s">
        <v>96</v>
      </c>
      <c r="H13" s="1" t="s">
        <v>29</v>
      </c>
      <c r="I13" s="2">
        <v>1</v>
      </c>
      <c r="J13" s="2">
        <v>0</v>
      </c>
      <c r="K13" s="2">
        <v>1</v>
      </c>
      <c r="L13" s="3">
        <v>0.01</v>
      </c>
      <c r="M13" s="3">
        <v>36.57</v>
      </c>
      <c r="N13" s="4">
        <v>1</v>
      </c>
      <c r="O13" s="3">
        <v>9.4488199999999996</v>
      </c>
      <c r="P13" s="3">
        <v>11.41732</v>
      </c>
      <c r="Q13" s="3">
        <v>5.1181099999999997</v>
      </c>
      <c r="R13" s="1" t="s">
        <v>103</v>
      </c>
      <c r="S13" s="1" t="s">
        <v>104</v>
      </c>
      <c r="T13" s="1" t="s">
        <v>32</v>
      </c>
      <c r="U13" s="4">
        <v>601</v>
      </c>
      <c r="V13" s="1" t="s">
        <v>33</v>
      </c>
      <c r="W13" s="5">
        <f t="shared" si="0"/>
        <v>0.32026840975553078</v>
      </c>
      <c r="X13" s="7">
        <f t="shared" si="1"/>
        <v>0.32026840975553078</v>
      </c>
      <c r="Y13" s="6">
        <f t="shared" si="2"/>
        <v>9.0689828812231376E-3</v>
      </c>
    </row>
    <row r="14" spans="1:25" hidden="1" x14ac:dyDescent="0.3">
      <c r="A14" s="1" t="s">
        <v>105</v>
      </c>
      <c r="B14" s="1" t="s">
        <v>106</v>
      </c>
      <c r="C14" s="1" t="s">
        <v>107</v>
      </c>
      <c r="D14" s="1" t="s">
        <v>108</v>
      </c>
      <c r="E14" s="1" t="s">
        <v>109</v>
      </c>
      <c r="F14" s="1" t="s">
        <v>39</v>
      </c>
      <c r="G14" s="1" t="s">
        <v>96</v>
      </c>
      <c r="H14" s="1" t="s">
        <v>29</v>
      </c>
      <c r="I14" s="2">
        <v>1</v>
      </c>
      <c r="J14" s="2">
        <v>0</v>
      </c>
      <c r="K14" s="2">
        <v>1</v>
      </c>
      <c r="L14" s="3">
        <v>0.01</v>
      </c>
      <c r="M14" s="3">
        <v>32</v>
      </c>
      <c r="N14" s="4">
        <v>1</v>
      </c>
      <c r="O14" s="3">
        <v>12.795299999999999</v>
      </c>
      <c r="P14" s="3">
        <v>10.8268</v>
      </c>
      <c r="Q14" s="3">
        <v>4.9212999999999996</v>
      </c>
      <c r="R14" s="1" t="s">
        <v>103</v>
      </c>
      <c r="S14" s="1" t="s">
        <v>104</v>
      </c>
      <c r="T14" s="1" t="s">
        <v>32</v>
      </c>
      <c r="U14" s="4">
        <v>601</v>
      </c>
      <c r="V14" s="1" t="s">
        <v>33</v>
      </c>
      <c r="W14" s="5">
        <f t="shared" si="0"/>
        <v>0.39545144412822036</v>
      </c>
      <c r="X14" s="7">
        <f t="shared" si="1"/>
        <v>0.39545144412822036</v>
      </c>
      <c r="Y14" s="6">
        <f t="shared" si="2"/>
        <v>1.1197927325680817E-2</v>
      </c>
    </row>
    <row r="15" spans="1:25" hidden="1" x14ac:dyDescent="0.3">
      <c r="A15" s="1" t="s">
        <v>110</v>
      </c>
      <c r="B15" s="1" t="s">
        <v>111</v>
      </c>
      <c r="C15" s="1" t="s">
        <v>112</v>
      </c>
      <c r="D15" s="1" t="s">
        <v>113</v>
      </c>
      <c r="E15" s="1" t="s">
        <v>114</v>
      </c>
      <c r="F15" s="1" t="s">
        <v>27</v>
      </c>
      <c r="G15" s="1" t="s">
        <v>115</v>
      </c>
      <c r="H15" s="1" t="s">
        <v>29</v>
      </c>
      <c r="I15" s="2">
        <v>1</v>
      </c>
      <c r="J15" s="2">
        <v>0</v>
      </c>
      <c r="K15" s="2">
        <v>1</v>
      </c>
      <c r="L15" s="3">
        <v>0.01</v>
      </c>
      <c r="M15" s="3">
        <v>34.299999999999997</v>
      </c>
      <c r="N15" s="4">
        <v>1</v>
      </c>
      <c r="O15" s="3">
        <v>11.5</v>
      </c>
      <c r="P15" s="3">
        <v>9.5</v>
      </c>
      <c r="Q15" s="3">
        <v>3.25</v>
      </c>
      <c r="R15" s="1" t="s">
        <v>103</v>
      </c>
      <c r="S15" s="1" t="s">
        <v>116</v>
      </c>
      <c r="T15" s="1" t="s">
        <v>117</v>
      </c>
      <c r="U15" s="4">
        <v>964</v>
      </c>
      <c r="V15" s="1" t="s">
        <v>33</v>
      </c>
      <c r="W15" s="5">
        <f t="shared" si="0"/>
        <v>0.20595272621809746</v>
      </c>
      <c r="X15" s="7">
        <f t="shared" si="1"/>
        <v>0.20595272621809746</v>
      </c>
      <c r="Y15" s="6">
        <f t="shared" si="2"/>
        <v>5.8319262578500584E-3</v>
      </c>
    </row>
    <row r="16" spans="1:25" hidden="1" x14ac:dyDescent="0.3">
      <c r="A16" s="1" t="s">
        <v>118</v>
      </c>
      <c r="B16" s="1" t="s">
        <v>119</v>
      </c>
      <c r="C16" s="1" t="s">
        <v>112</v>
      </c>
      <c r="D16" s="1" t="s">
        <v>120</v>
      </c>
      <c r="E16" s="1" t="s">
        <v>121</v>
      </c>
      <c r="F16" s="1" t="s">
        <v>70</v>
      </c>
      <c r="G16" s="1" t="s">
        <v>122</v>
      </c>
      <c r="H16" s="1" t="s">
        <v>29</v>
      </c>
      <c r="I16" s="2">
        <v>1</v>
      </c>
      <c r="J16" s="2">
        <v>0</v>
      </c>
      <c r="K16" s="2">
        <v>1</v>
      </c>
      <c r="L16" s="3">
        <v>21.75</v>
      </c>
      <c r="M16" s="3">
        <v>36.75</v>
      </c>
      <c r="N16" s="4">
        <v>1</v>
      </c>
      <c r="O16" s="3">
        <v>11.5</v>
      </c>
      <c r="P16" s="3">
        <v>9.5</v>
      </c>
      <c r="Q16" s="3">
        <v>3.75</v>
      </c>
      <c r="R16" s="1" t="s">
        <v>103</v>
      </c>
      <c r="S16" s="1" t="s">
        <v>116</v>
      </c>
      <c r="T16" s="1" t="s">
        <v>117</v>
      </c>
      <c r="U16" s="4">
        <v>964</v>
      </c>
      <c r="V16" s="1" t="s">
        <v>33</v>
      </c>
      <c r="W16" s="5">
        <f t="shared" si="0"/>
        <v>0.23763776102088166</v>
      </c>
      <c r="X16" s="7">
        <f t="shared" si="1"/>
        <v>0.23763776102088166</v>
      </c>
      <c r="Y16" s="6">
        <f t="shared" si="2"/>
        <v>6.7291456821346818E-3</v>
      </c>
    </row>
    <row r="17" spans="1:25" hidden="1" x14ac:dyDescent="0.3">
      <c r="A17" s="1" t="s">
        <v>123</v>
      </c>
      <c r="B17" s="1" t="s">
        <v>124</v>
      </c>
      <c r="C17" s="1" t="s">
        <v>112</v>
      </c>
      <c r="D17" s="1" t="s">
        <v>113</v>
      </c>
      <c r="E17" s="1" t="s">
        <v>114</v>
      </c>
      <c r="F17" s="1" t="s">
        <v>125</v>
      </c>
      <c r="G17" s="1" t="s">
        <v>40</v>
      </c>
      <c r="H17" s="1" t="s">
        <v>29</v>
      </c>
      <c r="I17" s="2">
        <v>5</v>
      </c>
      <c r="J17" s="2">
        <v>0</v>
      </c>
      <c r="K17" s="2">
        <v>5</v>
      </c>
      <c r="L17" s="3">
        <v>5</v>
      </c>
      <c r="M17" s="3">
        <v>34.299999999999997</v>
      </c>
      <c r="N17" s="4">
        <v>1</v>
      </c>
      <c r="O17" s="3">
        <v>11.5</v>
      </c>
      <c r="P17" s="3">
        <v>9.5</v>
      </c>
      <c r="Q17" s="3">
        <v>3.25</v>
      </c>
      <c r="R17" s="1" t="s">
        <v>103</v>
      </c>
      <c r="S17" s="1" t="s">
        <v>116</v>
      </c>
      <c r="T17" s="1" t="s">
        <v>117</v>
      </c>
      <c r="U17" s="4">
        <v>964</v>
      </c>
      <c r="V17" s="1" t="s">
        <v>33</v>
      </c>
      <c r="W17" s="5">
        <f t="shared" si="0"/>
        <v>0.20595272621809746</v>
      </c>
      <c r="X17" s="7">
        <f t="shared" si="1"/>
        <v>1.0297636310904874</v>
      </c>
      <c r="Y17" s="6">
        <f t="shared" si="2"/>
        <v>2.9159631289250292E-2</v>
      </c>
    </row>
    <row r="18" spans="1:25" hidden="1" x14ac:dyDescent="0.3">
      <c r="A18" s="1" t="s">
        <v>126</v>
      </c>
      <c r="B18" s="1" t="s">
        <v>127</v>
      </c>
      <c r="C18" s="1" t="s">
        <v>112</v>
      </c>
      <c r="D18" s="1" t="s">
        <v>113</v>
      </c>
      <c r="E18" s="1" t="s">
        <v>114</v>
      </c>
      <c r="F18" s="1" t="s">
        <v>128</v>
      </c>
      <c r="G18" s="1" t="s">
        <v>40</v>
      </c>
      <c r="H18" s="1" t="s">
        <v>29</v>
      </c>
      <c r="I18" s="2">
        <v>11</v>
      </c>
      <c r="J18" s="2">
        <v>0</v>
      </c>
      <c r="K18" s="2">
        <v>11</v>
      </c>
      <c r="L18" s="3">
        <v>5</v>
      </c>
      <c r="M18" s="3">
        <v>34.299999999999997</v>
      </c>
      <c r="N18" s="4">
        <v>1</v>
      </c>
      <c r="O18" s="3">
        <v>11.5</v>
      </c>
      <c r="P18" s="3">
        <v>9.5</v>
      </c>
      <c r="Q18" s="3">
        <v>3.25</v>
      </c>
      <c r="R18" s="1" t="s">
        <v>103</v>
      </c>
      <c r="S18" s="1" t="s">
        <v>116</v>
      </c>
      <c r="T18" s="1" t="s">
        <v>117</v>
      </c>
      <c r="U18" s="4">
        <v>964</v>
      </c>
      <c r="V18" s="1" t="s">
        <v>33</v>
      </c>
      <c r="W18" s="5">
        <f t="shared" si="0"/>
        <v>0.20595272621809746</v>
      </c>
      <c r="X18" s="7">
        <f t="shared" si="1"/>
        <v>2.2654799883990719</v>
      </c>
      <c r="Y18" s="6">
        <f t="shared" si="2"/>
        <v>6.4151188836350639E-2</v>
      </c>
    </row>
    <row r="19" spans="1:25" hidden="1" x14ac:dyDescent="0.3">
      <c r="A19" s="1" t="s">
        <v>129</v>
      </c>
      <c r="B19" s="1" t="s">
        <v>130</v>
      </c>
      <c r="C19" s="1" t="s">
        <v>131</v>
      </c>
      <c r="D19" s="1" t="s">
        <v>132</v>
      </c>
      <c r="E19" s="1" t="s">
        <v>133</v>
      </c>
      <c r="F19" s="1" t="s">
        <v>27</v>
      </c>
      <c r="G19" s="1" t="s">
        <v>40</v>
      </c>
      <c r="H19" s="1" t="s">
        <v>29</v>
      </c>
      <c r="I19" s="2">
        <v>6</v>
      </c>
      <c r="J19" s="2">
        <v>0</v>
      </c>
      <c r="K19" s="2">
        <v>6</v>
      </c>
      <c r="L19" s="3">
        <v>5</v>
      </c>
      <c r="M19" s="3">
        <v>34.78</v>
      </c>
      <c r="N19" s="4">
        <v>1</v>
      </c>
      <c r="O19" s="3">
        <v>11.81</v>
      </c>
      <c r="P19" s="3">
        <v>9.84</v>
      </c>
      <c r="Q19" s="3">
        <v>3.94</v>
      </c>
      <c r="R19" s="1" t="s">
        <v>103</v>
      </c>
      <c r="S19" s="1" t="s">
        <v>116</v>
      </c>
      <c r="T19" s="1" t="s">
        <v>117</v>
      </c>
      <c r="U19" s="4">
        <v>964</v>
      </c>
      <c r="V19" s="1" t="s">
        <v>33</v>
      </c>
      <c r="W19" s="5">
        <f t="shared" si="0"/>
        <v>0.26558525290023205</v>
      </c>
      <c r="X19" s="7">
        <f t="shared" si="1"/>
        <v>1.5935115174013923</v>
      </c>
      <c r="Y19" s="6">
        <f t="shared" si="2"/>
        <v>4.5123178659351268E-2</v>
      </c>
    </row>
    <row r="20" spans="1:25" hidden="1" x14ac:dyDescent="0.3">
      <c r="A20" s="1" t="s">
        <v>134</v>
      </c>
      <c r="B20" s="1" t="s">
        <v>135</v>
      </c>
      <c r="C20" s="1" t="s">
        <v>136</v>
      </c>
      <c r="D20" s="1" t="s">
        <v>137</v>
      </c>
      <c r="E20" s="1" t="s">
        <v>138</v>
      </c>
      <c r="F20" s="1" t="s">
        <v>27</v>
      </c>
      <c r="G20" s="1" t="s">
        <v>40</v>
      </c>
      <c r="H20" s="1" t="s">
        <v>29</v>
      </c>
      <c r="I20" s="2">
        <v>78</v>
      </c>
      <c r="J20" s="2">
        <v>1</v>
      </c>
      <c r="K20" s="2">
        <v>77</v>
      </c>
      <c r="L20" s="3">
        <v>5</v>
      </c>
      <c r="M20" s="3">
        <v>26.78</v>
      </c>
      <c r="N20" s="4">
        <v>1</v>
      </c>
      <c r="O20" s="3">
        <v>11.81</v>
      </c>
      <c r="P20" s="3">
        <v>9.84</v>
      </c>
      <c r="Q20" s="3">
        <v>3.54</v>
      </c>
      <c r="R20" s="1" t="s">
        <v>103</v>
      </c>
      <c r="S20" s="1" t="s">
        <v>116</v>
      </c>
      <c r="T20" s="1" t="s">
        <v>117</v>
      </c>
      <c r="U20" s="4">
        <v>964</v>
      </c>
      <c r="V20" s="1" t="s">
        <v>33</v>
      </c>
      <c r="W20" s="5">
        <f t="shared" si="0"/>
        <v>0.23862228306264502</v>
      </c>
      <c r="X20" s="7">
        <f t="shared" si="1"/>
        <v>18.373915795823667</v>
      </c>
      <c r="Y20" s="6">
        <f t="shared" si="2"/>
        <v>0.52029086459246898</v>
      </c>
    </row>
    <row r="21" spans="1:25" hidden="1" x14ac:dyDescent="0.3">
      <c r="A21" s="1" t="s">
        <v>139</v>
      </c>
      <c r="B21" s="1" t="s">
        <v>140</v>
      </c>
      <c r="C21" s="1" t="s">
        <v>136</v>
      </c>
      <c r="D21" s="1" t="s">
        <v>141</v>
      </c>
      <c r="E21" s="1" t="s">
        <v>142</v>
      </c>
      <c r="F21" s="1" t="s">
        <v>27</v>
      </c>
      <c r="G21" s="1" t="s">
        <v>40</v>
      </c>
      <c r="H21" s="1" t="s">
        <v>29</v>
      </c>
      <c r="I21" s="2">
        <v>33</v>
      </c>
      <c r="J21" s="2">
        <v>0</v>
      </c>
      <c r="K21" s="2">
        <v>33</v>
      </c>
      <c r="L21" s="3">
        <v>5</v>
      </c>
      <c r="M21" s="3">
        <v>28.84</v>
      </c>
      <c r="N21" s="4">
        <v>1</v>
      </c>
      <c r="O21" s="3">
        <v>11.81</v>
      </c>
      <c r="P21" s="3">
        <v>9.84</v>
      </c>
      <c r="Q21" s="3">
        <v>3.94</v>
      </c>
      <c r="R21" s="1" t="s">
        <v>103</v>
      </c>
      <c r="S21" s="1" t="s">
        <v>116</v>
      </c>
      <c r="T21" s="1" t="s">
        <v>117</v>
      </c>
      <c r="U21" s="4">
        <v>964</v>
      </c>
      <c r="V21" s="1" t="s">
        <v>33</v>
      </c>
      <c r="W21" s="5">
        <f t="shared" si="0"/>
        <v>0.26558525290023205</v>
      </c>
      <c r="X21" s="7">
        <f t="shared" si="1"/>
        <v>8.7643133457076576</v>
      </c>
      <c r="Y21" s="6">
        <f t="shared" si="2"/>
        <v>0.24817748262643197</v>
      </c>
    </row>
    <row r="22" spans="1:25" hidden="1" x14ac:dyDescent="0.3">
      <c r="A22" s="1" t="s">
        <v>143</v>
      </c>
      <c r="B22" s="1" t="s">
        <v>144</v>
      </c>
      <c r="C22" s="1" t="s">
        <v>136</v>
      </c>
      <c r="D22" s="1" t="s">
        <v>137</v>
      </c>
      <c r="E22" s="1" t="s">
        <v>138</v>
      </c>
      <c r="F22" s="1" t="s">
        <v>39</v>
      </c>
      <c r="G22" s="1" t="s">
        <v>40</v>
      </c>
      <c r="H22" s="1" t="s">
        <v>29</v>
      </c>
      <c r="I22" s="2">
        <v>31</v>
      </c>
      <c r="J22" s="2">
        <v>0</v>
      </c>
      <c r="K22" s="2">
        <v>31</v>
      </c>
      <c r="L22" s="3">
        <v>5</v>
      </c>
      <c r="M22" s="3">
        <v>26.78</v>
      </c>
      <c r="N22" s="4">
        <v>1</v>
      </c>
      <c r="O22" s="3">
        <v>11.81</v>
      </c>
      <c r="P22" s="3">
        <v>9.84</v>
      </c>
      <c r="Q22" s="3">
        <v>3.54</v>
      </c>
      <c r="R22" s="1" t="s">
        <v>103</v>
      </c>
      <c r="S22" s="1" t="s">
        <v>116</v>
      </c>
      <c r="T22" s="1" t="s">
        <v>117</v>
      </c>
      <c r="U22" s="4">
        <v>964</v>
      </c>
      <c r="V22" s="1" t="s">
        <v>33</v>
      </c>
      <c r="W22" s="5">
        <f t="shared" si="0"/>
        <v>0.23862228306264502</v>
      </c>
      <c r="X22" s="7">
        <f t="shared" si="1"/>
        <v>7.3972907749419958</v>
      </c>
      <c r="Y22" s="6">
        <f t="shared" si="2"/>
        <v>0.20946775068008494</v>
      </c>
    </row>
    <row r="23" spans="1:25" hidden="1" x14ac:dyDescent="0.3">
      <c r="A23" s="1" t="s">
        <v>145</v>
      </c>
      <c r="B23" s="1" t="s">
        <v>146</v>
      </c>
      <c r="C23" s="1" t="s">
        <v>136</v>
      </c>
      <c r="D23" s="1" t="s">
        <v>141</v>
      </c>
      <c r="E23" s="1" t="s">
        <v>142</v>
      </c>
      <c r="F23" s="1" t="s">
        <v>39</v>
      </c>
      <c r="G23" s="1" t="s">
        <v>40</v>
      </c>
      <c r="H23" s="1" t="s">
        <v>29</v>
      </c>
      <c r="I23" s="2">
        <v>9</v>
      </c>
      <c r="J23" s="2">
        <v>0</v>
      </c>
      <c r="K23" s="2">
        <v>9</v>
      </c>
      <c r="L23" s="3">
        <v>5</v>
      </c>
      <c r="M23" s="3">
        <v>28.84</v>
      </c>
      <c r="N23" s="4">
        <v>1</v>
      </c>
      <c r="O23" s="3">
        <v>11.81</v>
      </c>
      <c r="P23" s="3">
        <v>9.84</v>
      </c>
      <c r="Q23" s="3">
        <v>3.94</v>
      </c>
      <c r="R23" s="1" t="s">
        <v>103</v>
      </c>
      <c r="S23" s="1" t="s">
        <v>116</v>
      </c>
      <c r="T23" s="1" t="s">
        <v>117</v>
      </c>
      <c r="U23" s="4">
        <v>964</v>
      </c>
      <c r="V23" s="1" t="s">
        <v>33</v>
      </c>
      <c r="W23" s="5">
        <f t="shared" si="0"/>
        <v>0.26558525290023205</v>
      </c>
      <c r="X23" s="7">
        <f t="shared" si="1"/>
        <v>2.3902672761020884</v>
      </c>
      <c r="Y23" s="6">
        <f t="shared" si="2"/>
        <v>6.7684767989026895E-2</v>
      </c>
    </row>
    <row r="24" spans="1:25" hidden="1" x14ac:dyDescent="0.3">
      <c r="A24" s="1" t="s">
        <v>147</v>
      </c>
      <c r="B24" s="1" t="s">
        <v>148</v>
      </c>
      <c r="C24" s="1" t="s">
        <v>136</v>
      </c>
      <c r="D24" s="1" t="s">
        <v>141</v>
      </c>
      <c r="E24" s="1" t="s">
        <v>142</v>
      </c>
      <c r="F24" s="1" t="s">
        <v>149</v>
      </c>
      <c r="G24" s="1" t="s">
        <v>84</v>
      </c>
      <c r="H24" s="1" t="s">
        <v>29</v>
      </c>
      <c r="I24" s="2">
        <v>1</v>
      </c>
      <c r="J24" s="2">
        <v>0</v>
      </c>
      <c r="K24" s="2">
        <v>1</v>
      </c>
      <c r="L24" s="3">
        <v>0.01</v>
      </c>
      <c r="M24" s="3">
        <v>28.84</v>
      </c>
      <c r="N24" s="4">
        <v>1</v>
      </c>
      <c r="O24" s="3">
        <v>11.81</v>
      </c>
      <c r="P24" s="3">
        <v>9.84</v>
      </c>
      <c r="Q24" s="3">
        <v>3.94</v>
      </c>
      <c r="R24" s="1" t="s">
        <v>103</v>
      </c>
      <c r="S24" s="1" t="s">
        <v>116</v>
      </c>
      <c r="T24" s="1" t="s">
        <v>117</v>
      </c>
      <c r="U24" s="4">
        <v>964</v>
      </c>
      <c r="V24" s="1" t="s">
        <v>33</v>
      </c>
      <c r="W24" s="5">
        <f t="shared" si="0"/>
        <v>0.26558525290023205</v>
      </c>
      <c r="X24" s="7">
        <f t="shared" si="1"/>
        <v>0.26558525290023205</v>
      </c>
      <c r="Y24" s="6">
        <f t="shared" si="2"/>
        <v>7.5205297765585447E-3</v>
      </c>
    </row>
    <row r="25" spans="1:25" hidden="1" x14ac:dyDescent="0.3">
      <c r="A25" s="1" t="s">
        <v>150</v>
      </c>
      <c r="B25" s="1" t="s">
        <v>151</v>
      </c>
      <c r="C25" s="1" t="s">
        <v>152</v>
      </c>
      <c r="D25" s="1" t="s">
        <v>153</v>
      </c>
      <c r="E25" s="1" t="s">
        <v>154</v>
      </c>
      <c r="F25" s="1" t="s">
        <v>155</v>
      </c>
      <c r="G25" s="1" t="s">
        <v>84</v>
      </c>
      <c r="H25" s="1" t="s">
        <v>29</v>
      </c>
      <c r="I25" s="2">
        <v>70</v>
      </c>
      <c r="J25" s="2">
        <v>0</v>
      </c>
      <c r="K25" s="2">
        <v>70</v>
      </c>
      <c r="L25" s="3">
        <v>0.01</v>
      </c>
      <c r="M25" s="3">
        <v>6.27</v>
      </c>
      <c r="N25" s="4">
        <v>24</v>
      </c>
      <c r="O25" s="3">
        <v>11.81</v>
      </c>
      <c r="P25" s="3">
        <v>9.84</v>
      </c>
      <c r="Q25" s="3">
        <v>14.17</v>
      </c>
      <c r="R25" s="1" t="s">
        <v>156</v>
      </c>
      <c r="S25" s="1" t="s">
        <v>157</v>
      </c>
      <c r="T25" s="1" t="s">
        <v>158</v>
      </c>
      <c r="U25" s="4">
        <v>953</v>
      </c>
      <c r="V25" s="1" t="s">
        <v>33</v>
      </c>
      <c r="W25" s="5">
        <f t="shared" si="0"/>
        <v>3.979846693735499E-2</v>
      </c>
      <c r="X25" s="7">
        <f t="shared" si="1"/>
        <v>2.7858926856148494</v>
      </c>
      <c r="Y25" s="6">
        <f t="shared" si="2"/>
        <v>7.8887621461171953E-2</v>
      </c>
    </row>
    <row r="26" spans="1:25" hidden="1" x14ac:dyDescent="0.3">
      <c r="A26" s="1" t="s">
        <v>159</v>
      </c>
      <c r="B26" s="1" t="s">
        <v>160</v>
      </c>
      <c r="C26" s="1" t="s">
        <v>152</v>
      </c>
      <c r="D26" s="1" t="s">
        <v>161</v>
      </c>
      <c r="E26" s="1" t="s">
        <v>154</v>
      </c>
      <c r="F26" s="1" t="s">
        <v>155</v>
      </c>
      <c r="G26" s="1" t="s">
        <v>84</v>
      </c>
      <c r="H26" s="1" t="s">
        <v>29</v>
      </c>
      <c r="I26" s="2">
        <v>79</v>
      </c>
      <c r="J26" s="2">
        <v>0</v>
      </c>
      <c r="K26" s="2">
        <v>79</v>
      </c>
      <c r="L26" s="3">
        <v>0.01</v>
      </c>
      <c r="M26" s="3">
        <v>6.07</v>
      </c>
      <c r="N26" s="4">
        <v>24</v>
      </c>
      <c r="O26" s="3">
        <v>11.81</v>
      </c>
      <c r="P26" s="3">
        <v>9.84</v>
      </c>
      <c r="Q26" s="3">
        <v>14.17</v>
      </c>
      <c r="R26" s="1" t="s">
        <v>156</v>
      </c>
      <c r="S26" s="1" t="s">
        <v>157</v>
      </c>
      <c r="T26" s="1" t="s">
        <v>158</v>
      </c>
      <c r="U26" s="4">
        <v>953</v>
      </c>
      <c r="V26" s="1" t="s">
        <v>33</v>
      </c>
      <c r="W26" s="5">
        <f t="shared" si="0"/>
        <v>3.979846693735499E-2</v>
      </c>
      <c r="X26" s="7">
        <f t="shared" si="1"/>
        <v>3.1440788880510442</v>
      </c>
      <c r="Y26" s="6">
        <f t="shared" si="2"/>
        <v>8.903031564903692E-2</v>
      </c>
    </row>
    <row r="27" spans="1:25" hidden="1" x14ac:dyDescent="0.3">
      <c r="A27" s="1" t="s">
        <v>162</v>
      </c>
      <c r="B27" s="1" t="s">
        <v>163</v>
      </c>
      <c r="C27" s="1" t="s">
        <v>152</v>
      </c>
      <c r="D27" s="1" t="s">
        <v>164</v>
      </c>
      <c r="E27" s="1" t="s">
        <v>165</v>
      </c>
      <c r="F27" s="1" t="s">
        <v>155</v>
      </c>
      <c r="G27" s="1" t="s">
        <v>84</v>
      </c>
      <c r="H27" s="1" t="s">
        <v>29</v>
      </c>
      <c r="I27" s="2">
        <v>99</v>
      </c>
      <c r="J27" s="2">
        <v>0</v>
      </c>
      <c r="K27" s="2">
        <v>99</v>
      </c>
      <c r="L27" s="3">
        <v>0.01</v>
      </c>
      <c r="M27" s="3">
        <v>7.24</v>
      </c>
      <c r="N27" s="4">
        <v>24</v>
      </c>
      <c r="O27" s="3">
        <v>13.78</v>
      </c>
      <c r="P27" s="3">
        <v>11.02</v>
      </c>
      <c r="Q27" s="3">
        <v>9.06</v>
      </c>
      <c r="R27" s="1" t="s">
        <v>156</v>
      </c>
      <c r="S27" s="1" t="s">
        <v>157</v>
      </c>
      <c r="T27" s="1" t="s">
        <v>158</v>
      </c>
      <c r="U27" s="4">
        <v>953</v>
      </c>
      <c r="V27" s="1" t="s">
        <v>33</v>
      </c>
      <c r="W27" s="5">
        <f t="shared" si="0"/>
        <v>3.3251443735498841E-2</v>
      </c>
      <c r="X27" s="7">
        <f t="shared" si="1"/>
        <v>3.2918929298143853</v>
      </c>
      <c r="Y27" s="6">
        <f t="shared" si="2"/>
        <v>9.3215939249501917E-2</v>
      </c>
    </row>
    <row r="28" spans="1:25" hidden="1" x14ac:dyDescent="0.3">
      <c r="A28" s="1" t="s">
        <v>166</v>
      </c>
      <c r="B28" s="1" t="s">
        <v>167</v>
      </c>
      <c r="C28" s="1" t="s">
        <v>152</v>
      </c>
      <c r="D28" s="1" t="s">
        <v>168</v>
      </c>
      <c r="E28" s="1" t="s">
        <v>165</v>
      </c>
      <c r="F28" s="1" t="s">
        <v>155</v>
      </c>
      <c r="G28" s="1" t="s">
        <v>84</v>
      </c>
      <c r="H28" s="1" t="s">
        <v>29</v>
      </c>
      <c r="I28" s="2">
        <v>54</v>
      </c>
      <c r="J28" s="2">
        <v>1</v>
      </c>
      <c r="K28" s="2">
        <v>53</v>
      </c>
      <c r="L28" s="3">
        <v>0.01</v>
      </c>
      <c r="M28" s="3">
        <v>6.99</v>
      </c>
      <c r="N28" s="4">
        <v>24</v>
      </c>
      <c r="O28" s="3">
        <v>13.78</v>
      </c>
      <c r="P28" s="3">
        <v>11.02</v>
      </c>
      <c r="Q28" s="3">
        <v>9.06</v>
      </c>
      <c r="R28" s="1" t="s">
        <v>156</v>
      </c>
      <c r="S28" s="1" t="s">
        <v>157</v>
      </c>
      <c r="T28" s="1" t="s">
        <v>158</v>
      </c>
      <c r="U28" s="4">
        <v>953</v>
      </c>
      <c r="V28" s="1" t="s">
        <v>33</v>
      </c>
      <c r="W28" s="5">
        <f t="shared" si="0"/>
        <v>3.3251443735498841E-2</v>
      </c>
      <c r="X28" s="7">
        <f t="shared" si="1"/>
        <v>1.7623265179814385</v>
      </c>
      <c r="Y28" s="6">
        <f t="shared" si="2"/>
        <v>4.990348262852122E-2</v>
      </c>
    </row>
    <row r="29" spans="1:25" hidden="1" x14ac:dyDescent="0.3">
      <c r="A29" s="1" t="s">
        <v>169</v>
      </c>
      <c r="B29" s="1" t="s">
        <v>170</v>
      </c>
      <c r="C29" s="1" t="s">
        <v>171</v>
      </c>
      <c r="D29" s="1" t="s">
        <v>172</v>
      </c>
      <c r="E29" s="1" t="s">
        <v>173</v>
      </c>
      <c r="F29" s="1" t="s">
        <v>174</v>
      </c>
      <c r="G29" s="1" t="s">
        <v>175</v>
      </c>
      <c r="H29" s="1" t="s">
        <v>29</v>
      </c>
      <c r="I29" s="2">
        <v>2</v>
      </c>
      <c r="J29" s="2">
        <v>0</v>
      </c>
      <c r="K29" s="2">
        <v>2</v>
      </c>
      <c r="L29" s="3">
        <v>6.45</v>
      </c>
      <c r="M29" s="3">
        <v>18.57</v>
      </c>
      <c r="N29" s="4">
        <v>4</v>
      </c>
      <c r="O29" s="3">
        <v>9.84</v>
      </c>
      <c r="P29" s="3">
        <v>6.69</v>
      </c>
      <c r="Q29" s="3">
        <v>5.91</v>
      </c>
      <c r="R29" s="1" t="s">
        <v>156</v>
      </c>
      <c r="S29" s="1" t="s">
        <v>116</v>
      </c>
      <c r="T29" s="1" t="s">
        <v>117</v>
      </c>
      <c r="U29" s="4">
        <v>964</v>
      </c>
      <c r="V29" s="1" t="s">
        <v>33</v>
      </c>
      <c r="W29" s="5">
        <f t="shared" si="0"/>
        <v>5.6417189095127607E-2</v>
      </c>
      <c r="X29" s="7">
        <f t="shared" si="1"/>
        <v>0.11283437819025521</v>
      </c>
      <c r="Y29" s="6">
        <f t="shared" si="2"/>
        <v>3.1951107666284922E-3</v>
      </c>
    </row>
    <row r="30" spans="1:25" hidden="1" x14ac:dyDescent="0.3">
      <c r="A30" s="1" t="s">
        <v>176</v>
      </c>
      <c r="B30" s="1" t="s">
        <v>177</v>
      </c>
      <c r="C30" s="1" t="s">
        <v>178</v>
      </c>
      <c r="D30" s="1" t="s">
        <v>179</v>
      </c>
      <c r="E30" s="1" t="s">
        <v>180</v>
      </c>
      <c r="F30" s="1" t="s">
        <v>77</v>
      </c>
      <c r="G30" s="1" t="s">
        <v>40</v>
      </c>
      <c r="H30" s="1" t="s">
        <v>29</v>
      </c>
      <c r="I30" s="2">
        <v>3</v>
      </c>
      <c r="J30" s="2">
        <v>0</v>
      </c>
      <c r="K30" s="2">
        <v>3</v>
      </c>
      <c r="L30" s="3">
        <v>2.5</v>
      </c>
      <c r="M30" s="3">
        <v>36.950000000000003</v>
      </c>
      <c r="N30" s="4">
        <v>1</v>
      </c>
      <c r="O30" s="3">
        <v>21.26</v>
      </c>
      <c r="P30" s="3">
        <v>16.3386</v>
      </c>
      <c r="Q30" s="3">
        <v>6.1024000000000003</v>
      </c>
      <c r="R30" s="1" t="s">
        <v>30</v>
      </c>
      <c r="S30" s="1" t="s">
        <v>31</v>
      </c>
      <c r="T30" s="1" t="s">
        <v>32</v>
      </c>
      <c r="U30" s="4">
        <v>1060</v>
      </c>
      <c r="V30" s="1" t="s">
        <v>33</v>
      </c>
      <c r="W30" s="5">
        <f t="shared" si="0"/>
        <v>1.2295367403285382</v>
      </c>
      <c r="X30" s="7">
        <f t="shared" si="1"/>
        <v>3.6886102209856144</v>
      </c>
      <c r="Y30" s="6">
        <f t="shared" si="2"/>
        <v>0.1044497113379305</v>
      </c>
    </row>
    <row r="31" spans="1:25" hidden="1" x14ac:dyDescent="0.3">
      <c r="A31" s="1" t="s">
        <v>181</v>
      </c>
      <c r="B31" s="1" t="s">
        <v>182</v>
      </c>
      <c r="C31" s="1" t="s">
        <v>183</v>
      </c>
      <c r="D31" s="1" t="s">
        <v>184</v>
      </c>
      <c r="E31" s="1" t="s">
        <v>185</v>
      </c>
      <c r="F31" s="1" t="s">
        <v>39</v>
      </c>
      <c r="G31" s="1" t="s">
        <v>96</v>
      </c>
      <c r="H31" s="1" t="s">
        <v>29</v>
      </c>
      <c r="I31" s="2">
        <v>2</v>
      </c>
      <c r="J31" s="2">
        <v>0</v>
      </c>
      <c r="K31" s="2">
        <v>2</v>
      </c>
      <c r="L31" s="3">
        <v>0.01</v>
      </c>
      <c r="M31" s="3">
        <v>29.56</v>
      </c>
      <c r="N31" s="4">
        <v>2</v>
      </c>
      <c r="O31" s="3">
        <v>17.5197</v>
      </c>
      <c r="P31" s="3">
        <v>13.9764</v>
      </c>
      <c r="Q31" s="3">
        <v>15.157500000000001</v>
      </c>
      <c r="R31" s="1" t="s">
        <v>30</v>
      </c>
      <c r="S31" s="1" t="s">
        <v>31</v>
      </c>
      <c r="T31" s="1" t="s">
        <v>186</v>
      </c>
      <c r="U31" s="4">
        <v>1060</v>
      </c>
      <c r="V31" s="1" t="s">
        <v>33</v>
      </c>
      <c r="W31" s="5">
        <f t="shared" si="0"/>
        <v>1.0764213584614561</v>
      </c>
      <c r="X31" s="7">
        <f t="shared" si="1"/>
        <v>2.1528427169229123</v>
      </c>
      <c r="Y31" s="6">
        <f t="shared" si="2"/>
        <v>6.0961659505047817E-2</v>
      </c>
    </row>
    <row r="32" spans="1:25" hidden="1" x14ac:dyDescent="0.3">
      <c r="A32" s="1" t="s">
        <v>187</v>
      </c>
      <c r="B32" s="1" t="s">
        <v>188</v>
      </c>
      <c r="C32" s="1" t="s">
        <v>189</v>
      </c>
      <c r="D32" s="1" t="s">
        <v>190</v>
      </c>
      <c r="E32" s="1" t="s">
        <v>191</v>
      </c>
      <c r="F32" s="1" t="s">
        <v>192</v>
      </c>
      <c r="G32" s="1" t="s">
        <v>40</v>
      </c>
      <c r="H32" s="1" t="s">
        <v>29</v>
      </c>
      <c r="I32" s="2">
        <v>2</v>
      </c>
      <c r="J32" s="2">
        <v>0</v>
      </c>
      <c r="K32" s="2">
        <v>2</v>
      </c>
      <c r="L32" s="3">
        <v>13.753152</v>
      </c>
      <c r="M32" s="3">
        <v>42.23</v>
      </c>
      <c r="N32" s="4">
        <v>1</v>
      </c>
      <c r="O32" s="3">
        <v>21.653500000000001</v>
      </c>
      <c r="P32" s="3">
        <v>16.929099999999998</v>
      </c>
      <c r="Q32" s="3">
        <v>7.0865999999999998</v>
      </c>
      <c r="R32" s="1" t="s">
        <v>30</v>
      </c>
      <c r="S32" s="1" t="s">
        <v>31</v>
      </c>
      <c r="T32" s="1" t="s">
        <v>32</v>
      </c>
      <c r="U32" s="4">
        <v>1060</v>
      </c>
      <c r="V32" s="1" t="s">
        <v>33</v>
      </c>
      <c r="W32" s="5">
        <f t="shared" si="0"/>
        <v>1.5068243616352726</v>
      </c>
      <c r="X32" s="7">
        <f t="shared" si="1"/>
        <v>3.0136487232705451</v>
      </c>
      <c r="Y32" s="6">
        <f t="shared" si="2"/>
        <v>8.5336948162395398E-2</v>
      </c>
    </row>
    <row r="33" spans="1:25" hidden="1" x14ac:dyDescent="0.3">
      <c r="A33" s="1" t="s">
        <v>193</v>
      </c>
      <c r="B33" s="1" t="s">
        <v>194</v>
      </c>
      <c r="C33" s="1" t="s">
        <v>195</v>
      </c>
      <c r="D33" s="1" t="s">
        <v>196</v>
      </c>
      <c r="E33" s="1" t="s">
        <v>197</v>
      </c>
      <c r="F33" s="1" t="s">
        <v>198</v>
      </c>
      <c r="G33" s="1" t="s">
        <v>96</v>
      </c>
      <c r="H33" s="1" t="s">
        <v>29</v>
      </c>
      <c r="I33" s="2">
        <v>2</v>
      </c>
      <c r="J33" s="2">
        <v>0</v>
      </c>
      <c r="K33" s="2">
        <v>2</v>
      </c>
      <c r="L33" s="3">
        <v>0.01</v>
      </c>
      <c r="M33" s="3">
        <v>32.200000000000003</v>
      </c>
      <c r="N33" s="4">
        <v>2</v>
      </c>
      <c r="O33" s="3">
        <v>21.8504</v>
      </c>
      <c r="P33" s="3">
        <v>16.732299999999999</v>
      </c>
      <c r="Q33" s="3">
        <v>12.007899999999999</v>
      </c>
      <c r="R33" s="1" t="s">
        <v>30</v>
      </c>
      <c r="S33" s="1" t="s">
        <v>31</v>
      </c>
      <c r="T33" s="1" t="s">
        <v>186</v>
      </c>
      <c r="U33" s="4">
        <v>1060</v>
      </c>
      <c r="V33" s="1" t="s">
        <v>33</v>
      </c>
      <c r="W33" s="5">
        <f t="shared" si="0"/>
        <v>1.2732533856956403</v>
      </c>
      <c r="X33" s="7">
        <f t="shared" si="1"/>
        <v>2.5465067713912806</v>
      </c>
      <c r="Y33" s="6">
        <f t="shared" si="2"/>
        <v>7.2108973639625443E-2</v>
      </c>
    </row>
    <row r="34" spans="1:25" hidden="1" x14ac:dyDescent="0.3">
      <c r="A34" s="1" t="s">
        <v>199</v>
      </c>
      <c r="B34" s="1" t="s">
        <v>200</v>
      </c>
      <c r="C34" s="1" t="s">
        <v>201</v>
      </c>
      <c r="D34" s="1" t="s">
        <v>202</v>
      </c>
      <c r="E34" s="1" t="s">
        <v>203</v>
      </c>
      <c r="F34" s="1" t="s">
        <v>39</v>
      </c>
      <c r="G34" s="1" t="s">
        <v>40</v>
      </c>
      <c r="H34" s="1" t="s">
        <v>29</v>
      </c>
      <c r="I34" s="2">
        <v>1</v>
      </c>
      <c r="J34" s="2">
        <v>0</v>
      </c>
      <c r="K34" s="2">
        <v>1</v>
      </c>
      <c r="L34" s="3">
        <v>13.65311</v>
      </c>
      <c r="M34" s="3">
        <v>33.26</v>
      </c>
      <c r="N34" s="4">
        <v>1</v>
      </c>
      <c r="O34" s="3">
        <v>16.73</v>
      </c>
      <c r="P34" s="3">
        <v>13.58</v>
      </c>
      <c r="Q34" s="3">
        <v>7.87</v>
      </c>
      <c r="R34" s="1" t="s">
        <v>30</v>
      </c>
      <c r="S34" s="1" t="s">
        <v>31</v>
      </c>
      <c r="T34" s="1" t="s">
        <v>186</v>
      </c>
      <c r="U34" s="4">
        <v>1060</v>
      </c>
      <c r="V34" s="1" t="s">
        <v>33</v>
      </c>
      <c r="W34" s="5">
        <f t="shared" si="0"/>
        <v>1.037129964037123</v>
      </c>
      <c r="X34" s="7">
        <f t="shared" si="1"/>
        <v>1.037129964037123</v>
      </c>
      <c r="Y34" s="6">
        <f t="shared" si="2"/>
        <v>2.9368222412681489E-2</v>
      </c>
    </row>
    <row r="35" spans="1:25" hidden="1" x14ac:dyDescent="0.3">
      <c r="A35" s="1" t="s">
        <v>204</v>
      </c>
      <c r="B35" s="1" t="s">
        <v>205</v>
      </c>
      <c r="C35" s="1" t="s">
        <v>206</v>
      </c>
      <c r="D35" s="1" t="s">
        <v>207</v>
      </c>
      <c r="E35" s="1" t="s">
        <v>208</v>
      </c>
      <c r="F35" s="1" t="s">
        <v>209</v>
      </c>
      <c r="G35" s="1" t="s">
        <v>40</v>
      </c>
      <c r="H35" s="1" t="s">
        <v>29</v>
      </c>
      <c r="I35" s="2">
        <v>2</v>
      </c>
      <c r="J35" s="2">
        <v>0</v>
      </c>
      <c r="K35" s="2">
        <v>2</v>
      </c>
      <c r="L35" s="3">
        <v>2.5</v>
      </c>
      <c r="M35" s="3">
        <v>42.62</v>
      </c>
      <c r="N35" s="4">
        <v>1</v>
      </c>
      <c r="O35" s="3">
        <v>17.322800000000001</v>
      </c>
      <c r="P35" s="3">
        <v>13.779500000000001</v>
      </c>
      <c r="Q35" s="3">
        <v>7.0865999999999998</v>
      </c>
      <c r="R35" s="1" t="s">
        <v>30</v>
      </c>
      <c r="S35" s="1" t="s">
        <v>31</v>
      </c>
      <c r="T35" s="1" t="s">
        <v>32</v>
      </c>
      <c r="U35" s="4">
        <v>1060</v>
      </c>
      <c r="V35" s="1" t="s">
        <v>33</v>
      </c>
      <c r="W35" s="5">
        <f t="shared" si="0"/>
        <v>0.98118795641366607</v>
      </c>
      <c r="X35" s="7">
        <f t="shared" si="1"/>
        <v>1.9623759128273321</v>
      </c>
      <c r="Y35" s="6">
        <f t="shared" si="2"/>
        <v>5.5568245315048184E-2</v>
      </c>
    </row>
    <row r="36" spans="1:25" hidden="1" x14ac:dyDescent="0.3">
      <c r="A36" s="1" t="s">
        <v>210</v>
      </c>
      <c r="B36" s="1" t="s">
        <v>211</v>
      </c>
      <c r="C36" s="1" t="s">
        <v>212</v>
      </c>
      <c r="D36" s="1" t="s">
        <v>213</v>
      </c>
      <c r="E36" s="1" t="s">
        <v>214</v>
      </c>
      <c r="F36" s="1" t="s">
        <v>27</v>
      </c>
      <c r="G36" s="1" t="s">
        <v>96</v>
      </c>
      <c r="H36" s="1" t="s">
        <v>29</v>
      </c>
      <c r="I36" s="2">
        <v>1</v>
      </c>
      <c r="J36" s="2">
        <v>0</v>
      </c>
      <c r="K36" s="2">
        <v>1</v>
      </c>
      <c r="L36" s="3">
        <v>0.01</v>
      </c>
      <c r="M36" s="3">
        <v>20.29</v>
      </c>
      <c r="N36" s="4">
        <v>1</v>
      </c>
      <c r="O36" s="3">
        <v>16.93</v>
      </c>
      <c r="P36" s="3">
        <v>12.6</v>
      </c>
      <c r="Q36" s="3">
        <v>11.42</v>
      </c>
      <c r="R36" s="1" t="s">
        <v>30</v>
      </c>
      <c r="S36" s="1" t="s">
        <v>31</v>
      </c>
      <c r="T36" s="1" t="s">
        <v>186</v>
      </c>
      <c r="U36" s="4">
        <v>1060</v>
      </c>
      <c r="V36" s="1" t="s">
        <v>33</v>
      </c>
      <c r="W36" s="5">
        <f t="shared" si="0"/>
        <v>1.4130461484918793</v>
      </c>
      <c r="X36" s="7">
        <f t="shared" si="1"/>
        <v>1.4130461484918793</v>
      </c>
      <c r="Y36" s="6">
        <f t="shared" si="2"/>
        <v>4.00129733083356E-2</v>
      </c>
    </row>
    <row r="37" spans="1:25" hidden="1" x14ac:dyDescent="0.3">
      <c r="A37" s="1" t="s">
        <v>215</v>
      </c>
      <c r="B37" s="1" t="s">
        <v>216</v>
      </c>
      <c r="C37" s="1" t="s">
        <v>217</v>
      </c>
      <c r="D37" s="1" t="s">
        <v>218</v>
      </c>
      <c r="E37" s="1" t="s">
        <v>219</v>
      </c>
      <c r="F37" s="1" t="s">
        <v>220</v>
      </c>
      <c r="G37" s="1" t="s">
        <v>84</v>
      </c>
      <c r="H37" s="1" t="s">
        <v>29</v>
      </c>
      <c r="I37" s="2">
        <v>49</v>
      </c>
      <c r="J37" s="2">
        <v>0</v>
      </c>
      <c r="K37" s="2">
        <v>49</v>
      </c>
      <c r="L37" s="3">
        <v>0.01</v>
      </c>
      <c r="M37" s="3">
        <v>31.8</v>
      </c>
      <c r="N37" s="4">
        <v>3</v>
      </c>
      <c r="O37" s="3">
        <v>17.322800000000001</v>
      </c>
      <c r="P37" s="3">
        <v>13.3858</v>
      </c>
      <c r="Q37" s="3">
        <v>17.7165</v>
      </c>
      <c r="R37" s="1" t="s">
        <v>30</v>
      </c>
      <c r="S37" s="1" t="s">
        <v>221</v>
      </c>
      <c r="T37" s="1" t="s">
        <v>186</v>
      </c>
      <c r="U37" s="4">
        <v>1060</v>
      </c>
      <c r="V37" s="1" t="s">
        <v>33</v>
      </c>
      <c r="W37" s="5">
        <f t="shared" si="0"/>
        <v>0.79429501233487232</v>
      </c>
      <c r="X37" s="7">
        <f t="shared" si="1"/>
        <v>38.920455604408744</v>
      </c>
      <c r="Y37" s="6">
        <f t="shared" si="2"/>
        <v>1.1021035320817887</v>
      </c>
    </row>
    <row r="38" spans="1:25" hidden="1" x14ac:dyDescent="0.3">
      <c r="A38" s="1" t="s">
        <v>222</v>
      </c>
      <c r="B38" s="1" t="s">
        <v>223</v>
      </c>
      <c r="C38" s="1" t="s">
        <v>224</v>
      </c>
      <c r="D38" s="1" t="s">
        <v>225</v>
      </c>
      <c r="E38" s="1" t="s">
        <v>226</v>
      </c>
      <c r="F38" s="1" t="s">
        <v>77</v>
      </c>
      <c r="G38" s="1" t="s">
        <v>227</v>
      </c>
      <c r="H38" s="1" t="s">
        <v>29</v>
      </c>
      <c r="I38" s="2">
        <v>1</v>
      </c>
      <c r="J38" s="2">
        <v>0</v>
      </c>
      <c r="K38" s="2">
        <v>1</v>
      </c>
      <c r="L38" s="3">
        <v>0.01</v>
      </c>
      <c r="M38" s="3">
        <v>25.34</v>
      </c>
      <c r="N38" s="4">
        <v>1</v>
      </c>
      <c r="O38" s="3">
        <v>16.73</v>
      </c>
      <c r="P38" s="3">
        <v>13.39</v>
      </c>
      <c r="Q38" s="3">
        <v>7.48</v>
      </c>
      <c r="R38" s="1" t="s">
        <v>30</v>
      </c>
      <c r="S38" s="1" t="s">
        <v>221</v>
      </c>
      <c r="T38" s="1" t="s">
        <v>186</v>
      </c>
      <c r="U38" s="4">
        <v>1060</v>
      </c>
      <c r="V38" s="1" t="s">
        <v>33</v>
      </c>
      <c r="W38" s="5">
        <f t="shared" si="0"/>
        <v>0.97194312993039456</v>
      </c>
      <c r="X38" s="7">
        <f t="shared" si="1"/>
        <v>0.97194312993039456</v>
      </c>
      <c r="Y38" s="6">
        <f t="shared" si="2"/>
        <v>2.7522338570917904E-2</v>
      </c>
    </row>
    <row r="39" spans="1:25" hidden="1" x14ac:dyDescent="0.3">
      <c r="A39" s="1" t="s">
        <v>228</v>
      </c>
      <c r="B39" s="1" t="s">
        <v>229</v>
      </c>
      <c r="C39" s="1" t="s">
        <v>230</v>
      </c>
      <c r="D39" s="1" t="s">
        <v>231</v>
      </c>
      <c r="E39" s="1" t="s">
        <v>232</v>
      </c>
      <c r="F39" s="1" t="s">
        <v>233</v>
      </c>
      <c r="G39" s="1" t="s">
        <v>234</v>
      </c>
      <c r="H39" s="1" t="s">
        <v>29</v>
      </c>
      <c r="I39" s="2">
        <v>1</v>
      </c>
      <c r="J39" s="2">
        <v>0</v>
      </c>
      <c r="K39" s="2">
        <v>1</v>
      </c>
      <c r="L39" s="3">
        <v>0.01</v>
      </c>
      <c r="M39" s="3">
        <v>23.19</v>
      </c>
      <c r="N39" s="4">
        <v>1</v>
      </c>
      <c r="O39" s="3">
        <v>18.7</v>
      </c>
      <c r="P39" s="3">
        <v>13.58</v>
      </c>
      <c r="Q39" s="3">
        <v>7.09</v>
      </c>
      <c r="R39" s="1" t="s">
        <v>30</v>
      </c>
      <c r="S39" s="1" t="s">
        <v>221</v>
      </c>
      <c r="T39" s="1" t="s">
        <v>32</v>
      </c>
      <c r="U39" s="4">
        <v>1060</v>
      </c>
      <c r="V39" s="1" t="s">
        <v>33</v>
      </c>
      <c r="W39" s="5">
        <f t="shared" si="0"/>
        <v>1.0443602900232019</v>
      </c>
      <c r="X39" s="7">
        <f t="shared" si="1"/>
        <v>1.0443602900232019</v>
      </c>
      <c r="Y39" s="6">
        <f t="shared" si="2"/>
        <v>2.9572962251504381E-2</v>
      </c>
    </row>
    <row r="40" spans="1:25" hidden="1" x14ac:dyDescent="0.3">
      <c r="A40" s="1" t="s">
        <v>235</v>
      </c>
      <c r="B40" s="1" t="s">
        <v>236</v>
      </c>
      <c r="C40" s="1" t="s">
        <v>237</v>
      </c>
      <c r="D40" s="1" t="s">
        <v>238</v>
      </c>
      <c r="E40" s="1" t="s">
        <v>219</v>
      </c>
      <c r="F40" s="1" t="s">
        <v>239</v>
      </c>
      <c r="G40" s="1" t="s">
        <v>40</v>
      </c>
      <c r="H40" s="1" t="s">
        <v>29</v>
      </c>
      <c r="I40" s="2">
        <v>50</v>
      </c>
      <c r="J40" s="2">
        <v>0</v>
      </c>
      <c r="K40" s="2">
        <v>50</v>
      </c>
      <c r="L40" s="3">
        <v>2.5</v>
      </c>
      <c r="M40" s="3">
        <v>27.24</v>
      </c>
      <c r="N40" s="4">
        <v>1</v>
      </c>
      <c r="O40" s="3">
        <v>17.52</v>
      </c>
      <c r="P40" s="3">
        <v>13.78</v>
      </c>
      <c r="Q40" s="3">
        <v>5.71</v>
      </c>
      <c r="R40" s="1" t="s">
        <v>30</v>
      </c>
      <c r="S40" s="1" t="s">
        <v>221</v>
      </c>
      <c r="T40" s="1" t="s">
        <v>32</v>
      </c>
      <c r="U40" s="4">
        <v>1060</v>
      </c>
      <c r="V40" s="1" t="s">
        <v>33</v>
      </c>
      <c r="W40" s="5">
        <f t="shared" si="0"/>
        <v>0.79961727146171679</v>
      </c>
      <c r="X40" s="7">
        <f t="shared" si="1"/>
        <v>39.980863573085841</v>
      </c>
      <c r="Y40" s="6">
        <f t="shared" si="2"/>
        <v>1.1321309135596747</v>
      </c>
    </row>
    <row r="41" spans="1:25" hidden="1" x14ac:dyDescent="0.3">
      <c r="A41" s="1" t="s">
        <v>240</v>
      </c>
      <c r="B41" s="1" t="s">
        <v>241</v>
      </c>
      <c r="C41" s="1" t="s">
        <v>237</v>
      </c>
      <c r="D41" s="1" t="s">
        <v>242</v>
      </c>
      <c r="E41" s="1" t="s">
        <v>197</v>
      </c>
      <c r="F41" s="1" t="s">
        <v>239</v>
      </c>
      <c r="G41" s="1" t="s">
        <v>40</v>
      </c>
      <c r="H41" s="1" t="s">
        <v>29</v>
      </c>
      <c r="I41" s="2">
        <v>103</v>
      </c>
      <c r="J41" s="2">
        <v>0</v>
      </c>
      <c r="K41" s="2">
        <v>103</v>
      </c>
      <c r="L41" s="3">
        <v>2.5</v>
      </c>
      <c r="M41" s="3">
        <v>34.049999999999997</v>
      </c>
      <c r="N41" s="4">
        <v>1</v>
      </c>
      <c r="O41" s="3">
        <v>17.5197</v>
      </c>
      <c r="P41" s="3">
        <v>13.779500000000001</v>
      </c>
      <c r="Q41" s="3">
        <v>6.4961000000000002</v>
      </c>
      <c r="R41" s="1" t="s">
        <v>30</v>
      </c>
      <c r="S41" s="1" t="s">
        <v>221</v>
      </c>
      <c r="T41" s="1" t="s">
        <v>32</v>
      </c>
      <c r="U41" s="4">
        <v>1060</v>
      </c>
      <c r="V41" s="1" t="s">
        <v>33</v>
      </c>
      <c r="W41" s="5">
        <f t="shared" si="0"/>
        <v>0.90965259885209693</v>
      </c>
      <c r="X41" s="7">
        <f t="shared" si="1"/>
        <v>93.694217681765977</v>
      </c>
      <c r="Y41" s="6">
        <f t="shared" si="2"/>
        <v>2.6531222885021242</v>
      </c>
    </row>
    <row r="42" spans="1:25" hidden="1" x14ac:dyDescent="0.3">
      <c r="A42" s="1" t="s">
        <v>243</v>
      </c>
      <c r="B42" s="1" t="s">
        <v>244</v>
      </c>
      <c r="C42" s="1" t="s">
        <v>245</v>
      </c>
      <c r="D42" s="1" t="s">
        <v>246</v>
      </c>
      <c r="E42" s="1" t="s">
        <v>247</v>
      </c>
      <c r="F42" s="1" t="s">
        <v>27</v>
      </c>
      <c r="G42" s="1" t="s">
        <v>96</v>
      </c>
      <c r="H42" s="1" t="s">
        <v>29</v>
      </c>
      <c r="I42" s="2">
        <v>6</v>
      </c>
      <c r="J42" s="2">
        <v>0</v>
      </c>
      <c r="K42" s="2">
        <v>6</v>
      </c>
      <c r="L42" s="3">
        <v>0.01</v>
      </c>
      <c r="M42" s="3">
        <v>12.14</v>
      </c>
      <c r="N42" s="4">
        <v>4</v>
      </c>
      <c r="O42" s="3">
        <v>15.747999999999999</v>
      </c>
      <c r="P42" s="3">
        <v>12.6</v>
      </c>
      <c r="Q42" s="3">
        <v>7.2835000000000001</v>
      </c>
      <c r="R42" s="1" t="s">
        <v>30</v>
      </c>
      <c r="S42" s="1" t="s">
        <v>116</v>
      </c>
      <c r="T42" s="1" t="s">
        <v>117</v>
      </c>
      <c r="U42" s="4">
        <v>964</v>
      </c>
      <c r="V42" s="1" t="s">
        <v>33</v>
      </c>
      <c r="W42" s="5">
        <f t="shared" si="0"/>
        <v>0.20957468544083524</v>
      </c>
      <c r="X42" s="7">
        <f t="shared" si="1"/>
        <v>1.2574481126450114</v>
      </c>
      <c r="Y42" s="6">
        <f t="shared" si="2"/>
        <v>3.5606931749243557E-2</v>
      </c>
    </row>
    <row r="43" spans="1:25" hidden="1" x14ac:dyDescent="0.3">
      <c r="A43" s="1" t="s">
        <v>248</v>
      </c>
      <c r="B43" s="1" t="s">
        <v>249</v>
      </c>
      <c r="C43" s="1" t="s">
        <v>250</v>
      </c>
      <c r="D43" s="1" t="s">
        <v>251</v>
      </c>
      <c r="E43" s="1" t="s">
        <v>252</v>
      </c>
      <c r="F43" s="1" t="s">
        <v>253</v>
      </c>
      <c r="G43" s="1" t="s">
        <v>254</v>
      </c>
      <c r="H43" s="1" t="s">
        <v>29</v>
      </c>
      <c r="I43" s="2">
        <v>3</v>
      </c>
      <c r="J43" s="2">
        <v>0</v>
      </c>
      <c r="K43" s="2">
        <v>3</v>
      </c>
      <c r="L43" s="3">
        <v>0.01</v>
      </c>
      <c r="M43" s="3">
        <v>15.83</v>
      </c>
      <c r="N43" s="4">
        <v>4</v>
      </c>
      <c r="O43" s="3">
        <v>11.5</v>
      </c>
      <c r="P43" s="3">
        <v>9.5</v>
      </c>
      <c r="Q43" s="3">
        <v>9.5</v>
      </c>
      <c r="R43" s="1" t="s">
        <v>30</v>
      </c>
      <c r="S43" s="1" t="s">
        <v>116</v>
      </c>
      <c r="T43" s="1" t="s">
        <v>117</v>
      </c>
      <c r="U43" s="4">
        <v>964</v>
      </c>
      <c r="V43" s="1" t="s">
        <v>33</v>
      </c>
      <c r="W43" s="5">
        <f t="shared" si="0"/>
        <v>0.15050391531322505</v>
      </c>
      <c r="X43" s="7">
        <f t="shared" si="1"/>
        <v>0.45151174593967514</v>
      </c>
      <c r="Y43" s="6">
        <f t="shared" si="2"/>
        <v>1.2785376796055894E-2</v>
      </c>
    </row>
    <row r="44" spans="1:25" hidden="1" x14ac:dyDescent="0.3">
      <c r="A44" s="1" t="s">
        <v>255</v>
      </c>
      <c r="B44" s="1" t="s">
        <v>256</v>
      </c>
      <c r="C44" s="1" t="s">
        <v>257</v>
      </c>
      <c r="D44" s="1" t="s">
        <v>258</v>
      </c>
      <c r="E44" s="1" t="s">
        <v>259</v>
      </c>
      <c r="F44" s="1" t="s">
        <v>27</v>
      </c>
      <c r="G44" s="1" t="s">
        <v>260</v>
      </c>
      <c r="H44" s="1" t="s">
        <v>29</v>
      </c>
      <c r="I44" s="2">
        <v>126</v>
      </c>
      <c r="J44" s="2">
        <v>0</v>
      </c>
      <c r="K44" s="2">
        <v>126</v>
      </c>
      <c r="L44" s="3">
        <v>0.01</v>
      </c>
      <c r="M44" s="3">
        <v>17.420000000000002</v>
      </c>
      <c r="N44" s="4">
        <v>8</v>
      </c>
      <c r="O44" s="3">
        <v>20.078700000000001</v>
      </c>
      <c r="P44" s="3">
        <v>12.204700000000001</v>
      </c>
      <c r="Q44" s="3">
        <v>11.0236</v>
      </c>
      <c r="R44" s="1" t="s">
        <v>30</v>
      </c>
      <c r="S44" s="1" t="s">
        <v>48</v>
      </c>
      <c r="T44" s="1" t="s">
        <v>49</v>
      </c>
      <c r="U44" s="4">
        <v>1062</v>
      </c>
      <c r="V44" s="1" t="s">
        <v>33</v>
      </c>
      <c r="W44" s="5">
        <f t="shared" si="0"/>
        <v>0.19586592917803106</v>
      </c>
      <c r="X44" s="7">
        <f t="shared" si="1"/>
        <v>24.679107076431912</v>
      </c>
      <c r="Y44" s="6">
        <f t="shared" si="2"/>
        <v>0.69883383057004334</v>
      </c>
    </row>
    <row r="45" spans="1:25" hidden="1" x14ac:dyDescent="0.3">
      <c r="A45" s="1" t="s">
        <v>261</v>
      </c>
      <c r="B45" s="1" t="s">
        <v>262</v>
      </c>
      <c r="C45" s="1" t="s">
        <v>263</v>
      </c>
      <c r="D45" s="1" t="s">
        <v>264</v>
      </c>
      <c r="E45" s="1" t="s">
        <v>265</v>
      </c>
      <c r="F45" s="1" t="s">
        <v>266</v>
      </c>
      <c r="G45" s="1" t="s">
        <v>96</v>
      </c>
      <c r="H45" s="1" t="s">
        <v>29</v>
      </c>
      <c r="I45" s="2">
        <v>60</v>
      </c>
      <c r="J45" s="2">
        <v>0</v>
      </c>
      <c r="K45" s="2">
        <v>60</v>
      </c>
      <c r="L45" s="3">
        <v>0.01</v>
      </c>
      <c r="M45" s="3">
        <v>14.49</v>
      </c>
      <c r="N45" s="4">
        <v>4</v>
      </c>
      <c r="O45" s="3">
        <v>15.354329999999999</v>
      </c>
      <c r="P45" s="3">
        <v>12.59843</v>
      </c>
      <c r="Q45" s="3">
        <v>6.6929100000000004</v>
      </c>
      <c r="R45" s="1" t="s">
        <v>30</v>
      </c>
      <c r="S45" s="1" t="s">
        <v>48</v>
      </c>
      <c r="T45" s="1" t="s">
        <v>49</v>
      </c>
      <c r="U45" s="4">
        <v>1062</v>
      </c>
      <c r="V45" s="1" t="s">
        <v>33</v>
      </c>
      <c r="W45" s="5">
        <f t="shared" si="0"/>
        <v>0.18774355185617222</v>
      </c>
      <c r="X45" s="7">
        <f t="shared" si="1"/>
        <v>11.264613111370334</v>
      </c>
      <c r="Y45" s="6">
        <f t="shared" si="2"/>
        <v>0.31897802080635923</v>
      </c>
    </row>
    <row r="46" spans="1:25" hidden="1" x14ac:dyDescent="0.3">
      <c r="A46" s="1" t="s">
        <v>267</v>
      </c>
      <c r="B46" s="1" t="s">
        <v>268</v>
      </c>
      <c r="C46" s="1" t="s">
        <v>269</v>
      </c>
      <c r="D46" s="1" t="s">
        <v>270</v>
      </c>
      <c r="E46" s="1" t="s">
        <v>271</v>
      </c>
      <c r="F46" s="1" t="s">
        <v>272</v>
      </c>
      <c r="G46" s="1" t="s">
        <v>96</v>
      </c>
      <c r="H46" s="1" t="s">
        <v>29</v>
      </c>
      <c r="I46" s="2">
        <v>63</v>
      </c>
      <c r="J46" s="2">
        <v>0</v>
      </c>
      <c r="K46" s="2">
        <v>63</v>
      </c>
      <c r="L46" s="3">
        <v>0.01</v>
      </c>
      <c r="M46" s="3">
        <v>30</v>
      </c>
      <c r="N46" s="4">
        <v>4</v>
      </c>
      <c r="O46" s="3">
        <v>11.811019999999999</v>
      </c>
      <c r="P46" s="3">
        <v>9.4488199999999996</v>
      </c>
      <c r="Q46" s="3">
        <v>12.59843</v>
      </c>
      <c r="R46" s="1" t="s">
        <v>30</v>
      </c>
      <c r="S46" s="1" t="s">
        <v>48</v>
      </c>
      <c r="T46" s="1" t="s">
        <v>49</v>
      </c>
      <c r="U46" s="4">
        <v>1062</v>
      </c>
      <c r="V46" s="1" t="s">
        <v>33</v>
      </c>
      <c r="W46" s="5">
        <f t="shared" si="0"/>
        <v>0.20388447401935986</v>
      </c>
      <c r="X46" s="7">
        <f t="shared" si="1"/>
        <v>12.844721863219672</v>
      </c>
      <c r="Y46" s="6">
        <f t="shared" si="2"/>
        <v>0.36372167576730569</v>
      </c>
    </row>
    <row r="47" spans="1:25" hidden="1" x14ac:dyDescent="0.3">
      <c r="A47" s="1" t="s">
        <v>273</v>
      </c>
      <c r="B47" s="1" t="s">
        <v>274</v>
      </c>
      <c r="C47" s="1" t="s">
        <v>269</v>
      </c>
      <c r="D47" s="1" t="s">
        <v>270</v>
      </c>
      <c r="E47" s="1" t="s">
        <v>275</v>
      </c>
      <c r="F47" s="1" t="s">
        <v>272</v>
      </c>
      <c r="G47" s="1" t="s">
        <v>96</v>
      </c>
      <c r="H47" s="1" t="s">
        <v>29</v>
      </c>
      <c r="I47" s="2">
        <v>121</v>
      </c>
      <c r="J47" s="2">
        <v>8</v>
      </c>
      <c r="K47" s="2">
        <v>113</v>
      </c>
      <c r="L47" s="3">
        <v>0.01</v>
      </c>
      <c r="M47" s="3">
        <v>30</v>
      </c>
      <c r="N47" s="4">
        <v>4</v>
      </c>
      <c r="O47" s="3">
        <v>11.811019999999999</v>
      </c>
      <c r="P47" s="3">
        <v>9.4488199999999996</v>
      </c>
      <c r="Q47" s="3">
        <v>13.38583</v>
      </c>
      <c r="R47" s="1" t="s">
        <v>30</v>
      </c>
      <c r="S47" s="1" t="s">
        <v>48</v>
      </c>
      <c r="T47" s="1" t="s">
        <v>49</v>
      </c>
      <c r="U47" s="4">
        <v>1062</v>
      </c>
      <c r="V47" s="1" t="s">
        <v>33</v>
      </c>
      <c r="W47" s="5">
        <f t="shared" si="0"/>
        <v>0.21662722330183742</v>
      </c>
      <c r="X47" s="7">
        <f t="shared" si="1"/>
        <v>24.478876233107631</v>
      </c>
      <c r="Y47" s="6">
        <f t="shared" si="2"/>
        <v>0.69316392983963138</v>
      </c>
    </row>
    <row r="48" spans="1:25" hidden="1" x14ac:dyDescent="0.3">
      <c r="A48" s="1" t="s">
        <v>276</v>
      </c>
      <c r="B48" s="1" t="s">
        <v>277</v>
      </c>
      <c r="C48" s="1" t="s">
        <v>269</v>
      </c>
      <c r="D48" s="1" t="s">
        <v>270</v>
      </c>
      <c r="E48" s="1" t="s">
        <v>271</v>
      </c>
      <c r="F48" s="1" t="s">
        <v>278</v>
      </c>
      <c r="G48" s="1" t="s">
        <v>96</v>
      </c>
      <c r="H48" s="1" t="s">
        <v>29</v>
      </c>
      <c r="I48" s="2">
        <v>166</v>
      </c>
      <c r="J48" s="2">
        <v>0</v>
      </c>
      <c r="K48" s="2">
        <v>166</v>
      </c>
      <c r="L48" s="3">
        <v>0.01</v>
      </c>
      <c r="M48" s="3">
        <v>30</v>
      </c>
      <c r="N48" s="4">
        <v>4</v>
      </c>
      <c r="O48" s="3">
        <v>11.811019999999999</v>
      </c>
      <c r="P48" s="3">
        <v>9.4488199999999996</v>
      </c>
      <c r="Q48" s="3">
        <v>12.59843</v>
      </c>
      <c r="R48" s="1" t="s">
        <v>30</v>
      </c>
      <c r="S48" s="1" t="s">
        <v>48</v>
      </c>
      <c r="T48" s="1" t="s">
        <v>49</v>
      </c>
      <c r="U48" s="4">
        <v>1062</v>
      </c>
      <c r="V48" s="1" t="s">
        <v>33</v>
      </c>
      <c r="W48" s="5">
        <f t="shared" si="0"/>
        <v>0.20388447401935986</v>
      </c>
      <c r="X48" s="7">
        <f t="shared" si="1"/>
        <v>33.844822687213735</v>
      </c>
      <c r="Y48" s="6">
        <f t="shared" si="2"/>
        <v>0.95837774884718641</v>
      </c>
    </row>
    <row r="49" spans="1:25" hidden="1" x14ac:dyDescent="0.3">
      <c r="A49" s="1" t="s">
        <v>279</v>
      </c>
      <c r="B49" s="1" t="s">
        <v>280</v>
      </c>
      <c r="C49" s="1" t="s">
        <v>269</v>
      </c>
      <c r="D49" s="1" t="s">
        <v>270</v>
      </c>
      <c r="E49" s="1" t="s">
        <v>275</v>
      </c>
      <c r="F49" s="1" t="s">
        <v>278</v>
      </c>
      <c r="G49" s="1" t="s">
        <v>96</v>
      </c>
      <c r="H49" s="1" t="s">
        <v>29</v>
      </c>
      <c r="I49" s="2">
        <v>674</v>
      </c>
      <c r="J49" s="2">
        <v>0</v>
      </c>
      <c r="K49" s="2">
        <v>674</v>
      </c>
      <c r="L49" s="3">
        <v>0.01</v>
      </c>
      <c r="M49" s="3">
        <v>30</v>
      </c>
      <c r="N49" s="4">
        <v>4</v>
      </c>
      <c r="O49" s="3">
        <v>11.811019999999999</v>
      </c>
      <c r="P49" s="3">
        <v>9.4488199999999996</v>
      </c>
      <c r="Q49" s="3">
        <v>13.38583</v>
      </c>
      <c r="R49" s="1" t="s">
        <v>30</v>
      </c>
      <c r="S49" s="1" t="s">
        <v>48</v>
      </c>
      <c r="T49" s="1" t="s">
        <v>49</v>
      </c>
      <c r="U49" s="4">
        <v>1062</v>
      </c>
      <c r="V49" s="1" t="s">
        <v>33</v>
      </c>
      <c r="W49" s="5">
        <f t="shared" si="0"/>
        <v>0.21662722330183742</v>
      </c>
      <c r="X49" s="7">
        <f t="shared" si="1"/>
        <v>146.00674850543842</v>
      </c>
      <c r="Y49" s="6">
        <f t="shared" si="2"/>
        <v>4.1344468027602783</v>
      </c>
    </row>
    <row r="50" spans="1:25" hidden="1" x14ac:dyDescent="0.3">
      <c r="A50" s="1" t="s">
        <v>281</v>
      </c>
      <c r="B50" s="1" t="s">
        <v>282</v>
      </c>
      <c r="C50" s="1" t="s">
        <v>283</v>
      </c>
      <c r="D50" s="1" t="s">
        <v>284</v>
      </c>
      <c r="E50" s="1" t="s">
        <v>285</v>
      </c>
      <c r="F50" s="1" t="s">
        <v>286</v>
      </c>
      <c r="G50" s="1" t="s">
        <v>96</v>
      </c>
      <c r="H50" s="1" t="s">
        <v>29</v>
      </c>
      <c r="I50" s="2">
        <v>7</v>
      </c>
      <c r="J50" s="2">
        <v>0</v>
      </c>
      <c r="K50" s="2">
        <v>7</v>
      </c>
      <c r="L50" s="3">
        <v>0.01</v>
      </c>
      <c r="M50" s="3">
        <v>12.37</v>
      </c>
      <c r="N50" s="4">
        <v>4</v>
      </c>
      <c r="O50" s="3">
        <v>15.16</v>
      </c>
      <c r="P50" s="3">
        <v>12.204700000000001</v>
      </c>
      <c r="Q50" s="3">
        <v>15.747999999999999</v>
      </c>
      <c r="R50" s="1" t="s">
        <v>30</v>
      </c>
      <c r="S50" s="1" t="s">
        <v>97</v>
      </c>
      <c r="T50" s="1" t="s">
        <v>78</v>
      </c>
      <c r="U50" s="4">
        <v>979</v>
      </c>
      <c r="V50" s="1" t="s">
        <v>33</v>
      </c>
      <c r="W50" s="5">
        <f t="shared" si="0"/>
        <v>0.42252699717169373</v>
      </c>
      <c r="X50" s="7">
        <f t="shared" si="1"/>
        <v>2.9576889802018562</v>
      </c>
      <c r="Y50" s="6">
        <f t="shared" si="2"/>
        <v>8.3752346195829386E-2</v>
      </c>
    </row>
    <row r="51" spans="1:25" hidden="1" x14ac:dyDescent="0.3">
      <c r="A51" s="1" t="s">
        <v>287</v>
      </c>
      <c r="B51" s="1" t="s">
        <v>288</v>
      </c>
      <c r="C51" s="1" t="s">
        <v>289</v>
      </c>
      <c r="D51" s="1" t="s">
        <v>290</v>
      </c>
      <c r="E51" s="1" t="s">
        <v>291</v>
      </c>
      <c r="F51" s="1" t="s">
        <v>292</v>
      </c>
      <c r="G51" s="1" t="s">
        <v>96</v>
      </c>
      <c r="H51" s="1" t="s">
        <v>29</v>
      </c>
      <c r="I51" s="2">
        <v>259</v>
      </c>
      <c r="J51" s="2">
        <v>0</v>
      </c>
      <c r="K51" s="2">
        <v>259</v>
      </c>
      <c r="L51" s="3">
        <v>0.01</v>
      </c>
      <c r="M51" s="3">
        <v>13.86</v>
      </c>
      <c r="N51" s="4">
        <v>4</v>
      </c>
      <c r="O51" s="3">
        <v>13.779500000000001</v>
      </c>
      <c r="P51" s="3">
        <v>11.81</v>
      </c>
      <c r="Q51" s="3">
        <v>15.747999999999999</v>
      </c>
      <c r="R51" s="1" t="s">
        <v>30</v>
      </c>
      <c r="S51" s="1" t="s">
        <v>293</v>
      </c>
      <c r="T51" s="1" t="s">
        <v>78</v>
      </c>
      <c r="U51" s="4">
        <v>979</v>
      </c>
      <c r="V51" s="1" t="s">
        <v>33</v>
      </c>
      <c r="W51" s="5">
        <f t="shared" si="0"/>
        <v>0.37163063724767981</v>
      </c>
      <c r="X51" s="7">
        <f t="shared" si="1"/>
        <v>96.252335047149074</v>
      </c>
      <c r="Y51" s="6">
        <f t="shared" si="2"/>
        <v>2.7255600372408395</v>
      </c>
    </row>
    <row r="52" spans="1:25" hidden="1" x14ac:dyDescent="0.3">
      <c r="A52" s="1" t="s">
        <v>294</v>
      </c>
      <c r="B52" s="1" t="s">
        <v>295</v>
      </c>
      <c r="C52" s="1" t="s">
        <v>289</v>
      </c>
      <c r="D52" s="1" t="s">
        <v>290</v>
      </c>
      <c r="E52" s="1" t="s">
        <v>291</v>
      </c>
      <c r="F52" s="1" t="s">
        <v>239</v>
      </c>
      <c r="G52" s="1" t="s">
        <v>96</v>
      </c>
      <c r="H52" s="1" t="s">
        <v>29</v>
      </c>
      <c r="I52" s="2">
        <v>1</v>
      </c>
      <c r="J52" s="2">
        <v>0</v>
      </c>
      <c r="K52" s="2">
        <v>1</v>
      </c>
      <c r="L52" s="3">
        <v>0.01</v>
      </c>
      <c r="M52" s="3">
        <v>13.86</v>
      </c>
      <c r="N52" s="4">
        <v>4</v>
      </c>
      <c r="O52" s="3">
        <v>13.779500000000001</v>
      </c>
      <c r="P52" s="3">
        <v>11.81</v>
      </c>
      <c r="Q52" s="3">
        <v>15.747999999999999</v>
      </c>
      <c r="R52" s="1" t="s">
        <v>30</v>
      </c>
      <c r="S52" s="1" t="s">
        <v>293</v>
      </c>
      <c r="T52" s="1" t="s">
        <v>78</v>
      </c>
      <c r="U52" s="4">
        <v>979</v>
      </c>
      <c r="V52" s="1" t="s">
        <v>33</v>
      </c>
      <c r="W52" s="5">
        <f t="shared" si="0"/>
        <v>0.37163063724767981</v>
      </c>
      <c r="X52" s="7">
        <f t="shared" si="1"/>
        <v>0.37163063724767981</v>
      </c>
      <c r="Y52" s="6">
        <f t="shared" si="2"/>
        <v>1.0523397827184708E-2</v>
      </c>
    </row>
    <row r="53" spans="1:25" hidden="1" x14ac:dyDescent="0.3">
      <c r="A53" s="1" t="s">
        <v>296</v>
      </c>
      <c r="B53" s="1" t="s">
        <v>297</v>
      </c>
      <c r="C53" s="1" t="s">
        <v>298</v>
      </c>
      <c r="D53" s="1" t="s">
        <v>299</v>
      </c>
      <c r="E53" s="1" t="s">
        <v>300</v>
      </c>
      <c r="F53" s="1" t="s">
        <v>70</v>
      </c>
      <c r="G53" s="1" t="s">
        <v>301</v>
      </c>
      <c r="H53" s="1" t="s">
        <v>29</v>
      </c>
      <c r="I53" s="2">
        <v>1</v>
      </c>
      <c r="J53" s="2">
        <v>0</v>
      </c>
      <c r="K53" s="2">
        <v>1</v>
      </c>
      <c r="L53" s="3">
        <v>0.01</v>
      </c>
      <c r="M53" s="3">
        <v>12.37</v>
      </c>
      <c r="N53" s="4">
        <v>8</v>
      </c>
      <c r="O53" s="3">
        <v>15.944900000000001</v>
      </c>
      <c r="P53" s="3">
        <v>13.189</v>
      </c>
      <c r="Q53" s="3">
        <v>7.8739999999999997</v>
      </c>
      <c r="R53" s="1" t="s">
        <v>30</v>
      </c>
      <c r="S53" s="1" t="s">
        <v>302</v>
      </c>
      <c r="T53" s="1" t="s">
        <v>158</v>
      </c>
      <c r="U53" s="4">
        <v>953</v>
      </c>
      <c r="V53" s="1" t="s">
        <v>33</v>
      </c>
      <c r="W53" s="5">
        <f t="shared" si="0"/>
        <v>0.12006096510668504</v>
      </c>
      <c r="X53" s="7">
        <f t="shared" si="1"/>
        <v>0.12006096510668504</v>
      </c>
      <c r="Y53" s="6">
        <f t="shared" si="2"/>
        <v>3.3997447268895114E-3</v>
      </c>
    </row>
    <row r="54" spans="1:25" hidden="1" x14ac:dyDescent="0.3">
      <c r="A54" s="1" t="s">
        <v>303</v>
      </c>
      <c r="B54" s="1" t="s">
        <v>304</v>
      </c>
      <c r="C54" s="1" t="s">
        <v>305</v>
      </c>
      <c r="D54" s="1" t="s">
        <v>306</v>
      </c>
      <c r="E54" s="1" t="s">
        <v>300</v>
      </c>
      <c r="F54" s="1" t="s">
        <v>307</v>
      </c>
      <c r="G54" s="1" t="s">
        <v>301</v>
      </c>
      <c r="H54" s="1" t="s">
        <v>29</v>
      </c>
      <c r="I54" s="2">
        <v>1</v>
      </c>
      <c r="J54" s="2">
        <v>0</v>
      </c>
      <c r="K54" s="2">
        <v>1</v>
      </c>
      <c r="L54" s="3">
        <v>0.01</v>
      </c>
      <c r="M54" s="3">
        <v>12.5</v>
      </c>
      <c r="N54" s="4">
        <v>24</v>
      </c>
      <c r="O54" s="3">
        <v>18.503900000000002</v>
      </c>
      <c r="P54" s="3">
        <v>11.811</v>
      </c>
      <c r="Q54" s="3">
        <v>13.3858</v>
      </c>
      <c r="R54" s="1" t="s">
        <v>30</v>
      </c>
      <c r="S54" s="1" t="s">
        <v>302</v>
      </c>
      <c r="T54" s="1" t="s">
        <v>158</v>
      </c>
      <c r="U54" s="4">
        <v>953</v>
      </c>
      <c r="V54" s="1" t="s">
        <v>33</v>
      </c>
      <c r="W54" s="5">
        <f t="shared" si="0"/>
        <v>7.070429087071782E-2</v>
      </c>
      <c r="X54" s="7">
        <f t="shared" si="1"/>
        <v>7.070429087071782E-2</v>
      </c>
      <c r="Y54" s="6">
        <f t="shared" si="2"/>
        <v>2.002120671298859E-3</v>
      </c>
    </row>
    <row r="55" spans="1:25" hidden="1" x14ac:dyDescent="0.3">
      <c r="A55" s="1" t="s">
        <v>308</v>
      </c>
      <c r="B55" s="1" t="s">
        <v>309</v>
      </c>
      <c r="C55" s="1" t="s">
        <v>310</v>
      </c>
      <c r="D55" s="1" t="s">
        <v>311</v>
      </c>
      <c r="E55" s="1" t="s">
        <v>312</v>
      </c>
      <c r="F55" s="1" t="s">
        <v>174</v>
      </c>
      <c r="G55" s="1" t="s">
        <v>40</v>
      </c>
      <c r="H55" s="1" t="s">
        <v>29</v>
      </c>
      <c r="I55" s="2">
        <v>126</v>
      </c>
      <c r="J55" s="2">
        <v>0</v>
      </c>
      <c r="K55" s="2">
        <v>126</v>
      </c>
      <c r="L55" s="3">
        <v>2.5</v>
      </c>
      <c r="M55" s="3">
        <v>61.9</v>
      </c>
      <c r="N55" s="4">
        <v>1</v>
      </c>
      <c r="O55" s="3">
        <v>12.007899999999999</v>
      </c>
      <c r="P55" s="3">
        <v>10.039400000000001</v>
      </c>
      <c r="Q55" s="3">
        <v>7.4802999999999997</v>
      </c>
      <c r="R55" s="1" t="s">
        <v>30</v>
      </c>
      <c r="S55" s="1" t="s">
        <v>104</v>
      </c>
      <c r="T55" s="1" t="s">
        <v>32</v>
      </c>
      <c r="U55" s="4">
        <v>601</v>
      </c>
      <c r="V55" s="1" t="s">
        <v>33</v>
      </c>
      <c r="W55" s="5">
        <f t="shared" si="0"/>
        <v>0.52306610084581096</v>
      </c>
      <c r="X55" s="7">
        <f t="shared" si="1"/>
        <v>65.906328706572182</v>
      </c>
      <c r="Y55" s="6">
        <f t="shared" si="2"/>
        <v>1.8662576407720348</v>
      </c>
    </row>
    <row r="56" spans="1:25" hidden="1" x14ac:dyDescent="0.3">
      <c r="A56" s="1" t="s">
        <v>313</v>
      </c>
      <c r="B56" s="1" t="s">
        <v>314</v>
      </c>
      <c r="C56" s="1" t="s">
        <v>315</v>
      </c>
      <c r="D56" s="1" t="s">
        <v>316</v>
      </c>
      <c r="E56" s="1" t="s">
        <v>317</v>
      </c>
      <c r="F56" s="1" t="s">
        <v>318</v>
      </c>
      <c r="G56" s="1" t="s">
        <v>234</v>
      </c>
      <c r="H56" s="1" t="s">
        <v>29</v>
      </c>
      <c r="I56" s="2">
        <v>1</v>
      </c>
      <c r="J56" s="2">
        <v>0</v>
      </c>
      <c r="K56" s="2">
        <v>1</v>
      </c>
      <c r="L56" s="3">
        <v>0.01</v>
      </c>
      <c r="M56" s="3">
        <v>28.57</v>
      </c>
      <c r="N56" s="4">
        <v>1</v>
      </c>
      <c r="O56" s="3">
        <v>11.81</v>
      </c>
      <c r="P56" s="3">
        <v>9.84</v>
      </c>
      <c r="Q56" s="3">
        <v>6.3</v>
      </c>
      <c r="R56" s="1" t="s">
        <v>30</v>
      </c>
      <c r="S56" s="1" t="s">
        <v>104</v>
      </c>
      <c r="T56" s="1" t="s">
        <v>186</v>
      </c>
      <c r="U56" s="4">
        <v>1060</v>
      </c>
      <c r="V56" s="1" t="s">
        <v>33</v>
      </c>
      <c r="W56" s="5">
        <f t="shared" si="0"/>
        <v>0.4246667749419954</v>
      </c>
      <c r="X56" s="7">
        <f t="shared" si="1"/>
        <v>0.4246667749419954</v>
      </c>
      <c r="Y56" s="6">
        <f t="shared" si="2"/>
        <v>1.2025212586882952E-2</v>
      </c>
    </row>
    <row r="57" spans="1:25" hidden="1" x14ac:dyDescent="0.3">
      <c r="A57" s="1" t="s">
        <v>319</v>
      </c>
      <c r="B57" s="1" t="s">
        <v>320</v>
      </c>
      <c r="C57" s="1" t="s">
        <v>321</v>
      </c>
      <c r="D57" s="1" t="s">
        <v>322</v>
      </c>
      <c r="E57" s="1" t="s">
        <v>323</v>
      </c>
      <c r="F57" s="1" t="s">
        <v>27</v>
      </c>
      <c r="G57" s="1" t="s">
        <v>324</v>
      </c>
      <c r="H57" s="1" t="s">
        <v>29</v>
      </c>
      <c r="I57" s="2">
        <v>123</v>
      </c>
      <c r="J57" s="2">
        <v>0</v>
      </c>
      <c r="K57" s="2">
        <v>123</v>
      </c>
      <c r="L57" s="3">
        <v>0.01</v>
      </c>
      <c r="M57" s="3">
        <v>32</v>
      </c>
      <c r="N57" s="4">
        <v>6</v>
      </c>
      <c r="O57" s="3">
        <v>11.81</v>
      </c>
      <c r="P57" s="3">
        <v>19.690000000000001</v>
      </c>
      <c r="Q57" s="3">
        <v>11.42</v>
      </c>
      <c r="R57" s="1" t="s">
        <v>30</v>
      </c>
      <c r="S57" s="1" t="s">
        <v>116</v>
      </c>
      <c r="T57" s="1" t="s">
        <v>117</v>
      </c>
      <c r="U57" s="4">
        <v>964</v>
      </c>
      <c r="V57" s="1" t="s">
        <v>33</v>
      </c>
      <c r="W57" s="5">
        <f t="shared" si="0"/>
        <v>0.25672798124516633</v>
      </c>
      <c r="X57" s="7">
        <f t="shared" si="1"/>
        <v>31.577541693155457</v>
      </c>
      <c r="Y57" s="6">
        <f t="shared" si="2"/>
        <v>0.89417556125793096</v>
      </c>
    </row>
    <row r="58" spans="1:25" hidden="1" x14ac:dyDescent="0.3">
      <c r="A58" s="1" t="s">
        <v>325</v>
      </c>
      <c r="B58" s="1" t="s">
        <v>326</v>
      </c>
      <c r="C58" s="1" t="s">
        <v>321</v>
      </c>
      <c r="D58" s="1" t="s">
        <v>322</v>
      </c>
      <c r="E58" s="1" t="s">
        <v>323</v>
      </c>
      <c r="F58" s="1" t="s">
        <v>125</v>
      </c>
      <c r="G58" s="1" t="s">
        <v>324</v>
      </c>
      <c r="H58" s="1" t="s">
        <v>29</v>
      </c>
      <c r="I58" s="2">
        <v>130</v>
      </c>
      <c r="J58" s="2">
        <v>0</v>
      </c>
      <c r="K58" s="2">
        <v>130</v>
      </c>
      <c r="L58" s="3">
        <v>0.01</v>
      </c>
      <c r="M58" s="3">
        <v>32</v>
      </c>
      <c r="N58" s="4">
        <v>6</v>
      </c>
      <c r="O58" s="3">
        <v>11.81</v>
      </c>
      <c r="P58" s="3">
        <v>19.690000000000001</v>
      </c>
      <c r="Q58" s="3">
        <v>11.42</v>
      </c>
      <c r="R58" s="1" t="s">
        <v>30</v>
      </c>
      <c r="S58" s="1" t="s">
        <v>116</v>
      </c>
      <c r="T58" s="1" t="s">
        <v>117</v>
      </c>
      <c r="U58" s="4">
        <v>964</v>
      </c>
      <c r="V58" s="1" t="s">
        <v>33</v>
      </c>
      <c r="W58" s="5">
        <f t="shared" si="0"/>
        <v>0.25672798124516633</v>
      </c>
      <c r="X58" s="7">
        <f t="shared" si="1"/>
        <v>33.374637561871623</v>
      </c>
      <c r="Y58" s="6">
        <f t="shared" si="2"/>
        <v>0.94506360132952061</v>
      </c>
    </row>
    <row r="59" spans="1:25" hidden="1" x14ac:dyDescent="0.3">
      <c r="A59" s="1" t="s">
        <v>327</v>
      </c>
      <c r="B59" s="1" t="s">
        <v>328</v>
      </c>
      <c r="C59" s="1" t="s">
        <v>321</v>
      </c>
      <c r="D59" s="1" t="s">
        <v>329</v>
      </c>
      <c r="E59" s="1" t="s">
        <v>330</v>
      </c>
      <c r="F59" s="1" t="s">
        <v>125</v>
      </c>
      <c r="G59" s="1" t="s">
        <v>324</v>
      </c>
      <c r="H59" s="1" t="s">
        <v>29</v>
      </c>
      <c r="I59" s="2">
        <v>1</v>
      </c>
      <c r="J59" s="2">
        <v>0</v>
      </c>
      <c r="K59" s="2">
        <v>1</v>
      </c>
      <c r="L59" s="3">
        <v>0.01</v>
      </c>
      <c r="M59" s="3">
        <v>35</v>
      </c>
      <c r="N59" s="4">
        <v>6</v>
      </c>
      <c r="O59" s="3">
        <v>11.81</v>
      </c>
      <c r="P59" s="3">
        <v>19.690000000000001</v>
      </c>
      <c r="Q59" s="3">
        <v>11.81</v>
      </c>
      <c r="R59" s="1" t="s">
        <v>30</v>
      </c>
      <c r="S59" s="1" t="s">
        <v>116</v>
      </c>
      <c r="T59" s="1" t="s">
        <v>117</v>
      </c>
      <c r="U59" s="4">
        <v>964</v>
      </c>
      <c r="V59" s="1" t="s">
        <v>33</v>
      </c>
      <c r="W59" s="5">
        <f t="shared" si="0"/>
        <v>0.26549539916860015</v>
      </c>
      <c r="X59" s="7">
        <f t="shared" si="1"/>
        <v>0.26549539916860015</v>
      </c>
      <c r="Y59" s="6">
        <f t="shared" si="2"/>
        <v>7.5179854046218755E-3</v>
      </c>
    </row>
    <row r="60" spans="1:25" hidden="1" x14ac:dyDescent="0.3">
      <c r="A60" s="1" t="s">
        <v>331</v>
      </c>
      <c r="B60" s="1" t="s">
        <v>332</v>
      </c>
      <c r="C60" s="1" t="s">
        <v>321</v>
      </c>
      <c r="D60" s="1" t="s">
        <v>333</v>
      </c>
      <c r="E60" s="1" t="s">
        <v>334</v>
      </c>
      <c r="F60" s="1" t="s">
        <v>125</v>
      </c>
      <c r="G60" s="1" t="s">
        <v>324</v>
      </c>
      <c r="H60" s="1" t="s">
        <v>29</v>
      </c>
      <c r="I60" s="2">
        <v>8</v>
      </c>
      <c r="J60" s="2">
        <v>0</v>
      </c>
      <c r="K60" s="2">
        <v>8</v>
      </c>
      <c r="L60" s="3">
        <v>0.01</v>
      </c>
      <c r="M60" s="3">
        <v>40</v>
      </c>
      <c r="N60" s="4">
        <v>6</v>
      </c>
      <c r="O60" s="3">
        <v>11.81</v>
      </c>
      <c r="P60" s="3">
        <v>19.690000000000001</v>
      </c>
      <c r="Q60" s="3">
        <v>13.39</v>
      </c>
      <c r="R60" s="1" t="s">
        <v>30</v>
      </c>
      <c r="S60" s="1" t="s">
        <v>116</v>
      </c>
      <c r="T60" s="1" t="s">
        <v>117</v>
      </c>
      <c r="U60" s="4">
        <v>964</v>
      </c>
      <c r="V60" s="1" t="s">
        <v>33</v>
      </c>
      <c r="W60" s="5">
        <f t="shared" si="0"/>
        <v>0.30101468203789639</v>
      </c>
      <c r="X60" s="7">
        <f t="shared" si="1"/>
        <v>2.4081174563031711</v>
      </c>
      <c r="Y60" s="6">
        <f t="shared" si="2"/>
        <v>6.8190228327103752E-2</v>
      </c>
    </row>
    <row r="61" spans="1:25" hidden="1" x14ac:dyDescent="0.3">
      <c r="A61" s="1" t="s">
        <v>335</v>
      </c>
      <c r="B61" s="1" t="s">
        <v>336</v>
      </c>
      <c r="C61" s="1" t="s">
        <v>321</v>
      </c>
      <c r="D61" s="1" t="s">
        <v>329</v>
      </c>
      <c r="E61" s="1" t="s">
        <v>330</v>
      </c>
      <c r="F61" s="1" t="s">
        <v>128</v>
      </c>
      <c r="G61" s="1" t="s">
        <v>96</v>
      </c>
      <c r="H61" s="1" t="s">
        <v>29</v>
      </c>
      <c r="I61" s="2">
        <v>14</v>
      </c>
      <c r="J61" s="2">
        <v>0</v>
      </c>
      <c r="K61" s="2">
        <v>14</v>
      </c>
      <c r="L61" s="3">
        <v>0.01</v>
      </c>
      <c r="M61" s="3">
        <v>35</v>
      </c>
      <c r="N61" s="4">
        <v>6</v>
      </c>
      <c r="O61" s="3">
        <v>11.81</v>
      </c>
      <c r="P61" s="3">
        <v>19.690000000000001</v>
      </c>
      <c r="Q61" s="3">
        <v>11.81</v>
      </c>
      <c r="R61" s="1" t="s">
        <v>30</v>
      </c>
      <c r="S61" s="1" t="s">
        <v>116</v>
      </c>
      <c r="T61" s="1" t="s">
        <v>117</v>
      </c>
      <c r="U61" s="4">
        <v>964</v>
      </c>
      <c r="V61" s="1" t="s">
        <v>33</v>
      </c>
      <c r="W61" s="5">
        <f t="shared" si="0"/>
        <v>0.26549539916860015</v>
      </c>
      <c r="X61" s="7">
        <f t="shared" si="1"/>
        <v>3.7169355883604021</v>
      </c>
      <c r="Y61" s="6">
        <f t="shared" si="2"/>
        <v>0.10525179566470626</v>
      </c>
    </row>
    <row r="62" spans="1:25" hidden="1" x14ac:dyDescent="0.3">
      <c r="A62" s="1" t="s">
        <v>337</v>
      </c>
      <c r="B62" s="1" t="s">
        <v>338</v>
      </c>
      <c r="C62" s="1" t="s">
        <v>321</v>
      </c>
      <c r="D62" s="1" t="s">
        <v>333</v>
      </c>
      <c r="E62" s="1" t="s">
        <v>334</v>
      </c>
      <c r="F62" s="1" t="s">
        <v>128</v>
      </c>
      <c r="G62" s="1" t="s">
        <v>324</v>
      </c>
      <c r="H62" s="1" t="s">
        <v>29</v>
      </c>
      <c r="I62" s="2">
        <v>7</v>
      </c>
      <c r="J62" s="2">
        <v>0</v>
      </c>
      <c r="K62" s="2">
        <v>7</v>
      </c>
      <c r="L62" s="3">
        <v>0.01</v>
      </c>
      <c r="M62" s="3">
        <v>40</v>
      </c>
      <c r="N62" s="4">
        <v>6</v>
      </c>
      <c r="O62" s="3">
        <v>11.81</v>
      </c>
      <c r="P62" s="3">
        <v>19.690000000000001</v>
      </c>
      <c r="Q62" s="3">
        <v>13.39</v>
      </c>
      <c r="R62" s="1" t="s">
        <v>30</v>
      </c>
      <c r="S62" s="1" t="s">
        <v>116</v>
      </c>
      <c r="T62" s="1" t="s">
        <v>117</v>
      </c>
      <c r="U62" s="4">
        <v>964</v>
      </c>
      <c r="V62" s="1" t="s">
        <v>33</v>
      </c>
      <c r="W62" s="5">
        <f t="shared" si="0"/>
        <v>0.30101468203789639</v>
      </c>
      <c r="X62" s="7">
        <f t="shared" si="1"/>
        <v>2.1071027742652748</v>
      </c>
      <c r="Y62" s="6">
        <f t="shared" si="2"/>
        <v>5.966644978621579E-2</v>
      </c>
    </row>
    <row r="63" spans="1:25" hidden="1" x14ac:dyDescent="0.3">
      <c r="A63" s="1" t="s">
        <v>339</v>
      </c>
      <c r="B63" s="1" t="s">
        <v>340</v>
      </c>
      <c r="C63" s="1" t="s">
        <v>67</v>
      </c>
      <c r="D63" s="1" t="s">
        <v>341</v>
      </c>
      <c r="E63" s="1" t="s">
        <v>342</v>
      </c>
      <c r="F63" s="1" t="s">
        <v>125</v>
      </c>
      <c r="G63" s="1" t="s">
        <v>343</v>
      </c>
      <c r="H63" s="1" t="s">
        <v>29</v>
      </c>
      <c r="I63" s="2">
        <v>83</v>
      </c>
      <c r="J63" s="2">
        <v>0</v>
      </c>
      <c r="K63" s="2">
        <v>83</v>
      </c>
      <c r="L63" s="3">
        <v>0.01</v>
      </c>
      <c r="M63" s="3">
        <v>19.53</v>
      </c>
      <c r="N63" s="4">
        <v>8</v>
      </c>
      <c r="O63" s="3">
        <v>20.078700000000001</v>
      </c>
      <c r="P63" s="3">
        <v>12.204700000000001</v>
      </c>
      <c r="Q63" s="3">
        <v>11.811</v>
      </c>
      <c r="R63" s="1" t="s">
        <v>30</v>
      </c>
      <c r="S63" s="1" t="s">
        <v>48</v>
      </c>
      <c r="T63" s="1" t="s">
        <v>49</v>
      </c>
      <c r="U63" s="4">
        <v>1062</v>
      </c>
      <c r="V63" s="1" t="s">
        <v>33</v>
      </c>
      <c r="W63" s="5">
        <f t="shared" si="0"/>
        <v>0.20985635269074754</v>
      </c>
      <c r="X63" s="7">
        <f t="shared" si="1"/>
        <v>17.418077273332045</v>
      </c>
      <c r="Y63" s="6">
        <f t="shared" si="2"/>
        <v>0.49322455729008158</v>
      </c>
    </row>
    <row r="64" spans="1:25" hidden="1" x14ac:dyDescent="0.3">
      <c r="A64" s="1" t="s">
        <v>344</v>
      </c>
      <c r="B64" s="1" t="s">
        <v>345</v>
      </c>
      <c r="C64" s="1" t="s">
        <v>346</v>
      </c>
      <c r="D64" s="1" t="s">
        <v>347</v>
      </c>
      <c r="E64" s="1" t="s">
        <v>348</v>
      </c>
      <c r="F64" s="1" t="s">
        <v>39</v>
      </c>
      <c r="G64" s="1" t="s">
        <v>40</v>
      </c>
      <c r="H64" s="1" t="s">
        <v>29</v>
      </c>
      <c r="I64" s="2">
        <v>20</v>
      </c>
      <c r="J64" s="2">
        <v>2</v>
      </c>
      <c r="K64" s="2">
        <v>18</v>
      </c>
      <c r="L64" s="3">
        <v>0.5</v>
      </c>
      <c r="M64" s="3">
        <v>11.4</v>
      </c>
      <c r="N64" s="4">
        <v>1</v>
      </c>
      <c r="O64" s="3">
        <v>18.5</v>
      </c>
      <c r="P64" s="3">
        <v>10.5</v>
      </c>
      <c r="Q64" s="3">
        <v>5</v>
      </c>
      <c r="R64" s="1" t="s">
        <v>349</v>
      </c>
      <c r="S64" s="1" t="s">
        <v>350</v>
      </c>
      <c r="T64" s="1" t="s">
        <v>32</v>
      </c>
      <c r="U64" s="4">
        <v>34</v>
      </c>
      <c r="V64" s="1" t="s">
        <v>33</v>
      </c>
      <c r="W64" s="5">
        <f t="shared" si="0"/>
        <v>0.56337006960556846</v>
      </c>
      <c r="X64" s="7">
        <f t="shared" si="1"/>
        <v>10.140661252900232</v>
      </c>
      <c r="Y64" s="6">
        <f t="shared" si="2"/>
        <v>0.28715127844496008</v>
      </c>
    </row>
    <row r="65" spans="1:25" hidden="1" x14ac:dyDescent="0.3">
      <c r="A65" s="1" t="s">
        <v>351</v>
      </c>
      <c r="B65" s="1" t="s">
        <v>352</v>
      </c>
      <c r="C65" s="1" t="s">
        <v>353</v>
      </c>
      <c r="D65" s="1" t="s">
        <v>354</v>
      </c>
      <c r="E65" s="1" t="s">
        <v>355</v>
      </c>
      <c r="F65" s="1" t="s">
        <v>356</v>
      </c>
      <c r="G65" s="1" t="s">
        <v>84</v>
      </c>
      <c r="H65" s="1" t="s">
        <v>29</v>
      </c>
      <c r="I65" s="2">
        <v>33</v>
      </c>
      <c r="J65" s="2">
        <v>0</v>
      </c>
      <c r="K65" s="2">
        <v>33</v>
      </c>
      <c r="L65" s="3">
        <v>0.01</v>
      </c>
      <c r="M65" s="3">
        <v>36.799999999999997</v>
      </c>
      <c r="N65" s="4">
        <v>1</v>
      </c>
      <c r="O65" s="3">
        <v>21.65</v>
      </c>
      <c r="P65" s="3">
        <v>17.7165</v>
      </c>
      <c r="Q65" s="3">
        <v>10.2362</v>
      </c>
      <c r="R65" s="1" t="s">
        <v>30</v>
      </c>
      <c r="S65" s="1" t="s">
        <v>31</v>
      </c>
      <c r="T65" s="1" t="s">
        <v>186</v>
      </c>
      <c r="U65" s="4">
        <v>1060</v>
      </c>
      <c r="V65" s="1" t="s">
        <v>33</v>
      </c>
      <c r="W65" s="5">
        <f t="shared" si="0"/>
        <v>2.2773895867430394</v>
      </c>
      <c r="X65" s="7">
        <f t="shared" si="1"/>
        <v>75.153856362520301</v>
      </c>
      <c r="Y65" s="6">
        <f t="shared" si="2"/>
        <v>2.1281182159984455</v>
      </c>
    </row>
    <row r="66" spans="1:25" hidden="1" x14ac:dyDescent="0.3">
      <c r="A66" s="1" t="s">
        <v>357</v>
      </c>
      <c r="B66" s="1" t="s">
        <v>358</v>
      </c>
      <c r="C66" s="1" t="s">
        <v>359</v>
      </c>
      <c r="D66" s="1" t="s">
        <v>360</v>
      </c>
      <c r="E66" s="1" t="s">
        <v>355</v>
      </c>
      <c r="F66" s="1" t="s">
        <v>278</v>
      </c>
      <c r="G66" s="1" t="s">
        <v>361</v>
      </c>
      <c r="H66" s="1" t="s">
        <v>29</v>
      </c>
      <c r="I66" s="2">
        <v>1</v>
      </c>
      <c r="J66" s="2">
        <v>0</v>
      </c>
      <c r="K66" s="2">
        <v>1</v>
      </c>
      <c r="L66" s="3">
        <v>12.999062</v>
      </c>
      <c r="M66" s="3">
        <v>39.1</v>
      </c>
      <c r="N66" s="4">
        <v>1</v>
      </c>
      <c r="O66" s="3">
        <v>21.65354</v>
      </c>
      <c r="P66" s="3">
        <v>18.503900000000002</v>
      </c>
      <c r="Q66" s="3">
        <v>9.0550999999999995</v>
      </c>
      <c r="R66" s="1" t="s">
        <v>30</v>
      </c>
      <c r="S66" s="1" t="s">
        <v>31</v>
      </c>
      <c r="T66" s="1" t="s">
        <v>186</v>
      </c>
      <c r="U66" s="4">
        <v>1060</v>
      </c>
      <c r="V66" s="1" t="s">
        <v>33</v>
      </c>
      <c r="W66" s="5">
        <f t="shared" si="0"/>
        <v>2.1044963099664793</v>
      </c>
      <c r="X66" s="7">
        <f t="shared" si="1"/>
        <v>2.1044963099664793</v>
      </c>
      <c r="Y66" s="6">
        <f t="shared" si="2"/>
        <v>5.9592643006070534E-2</v>
      </c>
    </row>
    <row r="67" spans="1:25" hidden="1" x14ac:dyDescent="0.3">
      <c r="A67" s="1" t="s">
        <v>362</v>
      </c>
      <c r="B67" s="1" t="s">
        <v>363</v>
      </c>
      <c r="C67" s="1" t="s">
        <v>364</v>
      </c>
      <c r="D67" s="1" t="s">
        <v>365</v>
      </c>
      <c r="E67" s="1" t="s">
        <v>366</v>
      </c>
      <c r="F67" s="1" t="s">
        <v>367</v>
      </c>
      <c r="G67" s="1" t="s">
        <v>368</v>
      </c>
      <c r="H67" s="1" t="s">
        <v>29</v>
      </c>
      <c r="I67" s="2">
        <v>1</v>
      </c>
      <c r="J67" s="2">
        <v>0</v>
      </c>
      <c r="K67" s="2">
        <v>1</v>
      </c>
      <c r="L67" s="3">
        <v>14.401477</v>
      </c>
      <c r="M67" s="3">
        <v>47</v>
      </c>
      <c r="N67" s="4">
        <v>1</v>
      </c>
      <c r="O67" s="3">
        <v>18.503900000000002</v>
      </c>
      <c r="P67" s="3">
        <v>13.3858</v>
      </c>
      <c r="Q67" s="3">
        <v>10.2362</v>
      </c>
      <c r="R67" s="1" t="s">
        <v>30</v>
      </c>
      <c r="S67" s="1" t="s">
        <v>31</v>
      </c>
      <c r="T67" s="1" t="s">
        <v>186</v>
      </c>
      <c r="U67" s="4">
        <v>1060</v>
      </c>
      <c r="V67" s="1" t="s">
        <v>33</v>
      </c>
      <c r="W67" s="5">
        <f t="shared" ref="W67:W130" si="3">O67*P67*Q67/1724/N67</f>
        <v>1.4706492501109305</v>
      </c>
      <c r="X67" s="7">
        <f t="shared" ref="X67:X130" si="4">W67*K67</f>
        <v>1.4706492501109305</v>
      </c>
      <c r="Y67" s="6">
        <f t="shared" ref="Y67:Y130" si="5">X67/35.3147</f>
        <v>4.1644109963016263E-2</v>
      </c>
    </row>
    <row r="68" spans="1:25" hidden="1" x14ac:dyDescent="0.3">
      <c r="A68" s="1" t="s">
        <v>369</v>
      </c>
      <c r="B68" s="1" t="s">
        <v>370</v>
      </c>
      <c r="C68" s="1" t="s">
        <v>371</v>
      </c>
      <c r="D68" s="1" t="s">
        <v>372</v>
      </c>
      <c r="E68" s="1" t="s">
        <v>373</v>
      </c>
      <c r="F68" s="1" t="s">
        <v>125</v>
      </c>
      <c r="G68" s="1" t="s">
        <v>84</v>
      </c>
      <c r="H68" s="1" t="s">
        <v>29</v>
      </c>
      <c r="I68" s="2">
        <v>1</v>
      </c>
      <c r="J68" s="2">
        <v>0</v>
      </c>
      <c r="K68" s="2">
        <v>1</v>
      </c>
      <c r="L68" s="3">
        <v>0.01</v>
      </c>
      <c r="M68" s="3">
        <v>31.25</v>
      </c>
      <c r="N68" s="4">
        <v>1</v>
      </c>
      <c r="O68" s="3">
        <v>19.684999999999999</v>
      </c>
      <c r="P68" s="3">
        <v>13.3858</v>
      </c>
      <c r="Q68" s="3">
        <v>6.2991999999999999</v>
      </c>
      <c r="R68" s="1" t="s">
        <v>30</v>
      </c>
      <c r="S68" s="1" t="s">
        <v>31</v>
      </c>
      <c r="T68" s="1" t="s">
        <v>186</v>
      </c>
      <c r="U68" s="4">
        <v>1060</v>
      </c>
      <c r="V68" s="1" t="s">
        <v>33</v>
      </c>
      <c r="W68" s="5">
        <f t="shared" si="3"/>
        <v>0.96278183313317844</v>
      </c>
      <c r="X68" s="7">
        <f t="shared" si="4"/>
        <v>0.96278183313317844</v>
      </c>
      <c r="Y68" s="6">
        <f t="shared" si="5"/>
        <v>2.7262919779388706E-2</v>
      </c>
    </row>
    <row r="69" spans="1:25" hidden="1" x14ac:dyDescent="0.3">
      <c r="A69" s="1" t="s">
        <v>374</v>
      </c>
      <c r="B69" s="1" t="s">
        <v>375</v>
      </c>
      <c r="C69" s="1" t="s">
        <v>371</v>
      </c>
      <c r="D69" s="1" t="s">
        <v>376</v>
      </c>
      <c r="E69" s="1" t="s">
        <v>219</v>
      </c>
      <c r="F69" s="1" t="s">
        <v>125</v>
      </c>
      <c r="G69" s="1" t="s">
        <v>84</v>
      </c>
      <c r="H69" s="1" t="s">
        <v>29</v>
      </c>
      <c r="I69" s="2">
        <v>2</v>
      </c>
      <c r="J69" s="2">
        <v>0</v>
      </c>
      <c r="K69" s="2">
        <v>2</v>
      </c>
      <c r="L69" s="3">
        <v>0.01</v>
      </c>
      <c r="M69" s="3">
        <v>36.67</v>
      </c>
      <c r="N69" s="4">
        <v>1</v>
      </c>
      <c r="O69" s="3">
        <v>19.684999999999999</v>
      </c>
      <c r="P69" s="3">
        <v>13.3858</v>
      </c>
      <c r="Q69" s="3">
        <v>6.2991999999999999</v>
      </c>
      <c r="R69" s="1" t="s">
        <v>30</v>
      </c>
      <c r="S69" s="1" t="s">
        <v>31</v>
      </c>
      <c r="T69" s="1" t="s">
        <v>186</v>
      </c>
      <c r="U69" s="4">
        <v>1060</v>
      </c>
      <c r="V69" s="1" t="s">
        <v>33</v>
      </c>
      <c r="W69" s="5">
        <f t="shared" si="3"/>
        <v>0.96278183313317844</v>
      </c>
      <c r="X69" s="7">
        <f t="shared" si="4"/>
        <v>1.9255636662663569</v>
      </c>
      <c r="Y69" s="6">
        <f t="shared" si="5"/>
        <v>5.4525839558777413E-2</v>
      </c>
    </row>
    <row r="70" spans="1:25" hidden="1" x14ac:dyDescent="0.3">
      <c r="A70" s="1" t="s">
        <v>377</v>
      </c>
      <c r="B70" s="1" t="s">
        <v>378</v>
      </c>
      <c r="C70" s="1" t="s">
        <v>379</v>
      </c>
      <c r="D70" s="1" t="s">
        <v>380</v>
      </c>
      <c r="E70" s="1" t="s">
        <v>381</v>
      </c>
      <c r="F70" s="1" t="s">
        <v>125</v>
      </c>
      <c r="G70" s="1" t="s">
        <v>40</v>
      </c>
      <c r="H70" s="1" t="s">
        <v>29</v>
      </c>
      <c r="I70" s="2">
        <v>2</v>
      </c>
      <c r="J70" s="2">
        <v>0</v>
      </c>
      <c r="K70" s="2">
        <v>2</v>
      </c>
      <c r="L70" s="3">
        <v>2.5</v>
      </c>
      <c r="M70" s="3">
        <v>43.49</v>
      </c>
      <c r="N70" s="4">
        <v>1</v>
      </c>
      <c r="O70" s="3">
        <v>15.747999999999999</v>
      </c>
      <c r="P70" s="3">
        <v>11.0236</v>
      </c>
      <c r="Q70" s="3">
        <v>10.2362</v>
      </c>
      <c r="R70" s="1" t="s">
        <v>30</v>
      </c>
      <c r="S70" s="1" t="s">
        <v>31</v>
      </c>
      <c r="T70" s="1" t="s">
        <v>78</v>
      </c>
      <c r="U70" s="4">
        <v>734</v>
      </c>
      <c r="V70" s="1" t="s">
        <v>33</v>
      </c>
      <c r="W70" s="5">
        <f t="shared" si="3"/>
        <v>1.0307429037072855</v>
      </c>
      <c r="X70" s="7">
        <f t="shared" si="4"/>
        <v>2.061485807414571</v>
      </c>
      <c r="Y70" s="6">
        <f t="shared" si="5"/>
        <v>5.8374722351161722E-2</v>
      </c>
    </row>
    <row r="71" spans="1:25" hidden="1" x14ac:dyDescent="0.3">
      <c r="A71" s="1" t="s">
        <v>382</v>
      </c>
      <c r="B71" s="1" t="s">
        <v>383</v>
      </c>
      <c r="C71" s="1" t="s">
        <v>379</v>
      </c>
      <c r="D71" s="1" t="s">
        <v>384</v>
      </c>
      <c r="E71" s="1" t="s">
        <v>385</v>
      </c>
      <c r="F71" s="1" t="s">
        <v>239</v>
      </c>
      <c r="G71" s="1" t="s">
        <v>40</v>
      </c>
      <c r="H71" s="1" t="s">
        <v>29</v>
      </c>
      <c r="I71" s="2">
        <v>64</v>
      </c>
      <c r="J71" s="2">
        <v>0</v>
      </c>
      <c r="K71" s="2">
        <v>64</v>
      </c>
      <c r="L71" s="3">
        <v>12.802714999999999</v>
      </c>
      <c r="M71" s="3">
        <v>37.69</v>
      </c>
      <c r="N71" s="4">
        <v>1</v>
      </c>
      <c r="O71" s="3">
        <v>15.747999999999999</v>
      </c>
      <c r="P71" s="3">
        <v>10.2362</v>
      </c>
      <c r="Q71" s="3">
        <v>9.8424999999999994</v>
      </c>
      <c r="R71" s="1" t="s">
        <v>30</v>
      </c>
      <c r="S71" s="1" t="s">
        <v>31</v>
      </c>
      <c r="T71" s="1" t="s">
        <v>78</v>
      </c>
      <c r="U71" s="4">
        <v>734</v>
      </c>
      <c r="V71" s="1" t="s">
        <v>33</v>
      </c>
      <c r="W71" s="5">
        <f t="shared" si="3"/>
        <v>0.92030616402436194</v>
      </c>
      <c r="X71" s="7">
        <f t="shared" si="4"/>
        <v>58.899594497559164</v>
      </c>
      <c r="Y71" s="6">
        <f t="shared" si="5"/>
        <v>1.6678492100331919</v>
      </c>
    </row>
    <row r="72" spans="1:25" hidden="1" x14ac:dyDescent="0.3">
      <c r="A72" s="1" t="s">
        <v>386</v>
      </c>
      <c r="B72" s="1" t="s">
        <v>387</v>
      </c>
      <c r="C72" s="1" t="s">
        <v>379</v>
      </c>
      <c r="D72" s="1" t="s">
        <v>380</v>
      </c>
      <c r="E72" s="1" t="s">
        <v>381</v>
      </c>
      <c r="F72" s="1" t="s">
        <v>239</v>
      </c>
      <c r="G72" s="1" t="s">
        <v>40</v>
      </c>
      <c r="H72" s="1" t="s">
        <v>29</v>
      </c>
      <c r="I72" s="2">
        <v>50</v>
      </c>
      <c r="J72" s="2">
        <v>0</v>
      </c>
      <c r="K72" s="2">
        <v>50</v>
      </c>
      <c r="L72" s="3">
        <v>5</v>
      </c>
      <c r="M72" s="3">
        <v>43.49</v>
      </c>
      <c r="N72" s="4">
        <v>1</v>
      </c>
      <c r="O72" s="3">
        <v>15.747999999999999</v>
      </c>
      <c r="P72" s="3">
        <v>11.0236</v>
      </c>
      <c r="Q72" s="3">
        <v>10.2362</v>
      </c>
      <c r="R72" s="1" t="s">
        <v>30</v>
      </c>
      <c r="S72" s="1" t="s">
        <v>31</v>
      </c>
      <c r="T72" s="1" t="s">
        <v>78</v>
      </c>
      <c r="U72" s="4">
        <v>734</v>
      </c>
      <c r="V72" s="1" t="s">
        <v>33</v>
      </c>
      <c r="W72" s="5">
        <f t="shared" si="3"/>
        <v>1.0307429037072855</v>
      </c>
      <c r="X72" s="7">
        <f t="shared" si="4"/>
        <v>51.537145185364274</v>
      </c>
      <c r="Y72" s="6">
        <f t="shared" si="5"/>
        <v>1.459368058779043</v>
      </c>
    </row>
    <row r="73" spans="1:25" hidden="1" x14ac:dyDescent="0.3">
      <c r="A73" s="1" t="s">
        <v>388</v>
      </c>
      <c r="B73" s="1" t="s">
        <v>389</v>
      </c>
      <c r="C73" s="1" t="s">
        <v>390</v>
      </c>
      <c r="D73" s="1" t="s">
        <v>391</v>
      </c>
      <c r="E73" s="1" t="s">
        <v>392</v>
      </c>
      <c r="F73" s="1" t="s">
        <v>198</v>
      </c>
      <c r="G73" s="1" t="s">
        <v>40</v>
      </c>
      <c r="H73" s="1" t="s">
        <v>29</v>
      </c>
      <c r="I73" s="2">
        <v>144</v>
      </c>
      <c r="J73" s="2">
        <v>0</v>
      </c>
      <c r="K73" s="2">
        <v>144</v>
      </c>
      <c r="L73" s="3">
        <v>2.5</v>
      </c>
      <c r="M73" s="3">
        <v>23.8</v>
      </c>
      <c r="N73" s="4">
        <v>1</v>
      </c>
      <c r="O73" s="3">
        <v>18.503900000000002</v>
      </c>
      <c r="P73" s="3">
        <v>11.0236</v>
      </c>
      <c r="Q73" s="3">
        <v>11.0236</v>
      </c>
      <c r="R73" s="1" t="s">
        <v>30</v>
      </c>
      <c r="S73" s="1" t="s">
        <v>31</v>
      </c>
      <c r="T73" s="1" t="s">
        <v>186</v>
      </c>
      <c r="U73" s="4">
        <v>1060</v>
      </c>
      <c r="V73" s="1" t="s">
        <v>33</v>
      </c>
      <c r="W73" s="5">
        <f t="shared" si="3"/>
        <v>1.304286212768065</v>
      </c>
      <c r="X73" s="7">
        <f t="shared" si="4"/>
        <v>187.81721463860137</v>
      </c>
      <c r="Y73" s="6">
        <f t="shared" si="5"/>
        <v>5.3183862425166106</v>
      </c>
    </row>
    <row r="74" spans="1:25" hidden="1" x14ac:dyDescent="0.3">
      <c r="A74" s="1" t="s">
        <v>393</v>
      </c>
      <c r="B74" s="1" t="s">
        <v>394</v>
      </c>
      <c r="C74" s="1" t="s">
        <v>395</v>
      </c>
      <c r="D74" s="1" t="s">
        <v>396</v>
      </c>
      <c r="E74" s="1" t="s">
        <v>397</v>
      </c>
      <c r="F74" s="1" t="s">
        <v>398</v>
      </c>
      <c r="G74" s="1" t="s">
        <v>40</v>
      </c>
      <c r="H74" s="1" t="s">
        <v>29</v>
      </c>
      <c r="I74" s="2">
        <v>33</v>
      </c>
      <c r="J74" s="2">
        <v>0</v>
      </c>
      <c r="K74" s="2">
        <v>33</v>
      </c>
      <c r="L74" s="3">
        <v>2.5</v>
      </c>
      <c r="M74" s="3">
        <v>30.95</v>
      </c>
      <c r="N74" s="4">
        <v>1</v>
      </c>
      <c r="O74" s="3">
        <v>21.259799999999998</v>
      </c>
      <c r="P74" s="3">
        <v>19.2913</v>
      </c>
      <c r="Q74" s="3">
        <v>8.2676999999999996</v>
      </c>
      <c r="R74" s="1" t="s">
        <v>30</v>
      </c>
      <c r="S74" s="1" t="s">
        <v>31</v>
      </c>
      <c r="T74" s="1" t="s">
        <v>186</v>
      </c>
      <c r="U74" s="4">
        <v>1060</v>
      </c>
      <c r="V74" s="1" t="s">
        <v>33</v>
      </c>
      <c r="W74" s="5">
        <f t="shared" si="3"/>
        <v>1.9668358580837575</v>
      </c>
      <c r="X74" s="7">
        <f t="shared" si="4"/>
        <v>64.905583316763995</v>
      </c>
      <c r="Y74" s="6">
        <f t="shared" si="5"/>
        <v>1.8379197137952181</v>
      </c>
    </row>
    <row r="75" spans="1:25" hidden="1" x14ac:dyDescent="0.3">
      <c r="A75" s="1" t="s">
        <v>399</v>
      </c>
      <c r="B75" s="1" t="s">
        <v>400</v>
      </c>
      <c r="C75" s="1" t="s">
        <v>401</v>
      </c>
      <c r="D75" s="1" t="s">
        <v>402</v>
      </c>
      <c r="E75" s="1" t="s">
        <v>403</v>
      </c>
      <c r="F75" s="1" t="s">
        <v>404</v>
      </c>
      <c r="G75" s="1" t="s">
        <v>405</v>
      </c>
      <c r="H75" s="1" t="s">
        <v>29</v>
      </c>
      <c r="I75" s="2">
        <v>1</v>
      </c>
      <c r="J75" s="2">
        <v>0</v>
      </c>
      <c r="K75" s="2">
        <v>1</v>
      </c>
      <c r="L75" s="3">
        <v>12.368484</v>
      </c>
      <c r="M75" s="3">
        <v>37.6</v>
      </c>
      <c r="N75" s="4">
        <v>1</v>
      </c>
      <c r="O75" s="3">
        <v>19.684999999999999</v>
      </c>
      <c r="P75" s="3">
        <v>13.3858</v>
      </c>
      <c r="Q75" s="3">
        <v>6.6928999999999998</v>
      </c>
      <c r="R75" s="1" t="s">
        <v>30</v>
      </c>
      <c r="S75" s="1" t="s">
        <v>31</v>
      </c>
      <c r="T75" s="1" t="s">
        <v>186</v>
      </c>
      <c r="U75" s="4">
        <v>1060</v>
      </c>
      <c r="V75" s="1" t="s">
        <v>33</v>
      </c>
      <c r="W75" s="5">
        <f t="shared" si="3"/>
        <v>1.0229556977040022</v>
      </c>
      <c r="X75" s="7">
        <f t="shared" si="4"/>
        <v>1.0229556977040022</v>
      </c>
      <c r="Y75" s="6">
        <f t="shared" si="5"/>
        <v>2.8966852265600505E-2</v>
      </c>
    </row>
    <row r="76" spans="1:25" hidden="1" x14ac:dyDescent="0.3">
      <c r="A76" s="1" t="s">
        <v>406</v>
      </c>
      <c r="B76" s="1" t="s">
        <v>407</v>
      </c>
      <c r="C76" s="1" t="s">
        <v>408</v>
      </c>
      <c r="D76" s="1" t="s">
        <v>409</v>
      </c>
      <c r="E76" s="1" t="s">
        <v>392</v>
      </c>
      <c r="F76" s="1" t="s">
        <v>410</v>
      </c>
      <c r="G76" s="1" t="s">
        <v>40</v>
      </c>
      <c r="H76" s="1" t="s">
        <v>29</v>
      </c>
      <c r="I76" s="2">
        <v>44</v>
      </c>
      <c r="J76" s="2">
        <v>1</v>
      </c>
      <c r="K76" s="2">
        <v>43</v>
      </c>
      <c r="L76" s="3">
        <v>2.5</v>
      </c>
      <c r="M76" s="3">
        <v>23.8</v>
      </c>
      <c r="N76" s="4">
        <v>1</v>
      </c>
      <c r="O76" s="3">
        <v>16.14</v>
      </c>
      <c r="P76" s="3">
        <v>12.99</v>
      </c>
      <c r="Q76" s="3">
        <v>3.94</v>
      </c>
      <c r="R76" s="1" t="s">
        <v>30</v>
      </c>
      <c r="S76" s="1" t="s">
        <v>104</v>
      </c>
      <c r="T76" s="1" t="s">
        <v>186</v>
      </c>
      <c r="U76" s="4">
        <v>1060</v>
      </c>
      <c r="V76" s="1" t="s">
        <v>33</v>
      </c>
      <c r="W76" s="5">
        <f t="shared" si="3"/>
        <v>0.47915016473317867</v>
      </c>
      <c r="X76" s="7">
        <f t="shared" si="4"/>
        <v>20.603457083526681</v>
      </c>
      <c r="Y76" s="6">
        <f t="shared" si="5"/>
        <v>0.58342438371348704</v>
      </c>
    </row>
    <row r="77" spans="1:25" hidden="1" x14ac:dyDescent="0.3">
      <c r="A77" s="1" t="s">
        <v>411</v>
      </c>
      <c r="B77" s="1" t="s">
        <v>412</v>
      </c>
      <c r="C77" s="1" t="s">
        <v>408</v>
      </c>
      <c r="D77" s="1" t="s">
        <v>413</v>
      </c>
      <c r="E77" s="1" t="s">
        <v>414</v>
      </c>
      <c r="F77" s="1" t="s">
        <v>410</v>
      </c>
      <c r="G77" s="1" t="s">
        <v>40</v>
      </c>
      <c r="H77" s="1" t="s">
        <v>29</v>
      </c>
      <c r="I77" s="2">
        <v>33</v>
      </c>
      <c r="J77" s="2">
        <v>0</v>
      </c>
      <c r="K77" s="2">
        <v>33</v>
      </c>
      <c r="L77" s="3">
        <v>2.5</v>
      </c>
      <c r="M77" s="3">
        <v>28.57</v>
      </c>
      <c r="N77" s="4">
        <v>1</v>
      </c>
      <c r="O77" s="3">
        <v>16.1417</v>
      </c>
      <c r="P77" s="3">
        <v>12.992100000000001</v>
      </c>
      <c r="Q77" s="3">
        <v>3.9369999999999998</v>
      </c>
      <c r="R77" s="1" t="s">
        <v>30</v>
      </c>
      <c r="S77" s="1" t="s">
        <v>104</v>
      </c>
      <c r="T77" s="1" t="s">
        <v>186</v>
      </c>
      <c r="U77" s="4">
        <v>1060</v>
      </c>
      <c r="V77" s="1" t="s">
        <v>33</v>
      </c>
      <c r="W77" s="5">
        <f t="shared" si="3"/>
        <v>0.47891316920190835</v>
      </c>
      <c r="X77" s="7">
        <f t="shared" si="4"/>
        <v>15.804134583662975</v>
      </c>
      <c r="Y77" s="6">
        <f t="shared" si="5"/>
        <v>0.44752283280512006</v>
      </c>
    </row>
    <row r="78" spans="1:25" hidden="1" x14ac:dyDescent="0.3">
      <c r="A78" s="1" t="s">
        <v>415</v>
      </c>
      <c r="B78" s="1" t="s">
        <v>416</v>
      </c>
      <c r="C78" s="1" t="s">
        <v>417</v>
      </c>
      <c r="D78" s="1" t="s">
        <v>418</v>
      </c>
      <c r="E78" s="1" t="s">
        <v>414</v>
      </c>
      <c r="F78" s="1" t="s">
        <v>410</v>
      </c>
      <c r="G78" s="1" t="s">
        <v>96</v>
      </c>
      <c r="H78" s="1" t="s">
        <v>29</v>
      </c>
      <c r="I78" s="2">
        <v>1</v>
      </c>
      <c r="J78" s="2">
        <v>0</v>
      </c>
      <c r="K78" s="2">
        <v>1</v>
      </c>
      <c r="L78" s="3">
        <v>0.01</v>
      </c>
      <c r="M78" s="3">
        <v>28.57</v>
      </c>
      <c r="N78" s="4">
        <v>1</v>
      </c>
      <c r="O78" s="3">
        <v>11.41732</v>
      </c>
      <c r="P78" s="3">
        <v>9.4488199999999996</v>
      </c>
      <c r="Q78" s="3">
        <v>4.7244099999999998</v>
      </c>
      <c r="R78" s="1" t="s">
        <v>30</v>
      </c>
      <c r="S78" s="1" t="s">
        <v>104</v>
      </c>
      <c r="T78" s="1" t="s">
        <v>186</v>
      </c>
      <c r="U78" s="4">
        <v>1060</v>
      </c>
      <c r="V78" s="1" t="s">
        <v>33</v>
      </c>
      <c r="W78" s="5">
        <f t="shared" si="3"/>
        <v>0.29563242637089215</v>
      </c>
      <c r="X78" s="7">
        <f t="shared" si="4"/>
        <v>0.29563242637089215</v>
      </c>
      <c r="Y78" s="6">
        <f t="shared" si="5"/>
        <v>8.371370176467368E-3</v>
      </c>
    </row>
    <row r="79" spans="1:25" hidden="1" x14ac:dyDescent="0.3">
      <c r="A79" s="1" t="s">
        <v>419</v>
      </c>
      <c r="B79" s="1" t="s">
        <v>420</v>
      </c>
      <c r="C79" s="1" t="s">
        <v>395</v>
      </c>
      <c r="D79" s="1" t="s">
        <v>396</v>
      </c>
      <c r="E79" s="1" t="s">
        <v>397</v>
      </c>
      <c r="F79" s="1" t="s">
        <v>398</v>
      </c>
      <c r="G79" s="1" t="s">
        <v>40</v>
      </c>
      <c r="H79" s="1" t="s">
        <v>29</v>
      </c>
      <c r="I79" s="2">
        <v>42</v>
      </c>
      <c r="J79" s="2">
        <v>2</v>
      </c>
      <c r="K79" s="2">
        <v>40</v>
      </c>
      <c r="L79" s="3">
        <v>2.5</v>
      </c>
      <c r="M79" s="3">
        <v>23.8</v>
      </c>
      <c r="N79" s="4">
        <v>1</v>
      </c>
      <c r="O79" s="3">
        <v>15.747999999999999</v>
      </c>
      <c r="P79" s="3">
        <v>12.5984</v>
      </c>
      <c r="Q79" s="3">
        <v>3.1496</v>
      </c>
      <c r="R79" s="1" t="s">
        <v>30</v>
      </c>
      <c r="S79" s="1" t="s">
        <v>104</v>
      </c>
      <c r="T79" s="1" t="s">
        <v>186</v>
      </c>
      <c r="U79" s="4">
        <v>1060</v>
      </c>
      <c r="V79" s="1" t="s">
        <v>33</v>
      </c>
      <c r="W79" s="5">
        <f t="shared" si="3"/>
        <v>0.36245904306190257</v>
      </c>
      <c r="X79" s="7">
        <f t="shared" si="4"/>
        <v>14.498361722476103</v>
      </c>
      <c r="Y79" s="6">
        <f t="shared" si="5"/>
        <v>0.41054749785432421</v>
      </c>
    </row>
    <row r="80" spans="1:25" hidden="1" x14ac:dyDescent="0.3">
      <c r="A80" s="1" t="s">
        <v>421</v>
      </c>
      <c r="B80" s="1" t="s">
        <v>422</v>
      </c>
      <c r="C80" s="1" t="s">
        <v>395</v>
      </c>
      <c r="D80" s="1" t="s">
        <v>423</v>
      </c>
      <c r="E80" s="1" t="s">
        <v>424</v>
      </c>
      <c r="F80" s="1" t="s">
        <v>398</v>
      </c>
      <c r="G80" s="1" t="s">
        <v>40</v>
      </c>
      <c r="H80" s="1" t="s">
        <v>29</v>
      </c>
      <c r="I80" s="2">
        <v>29</v>
      </c>
      <c r="J80" s="2">
        <v>0</v>
      </c>
      <c r="K80" s="2">
        <v>29</v>
      </c>
      <c r="L80" s="3">
        <v>2.5</v>
      </c>
      <c r="M80" s="3">
        <v>33.33</v>
      </c>
      <c r="N80" s="4">
        <v>1</v>
      </c>
      <c r="O80" s="3">
        <v>15.747999999999999</v>
      </c>
      <c r="P80" s="3">
        <v>12.5984</v>
      </c>
      <c r="Q80" s="3">
        <v>4.3307000000000002</v>
      </c>
      <c r="R80" s="1" t="s">
        <v>30</v>
      </c>
      <c r="S80" s="1" t="s">
        <v>104</v>
      </c>
      <c r="T80" s="1" t="s">
        <v>186</v>
      </c>
      <c r="U80" s="4">
        <v>1060</v>
      </c>
      <c r="V80" s="1" t="s">
        <v>33</v>
      </c>
      <c r="W80" s="5">
        <f t="shared" si="3"/>
        <v>0.49838118421011601</v>
      </c>
      <c r="X80" s="7">
        <f t="shared" si="4"/>
        <v>14.453054342093365</v>
      </c>
      <c r="Y80" s="6">
        <f t="shared" si="5"/>
        <v>0.40926453692352943</v>
      </c>
    </row>
    <row r="81" spans="1:25" hidden="1" x14ac:dyDescent="0.3">
      <c r="A81" s="1" t="s">
        <v>425</v>
      </c>
      <c r="B81" s="1" t="s">
        <v>426</v>
      </c>
      <c r="C81" s="1" t="s">
        <v>427</v>
      </c>
      <c r="D81" s="1" t="s">
        <v>428</v>
      </c>
      <c r="E81" s="1" t="s">
        <v>429</v>
      </c>
      <c r="F81" s="1" t="s">
        <v>430</v>
      </c>
      <c r="G81" s="1" t="s">
        <v>368</v>
      </c>
      <c r="H81" s="1" t="s">
        <v>29</v>
      </c>
      <c r="I81" s="2">
        <v>1</v>
      </c>
      <c r="J81" s="2">
        <v>0</v>
      </c>
      <c r="K81" s="2">
        <v>1</v>
      </c>
      <c r="L81" s="3">
        <v>6.51</v>
      </c>
      <c r="M81" s="3">
        <v>16.350000000000001</v>
      </c>
      <c r="N81" s="4">
        <v>1</v>
      </c>
      <c r="O81" s="3">
        <v>11.811</v>
      </c>
      <c r="P81" s="3">
        <v>9.8424999999999994</v>
      </c>
      <c r="Q81" s="3">
        <v>4.7244000000000002</v>
      </c>
      <c r="R81" s="1" t="s">
        <v>30</v>
      </c>
      <c r="S81" s="1" t="s">
        <v>116</v>
      </c>
      <c r="T81" s="1" t="s">
        <v>117</v>
      </c>
      <c r="U81" s="4">
        <v>964</v>
      </c>
      <c r="V81" s="1" t="s">
        <v>33</v>
      </c>
      <c r="W81" s="5">
        <f t="shared" si="3"/>
        <v>0.31856751831612529</v>
      </c>
      <c r="X81" s="7">
        <f t="shared" si="4"/>
        <v>0.31856751831612529</v>
      </c>
      <c r="Y81" s="6">
        <f t="shared" si="5"/>
        <v>9.0208190446506766E-3</v>
      </c>
    </row>
    <row r="82" spans="1:25" hidden="1" x14ac:dyDescent="0.3">
      <c r="A82" s="1" t="s">
        <v>431</v>
      </c>
      <c r="B82" s="1" t="s">
        <v>432</v>
      </c>
      <c r="C82" s="1" t="s">
        <v>427</v>
      </c>
      <c r="D82" s="1" t="s">
        <v>433</v>
      </c>
      <c r="E82" s="1" t="s">
        <v>429</v>
      </c>
      <c r="F82" s="1" t="s">
        <v>434</v>
      </c>
      <c r="G82" s="1" t="s">
        <v>435</v>
      </c>
      <c r="H82" s="1" t="s">
        <v>29</v>
      </c>
      <c r="I82" s="2">
        <v>1</v>
      </c>
      <c r="J82" s="2">
        <v>0</v>
      </c>
      <c r="K82" s="2">
        <v>1</v>
      </c>
      <c r="L82" s="3">
        <v>6.4</v>
      </c>
      <c r="M82" s="3">
        <v>16.350000000000001</v>
      </c>
      <c r="N82" s="4">
        <v>1</v>
      </c>
      <c r="O82" s="3">
        <v>11.811</v>
      </c>
      <c r="P82" s="3">
        <v>9.8424999999999994</v>
      </c>
      <c r="Q82" s="3">
        <v>4.7244000000000002</v>
      </c>
      <c r="R82" s="1" t="s">
        <v>30</v>
      </c>
      <c r="S82" s="1" t="s">
        <v>116</v>
      </c>
      <c r="T82" s="1" t="s">
        <v>117</v>
      </c>
      <c r="U82" s="4">
        <v>964</v>
      </c>
      <c r="V82" s="1" t="s">
        <v>33</v>
      </c>
      <c r="W82" s="5">
        <f t="shared" si="3"/>
        <v>0.31856751831612529</v>
      </c>
      <c r="X82" s="7">
        <f t="shared" si="4"/>
        <v>0.31856751831612529</v>
      </c>
      <c r="Y82" s="6">
        <f t="shared" si="5"/>
        <v>9.0208190446506766E-3</v>
      </c>
    </row>
    <row r="83" spans="1:25" hidden="1" x14ac:dyDescent="0.3">
      <c r="A83" s="1" t="s">
        <v>436</v>
      </c>
      <c r="B83" s="1" t="s">
        <v>437</v>
      </c>
      <c r="C83" s="1" t="s">
        <v>438</v>
      </c>
      <c r="D83" s="1" t="s">
        <v>439</v>
      </c>
      <c r="E83" s="1" t="s">
        <v>440</v>
      </c>
      <c r="F83" s="1" t="s">
        <v>307</v>
      </c>
      <c r="G83" s="1" t="s">
        <v>441</v>
      </c>
      <c r="H83" s="1" t="s">
        <v>29</v>
      </c>
      <c r="I83" s="2">
        <v>395</v>
      </c>
      <c r="J83" s="2">
        <v>0</v>
      </c>
      <c r="K83" s="2">
        <v>395</v>
      </c>
      <c r="L83" s="3">
        <v>0.01</v>
      </c>
      <c r="M83" s="3">
        <v>12.96</v>
      </c>
      <c r="N83" s="4">
        <v>1</v>
      </c>
      <c r="O83" s="3">
        <v>11.81</v>
      </c>
      <c r="P83" s="3">
        <v>9.84</v>
      </c>
      <c r="Q83" s="3">
        <v>3.54</v>
      </c>
      <c r="R83" s="1" t="s">
        <v>30</v>
      </c>
      <c r="S83" s="1" t="s">
        <v>116</v>
      </c>
      <c r="T83" s="1" t="s">
        <v>117</v>
      </c>
      <c r="U83" s="4">
        <v>964</v>
      </c>
      <c r="V83" s="1" t="s">
        <v>33</v>
      </c>
      <c r="W83" s="5">
        <f t="shared" si="3"/>
        <v>0.23862228306264502</v>
      </c>
      <c r="X83" s="7">
        <f t="shared" si="4"/>
        <v>94.255801809744781</v>
      </c>
      <c r="Y83" s="6">
        <f t="shared" si="5"/>
        <v>2.6690245651172111</v>
      </c>
    </row>
    <row r="84" spans="1:25" hidden="1" x14ac:dyDescent="0.3">
      <c r="A84" s="1" t="s">
        <v>442</v>
      </c>
      <c r="B84" s="1" t="s">
        <v>443</v>
      </c>
      <c r="C84" s="1" t="s">
        <v>438</v>
      </c>
      <c r="D84" s="1" t="s">
        <v>439</v>
      </c>
      <c r="E84" s="1" t="s">
        <v>440</v>
      </c>
      <c r="F84" s="1" t="s">
        <v>125</v>
      </c>
      <c r="G84" s="1" t="s">
        <v>441</v>
      </c>
      <c r="H84" s="1" t="s">
        <v>29</v>
      </c>
      <c r="I84" s="2">
        <v>228</v>
      </c>
      <c r="J84" s="2">
        <v>0</v>
      </c>
      <c r="K84" s="2">
        <v>228</v>
      </c>
      <c r="L84" s="3">
        <v>0.01</v>
      </c>
      <c r="M84" s="3">
        <v>12.96</v>
      </c>
      <c r="N84" s="4">
        <v>1</v>
      </c>
      <c r="O84" s="3">
        <v>11.81</v>
      </c>
      <c r="P84" s="3">
        <v>9.84</v>
      </c>
      <c r="Q84" s="3">
        <v>3.5432999999999999</v>
      </c>
      <c r="R84" s="1" t="s">
        <v>30</v>
      </c>
      <c r="S84" s="1" t="s">
        <v>116</v>
      </c>
      <c r="T84" s="1" t="s">
        <v>117</v>
      </c>
      <c r="U84" s="4">
        <v>964</v>
      </c>
      <c r="V84" s="1" t="s">
        <v>33</v>
      </c>
      <c r="W84" s="5">
        <f t="shared" si="3"/>
        <v>0.23884472756380512</v>
      </c>
      <c r="X84" s="7">
        <f t="shared" si="4"/>
        <v>54.45659788454757</v>
      </c>
      <c r="Y84" s="6">
        <f t="shared" si="5"/>
        <v>1.5420376750913236</v>
      </c>
    </row>
    <row r="85" spans="1:25" hidden="1" x14ac:dyDescent="0.3">
      <c r="A85" s="1" t="s">
        <v>444</v>
      </c>
      <c r="B85" s="1" t="s">
        <v>445</v>
      </c>
      <c r="C85" s="1" t="s">
        <v>438</v>
      </c>
      <c r="D85" s="1" t="s">
        <v>439</v>
      </c>
      <c r="E85" s="1" t="s">
        <v>440</v>
      </c>
      <c r="F85" s="1" t="s">
        <v>77</v>
      </c>
      <c r="G85" s="1" t="s">
        <v>441</v>
      </c>
      <c r="H85" s="1" t="s">
        <v>29</v>
      </c>
      <c r="I85" s="2">
        <v>192</v>
      </c>
      <c r="J85" s="2">
        <v>0</v>
      </c>
      <c r="K85" s="2">
        <v>192</v>
      </c>
      <c r="L85" s="3">
        <v>0.01</v>
      </c>
      <c r="M85" s="3">
        <v>12.96</v>
      </c>
      <c r="N85" s="4">
        <v>1</v>
      </c>
      <c r="O85" s="3">
        <v>11.81</v>
      </c>
      <c r="P85" s="3">
        <v>9.84</v>
      </c>
      <c r="Q85" s="3">
        <v>3.5432999999999999</v>
      </c>
      <c r="R85" s="1" t="s">
        <v>30</v>
      </c>
      <c r="S85" s="1" t="s">
        <v>116</v>
      </c>
      <c r="T85" s="1" t="s">
        <v>117</v>
      </c>
      <c r="U85" s="4">
        <v>964</v>
      </c>
      <c r="V85" s="1" t="s">
        <v>33</v>
      </c>
      <c r="W85" s="5">
        <f t="shared" si="3"/>
        <v>0.23884472756380512</v>
      </c>
      <c r="X85" s="7">
        <f t="shared" si="4"/>
        <v>45.858187692250581</v>
      </c>
      <c r="Y85" s="6">
        <f t="shared" si="5"/>
        <v>1.2985580421821672</v>
      </c>
    </row>
    <row r="86" spans="1:25" hidden="1" x14ac:dyDescent="0.3">
      <c r="A86" s="1" t="s">
        <v>446</v>
      </c>
      <c r="B86" s="1" t="s">
        <v>447</v>
      </c>
      <c r="C86" s="1" t="s">
        <v>359</v>
      </c>
      <c r="D86" s="1" t="s">
        <v>448</v>
      </c>
      <c r="E86" s="1" t="s">
        <v>449</v>
      </c>
      <c r="F86" s="1" t="s">
        <v>278</v>
      </c>
      <c r="G86" s="1" t="s">
        <v>450</v>
      </c>
      <c r="H86" s="1" t="s">
        <v>29</v>
      </c>
      <c r="I86" s="2">
        <v>210</v>
      </c>
      <c r="J86" s="2">
        <v>0</v>
      </c>
      <c r="K86" s="2">
        <v>210</v>
      </c>
      <c r="L86" s="3">
        <v>0.01</v>
      </c>
      <c r="M86" s="3">
        <v>16.8</v>
      </c>
      <c r="N86" s="4">
        <v>4</v>
      </c>
      <c r="O86" s="3">
        <v>12.5984</v>
      </c>
      <c r="P86" s="3">
        <v>10.629899999999999</v>
      </c>
      <c r="Q86" s="3">
        <v>6.4961000000000002</v>
      </c>
      <c r="R86" s="1" t="s">
        <v>30</v>
      </c>
      <c r="S86" s="1" t="s">
        <v>48</v>
      </c>
      <c r="T86" s="1" t="s">
        <v>49</v>
      </c>
      <c r="U86" s="4">
        <v>1062</v>
      </c>
      <c r="V86" s="1" t="s">
        <v>33</v>
      </c>
      <c r="W86" s="5">
        <f t="shared" si="3"/>
        <v>0.12615370824892344</v>
      </c>
      <c r="X86" s="7">
        <f t="shared" si="4"/>
        <v>26.492278732273924</v>
      </c>
      <c r="Y86" s="6">
        <f t="shared" si="5"/>
        <v>0.75017708581055265</v>
      </c>
    </row>
    <row r="87" spans="1:25" hidden="1" x14ac:dyDescent="0.3">
      <c r="A87" s="1" t="s">
        <v>451</v>
      </c>
      <c r="B87" s="1" t="s">
        <v>452</v>
      </c>
      <c r="C87" s="1" t="s">
        <v>453</v>
      </c>
      <c r="D87" s="1" t="s">
        <v>454</v>
      </c>
      <c r="E87" s="1" t="s">
        <v>455</v>
      </c>
      <c r="F87" s="1" t="s">
        <v>239</v>
      </c>
      <c r="G87" s="1" t="s">
        <v>456</v>
      </c>
      <c r="H87" s="1" t="s">
        <v>29</v>
      </c>
      <c r="I87" s="2">
        <v>4</v>
      </c>
      <c r="J87" s="2">
        <v>0</v>
      </c>
      <c r="K87" s="2">
        <v>4</v>
      </c>
      <c r="L87" s="3">
        <v>2.9208959999999999</v>
      </c>
      <c r="M87" s="3">
        <v>12.3</v>
      </c>
      <c r="N87" s="4">
        <v>4</v>
      </c>
      <c r="O87" s="3">
        <v>11.811</v>
      </c>
      <c r="P87" s="3">
        <v>9.4488000000000003</v>
      </c>
      <c r="Q87" s="3">
        <v>4.7244000000000002</v>
      </c>
      <c r="R87" s="1" t="s">
        <v>30</v>
      </c>
      <c r="S87" s="1" t="s">
        <v>48</v>
      </c>
      <c r="T87" s="1" t="s">
        <v>49</v>
      </c>
      <c r="U87" s="4">
        <v>1062</v>
      </c>
      <c r="V87" s="1" t="s">
        <v>33</v>
      </c>
      <c r="W87" s="5">
        <f t="shared" si="3"/>
        <v>7.6456204395870073E-2</v>
      </c>
      <c r="X87" s="7">
        <f t="shared" si="4"/>
        <v>0.30582481758348029</v>
      </c>
      <c r="Y87" s="6">
        <f t="shared" si="5"/>
        <v>8.6599862828646498E-3</v>
      </c>
    </row>
    <row r="88" spans="1:25" hidden="1" x14ac:dyDescent="0.3">
      <c r="A88" s="1" t="s">
        <v>457</v>
      </c>
      <c r="B88" s="1" t="s">
        <v>458</v>
      </c>
      <c r="C88" s="1" t="s">
        <v>459</v>
      </c>
      <c r="D88" s="1" t="s">
        <v>460</v>
      </c>
      <c r="E88" s="1" t="s">
        <v>461</v>
      </c>
      <c r="F88" s="1" t="s">
        <v>77</v>
      </c>
      <c r="G88" s="1" t="s">
        <v>40</v>
      </c>
      <c r="H88" s="1" t="s">
        <v>29</v>
      </c>
      <c r="I88" s="2">
        <v>154</v>
      </c>
      <c r="J88" s="2">
        <v>0</v>
      </c>
      <c r="K88" s="2">
        <v>154</v>
      </c>
      <c r="L88" s="3">
        <v>0.01</v>
      </c>
      <c r="M88" s="3">
        <v>20</v>
      </c>
      <c r="N88" s="4">
        <v>4</v>
      </c>
      <c r="O88" s="3">
        <v>12.204700000000001</v>
      </c>
      <c r="P88" s="3">
        <v>10.2362</v>
      </c>
      <c r="Q88" s="3">
        <v>7.8739999999999997</v>
      </c>
      <c r="R88" s="1" t="s">
        <v>30</v>
      </c>
      <c r="S88" s="1" t="s">
        <v>48</v>
      </c>
      <c r="T88" s="1" t="s">
        <v>49</v>
      </c>
      <c r="U88" s="4">
        <v>1062</v>
      </c>
      <c r="V88" s="1" t="s">
        <v>33</v>
      </c>
      <c r="W88" s="5">
        <f t="shared" si="3"/>
        <v>0.1426474554237761</v>
      </c>
      <c r="X88" s="7">
        <f t="shared" si="4"/>
        <v>21.967708135261521</v>
      </c>
      <c r="Y88" s="6">
        <f t="shared" si="5"/>
        <v>0.62205563505456707</v>
      </c>
    </row>
    <row r="89" spans="1:25" hidden="1" x14ac:dyDescent="0.3">
      <c r="A89" s="1" t="s">
        <v>462</v>
      </c>
      <c r="B89" s="1" t="s">
        <v>463</v>
      </c>
      <c r="C89" s="1" t="s">
        <v>353</v>
      </c>
      <c r="D89" s="1" t="s">
        <v>464</v>
      </c>
      <c r="E89" s="1" t="s">
        <v>465</v>
      </c>
      <c r="F89" s="1" t="s">
        <v>356</v>
      </c>
      <c r="G89" s="1" t="s">
        <v>301</v>
      </c>
      <c r="H89" s="1" t="s">
        <v>29</v>
      </c>
      <c r="I89" s="2">
        <v>1</v>
      </c>
      <c r="J89" s="2">
        <v>0</v>
      </c>
      <c r="K89" s="2">
        <v>1</v>
      </c>
      <c r="L89" s="3">
        <v>0.01</v>
      </c>
      <c r="M89" s="3">
        <v>13.2</v>
      </c>
      <c r="N89" s="4">
        <v>4</v>
      </c>
      <c r="O89" s="3">
        <v>11.811</v>
      </c>
      <c r="P89" s="3">
        <v>9.6456999999999997</v>
      </c>
      <c r="Q89" s="3">
        <v>4.3307000000000002</v>
      </c>
      <c r="R89" s="1" t="s">
        <v>30</v>
      </c>
      <c r="S89" s="1" t="s">
        <v>302</v>
      </c>
      <c r="T89" s="1" t="s">
        <v>158</v>
      </c>
      <c r="U89" s="4">
        <v>953</v>
      </c>
      <c r="V89" s="1" t="s">
        <v>33</v>
      </c>
      <c r="W89" s="5">
        <f t="shared" si="3"/>
        <v>7.1545326021590777E-2</v>
      </c>
      <c r="X89" s="7">
        <f t="shared" si="4"/>
        <v>7.1545326021590777E-2</v>
      </c>
      <c r="Y89" s="6">
        <f t="shared" si="5"/>
        <v>2.0259361122023059E-3</v>
      </c>
    </row>
    <row r="90" spans="1:25" hidden="1" x14ac:dyDescent="0.3">
      <c r="A90" s="1" t="s">
        <v>466</v>
      </c>
      <c r="B90" s="1" t="s">
        <v>467</v>
      </c>
      <c r="C90" s="1" t="s">
        <v>468</v>
      </c>
      <c r="D90" s="1" t="s">
        <v>469</v>
      </c>
      <c r="E90" s="1" t="s">
        <v>470</v>
      </c>
      <c r="F90" s="1" t="s">
        <v>404</v>
      </c>
      <c r="G90" s="1" t="s">
        <v>40</v>
      </c>
      <c r="H90" s="1" t="s">
        <v>29</v>
      </c>
      <c r="I90" s="2">
        <v>17</v>
      </c>
      <c r="J90" s="2">
        <v>0</v>
      </c>
      <c r="K90" s="2">
        <v>17</v>
      </c>
      <c r="L90" s="3">
        <v>2.5</v>
      </c>
      <c r="M90" s="3">
        <v>34.4</v>
      </c>
      <c r="N90" s="4">
        <v>1</v>
      </c>
      <c r="O90" s="3">
        <v>18.899999999999999</v>
      </c>
      <c r="P90" s="3">
        <v>16.54</v>
      </c>
      <c r="Q90" s="3">
        <v>6.69</v>
      </c>
      <c r="R90" s="1" t="s">
        <v>30</v>
      </c>
      <c r="S90" s="1" t="s">
        <v>221</v>
      </c>
      <c r="T90" s="1" t="s">
        <v>186</v>
      </c>
      <c r="U90" s="4">
        <v>1060</v>
      </c>
      <c r="V90" s="1" t="s">
        <v>33</v>
      </c>
      <c r="W90" s="5">
        <f t="shared" si="3"/>
        <v>1.2130708468677491</v>
      </c>
      <c r="X90" s="7">
        <f t="shared" si="4"/>
        <v>20.622204396751734</v>
      </c>
      <c r="Y90" s="6">
        <f t="shared" si="5"/>
        <v>0.58395524800583698</v>
      </c>
    </row>
    <row r="91" spans="1:25" hidden="1" x14ac:dyDescent="0.3">
      <c r="A91" s="1" t="s">
        <v>471</v>
      </c>
      <c r="B91" s="1" t="s">
        <v>472</v>
      </c>
      <c r="C91" s="1" t="s">
        <v>473</v>
      </c>
      <c r="D91" s="1" t="s">
        <v>474</v>
      </c>
      <c r="E91" s="1" t="s">
        <v>475</v>
      </c>
      <c r="F91" s="1" t="s">
        <v>39</v>
      </c>
      <c r="G91" s="1" t="s">
        <v>40</v>
      </c>
      <c r="H91" s="1" t="s">
        <v>29</v>
      </c>
      <c r="I91" s="2">
        <v>29</v>
      </c>
      <c r="J91" s="2">
        <v>0</v>
      </c>
      <c r="K91" s="2">
        <v>29</v>
      </c>
      <c r="L91" s="3">
        <v>5</v>
      </c>
      <c r="M91" s="3">
        <v>80</v>
      </c>
      <c r="N91" s="4">
        <v>1</v>
      </c>
      <c r="O91" s="3">
        <v>22.834599999999998</v>
      </c>
      <c r="P91" s="3">
        <v>21.653500000000001</v>
      </c>
      <c r="Q91" s="3">
        <v>9.4488000000000003</v>
      </c>
      <c r="R91" s="1" t="s">
        <v>30</v>
      </c>
      <c r="S91" s="1" t="s">
        <v>31</v>
      </c>
      <c r="T91" s="1" t="s">
        <v>32</v>
      </c>
      <c r="U91" s="4">
        <v>34</v>
      </c>
      <c r="V91" s="1" t="s">
        <v>33</v>
      </c>
      <c r="W91" s="5">
        <f t="shared" si="3"/>
        <v>2.7099476891425058</v>
      </c>
      <c r="X91" s="7">
        <f t="shared" si="4"/>
        <v>78.588482985132671</v>
      </c>
      <c r="Y91" s="6">
        <f t="shared" si="5"/>
        <v>2.2253759195216913</v>
      </c>
    </row>
    <row r="92" spans="1:25" hidden="1" x14ac:dyDescent="0.3">
      <c r="A92" s="1" t="s">
        <v>476</v>
      </c>
      <c r="B92" s="1" t="s">
        <v>477</v>
      </c>
      <c r="C92" s="1" t="s">
        <v>478</v>
      </c>
      <c r="D92" s="1" t="s">
        <v>479</v>
      </c>
      <c r="E92" s="1" t="s">
        <v>480</v>
      </c>
      <c r="F92" s="1" t="s">
        <v>220</v>
      </c>
      <c r="G92" s="1" t="s">
        <v>40</v>
      </c>
      <c r="H92" s="1" t="s">
        <v>29</v>
      </c>
      <c r="I92" s="2">
        <v>262</v>
      </c>
      <c r="J92" s="2">
        <v>0</v>
      </c>
      <c r="K92" s="2">
        <v>262</v>
      </c>
      <c r="L92" s="3">
        <v>5</v>
      </c>
      <c r="M92" s="3">
        <v>81.19</v>
      </c>
      <c r="N92" s="4">
        <v>1</v>
      </c>
      <c r="O92" s="3">
        <v>22.83</v>
      </c>
      <c r="P92" s="3">
        <v>21.65</v>
      </c>
      <c r="Q92" s="3">
        <v>9.06</v>
      </c>
      <c r="R92" s="1" t="s">
        <v>30</v>
      </c>
      <c r="S92" s="1" t="s">
        <v>31</v>
      </c>
      <c r="T92" s="1" t="s">
        <v>32</v>
      </c>
      <c r="U92" s="4">
        <v>1060</v>
      </c>
      <c r="V92" s="1" t="s">
        <v>33</v>
      </c>
      <c r="W92" s="5">
        <f t="shared" si="3"/>
        <v>2.5974951682134568</v>
      </c>
      <c r="X92" s="7">
        <f t="shared" si="4"/>
        <v>680.54373407192566</v>
      </c>
      <c r="Y92" s="6">
        <f t="shared" si="5"/>
        <v>19.270834357135289</v>
      </c>
    </row>
    <row r="93" spans="1:25" hidden="1" x14ac:dyDescent="0.3">
      <c r="A93" s="1" t="s">
        <v>481</v>
      </c>
      <c r="B93" s="1" t="s">
        <v>482</v>
      </c>
      <c r="C93" s="1" t="s">
        <v>478</v>
      </c>
      <c r="D93" s="1" t="s">
        <v>479</v>
      </c>
      <c r="E93" s="1" t="s">
        <v>483</v>
      </c>
      <c r="F93" s="1" t="s">
        <v>220</v>
      </c>
      <c r="G93" s="1" t="s">
        <v>40</v>
      </c>
      <c r="H93" s="1" t="s">
        <v>29</v>
      </c>
      <c r="I93" s="2">
        <v>81</v>
      </c>
      <c r="J93" s="2">
        <v>0</v>
      </c>
      <c r="K93" s="2">
        <v>81</v>
      </c>
      <c r="L93" s="3">
        <v>5</v>
      </c>
      <c r="M93" s="3">
        <v>98.59</v>
      </c>
      <c r="N93" s="4">
        <v>1</v>
      </c>
      <c r="O93" s="3">
        <v>22.83</v>
      </c>
      <c r="P93" s="3">
        <v>21.65</v>
      </c>
      <c r="Q93" s="3">
        <v>10.24</v>
      </c>
      <c r="R93" s="1" t="s">
        <v>30</v>
      </c>
      <c r="S93" s="1" t="s">
        <v>31</v>
      </c>
      <c r="T93" s="1" t="s">
        <v>32</v>
      </c>
      <c r="U93" s="4">
        <v>1060</v>
      </c>
      <c r="V93" s="1" t="s">
        <v>33</v>
      </c>
      <c r="W93" s="5">
        <f t="shared" si="3"/>
        <v>2.9358002784222736</v>
      </c>
      <c r="X93" s="7">
        <f t="shared" si="4"/>
        <v>237.79982255220418</v>
      </c>
      <c r="Y93" s="6">
        <f t="shared" si="5"/>
        <v>6.7337347493311333</v>
      </c>
    </row>
    <row r="94" spans="1:25" hidden="1" x14ac:dyDescent="0.3">
      <c r="A94" s="1" t="s">
        <v>484</v>
      </c>
      <c r="B94" s="1" t="s">
        <v>485</v>
      </c>
      <c r="C94" s="1" t="s">
        <v>486</v>
      </c>
      <c r="D94" s="1" t="s">
        <v>487</v>
      </c>
      <c r="E94" s="1" t="s">
        <v>480</v>
      </c>
      <c r="F94" s="1" t="s">
        <v>410</v>
      </c>
      <c r="G94" s="1" t="s">
        <v>488</v>
      </c>
      <c r="H94" s="1" t="s">
        <v>29</v>
      </c>
      <c r="I94" s="2">
        <v>355</v>
      </c>
      <c r="J94" s="2">
        <v>0</v>
      </c>
      <c r="K94" s="2">
        <v>355</v>
      </c>
      <c r="L94" s="3">
        <v>0.01</v>
      </c>
      <c r="M94" s="3">
        <v>62.4</v>
      </c>
      <c r="N94" s="4">
        <v>1</v>
      </c>
      <c r="O94" s="3">
        <v>19.09</v>
      </c>
      <c r="P94" s="3">
        <v>11.42</v>
      </c>
      <c r="Q94" s="3">
        <v>10.24</v>
      </c>
      <c r="R94" s="1" t="s">
        <v>30</v>
      </c>
      <c r="S94" s="1" t="s">
        <v>31</v>
      </c>
      <c r="T94" s="1" t="s">
        <v>32</v>
      </c>
      <c r="U94" s="4">
        <v>34</v>
      </c>
      <c r="V94" s="1" t="s">
        <v>33</v>
      </c>
      <c r="W94" s="5">
        <f t="shared" si="3"/>
        <v>1.2948955174013921</v>
      </c>
      <c r="X94" s="7">
        <f t="shared" si="4"/>
        <v>459.68790867749419</v>
      </c>
      <c r="Y94" s="6">
        <f t="shared" si="5"/>
        <v>13.016899723840048</v>
      </c>
    </row>
    <row r="95" spans="1:25" hidden="1" x14ac:dyDescent="0.3">
      <c r="A95" s="1" t="s">
        <v>489</v>
      </c>
      <c r="B95" s="1" t="s">
        <v>490</v>
      </c>
      <c r="C95" s="1" t="s">
        <v>486</v>
      </c>
      <c r="D95" s="1" t="s">
        <v>491</v>
      </c>
      <c r="E95" s="1" t="s">
        <v>483</v>
      </c>
      <c r="F95" s="1" t="s">
        <v>410</v>
      </c>
      <c r="G95" s="1" t="s">
        <v>488</v>
      </c>
      <c r="H95" s="1" t="s">
        <v>29</v>
      </c>
      <c r="I95" s="2">
        <v>467</v>
      </c>
      <c r="J95" s="2">
        <v>0</v>
      </c>
      <c r="K95" s="2">
        <v>467</v>
      </c>
      <c r="L95" s="3">
        <v>0.01</v>
      </c>
      <c r="M95" s="3">
        <v>76.8</v>
      </c>
      <c r="N95" s="4">
        <v>1</v>
      </c>
      <c r="O95" s="3">
        <v>19.09</v>
      </c>
      <c r="P95" s="3">
        <v>11.42</v>
      </c>
      <c r="Q95" s="3">
        <v>10.24</v>
      </c>
      <c r="R95" s="1" t="s">
        <v>30</v>
      </c>
      <c r="S95" s="1" t="s">
        <v>31</v>
      </c>
      <c r="T95" s="1" t="s">
        <v>32</v>
      </c>
      <c r="U95" s="4">
        <v>34</v>
      </c>
      <c r="V95" s="1" t="s">
        <v>33</v>
      </c>
      <c r="W95" s="5">
        <f t="shared" si="3"/>
        <v>1.2948955174013921</v>
      </c>
      <c r="X95" s="7">
        <f t="shared" si="4"/>
        <v>604.71620662645012</v>
      </c>
      <c r="Y95" s="6">
        <f t="shared" si="5"/>
        <v>17.123639918403669</v>
      </c>
    </row>
    <row r="96" spans="1:25" hidden="1" x14ac:dyDescent="0.3">
      <c r="A96" s="1" t="s">
        <v>492</v>
      </c>
      <c r="B96" s="1" t="s">
        <v>493</v>
      </c>
      <c r="C96" s="1" t="s">
        <v>494</v>
      </c>
      <c r="D96" s="1" t="s">
        <v>495</v>
      </c>
      <c r="E96" s="1" t="s">
        <v>480</v>
      </c>
      <c r="F96" s="1" t="s">
        <v>410</v>
      </c>
      <c r="G96" s="1" t="s">
        <v>40</v>
      </c>
      <c r="H96" s="1" t="s">
        <v>29</v>
      </c>
      <c r="I96" s="2">
        <v>1</v>
      </c>
      <c r="J96" s="2">
        <v>0</v>
      </c>
      <c r="K96" s="2">
        <v>1</v>
      </c>
      <c r="L96" s="3">
        <v>0.01</v>
      </c>
      <c r="M96" s="3">
        <v>78.5</v>
      </c>
      <c r="N96" s="4">
        <v>1</v>
      </c>
      <c r="O96" s="3">
        <v>12.6</v>
      </c>
      <c r="P96" s="3">
        <v>11.81</v>
      </c>
      <c r="Q96" s="3">
        <v>18.899999999999999</v>
      </c>
      <c r="R96" s="1" t="s">
        <v>30</v>
      </c>
      <c r="S96" s="1" t="s">
        <v>31</v>
      </c>
      <c r="T96" s="1" t="s">
        <v>32</v>
      </c>
      <c r="U96" s="4">
        <v>34</v>
      </c>
      <c r="V96" s="1" t="s">
        <v>33</v>
      </c>
      <c r="W96" s="5">
        <f t="shared" si="3"/>
        <v>1.631341879350348</v>
      </c>
      <c r="X96" s="7">
        <f t="shared" si="4"/>
        <v>1.631341879350348</v>
      </c>
      <c r="Y96" s="6">
        <f t="shared" si="5"/>
        <v>4.6194414205708897E-2</v>
      </c>
    </row>
    <row r="97" spans="1:25" hidden="1" x14ac:dyDescent="0.3">
      <c r="A97" s="1" t="s">
        <v>496</v>
      </c>
      <c r="B97" s="1" t="s">
        <v>497</v>
      </c>
      <c r="C97" s="1" t="s">
        <v>498</v>
      </c>
      <c r="D97" s="1" t="s">
        <v>499</v>
      </c>
      <c r="E97" s="1" t="s">
        <v>500</v>
      </c>
      <c r="F97" s="1" t="s">
        <v>501</v>
      </c>
      <c r="G97" s="1" t="s">
        <v>40</v>
      </c>
      <c r="H97" s="1" t="s">
        <v>29</v>
      </c>
      <c r="I97" s="2">
        <v>17</v>
      </c>
      <c r="J97" s="2">
        <v>1</v>
      </c>
      <c r="K97" s="2">
        <v>16</v>
      </c>
      <c r="L97" s="3">
        <v>5</v>
      </c>
      <c r="M97" s="3">
        <v>70</v>
      </c>
      <c r="N97" s="4">
        <v>1</v>
      </c>
      <c r="O97" s="3">
        <v>22.834599999999998</v>
      </c>
      <c r="P97" s="3">
        <v>21.653500000000001</v>
      </c>
      <c r="Q97" s="3">
        <v>9.4488000000000003</v>
      </c>
      <c r="R97" s="1" t="s">
        <v>30</v>
      </c>
      <c r="S97" s="1" t="s">
        <v>31</v>
      </c>
      <c r="T97" s="1" t="s">
        <v>32</v>
      </c>
      <c r="U97" s="4">
        <v>34</v>
      </c>
      <c r="V97" s="1" t="s">
        <v>33</v>
      </c>
      <c r="W97" s="5">
        <f t="shared" si="3"/>
        <v>2.7099476891425058</v>
      </c>
      <c r="X97" s="7">
        <f t="shared" si="4"/>
        <v>43.359163026280093</v>
      </c>
      <c r="Y97" s="6">
        <f t="shared" si="5"/>
        <v>1.2277936107705882</v>
      </c>
    </row>
    <row r="98" spans="1:25" hidden="1" x14ac:dyDescent="0.3">
      <c r="A98" s="1" t="s">
        <v>502</v>
      </c>
      <c r="B98" s="1" t="s">
        <v>503</v>
      </c>
      <c r="C98" s="1" t="s">
        <v>498</v>
      </c>
      <c r="D98" s="1" t="s">
        <v>504</v>
      </c>
      <c r="E98" s="1" t="s">
        <v>505</v>
      </c>
      <c r="F98" s="1" t="s">
        <v>501</v>
      </c>
      <c r="G98" s="1" t="s">
        <v>40</v>
      </c>
      <c r="H98" s="1" t="s">
        <v>29</v>
      </c>
      <c r="I98" s="2">
        <v>2</v>
      </c>
      <c r="J98" s="2">
        <v>1</v>
      </c>
      <c r="K98" s="2">
        <v>1</v>
      </c>
      <c r="L98" s="3">
        <v>5</v>
      </c>
      <c r="M98" s="3">
        <v>85</v>
      </c>
      <c r="N98" s="4">
        <v>1</v>
      </c>
      <c r="O98" s="3">
        <v>22.834599999999998</v>
      </c>
      <c r="P98" s="3">
        <v>21.653500000000001</v>
      </c>
      <c r="Q98" s="3">
        <v>10.629899999999999</v>
      </c>
      <c r="R98" s="1" t="s">
        <v>30</v>
      </c>
      <c r="S98" s="1" t="s">
        <v>31</v>
      </c>
      <c r="T98" s="1" t="s">
        <v>32</v>
      </c>
      <c r="U98" s="4">
        <v>34</v>
      </c>
      <c r="V98" s="1" t="s">
        <v>33</v>
      </c>
      <c r="W98" s="5">
        <f t="shared" si="3"/>
        <v>3.0486911502853187</v>
      </c>
      <c r="X98" s="7">
        <f t="shared" si="4"/>
        <v>3.0486911502853187</v>
      </c>
      <c r="Y98" s="6">
        <f t="shared" si="5"/>
        <v>8.632923825730697E-2</v>
      </c>
    </row>
    <row r="99" spans="1:25" hidden="1" x14ac:dyDescent="0.3">
      <c r="A99" s="1" t="s">
        <v>506</v>
      </c>
      <c r="B99" s="1" t="s">
        <v>507</v>
      </c>
      <c r="C99" s="1" t="s">
        <v>508</v>
      </c>
      <c r="D99" s="1" t="s">
        <v>509</v>
      </c>
      <c r="E99" s="1" t="s">
        <v>480</v>
      </c>
      <c r="F99" s="1" t="s">
        <v>239</v>
      </c>
      <c r="G99" s="1" t="s">
        <v>510</v>
      </c>
      <c r="H99" s="1" t="s">
        <v>29</v>
      </c>
      <c r="I99" s="2">
        <v>1</v>
      </c>
      <c r="J99" s="2">
        <v>0</v>
      </c>
      <c r="K99" s="2">
        <v>1</v>
      </c>
      <c r="L99" s="3">
        <v>24.56</v>
      </c>
      <c r="M99" s="3">
        <v>55</v>
      </c>
      <c r="N99" s="4">
        <v>1</v>
      </c>
      <c r="O99" s="3">
        <v>11.811</v>
      </c>
      <c r="P99" s="3">
        <v>9.8424999999999994</v>
      </c>
      <c r="Q99" s="3">
        <v>7.0865999999999998</v>
      </c>
      <c r="R99" s="1" t="s">
        <v>30</v>
      </c>
      <c r="S99" s="1" t="s">
        <v>104</v>
      </c>
      <c r="T99" s="1" t="s">
        <v>32</v>
      </c>
      <c r="U99" s="4">
        <v>34</v>
      </c>
      <c r="V99" s="1" t="s">
        <v>33</v>
      </c>
      <c r="W99" s="5">
        <f t="shared" si="3"/>
        <v>0.47785127747418787</v>
      </c>
      <c r="X99" s="7">
        <f t="shared" si="4"/>
        <v>0.47785127747418787</v>
      </c>
      <c r="Y99" s="6">
        <f t="shared" si="5"/>
        <v>1.3531228566976014E-2</v>
      </c>
    </row>
    <row r="100" spans="1:25" hidden="1" x14ac:dyDescent="0.3">
      <c r="A100" s="1" t="s">
        <v>511</v>
      </c>
      <c r="B100" s="1" t="s">
        <v>512</v>
      </c>
      <c r="C100" s="1" t="s">
        <v>513</v>
      </c>
      <c r="D100" s="1" t="s">
        <v>514</v>
      </c>
      <c r="E100" s="1" t="s">
        <v>515</v>
      </c>
      <c r="F100" s="1" t="s">
        <v>220</v>
      </c>
      <c r="G100" s="1" t="s">
        <v>40</v>
      </c>
      <c r="H100" s="1" t="s">
        <v>29</v>
      </c>
      <c r="I100" s="2">
        <v>1</v>
      </c>
      <c r="J100" s="2">
        <v>0</v>
      </c>
      <c r="K100" s="2">
        <v>1</v>
      </c>
      <c r="L100" s="3">
        <v>0.01</v>
      </c>
      <c r="M100" s="3">
        <v>58.57</v>
      </c>
      <c r="N100" s="4">
        <v>1</v>
      </c>
      <c r="O100" s="3">
        <v>11.811019999999999</v>
      </c>
      <c r="P100" s="3">
        <v>9.8425200000000004</v>
      </c>
      <c r="Q100" s="3">
        <v>5.5118099999999997</v>
      </c>
      <c r="R100" s="1" t="s">
        <v>30</v>
      </c>
      <c r="S100" s="1" t="s">
        <v>104</v>
      </c>
      <c r="T100" s="1" t="s">
        <v>32</v>
      </c>
      <c r="U100" s="4">
        <v>34</v>
      </c>
      <c r="V100" s="1" t="s">
        <v>33</v>
      </c>
      <c r="W100" s="5">
        <f t="shared" si="3"/>
        <v>0.37166416357652921</v>
      </c>
      <c r="X100" s="7">
        <f t="shared" si="4"/>
        <v>0.37166416357652921</v>
      </c>
      <c r="Y100" s="6">
        <f t="shared" si="5"/>
        <v>1.0524347186200907E-2</v>
      </c>
    </row>
    <row r="101" spans="1:25" hidden="1" x14ac:dyDescent="0.3">
      <c r="A101" s="1" t="s">
        <v>516</v>
      </c>
      <c r="B101" s="1" t="s">
        <v>517</v>
      </c>
      <c r="C101" s="1" t="s">
        <v>486</v>
      </c>
      <c r="D101" s="1" t="s">
        <v>518</v>
      </c>
      <c r="E101" s="1" t="s">
        <v>480</v>
      </c>
      <c r="F101" s="1" t="s">
        <v>410</v>
      </c>
      <c r="G101" s="1" t="s">
        <v>488</v>
      </c>
      <c r="H101" s="1" t="s">
        <v>29</v>
      </c>
      <c r="I101" s="2">
        <v>114</v>
      </c>
      <c r="J101" s="2">
        <v>0</v>
      </c>
      <c r="K101" s="2">
        <v>114</v>
      </c>
      <c r="L101" s="3">
        <v>0.01</v>
      </c>
      <c r="M101" s="3">
        <v>52.8</v>
      </c>
      <c r="N101" s="4">
        <v>1</v>
      </c>
      <c r="O101" s="3">
        <v>11.81</v>
      </c>
      <c r="P101" s="3">
        <v>9.84</v>
      </c>
      <c r="Q101" s="3">
        <v>5.91</v>
      </c>
      <c r="R101" s="1" t="s">
        <v>30</v>
      </c>
      <c r="S101" s="1" t="s">
        <v>104</v>
      </c>
      <c r="T101" s="1" t="s">
        <v>32</v>
      </c>
      <c r="U101" s="4">
        <v>34</v>
      </c>
      <c r="V101" s="1" t="s">
        <v>33</v>
      </c>
      <c r="W101" s="5">
        <f t="shared" si="3"/>
        <v>0.39837787935034807</v>
      </c>
      <c r="X101" s="7">
        <f t="shared" si="4"/>
        <v>45.415078245939682</v>
      </c>
      <c r="Y101" s="6">
        <f t="shared" si="5"/>
        <v>1.2860105917915112</v>
      </c>
    </row>
    <row r="102" spans="1:25" hidden="1" x14ac:dyDescent="0.3">
      <c r="A102" s="1" t="s">
        <v>519</v>
      </c>
      <c r="B102" s="1" t="s">
        <v>520</v>
      </c>
      <c r="C102" s="1" t="s">
        <v>486</v>
      </c>
      <c r="D102" s="1" t="s">
        <v>521</v>
      </c>
      <c r="E102" s="1" t="s">
        <v>483</v>
      </c>
      <c r="F102" s="1" t="s">
        <v>410</v>
      </c>
      <c r="G102" s="1" t="s">
        <v>488</v>
      </c>
      <c r="H102" s="1" t="s">
        <v>29</v>
      </c>
      <c r="I102" s="2">
        <v>354</v>
      </c>
      <c r="J102" s="2">
        <v>0</v>
      </c>
      <c r="K102" s="2">
        <v>354</v>
      </c>
      <c r="L102" s="3">
        <v>0.01</v>
      </c>
      <c r="M102" s="3">
        <v>67.2</v>
      </c>
      <c r="N102" s="4">
        <v>1</v>
      </c>
      <c r="O102" s="3">
        <v>11.81</v>
      </c>
      <c r="P102" s="3">
        <v>9.84</v>
      </c>
      <c r="Q102" s="3">
        <v>6.3</v>
      </c>
      <c r="R102" s="1" t="s">
        <v>30</v>
      </c>
      <c r="S102" s="1" t="s">
        <v>104</v>
      </c>
      <c r="T102" s="1" t="s">
        <v>32</v>
      </c>
      <c r="U102" s="4">
        <v>34</v>
      </c>
      <c r="V102" s="1" t="s">
        <v>33</v>
      </c>
      <c r="W102" s="5">
        <f t="shared" si="3"/>
        <v>0.4246667749419954</v>
      </c>
      <c r="X102" s="7">
        <f t="shared" si="4"/>
        <v>150.33203832946637</v>
      </c>
      <c r="Y102" s="6">
        <f t="shared" si="5"/>
        <v>4.2569252557565651</v>
      </c>
    </row>
    <row r="103" spans="1:25" hidden="1" x14ac:dyDescent="0.3">
      <c r="A103" s="1" t="s">
        <v>522</v>
      </c>
      <c r="B103" s="1" t="s">
        <v>523</v>
      </c>
      <c r="C103" s="1" t="s">
        <v>498</v>
      </c>
      <c r="D103" s="1" t="s">
        <v>524</v>
      </c>
      <c r="E103" s="1" t="s">
        <v>500</v>
      </c>
      <c r="F103" s="1" t="s">
        <v>501</v>
      </c>
      <c r="G103" s="1" t="s">
        <v>40</v>
      </c>
      <c r="H103" s="1" t="s">
        <v>29</v>
      </c>
      <c r="I103" s="2">
        <v>10</v>
      </c>
      <c r="J103" s="2">
        <v>0</v>
      </c>
      <c r="K103" s="2">
        <v>10</v>
      </c>
      <c r="L103" s="3">
        <v>5</v>
      </c>
      <c r="M103" s="3">
        <v>58.8</v>
      </c>
      <c r="N103" s="4">
        <v>1</v>
      </c>
      <c r="O103" s="3">
        <v>11.811</v>
      </c>
      <c r="P103" s="3">
        <v>9.8424999999999994</v>
      </c>
      <c r="Q103" s="3">
        <v>7.0865999999999998</v>
      </c>
      <c r="R103" s="1" t="s">
        <v>30</v>
      </c>
      <c r="S103" s="1" t="s">
        <v>104</v>
      </c>
      <c r="T103" s="1" t="s">
        <v>32</v>
      </c>
      <c r="U103" s="4">
        <v>34</v>
      </c>
      <c r="V103" s="1" t="s">
        <v>33</v>
      </c>
      <c r="W103" s="5">
        <f t="shared" si="3"/>
        <v>0.47785127747418787</v>
      </c>
      <c r="X103" s="7">
        <f t="shared" si="4"/>
        <v>4.7785127747418787</v>
      </c>
      <c r="Y103" s="6">
        <f t="shared" si="5"/>
        <v>0.13531228566976014</v>
      </c>
    </row>
    <row r="104" spans="1:25" hidden="1" x14ac:dyDescent="0.3">
      <c r="A104" s="1" t="s">
        <v>525</v>
      </c>
      <c r="B104" s="1" t="s">
        <v>526</v>
      </c>
      <c r="C104" s="1" t="s">
        <v>527</v>
      </c>
      <c r="D104" s="1" t="s">
        <v>528</v>
      </c>
      <c r="E104" s="1" t="s">
        <v>529</v>
      </c>
      <c r="F104" s="1" t="s">
        <v>530</v>
      </c>
      <c r="G104" s="1" t="s">
        <v>40</v>
      </c>
      <c r="H104" s="1" t="s">
        <v>29</v>
      </c>
      <c r="I104" s="2">
        <v>68</v>
      </c>
      <c r="J104" s="2">
        <v>0</v>
      </c>
      <c r="K104" s="2">
        <v>68</v>
      </c>
      <c r="L104" s="3">
        <v>5</v>
      </c>
      <c r="M104" s="3">
        <v>51.3</v>
      </c>
      <c r="N104" s="4">
        <v>1</v>
      </c>
      <c r="O104" s="3">
        <v>11.811</v>
      </c>
      <c r="P104" s="3">
        <v>9.8424999999999994</v>
      </c>
      <c r="Q104" s="3">
        <v>7.0865999999999998</v>
      </c>
      <c r="R104" s="1" t="s">
        <v>30</v>
      </c>
      <c r="S104" s="1" t="s">
        <v>104</v>
      </c>
      <c r="T104" s="1" t="s">
        <v>32</v>
      </c>
      <c r="U104" s="4">
        <v>34</v>
      </c>
      <c r="V104" s="1" t="s">
        <v>33</v>
      </c>
      <c r="W104" s="5">
        <f t="shared" si="3"/>
        <v>0.47785127747418787</v>
      </c>
      <c r="X104" s="7">
        <f t="shared" si="4"/>
        <v>32.493886868244772</v>
      </c>
      <c r="Y104" s="6">
        <f t="shared" si="5"/>
        <v>0.9201235425543689</v>
      </c>
    </row>
    <row r="105" spans="1:25" hidden="1" x14ac:dyDescent="0.3">
      <c r="A105" s="1" t="s">
        <v>531</v>
      </c>
      <c r="B105" s="1" t="s">
        <v>532</v>
      </c>
      <c r="C105" s="1" t="s">
        <v>533</v>
      </c>
      <c r="D105" s="1" t="s">
        <v>534</v>
      </c>
      <c r="E105" s="1" t="s">
        <v>480</v>
      </c>
      <c r="F105" s="1" t="s">
        <v>220</v>
      </c>
      <c r="G105" s="1" t="s">
        <v>535</v>
      </c>
      <c r="H105" s="1" t="s">
        <v>29</v>
      </c>
      <c r="I105" s="2">
        <v>1</v>
      </c>
      <c r="J105" s="2">
        <v>0</v>
      </c>
      <c r="K105" s="2">
        <v>1</v>
      </c>
      <c r="L105" s="3">
        <v>0.01</v>
      </c>
      <c r="M105" s="3">
        <v>63.7</v>
      </c>
      <c r="N105" s="4">
        <v>1</v>
      </c>
      <c r="O105" s="3">
        <v>18.309999999999999</v>
      </c>
      <c r="P105" s="3">
        <v>16.54</v>
      </c>
      <c r="Q105" s="3">
        <v>7.28</v>
      </c>
      <c r="R105" s="1" t="s">
        <v>30</v>
      </c>
      <c r="S105" s="1" t="s">
        <v>221</v>
      </c>
      <c r="T105" s="1" t="s">
        <v>32</v>
      </c>
      <c r="U105" s="4">
        <v>34</v>
      </c>
      <c r="V105" s="1" t="s">
        <v>33</v>
      </c>
      <c r="W105" s="5">
        <f t="shared" si="3"/>
        <v>1.2788451693735496</v>
      </c>
      <c r="X105" s="7">
        <f t="shared" si="4"/>
        <v>1.2788451693735496</v>
      </c>
      <c r="Y105" s="6">
        <f t="shared" si="5"/>
        <v>3.6212828351183772E-2</v>
      </c>
    </row>
    <row r="106" spans="1:25" hidden="1" x14ac:dyDescent="0.3">
      <c r="A106" s="1" t="s">
        <v>536</v>
      </c>
      <c r="B106" s="1" t="s">
        <v>537</v>
      </c>
      <c r="C106" s="1" t="s">
        <v>538</v>
      </c>
      <c r="D106" s="1" t="s">
        <v>539</v>
      </c>
      <c r="E106" s="1" t="s">
        <v>540</v>
      </c>
      <c r="F106" s="1" t="s">
        <v>174</v>
      </c>
      <c r="G106" s="1" t="s">
        <v>40</v>
      </c>
      <c r="H106" s="1" t="s">
        <v>29</v>
      </c>
      <c r="I106" s="2">
        <v>103</v>
      </c>
      <c r="J106" s="2">
        <v>2</v>
      </c>
      <c r="K106" s="2">
        <v>101</v>
      </c>
      <c r="L106" s="3">
        <v>0.01</v>
      </c>
      <c r="M106" s="3">
        <v>17.28</v>
      </c>
      <c r="N106" s="4">
        <v>1</v>
      </c>
      <c r="O106" s="3">
        <v>16.929099999999998</v>
      </c>
      <c r="P106" s="3">
        <v>16.929099999999998</v>
      </c>
      <c r="Q106" s="3">
        <v>5.7087000000000003</v>
      </c>
      <c r="R106" s="1" t="s">
        <v>30</v>
      </c>
      <c r="S106" s="1" t="s">
        <v>350</v>
      </c>
      <c r="T106" s="1" t="s">
        <v>32</v>
      </c>
      <c r="U106" s="4">
        <v>34</v>
      </c>
      <c r="V106" s="1" t="s">
        <v>33</v>
      </c>
      <c r="W106" s="5">
        <f t="shared" si="3"/>
        <v>0.94900325077160486</v>
      </c>
      <c r="X106" s="7">
        <f t="shared" si="4"/>
        <v>95.849328327932085</v>
      </c>
      <c r="Y106" s="6">
        <f t="shared" si="5"/>
        <v>2.7141481685511155</v>
      </c>
    </row>
    <row r="107" spans="1:25" hidden="1" x14ac:dyDescent="0.3">
      <c r="A107" s="1" t="s">
        <v>541</v>
      </c>
      <c r="B107" s="1" t="s">
        <v>542</v>
      </c>
      <c r="C107" s="1" t="s">
        <v>543</v>
      </c>
      <c r="D107" s="1" t="s">
        <v>544</v>
      </c>
      <c r="E107" s="1" t="s">
        <v>545</v>
      </c>
      <c r="F107" s="1" t="s">
        <v>174</v>
      </c>
      <c r="G107" s="1" t="s">
        <v>40</v>
      </c>
      <c r="H107" s="1" t="s">
        <v>29</v>
      </c>
      <c r="I107" s="2">
        <v>36</v>
      </c>
      <c r="J107" s="2">
        <v>0</v>
      </c>
      <c r="K107" s="2">
        <v>36</v>
      </c>
      <c r="L107" s="3">
        <v>0.01</v>
      </c>
      <c r="M107" s="3">
        <v>14.4</v>
      </c>
      <c r="N107" s="4">
        <v>1</v>
      </c>
      <c r="O107" s="3">
        <v>16.73</v>
      </c>
      <c r="P107" s="3">
        <v>6.5</v>
      </c>
      <c r="Q107" s="3">
        <v>16.73</v>
      </c>
      <c r="R107" s="1" t="s">
        <v>30</v>
      </c>
      <c r="S107" s="1" t="s">
        <v>350</v>
      </c>
      <c r="T107" s="1" t="s">
        <v>32</v>
      </c>
      <c r="U107" s="4">
        <v>34</v>
      </c>
      <c r="V107" s="1" t="s">
        <v>33</v>
      </c>
      <c r="W107" s="5">
        <f t="shared" si="3"/>
        <v>1.0552806554524361</v>
      </c>
      <c r="X107" s="7">
        <f t="shared" si="4"/>
        <v>37.990103596287696</v>
      </c>
      <c r="Y107" s="6">
        <f t="shared" si="5"/>
        <v>1.0757589218169117</v>
      </c>
    </row>
    <row r="108" spans="1:25" hidden="1" x14ac:dyDescent="0.3">
      <c r="A108" s="1" t="s">
        <v>546</v>
      </c>
      <c r="B108" s="1" t="s">
        <v>547</v>
      </c>
      <c r="C108" s="1" t="s">
        <v>548</v>
      </c>
      <c r="D108" s="1" t="s">
        <v>549</v>
      </c>
      <c r="E108" s="1" t="s">
        <v>550</v>
      </c>
      <c r="F108" s="1" t="s">
        <v>551</v>
      </c>
      <c r="G108" s="1" t="s">
        <v>40</v>
      </c>
      <c r="H108" s="1" t="s">
        <v>29</v>
      </c>
      <c r="I108" s="2">
        <v>67</v>
      </c>
      <c r="J108" s="2">
        <v>0</v>
      </c>
      <c r="K108" s="2">
        <v>67</v>
      </c>
      <c r="L108" s="3">
        <v>5</v>
      </c>
      <c r="M108" s="3">
        <v>73.150000000000006</v>
      </c>
      <c r="N108" s="4">
        <v>1</v>
      </c>
      <c r="O108" s="3">
        <v>22.834599999999998</v>
      </c>
      <c r="P108" s="3">
        <v>17.913399999999999</v>
      </c>
      <c r="Q108" s="3">
        <v>6.6928999999999998</v>
      </c>
      <c r="R108" s="1" t="s">
        <v>30</v>
      </c>
      <c r="S108" s="1" t="s">
        <v>221</v>
      </c>
      <c r="T108" s="1" t="s">
        <v>32</v>
      </c>
      <c r="U108" s="4">
        <v>34</v>
      </c>
      <c r="V108" s="1" t="s">
        <v>33</v>
      </c>
      <c r="W108" s="5">
        <f t="shared" si="3"/>
        <v>1.5879927184397655</v>
      </c>
      <c r="X108" s="7">
        <f t="shared" si="4"/>
        <v>106.39551213546429</v>
      </c>
      <c r="Y108" s="6">
        <f t="shared" si="5"/>
        <v>3.0127825561441632</v>
      </c>
    </row>
    <row r="109" spans="1:25" hidden="1" x14ac:dyDescent="0.3">
      <c r="A109" s="1" t="s">
        <v>552</v>
      </c>
      <c r="B109" s="1" t="s">
        <v>553</v>
      </c>
      <c r="C109" s="1" t="s">
        <v>548</v>
      </c>
      <c r="D109" s="1" t="s">
        <v>554</v>
      </c>
      <c r="E109" s="1" t="s">
        <v>555</v>
      </c>
      <c r="F109" s="1" t="s">
        <v>551</v>
      </c>
      <c r="G109" s="1" t="s">
        <v>40</v>
      </c>
      <c r="H109" s="1" t="s">
        <v>29</v>
      </c>
      <c r="I109" s="2">
        <v>38</v>
      </c>
      <c r="J109" s="2">
        <v>0</v>
      </c>
      <c r="K109" s="2">
        <v>38</v>
      </c>
      <c r="L109" s="3">
        <v>5</v>
      </c>
      <c r="M109" s="3">
        <v>90.65</v>
      </c>
      <c r="N109" s="4">
        <v>1</v>
      </c>
      <c r="O109" s="3">
        <v>22.834599999999998</v>
      </c>
      <c r="P109" s="3">
        <v>17.913399999999999</v>
      </c>
      <c r="Q109" s="3">
        <v>7.4802999999999997</v>
      </c>
      <c r="R109" s="1" t="s">
        <v>30</v>
      </c>
      <c r="S109" s="1" t="s">
        <v>221</v>
      </c>
      <c r="T109" s="1" t="s">
        <v>32</v>
      </c>
      <c r="U109" s="4">
        <v>34</v>
      </c>
      <c r="V109" s="1" t="s">
        <v>33</v>
      </c>
      <c r="W109" s="5">
        <f t="shared" si="3"/>
        <v>1.7748153911973847</v>
      </c>
      <c r="X109" s="7">
        <f t="shared" si="4"/>
        <v>67.44298486550062</v>
      </c>
      <c r="Y109" s="6">
        <f t="shared" si="5"/>
        <v>1.9097708564847107</v>
      </c>
    </row>
    <row r="110" spans="1:25" hidden="1" x14ac:dyDescent="0.3">
      <c r="A110" s="1" t="s">
        <v>556</v>
      </c>
      <c r="B110" s="1" t="s">
        <v>557</v>
      </c>
      <c r="C110" s="1" t="s">
        <v>558</v>
      </c>
      <c r="D110" s="1" t="s">
        <v>559</v>
      </c>
      <c r="E110" s="1" t="s">
        <v>560</v>
      </c>
      <c r="F110" s="1" t="s">
        <v>220</v>
      </c>
      <c r="G110" s="1" t="s">
        <v>40</v>
      </c>
      <c r="H110" s="1" t="s">
        <v>29</v>
      </c>
      <c r="I110" s="2">
        <v>182</v>
      </c>
      <c r="J110" s="2">
        <v>1</v>
      </c>
      <c r="K110" s="2">
        <v>181</v>
      </c>
      <c r="L110" s="3">
        <v>5</v>
      </c>
      <c r="M110" s="3">
        <v>48.3</v>
      </c>
      <c r="N110" s="4">
        <v>1</v>
      </c>
      <c r="O110" s="3">
        <v>22.2441</v>
      </c>
      <c r="P110" s="3">
        <v>21.456700000000001</v>
      </c>
      <c r="Q110" s="3">
        <v>13.779500000000001</v>
      </c>
      <c r="R110" s="1" t="s">
        <v>30</v>
      </c>
      <c r="S110" s="1" t="s">
        <v>31</v>
      </c>
      <c r="T110" s="1" t="s">
        <v>32</v>
      </c>
      <c r="U110" s="4">
        <v>601</v>
      </c>
      <c r="V110" s="1" t="s">
        <v>33</v>
      </c>
      <c r="W110" s="5">
        <f t="shared" si="3"/>
        <v>3.8148192508041565</v>
      </c>
      <c r="X110" s="7">
        <f t="shared" si="4"/>
        <v>690.48228439555237</v>
      </c>
      <c r="Y110" s="6">
        <f t="shared" si="5"/>
        <v>19.552262496794601</v>
      </c>
    </row>
    <row r="111" spans="1:25" hidden="1" x14ac:dyDescent="0.3">
      <c r="A111" s="1" t="s">
        <v>561</v>
      </c>
      <c r="B111" s="1" t="s">
        <v>562</v>
      </c>
      <c r="C111" s="1" t="s">
        <v>558</v>
      </c>
      <c r="D111" s="1" t="s">
        <v>563</v>
      </c>
      <c r="E111" s="1" t="s">
        <v>564</v>
      </c>
      <c r="F111" s="1" t="s">
        <v>220</v>
      </c>
      <c r="G111" s="1" t="s">
        <v>40</v>
      </c>
      <c r="H111" s="1" t="s">
        <v>29</v>
      </c>
      <c r="I111" s="2">
        <v>57</v>
      </c>
      <c r="J111" s="2">
        <v>0</v>
      </c>
      <c r="K111" s="2">
        <v>57</v>
      </c>
      <c r="L111" s="3">
        <v>5</v>
      </c>
      <c r="M111" s="3">
        <v>48.3</v>
      </c>
      <c r="N111" s="4">
        <v>1</v>
      </c>
      <c r="O111" s="3">
        <v>22.2441</v>
      </c>
      <c r="P111" s="3">
        <v>21.456700000000001</v>
      </c>
      <c r="Q111" s="3">
        <v>13.779500000000001</v>
      </c>
      <c r="R111" s="1" t="s">
        <v>30</v>
      </c>
      <c r="S111" s="1" t="s">
        <v>31</v>
      </c>
      <c r="T111" s="1" t="s">
        <v>32</v>
      </c>
      <c r="U111" s="4">
        <v>601</v>
      </c>
      <c r="V111" s="1" t="s">
        <v>33</v>
      </c>
      <c r="W111" s="5">
        <f t="shared" si="3"/>
        <v>3.8148192508041565</v>
      </c>
      <c r="X111" s="7">
        <f t="shared" si="4"/>
        <v>217.44469729583693</v>
      </c>
      <c r="Y111" s="6">
        <f t="shared" si="5"/>
        <v>6.157342333244709</v>
      </c>
    </row>
    <row r="112" spans="1:25" hidden="1" x14ac:dyDescent="0.3">
      <c r="A112" s="1" t="s">
        <v>565</v>
      </c>
      <c r="B112" s="1" t="s">
        <v>566</v>
      </c>
      <c r="C112" s="1" t="s">
        <v>567</v>
      </c>
      <c r="D112" s="1" t="s">
        <v>567</v>
      </c>
      <c r="E112" s="1" t="s">
        <v>568</v>
      </c>
      <c r="F112" s="1" t="s">
        <v>27</v>
      </c>
      <c r="G112" s="1" t="s">
        <v>40</v>
      </c>
      <c r="H112" s="1" t="s">
        <v>29</v>
      </c>
      <c r="I112" s="2">
        <v>3</v>
      </c>
      <c r="J112" s="2">
        <v>0</v>
      </c>
      <c r="K112" s="2">
        <v>3</v>
      </c>
      <c r="L112" s="3">
        <v>5.4625000000000004</v>
      </c>
      <c r="M112" s="3">
        <v>19.45</v>
      </c>
      <c r="N112" s="4">
        <v>4</v>
      </c>
      <c r="O112" s="3">
        <v>12.59843</v>
      </c>
      <c r="P112" s="3">
        <v>8.6614199999999997</v>
      </c>
      <c r="Q112" s="3">
        <v>15.74803</v>
      </c>
      <c r="R112" s="1" t="s">
        <v>30</v>
      </c>
      <c r="S112" s="1" t="s">
        <v>48</v>
      </c>
      <c r="T112" s="1" t="s">
        <v>49</v>
      </c>
      <c r="U112" s="4">
        <v>1062</v>
      </c>
      <c r="V112" s="1" t="s">
        <v>33</v>
      </c>
      <c r="W112" s="5">
        <f t="shared" si="3"/>
        <v>0.24919223560884801</v>
      </c>
      <c r="X112" s="7">
        <f t="shared" si="4"/>
        <v>0.74757670682654398</v>
      </c>
      <c r="Y112" s="6">
        <f t="shared" si="5"/>
        <v>2.1168994974516107E-2</v>
      </c>
    </row>
    <row r="113" spans="1:25" hidden="1" x14ac:dyDescent="0.3">
      <c r="A113" s="1" t="s">
        <v>569</v>
      </c>
      <c r="B113" s="1" t="s">
        <v>570</v>
      </c>
      <c r="C113" s="1" t="s">
        <v>567</v>
      </c>
      <c r="D113" s="1" t="s">
        <v>567</v>
      </c>
      <c r="E113" s="1" t="s">
        <v>568</v>
      </c>
      <c r="F113" s="1" t="s">
        <v>149</v>
      </c>
      <c r="G113" s="1" t="s">
        <v>571</v>
      </c>
      <c r="H113" s="1" t="s">
        <v>29</v>
      </c>
      <c r="I113" s="2">
        <v>2</v>
      </c>
      <c r="J113" s="2">
        <v>0</v>
      </c>
      <c r="K113" s="2">
        <v>2</v>
      </c>
      <c r="L113" s="3">
        <v>0.01</v>
      </c>
      <c r="M113" s="3">
        <v>19.45</v>
      </c>
      <c r="N113" s="4">
        <v>4</v>
      </c>
      <c r="O113" s="3">
        <v>12.59843</v>
      </c>
      <c r="P113" s="3">
        <v>8.6614199999999997</v>
      </c>
      <c r="Q113" s="3">
        <v>15.74803</v>
      </c>
      <c r="R113" s="1" t="s">
        <v>30</v>
      </c>
      <c r="S113" s="1" t="s">
        <v>48</v>
      </c>
      <c r="T113" s="1" t="s">
        <v>49</v>
      </c>
      <c r="U113" s="4">
        <v>1062</v>
      </c>
      <c r="V113" s="1" t="s">
        <v>33</v>
      </c>
      <c r="W113" s="5">
        <f t="shared" si="3"/>
        <v>0.24919223560884801</v>
      </c>
      <c r="X113" s="7">
        <f t="shared" si="4"/>
        <v>0.49838447121769602</v>
      </c>
      <c r="Y113" s="6">
        <f t="shared" si="5"/>
        <v>1.4112663316344072E-2</v>
      </c>
    </row>
    <row r="114" spans="1:25" hidden="1" x14ac:dyDescent="0.3">
      <c r="A114" s="1" t="s">
        <v>572</v>
      </c>
      <c r="B114" s="1" t="s">
        <v>573</v>
      </c>
      <c r="C114" s="1" t="s">
        <v>574</v>
      </c>
      <c r="D114" s="1" t="s">
        <v>575</v>
      </c>
      <c r="E114" s="1" t="s">
        <v>576</v>
      </c>
      <c r="F114" s="1" t="s">
        <v>577</v>
      </c>
      <c r="G114" s="1" t="s">
        <v>578</v>
      </c>
      <c r="H114" s="1" t="s">
        <v>29</v>
      </c>
      <c r="I114" s="2">
        <v>3</v>
      </c>
      <c r="J114" s="2">
        <v>0</v>
      </c>
      <c r="K114" s="2">
        <v>3</v>
      </c>
      <c r="L114" s="3">
        <v>11.8</v>
      </c>
      <c r="M114" s="3">
        <v>18.5</v>
      </c>
      <c r="N114" s="4">
        <v>10</v>
      </c>
      <c r="O114" s="3">
        <v>15.35</v>
      </c>
      <c r="P114" s="3">
        <v>15.35</v>
      </c>
      <c r="Q114" s="3">
        <v>32.28</v>
      </c>
      <c r="R114" s="1" t="s">
        <v>30</v>
      </c>
      <c r="S114" s="1" t="s">
        <v>579</v>
      </c>
      <c r="T114" s="1" t="s">
        <v>580</v>
      </c>
      <c r="U114" s="4">
        <v>533</v>
      </c>
      <c r="V114" s="1" t="s">
        <v>33</v>
      </c>
      <c r="W114" s="5">
        <f t="shared" si="3"/>
        <v>0.44117716357308578</v>
      </c>
      <c r="X114" s="7">
        <f t="shared" si="4"/>
        <v>1.3235314907192572</v>
      </c>
      <c r="Y114" s="6">
        <f t="shared" si="5"/>
        <v>3.7478202865074806E-2</v>
      </c>
    </row>
    <row r="115" spans="1:25" hidden="1" x14ac:dyDescent="0.3">
      <c r="A115" s="1" t="s">
        <v>581</v>
      </c>
      <c r="B115" s="1" t="s">
        <v>582</v>
      </c>
      <c r="C115" s="1" t="s">
        <v>583</v>
      </c>
      <c r="D115" s="1" t="s">
        <v>584</v>
      </c>
      <c r="E115" s="1" t="s">
        <v>585</v>
      </c>
      <c r="F115" s="1" t="s">
        <v>586</v>
      </c>
      <c r="G115" s="1" t="s">
        <v>40</v>
      </c>
      <c r="H115" s="1" t="s">
        <v>29</v>
      </c>
      <c r="I115" s="2">
        <v>1</v>
      </c>
      <c r="J115" s="2">
        <v>0</v>
      </c>
      <c r="K115" s="2">
        <v>1</v>
      </c>
      <c r="L115" s="3">
        <v>5</v>
      </c>
      <c r="M115" s="3">
        <v>35</v>
      </c>
      <c r="N115" s="4">
        <v>2</v>
      </c>
      <c r="O115" s="3">
        <v>9.75</v>
      </c>
      <c r="P115" s="3">
        <v>11.75</v>
      </c>
      <c r="Q115" s="3">
        <v>8.75</v>
      </c>
      <c r="R115" s="1" t="s">
        <v>587</v>
      </c>
      <c r="S115" s="1" t="s">
        <v>116</v>
      </c>
      <c r="T115" s="1" t="s">
        <v>117</v>
      </c>
      <c r="U115" s="4">
        <v>964</v>
      </c>
      <c r="V115" s="1" t="s">
        <v>33</v>
      </c>
      <c r="W115" s="5">
        <f t="shared" si="3"/>
        <v>0.29072560179814383</v>
      </c>
      <c r="X115" s="7">
        <f t="shared" si="4"/>
        <v>0.29072560179814383</v>
      </c>
      <c r="Y115" s="6">
        <f t="shared" si="5"/>
        <v>8.2324245087214056E-3</v>
      </c>
    </row>
    <row r="116" spans="1:25" hidden="1" x14ac:dyDescent="0.3">
      <c r="A116" s="1" t="s">
        <v>588</v>
      </c>
      <c r="B116" s="1" t="s">
        <v>589</v>
      </c>
      <c r="C116" s="1" t="s">
        <v>583</v>
      </c>
      <c r="D116" s="1" t="s">
        <v>590</v>
      </c>
      <c r="E116" s="1" t="s">
        <v>591</v>
      </c>
      <c r="F116" s="1" t="s">
        <v>586</v>
      </c>
      <c r="G116" s="1" t="s">
        <v>435</v>
      </c>
      <c r="H116" s="1" t="s">
        <v>29</v>
      </c>
      <c r="I116" s="2">
        <v>8</v>
      </c>
      <c r="J116" s="2">
        <v>0</v>
      </c>
      <c r="K116" s="2">
        <v>8</v>
      </c>
      <c r="L116" s="3">
        <v>0.01</v>
      </c>
      <c r="M116" s="3">
        <v>35</v>
      </c>
      <c r="N116" s="4">
        <v>2</v>
      </c>
      <c r="O116" s="3">
        <v>9.75</v>
      </c>
      <c r="P116" s="3">
        <v>11.75</v>
      </c>
      <c r="Q116" s="3">
        <v>8.75</v>
      </c>
      <c r="R116" s="1" t="s">
        <v>587</v>
      </c>
      <c r="S116" s="1" t="s">
        <v>116</v>
      </c>
      <c r="T116" s="1" t="s">
        <v>117</v>
      </c>
      <c r="U116" s="4">
        <v>964</v>
      </c>
      <c r="V116" s="1" t="s">
        <v>33</v>
      </c>
      <c r="W116" s="5">
        <f t="shared" si="3"/>
        <v>0.29072560179814383</v>
      </c>
      <c r="X116" s="7">
        <f t="shared" si="4"/>
        <v>2.3258048143851506</v>
      </c>
      <c r="Y116" s="6">
        <f t="shared" si="5"/>
        <v>6.5859396069771245E-2</v>
      </c>
    </row>
    <row r="117" spans="1:25" hidden="1" x14ac:dyDescent="0.3">
      <c r="A117" s="1" t="s">
        <v>592</v>
      </c>
      <c r="B117" s="1" t="s">
        <v>593</v>
      </c>
      <c r="C117" s="1" t="s">
        <v>583</v>
      </c>
      <c r="D117" s="1" t="s">
        <v>590</v>
      </c>
      <c r="E117" s="1" t="s">
        <v>591</v>
      </c>
      <c r="F117" s="1" t="s">
        <v>594</v>
      </c>
      <c r="G117" s="1" t="s">
        <v>40</v>
      </c>
      <c r="H117" s="1" t="s">
        <v>29</v>
      </c>
      <c r="I117" s="2">
        <v>7</v>
      </c>
      <c r="J117" s="2">
        <v>0</v>
      </c>
      <c r="K117" s="2">
        <v>7</v>
      </c>
      <c r="L117" s="3">
        <v>5</v>
      </c>
      <c r="M117" s="3">
        <v>35</v>
      </c>
      <c r="N117" s="4">
        <v>2</v>
      </c>
      <c r="O117" s="3">
        <v>9.75</v>
      </c>
      <c r="P117" s="3">
        <v>11.75</v>
      </c>
      <c r="Q117" s="3">
        <v>8.75</v>
      </c>
      <c r="R117" s="1" t="s">
        <v>587</v>
      </c>
      <c r="S117" s="1" t="s">
        <v>116</v>
      </c>
      <c r="T117" s="1" t="s">
        <v>117</v>
      </c>
      <c r="U117" s="4">
        <v>964</v>
      </c>
      <c r="V117" s="1" t="s">
        <v>33</v>
      </c>
      <c r="W117" s="5">
        <f t="shared" si="3"/>
        <v>0.29072560179814383</v>
      </c>
      <c r="X117" s="7">
        <f t="shared" si="4"/>
        <v>2.0350792125870067</v>
      </c>
      <c r="Y117" s="6">
        <f t="shared" si="5"/>
        <v>5.7626971561049838E-2</v>
      </c>
    </row>
    <row r="118" spans="1:25" hidden="1" x14ac:dyDescent="0.3">
      <c r="A118" s="1" t="s">
        <v>595</v>
      </c>
      <c r="B118" s="1" t="s">
        <v>596</v>
      </c>
      <c r="C118" s="1" t="s">
        <v>583</v>
      </c>
      <c r="D118" s="1" t="s">
        <v>590</v>
      </c>
      <c r="E118" s="1" t="s">
        <v>591</v>
      </c>
      <c r="F118" s="1" t="s">
        <v>597</v>
      </c>
      <c r="G118" s="1" t="s">
        <v>40</v>
      </c>
      <c r="H118" s="1" t="s">
        <v>29</v>
      </c>
      <c r="I118" s="2">
        <v>3</v>
      </c>
      <c r="J118" s="2">
        <v>0</v>
      </c>
      <c r="K118" s="2">
        <v>3</v>
      </c>
      <c r="L118" s="3">
        <v>5</v>
      </c>
      <c r="M118" s="3">
        <v>35</v>
      </c>
      <c r="N118" s="4">
        <v>2</v>
      </c>
      <c r="O118" s="3">
        <v>9.75</v>
      </c>
      <c r="P118" s="3">
        <v>11.75</v>
      </c>
      <c r="Q118" s="3">
        <v>8.75</v>
      </c>
      <c r="R118" s="1" t="s">
        <v>587</v>
      </c>
      <c r="S118" s="1" t="s">
        <v>116</v>
      </c>
      <c r="T118" s="1" t="s">
        <v>117</v>
      </c>
      <c r="U118" s="4">
        <v>964</v>
      </c>
      <c r="V118" s="1" t="s">
        <v>33</v>
      </c>
      <c r="W118" s="5">
        <f t="shared" si="3"/>
        <v>0.29072560179814383</v>
      </c>
      <c r="X118" s="7">
        <f t="shared" si="4"/>
        <v>0.87217680539443143</v>
      </c>
      <c r="Y118" s="6">
        <f t="shared" si="5"/>
        <v>2.4697273526164215E-2</v>
      </c>
    </row>
    <row r="119" spans="1:25" hidden="1" x14ac:dyDescent="0.3">
      <c r="A119" s="1" t="s">
        <v>598</v>
      </c>
      <c r="B119" s="1" t="s">
        <v>599</v>
      </c>
      <c r="C119" s="1" t="s">
        <v>583</v>
      </c>
      <c r="D119" s="1" t="s">
        <v>600</v>
      </c>
      <c r="E119" s="1" t="s">
        <v>601</v>
      </c>
      <c r="F119" s="1" t="s">
        <v>602</v>
      </c>
      <c r="G119" s="1" t="s">
        <v>435</v>
      </c>
      <c r="H119" s="1" t="s">
        <v>29</v>
      </c>
      <c r="I119" s="2">
        <v>2</v>
      </c>
      <c r="J119" s="2">
        <v>0</v>
      </c>
      <c r="K119" s="2">
        <v>2</v>
      </c>
      <c r="L119" s="3">
        <v>0.01</v>
      </c>
      <c r="M119" s="3">
        <v>30</v>
      </c>
      <c r="N119" s="4">
        <v>2</v>
      </c>
      <c r="O119" s="3">
        <v>9.75</v>
      </c>
      <c r="P119" s="3">
        <v>11.75</v>
      </c>
      <c r="Q119" s="3">
        <v>7.75</v>
      </c>
      <c r="R119" s="1" t="s">
        <v>587</v>
      </c>
      <c r="S119" s="1" t="s">
        <v>116</v>
      </c>
      <c r="T119" s="1" t="s">
        <v>117</v>
      </c>
      <c r="U119" s="4">
        <v>964</v>
      </c>
      <c r="V119" s="1" t="s">
        <v>33</v>
      </c>
      <c r="W119" s="5">
        <f t="shared" si="3"/>
        <v>0.25749981873549882</v>
      </c>
      <c r="X119" s="7">
        <f t="shared" si="4"/>
        <v>0.51499963747099764</v>
      </c>
      <c r="Y119" s="6">
        <f t="shared" si="5"/>
        <v>1.4583151986877919E-2</v>
      </c>
    </row>
    <row r="120" spans="1:25" hidden="1" x14ac:dyDescent="0.3">
      <c r="A120" s="1" t="s">
        <v>603</v>
      </c>
      <c r="B120" s="1" t="s">
        <v>604</v>
      </c>
      <c r="C120" s="1" t="s">
        <v>583</v>
      </c>
      <c r="D120" s="1" t="s">
        <v>584</v>
      </c>
      <c r="E120" s="1" t="s">
        <v>585</v>
      </c>
      <c r="F120" s="1" t="s">
        <v>602</v>
      </c>
      <c r="G120" s="1" t="s">
        <v>40</v>
      </c>
      <c r="H120" s="1" t="s">
        <v>29</v>
      </c>
      <c r="I120" s="2">
        <v>1</v>
      </c>
      <c r="J120" s="2">
        <v>0</v>
      </c>
      <c r="K120" s="2">
        <v>1</v>
      </c>
      <c r="L120" s="3">
        <v>0.01</v>
      </c>
      <c r="M120" s="3">
        <v>35</v>
      </c>
      <c r="N120" s="4">
        <v>2</v>
      </c>
      <c r="O120" s="3">
        <v>11.81</v>
      </c>
      <c r="P120" s="3">
        <v>9.84</v>
      </c>
      <c r="Q120" s="3">
        <v>9.06</v>
      </c>
      <c r="R120" s="1" t="s">
        <v>587</v>
      </c>
      <c r="S120" s="1" t="s">
        <v>116</v>
      </c>
      <c r="T120" s="1" t="s">
        <v>117</v>
      </c>
      <c r="U120" s="4">
        <v>964</v>
      </c>
      <c r="V120" s="1" t="s">
        <v>33</v>
      </c>
      <c r="W120" s="5">
        <f t="shared" si="3"/>
        <v>0.3053556334106729</v>
      </c>
      <c r="X120" s="7">
        <f t="shared" si="4"/>
        <v>0.3053556334106729</v>
      </c>
      <c r="Y120" s="6">
        <f t="shared" si="5"/>
        <v>8.6467004791396466E-3</v>
      </c>
    </row>
    <row r="121" spans="1:25" hidden="1" x14ac:dyDescent="0.3">
      <c r="A121" s="1" t="s">
        <v>605</v>
      </c>
      <c r="B121" s="1" t="s">
        <v>606</v>
      </c>
      <c r="C121" s="1" t="s">
        <v>583</v>
      </c>
      <c r="D121" s="1" t="s">
        <v>607</v>
      </c>
      <c r="E121" s="1" t="s">
        <v>608</v>
      </c>
      <c r="F121" s="1" t="s">
        <v>609</v>
      </c>
      <c r="G121" s="1" t="s">
        <v>435</v>
      </c>
      <c r="H121" s="1" t="s">
        <v>29</v>
      </c>
      <c r="I121" s="2">
        <v>2</v>
      </c>
      <c r="J121" s="2">
        <v>0</v>
      </c>
      <c r="K121" s="2">
        <v>2</v>
      </c>
      <c r="L121" s="3">
        <v>0.01</v>
      </c>
      <c r="M121" s="3">
        <v>28</v>
      </c>
      <c r="N121" s="4">
        <v>2</v>
      </c>
      <c r="O121" s="3">
        <v>9.75</v>
      </c>
      <c r="P121" s="3">
        <v>11.75</v>
      </c>
      <c r="Q121" s="3">
        <v>7.25</v>
      </c>
      <c r="R121" s="1" t="s">
        <v>587</v>
      </c>
      <c r="S121" s="1" t="s">
        <v>116</v>
      </c>
      <c r="T121" s="1" t="s">
        <v>117</v>
      </c>
      <c r="U121" s="4">
        <v>964</v>
      </c>
      <c r="V121" s="1" t="s">
        <v>33</v>
      </c>
      <c r="W121" s="5">
        <f t="shared" si="3"/>
        <v>0.24088692720417634</v>
      </c>
      <c r="X121" s="7">
        <f t="shared" si="4"/>
        <v>0.48177385440835269</v>
      </c>
      <c r="Y121" s="6">
        <f t="shared" si="5"/>
        <v>1.3642303471595472E-2</v>
      </c>
    </row>
    <row r="122" spans="1:25" hidden="1" x14ac:dyDescent="0.3">
      <c r="A122" s="1" t="s">
        <v>610</v>
      </c>
      <c r="B122" s="1" t="s">
        <v>611</v>
      </c>
      <c r="C122" s="1" t="s">
        <v>30</v>
      </c>
      <c r="D122" s="1" t="s">
        <v>607</v>
      </c>
      <c r="E122" s="1" t="s">
        <v>612</v>
      </c>
      <c r="F122" s="1" t="s">
        <v>586</v>
      </c>
      <c r="G122" s="1" t="s">
        <v>435</v>
      </c>
      <c r="H122" s="1" t="s">
        <v>29</v>
      </c>
      <c r="I122" s="2">
        <v>2</v>
      </c>
      <c r="J122" s="2">
        <v>0</v>
      </c>
      <c r="K122" s="2">
        <v>2</v>
      </c>
      <c r="L122" s="3">
        <v>0.01</v>
      </c>
      <c r="M122" s="3">
        <v>28</v>
      </c>
      <c r="N122" s="4">
        <v>2</v>
      </c>
      <c r="O122" s="3">
        <v>9.75</v>
      </c>
      <c r="P122" s="3">
        <v>11.75</v>
      </c>
      <c r="Q122" s="3">
        <v>7.25</v>
      </c>
      <c r="R122" s="1" t="s">
        <v>587</v>
      </c>
      <c r="S122" s="1" t="s">
        <v>116</v>
      </c>
      <c r="T122" s="1" t="s">
        <v>117</v>
      </c>
      <c r="U122" s="4">
        <v>964</v>
      </c>
      <c r="V122" s="1" t="s">
        <v>33</v>
      </c>
      <c r="W122" s="5">
        <f t="shared" si="3"/>
        <v>0.24088692720417634</v>
      </c>
      <c r="X122" s="7">
        <f t="shared" si="4"/>
        <v>0.48177385440835269</v>
      </c>
      <c r="Y122" s="6">
        <f t="shared" si="5"/>
        <v>1.3642303471595472E-2</v>
      </c>
    </row>
    <row r="123" spans="1:25" hidden="1" x14ac:dyDescent="0.3">
      <c r="A123" s="1" t="s">
        <v>613</v>
      </c>
      <c r="B123" s="1" t="s">
        <v>614</v>
      </c>
      <c r="C123" s="1" t="s">
        <v>30</v>
      </c>
      <c r="D123" s="1" t="s">
        <v>584</v>
      </c>
      <c r="E123" s="1" t="s">
        <v>615</v>
      </c>
      <c r="F123" s="1" t="s">
        <v>616</v>
      </c>
      <c r="G123" s="1" t="s">
        <v>435</v>
      </c>
      <c r="H123" s="1" t="s">
        <v>29</v>
      </c>
      <c r="I123" s="2">
        <v>2</v>
      </c>
      <c r="J123" s="2">
        <v>0</v>
      </c>
      <c r="K123" s="2">
        <v>2</v>
      </c>
      <c r="L123" s="3">
        <v>0.01</v>
      </c>
      <c r="M123" s="3">
        <v>35</v>
      </c>
      <c r="N123" s="4">
        <v>2</v>
      </c>
      <c r="O123" s="3">
        <v>9.75</v>
      </c>
      <c r="P123" s="3">
        <v>11.75</v>
      </c>
      <c r="Q123" s="3">
        <v>8.75</v>
      </c>
      <c r="R123" s="1" t="s">
        <v>587</v>
      </c>
      <c r="S123" s="1" t="s">
        <v>116</v>
      </c>
      <c r="T123" s="1" t="s">
        <v>117</v>
      </c>
      <c r="U123" s="4">
        <v>964</v>
      </c>
      <c r="V123" s="1" t="s">
        <v>33</v>
      </c>
      <c r="W123" s="5">
        <f t="shared" si="3"/>
        <v>0.29072560179814383</v>
      </c>
      <c r="X123" s="7">
        <f t="shared" si="4"/>
        <v>0.58145120359628766</v>
      </c>
      <c r="Y123" s="6">
        <f t="shared" si="5"/>
        <v>1.6464849017442811E-2</v>
      </c>
    </row>
    <row r="124" spans="1:25" hidden="1" x14ac:dyDescent="0.3">
      <c r="A124" s="1" t="s">
        <v>617</v>
      </c>
      <c r="B124" s="1" t="s">
        <v>618</v>
      </c>
      <c r="C124" s="1" t="s">
        <v>619</v>
      </c>
      <c r="D124" s="1" t="s">
        <v>620</v>
      </c>
      <c r="E124" s="1" t="s">
        <v>621</v>
      </c>
      <c r="F124" s="1" t="s">
        <v>622</v>
      </c>
      <c r="G124" s="1" t="s">
        <v>40</v>
      </c>
      <c r="H124" s="1" t="s">
        <v>29</v>
      </c>
      <c r="I124" s="2">
        <v>1</v>
      </c>
      <c r="J124" s="2">
        <v>0</v>
      </c>
      <c r="K124" s="2">
        <v>1</v>
      </c>
      <c r="L124" s="3">
        <v>8</v>
      </c>
      <c r="M124" s="3">
        <v>67.2</v>
      </c>
      <c r="N124" s="4">
        <v>1</v>
      </c>
      <c r="O124" s="3">
        <v>24.015699999999999</v>
      </c>
      <c r="P124" s="3">
        <v>20.078700000000001</v>
      </c>
      <c r="Q124" s="3">
        <v>12.992100000000001</v>
      </c>
      <c r="R124" s="1" t="s">
        <v>30</v>
      </c>
      <c r="S124" s="1" t="s">
        <v>31</v>
      </c>
      <c r="T124" s="1" t="s">
        <v>32</v>
      </c>
      <c r="U124" s="4">
        <v>601</v>
      </c>
      <c r="V124" s="1" t="s">
        <v>33</v>
      </c>
      <c r="W124" s="5">
        <f t="shared" si="3"/>
        <v>3.633899681432041</v>
      </c>
      <c r="X124" s="7">
        <f t="shared" si="4"/>
        <v>3.633899681432041</v>
      </c>
      <c r="Y124" s="6">
        <f t="shared" si="5"/>
        <v>0.10290048284233028</v>
      </c>
    </row>
    <row r="125" spans="1:25" hidden="1" x14ac:dyDescent="0.3">
      <c r="A125" s="1" t="s">
        <v>623</v>
      </c>
      <c r="B125" s="1" t="s">
        <v>624</v>
      </c>
      <c r="C125" s="1" t="s">
        <v>619</v>
      </c>
      <c r="D125" s="1" t="s">
        <v>625</v>
      </c>
      <c r="E125" s="1" t="s">
        <v>626</v>
      </c>
      <c r="F125" s="1" t="s">
        <v>622</v>
      </c>
      <c r="G125" s="1" t="s">
        <v>40</v>
      </c>
      <c r="H125" s="1" t="s">
        <v>29</v>
      </c>
      <c r="I125" s="2">
        <v>2</v>
      </c>
      <c r="J125" s="2">
        <v>0</v>
      </c>
      <c r="K125" s="2">
        <v>2</v>
      </c>
      <c r="L125" s="3">
        <v>8</v>
      </c>
      <c r="M125" s="3">
        <v>76.8</v>
      </c>
      <c r="N125" s="4">
        <v>1</v>
      </c>
      <c r="O125" s="3">
        <v>24.015699999999999</v>
      </c>
      <c r="P125" s="3">
        <v>20.078700000000001</v>
      </c>
      <c r="Q125" s="3">
        <v>14.1732</v>
      </c>
      <c r="R125" s="1" t="s">
        <v>30</v>
      </c>
      <c r="S125" s="1" t="s">
        <v>31</v>
      </c>
      <c r="T125" s="1" t="s">
        <v>32</v>
      </c>
      <c r="U125" s="4">
        <v>601</v>
      </c>
      <c r="V125" s="1" t="s">
        <v>33</v>
      </c>
      <c r="W125" s="5">
        <f t="shared" si="3"/>
        <v>3.9642541979258628</v>
      </c>
      <c r="X125" s="7">
        <f t="shared" si="4"/>
        <v>7.9285083958517255</v>
      </c>
      <c r="Y125" s="6">
        <f t="shared" si="5"/>
        <v>0.22451014438326602</v>
      </c>
    </row>
    <row r="126" spans="1:25" hidden="1" x14ac:dyDescent="0.3">
      <c r="A126" s="1" t="s">
        <v>627</v>
      </c>
      <c r="B126" s="1" t="s">
        <v>628</v>
      </c>
      <c r="C126" s="1" t="s">
        <v>629</v>
      </c>
      <c r="D126" s="1" t="s">
        <v>630</v>
      </c>
      <c r="E126" s="1" t="s">
        <v>631</v>
      </c>
      <c r="F126" s="1" t="s">
        <v>125</v>
      </c>
      <c r="G126" s="1" t="s">
        <v>40</v>
      </c>
      <c r="H126" s="1" t="s">
        <v>29</v>
      </c>
      <c r="I126" s="2">
        <v>31</v>
      </c>
      <c r="J126" s="2">
        <v>0</v>
      </c>
      <c r="K126" s="2">
        <v>31</v>
      </c>
      <c r="L126" s="3">
        <v>8</v>
      </c>
      <c r="M126" s="3">
        <v>81.59</v>
      </c>
      <c r="N126" s="4">
        <v>1</v>
      </c>
      <c r="O126" s="3">
        <v>23.622</v>
      </c>
      <c r="P126" s="3">
        <v>18.897600000000001</v>
      </c>
      <c r="Q126" s="3">
        <v>11.417299999999999</v>
      </c>
      <c r="R126" s="1" t="s">
        <v>30</v>
      </c>
      <c r="S126" s="1" t="s">
        <v>31</v>
      </c>
      <c r="T126" s="1" t="s">
        <v>32</v>
      </c>
      <c r="U126" s="4">
        <v>601</v>
      </c>
      <c r="V126" s="1" t="s">
        <v>33</v>
      </c>
      <c r="W126" s="5">
        <f t="shared" si="3"/>
        <v>2.9563065699736422</v>
      </c>
      <c r="X126" s="7">
        <f t="shared" si="4"/>
        <v>91.645503669182901</v>
      </c>
      <c r="Y126" s="6">
        <f t="shared" si="5"/>
        <v>2.5951092227651062</v>
      </c>
    </row>
    <row r="127" spans="1:25" hidden="1" x14ac:dyDescent="0.3">
      <c r="A127" s="1" t="s">
        <v>632</v>
      </c>
      <c r="B127" s="1" t="s">
        <v>633</v>
      </c>
      <c r="C127" s="1" t="s">
        <v>634</v>
      </c>
      <c r="D127" s="1" t="s">
        <v>635</v>
      </c>
      <c r="E127" s="1" t="s">
        <v>631</v>
      </c>
      <c r="F127" s="1" t="s">
        <v>636</v>
      </c>
      <c r="G127" s="1" t="s">
        <v>40</v>
      </c>
      <c r="H127" s="1" t="s">
        <v>29</v>
      </c>
      <c r="I127" s="2">
        <v>2</v>
      </c>
      <c r="J127" s="2">
        <v>0</v>
      </c>
      <c r="K127" s="2">
        <v>2</v>
      </c>
      <c r="L127" s="3">
        <v>8</v>
      </c>
      <c r="M127" s="3">
        <v>78.400000000000006</v>
      </c>
      <c r="N127" s="4">
        <v>1</v>
      </c>
      <c r="O127" s="3">
        <v>18.700800000000001</v>
      </c>
      <c r="P127" s="3">
        <v>13.9764</v>
      </c>
      <c r="Q127" s="3">
        <v>12.795299999999999</v>
      </c>
      <c r="R127" s="1" t="s">
        <v>30</v>
      </c>
      <c r="S127" s="1" t="s">
        <v>31</v>
      </c>
      <c r="T127" s="1" t="s">
        <v>32</v>
      </c>
      <c r="U127" s="4">
        <v>601</v>
      </c>
      <c r="V127" s="1" t="s">
        <v>33</v>
      </c>
      <c r="W127" s="5">
        <f t="shared" si="3"/>
        <v>1.9398525429169</v>
      </c>
      <c r="X127" s="7">
        <f t="shared" si="4"/>
        <v>3.8797050858338</v>
      </c>
      <c r="Y127" s="6">
        <f t="shared" si="5"/>
        <v>0.10986091021115285</v>
      </c>
    </row>
    <row r="128" spans="1:25" hidden="1" x14ac:dyDescent="0.3">
      <c r="A128" s="1" t="s">
        <v>637</v>
      </c>
      <c r="B128" s="1" t="s">
        <v>638</v>
      </c>
      <c r="C128" s="1" t="s">
        <v>639</v>
      </c>
      <c r="D128" s="1" t="s">
        <v>640</v>
      </c>
      <c r="E128" s="1" t="s">
        <v>641</v>
      </c>
      <c r="F128" s="1" t="s">
        <v>642</v>
      </c>
      <c r="G128" s="1" t="s">
        <v>40</v>
      </c>
      <c r="H128" s="1" t="s">
        <v>29</v>
      </c>
      <c r="I128" s="2">
        <v>3</v>
      </c>
      <c r="J128" s="2">
        <v>1</v>
      </c>
      <c r="K128" s="2">
        <v>2</v>
      </c>
      <c r="L128" s="3">
        <v>8</v>
      </c>
      <c r="M128" s="3">
        <v>71.14</v>
      </c>
      <c r="N128" s="4">
        <v>1</v>
      </c>
      <c r="O128" s="3">
        <v>23.622</v>
      </c>
      <c r="P128" s="3">
        <v>19.2913</v>
      </c>
      <c r="Q128" s="3">
        <v>12.204700000000001</v>
      </c>
      <c r="R128" s="1" t="s">
        <v>30</v>
      </c>
      <c r="S128" s="1" t="s">
        <v>31</v>
      </c>
      <c r="T128" s="1" t="s">
        <v>32</v>
      </c>
      <c r="U128" s="4">
        <v>601</v>
      </c>
      <c r="V128" s="1" t="s">
        <v>33</v>
      </c>
      <c r="W128" s="5">
        <f t="shared" si="3"/>
        <v>3.2260270688146289</v>
      </c>
      <c r="X128" s="7">
        <f t="shared" si="4"/>
        <v>6.4520541376292577</v>
      </c>
      <c r="Y128" s="6">
        <f t="shared" si="5"/>
        <v>0.18270165505099173</v>
      </c>
    </row>
    <row r="129" spans="1:25" hidden="1" x14ac:dyDescent="0.3">
      <c r="A129" s="1" t="s">
        <v>643</v>
      </c>
      <c r="B129" s="1" t="s">
        <v>644</v>
      </c>
      <c r="C129" s="1" t="s">
        <v>645</v>
      </c>
      <c r="D129" s="1" t="s">
        <v>646</v>
      </c>
      <c r="E129" s="1" t="s">
        <v>647</v>
      </c>
      <c r="F129" s="1" t="s">
        <v>648</v>
      </c>
      <c r="G129" s="1" t="s">
        <v>47</v>
      </c>
      <c r="H129" s="1" t="s">
        <v>29</v>
      </c>
      <c r="I129" s="2">
        <v>1</v>
      </c>
      <c r="J129" s="2">
        <v>0</v>
      </c>
      <c r="K129" s="2">
        <v>1</v>
      </c>
      <c r="L129" s="3">
        <v>35.532165999999997</v>
      </c>
      <c r="M129" s="3">
        <v>81.599999999999994</v>
      </c>
      <c r="N129" s="4">
        <v>1</v>
      </c>
      <c r="O129" s="3">
        <v>23.62</v>
      </c>
      <c r="P129" s="3">
        <v>18.899999999999999</v>
      </c>
      <c r="Q129" s="3">
        <v>12.6</v>
      </c>
      <c r="R129" s="1" t="s">
        <v>30</v>
      </c>
      <c r="S129" s="1" t="s">
        <v>31</v>
      </c>
      <c r="T129" s="1" t="s">
        <v>32</v>
      </c>
      <c r="U129" s="4">
        <v>601</v>
      </c>
      <c r="V129" s="1" t="s">
        <v>33</v>
      </c>
      <c r="W129" s="5">
        <f t="shared" si="3"/>
        <v>3.262683758700696</v>
      </c>
      <c r="X129" s="7">
        <f t="shared" si="4"/>
        <v>3.262683758700696</v>
      </c>
      <c r="Y129" s="6">
        <f t="shared" si="5"/>
        <v>9.2388828411417795E-2</v>
      </c>
    </row>
    <row r="130" spans="1:25" hidden="1" x14ac:dyDescent="0.3">
      <c r="A130" s="1" t="s">
        <v>649</v>
      </c>
      <c r="B130" s="1" t="s">
        <v>650</v>
      </c>
      <c r="C130" s="1" t="s">
        <v>651</v>
      </c>
      <c r="D130" s="1" t="s">
        <v>652</v>
      </c>
      <c r="E130" s="1" t="s">
        <v>626</v>
      </c>
      <c r="F130" s="1" t="s">
        <v>653</v>
      </c>
      <c r="G130" s="1" t="s">
        <v>654</v>
      </c>
      <c r="H130" s="1" t="s">
        <v>29</v>
      </c>
      <c r="I130" s="2">
        <v>1</v>
      </c>
      <c r="J130" s="2">
        <v>0</v>
      </c>
      <c r="K130" s="2">
        <v>1</v>
      </c>
      <c r="L130" s="3">
        <v>23.691483000000002</v>
      </c>
      <c r="M130" s="3">
        <v>78.400000000000006</v>
      </c>
      <c r="N130" s="4">
        <v>1</v>
      </c>
      <c r="O130" s="3">
        <v>18.700800000000001</v>
      </c>
      <c r="P130" s="3">
        <v>12.795299999999999</v>
      </c>
      <c r="Q130" s="3">
        <v>13.9764</v>
      </c>
      <c r="R130" s="1" t="s">
        <v>30</v>
      </c>
      <c r="S130" s="1" t="s">
        <v>31</v>
      </c>
      <c r="T130" s="1" t="s">
        <v>32</v>
      </c>
      <c r="U130" s="4">
        <v>601</v>
      </c>
      <c r="V130" s="1" t="s">
        <v>33</v>
      </c>
      <c r="W130" s="5">
        <f t="shared" si="3"/>
        <v>1.9398525429169002</v>
      </c>
      <c r="X130" s="7">
        <f t="shared" si="4"/>
        <v>1.9398525429169002</v>
      </c>
      <c r="Y130" s="6">
        <f t="shared" si="5"/>
        <v>5.4930455105576433E-2</v>
      </c>
    </row>
    <row r="131" spans="1:25" hidden="1" x14ac:dyDescent="0.3">
      <c r="A131" s="1" t="s">
        <v>655</v>
      </c>
      <c r="B131" s="1" t="s">
        <v>656</v>
      </c>
      <c r="C131" s="1" t="s">
        <v>639</v>
      </c>
      <c r="D131" s="1" t="s">
        <v>657</v>
      </c>
      <c r="E131" s="1" t="s">
        <v>641</v>
      </c>
      <c r="F131" s="1" t="s">
        <v>77</v>
      </c>
      <c r="G131" s="1" t="s">
        <v>40</v>
      </c>
      <c r="H131" s="1" t="s">
        <v>29</v>
      </c>
      <c r="I131" s="2">
        <v>58</v>
      </c>
      <c r="J131" s="2">
        <v>0</v>
      </c>
      <c r="K131" s="2">
        <v>58</v>
      </c>
      <c r="L131" s="3">
        <v>8</v>
      </c>
      <c r="M131" s="3">
        <v>71.14</v>
      </c>
      <c r="N131" s="4">
        <v>1</v>
      </c>
      <c r="O131" s="3">
        <v>23.622</v>
      </c>
      <c r="P131" s="3">
        <v>19.2913</v>
      </c>
      <c r="Q131" s="3">
        <v>12.204700000000001</v>
      </c>
      <c r="R131" s="1" t="s">
        <v>30</v>
      </c>
      <c r="S131" s="1" t="s">
        <v>31</v>
      </c>
      <c r="T131" s="1" t="s">
        <v>32</v>
      </c>
      <c r="U131" s="4">
        <v>601</v>
      </c>
      <c r="V131" s="1" t="s">
        <v>33</v>
      </c>
      <c r="W131" s="5">
        <f t="shared" ref="W131:W194" si="6">O131*P131*Q131/1724/N131</f>
        <v>3.2260270688146289</v>
      </c>
      <c r="X131" s="7">
        <f t="shared" ref="X131:X194" si="7">W131*K131</f>
        <v>187.10956999124846</v>
      </c>
      <c r="Y131" s="6">
        <f t="shared" ref="Y131:Y194" si="8">X131/35.3147</f>
        <v>5.2983479964787596</v>
      </c>
    </row>
    <row r="132" spans="1:25" hidden="1" x14ac:dyDescent="0.3">
      <c r="A132" s="1" t="s">
        <v>658</v>
      </c>
      <c r="B132" s="1" t="s">
        <v>659</v>
      </c>
      <c r="C132" s="1" t="s">
        <v>660</v>
      </c>
      <c r="D132" s="1" t="s">
        <v>661</v>
      </c>
      <c r="E132" s="1" t="s">
        <v>621</v>
      </c>
      <c r="F132" s="1" t="s">
        <v>662</v>
      </c>
      <c r="G132" s="1" t="s">
        <v>40</v>
      </c>
      <c r="H132" s="1" t="s">
        <v>29</v>
      </c>
      <c r="I132" s="2">
        <v>111</v>
      </c>
      <c r="J132" s="2">
        <v>0</v>
      </c>
      <c r="K132" s="2">
        <v>111</v>
      </c>
      <c r="L132" s="3">
        <v>15</v>
      </c>
      <c r="M132" s="3">
        <v>75.2</v>
      </c>
      <c r="N132" s="4">
        <v>1</v>
      </c>
      <c r="O132" s="3">
        <v>23.622</v>
      </c>
      <c r="P132" s="3">
        <v>18.897600000000001</v>
      </c>
      <c r="Q132" s="3">
        <v>9.4488000000000003</v>
      </c>
      <c r="R132" s="1" t="s">
        <v>30</v>
      </c>
      <c r="S132" s="1" t="s">
        <v>31</v>
      </c>
      <c r="T132" s="1" t="s">
        <v>32</v>
      </c>
      <c r="U132" s="4">
        <v>601</v>
      </c>
      <c r="V132" s="1" t="s">
        <v>33</v>
      </c>
      <c r="W132" s="5">
        <f t="shared" si="6"/>
        <v>2.4465985406678423</v>
      </c>
      <c r="X132" s="7">
        <f t="shared" si="7"/>
        <v>271.57243801413051</v>
      </c>
      <c r="Y132" s="6">
        <f t="shared" si="8"/>
        <v>7.6900678191838097</v>
      </c>
    </row>
    <row r="133" spans="1:25" hidden="1" x14ac:dyDescent="0.3">
      <c r="A133" s="1" t="s">
        <v>663</v>
      </c>
      <c r="B133" s="1" t="s">
        <v>664</v>
      </c>
      <c r="C133" s="1" t="s">
        <v>665</v>
      </c>
      <c r="D133" s="1" t="s">
        <v>666</v>
      </c>
      <c r="E133" s="1" t="s">
        <v>667</v>
      </c>
      <c r="F133" s="1" t="s">
        <v>668</v>
      </c>
      <c r="G133" s="1" t="s">
        <v>40</v>
      </c>
      <c r="H133" s="1" t="s">
        <v>29</v>
      </c>
      <c r="I133" s="2">
        <v>60</v>
      </c>
      <c r="J133" s="2">
        <v>1</v>
      </c>
      <c r="K133" s="2">
        <v>59</v>
      </c>
      <c r="L133" s="3">
        <v>8</v>
      </c>
      <c r="M133" s="3">
        <v>98</v>
      </c>
      <c r="N133" s="4">
        <v>1</v>
      </c>
      <c r="O133" s="3">
        <v>23.4252</v>
      </c>
      <c r="P133" s="3">
        <v>19.684999999999999</v>
      </c>
      <c r="Q133" s="3">
        <v>11.0236</v>
      </c>
      <c r="R133" s="1" t="s">
        <v>30</v>
      </c>
      <c r="S133" s="1" t="s">
        <v>31</v>
      </c>
      <c r="T133" s="1" t="s">
        <v>32</v>
      </c>
      <c r="U133" s="4">
        <v>601</v>
      </c>
      <c r="V133" s="1" t="s">
        <v>33</v>
      </c>
      <c r="W133" s="5">
        <f t="shared" si="6"/>
        <v>2.9485256574612526</v>
      </c>
      <c r="X133" s="7">
        <f t="shared" si="7"/>
        <v>173.96301379021389</v>
      </c>
      <c r="Y133" s="6">
        <f t="shared" si="8"/>
        <v>4.9260793321255418</v>
      </c>
    </row>
    <row r="134" spans="1:25" hidden="1" x14ac:dyDescent="0.3">
      <c r="A134" s="1" t="s">
        <v>669</v>
      </c>
      <c r="B134" s="1" t="s">
        <v>670</v>
      </c>
      <c r="C134" s="1" t="s">
        <v>671</v>
      </c>
      <c r="D134" s="1" t="s">
        <v>672</v>
      </c>
      <c r="E134" s="1" t="s">
        <v>673</v>
      </c>
      <c r="F134" s="1" t="s">
        <v>674</v>
      </c>
      <c r="G134" s="1" t="s">
        <v>40</v>
      </c>
      <c r="H134" s="1" t="s">
        <v>29</v>
      </c>
      <c r="I134" s="2">
        <v>13</v>
      </c>
      <c r="J134" s="2">
        <v>0</v>
      </c>
      <c r="K134" s="2">
        <v>13</v>
      </c>
      <c r="L134" s="3">
        <v>8</v>
      </c>
      <c r="M134" s="3">
        <v>81.209999999999994</v>
      </c>
      <c r="N134" s="4">
        <v>1</v>
      </c>
      <c r="O134" s="3">
        <v>18.899999999999999</v>
      </c>
      <c r="P134" s="3">
        <v>14.96</v>
      </c>
      <c r="Q134" s="3">
        <v>13.78</v>
      </c>
      <c r="R134" s="1" t="s">
        <v>30</v>
      </c>
      <c r="S134" s="1" t="s">
        <v>31</v>
      </c>
      <c r="T134" s="1" t="s">
        <v>32</v>
      </c>
      <c r="U134" s="4">
        <v>601</v>
      </c>
      <c r="V134" s="1" t="s">
        <v>33</v>
      </c>
      <c r="W134" s="5">
        <f t="shared" si="6"/>
        <v>2.2599839443155449</v>
      </c>
      <c r="X134" s="7">
        <f t="shared" si="7"/>
        <v>29.379791276102083</v>
      </c>
      <c r="Y134" s="6">
        <f t="shared" si="8"/>
        <v>0.83194225849581283</v>
      </c>
    </row>
    <row r="135" spans="1:25" hidden="1" x14ac:dyDescent="0.3">
      <c r="A135" s="1" t="s">
        <v>675</v>
      </c>
      <c r="B135" s="1" t="s">
        <v>676</v>
      </c>
      <c r="C135" s="1" t="s">
        <v>677</v>
      </c>
      <c r="D135" s="1" t="s">
        <v>678</v>
      </c>
      <c r="E135" s="1" t="s">
        <v>679</v>
      </c>
      <c r="F135" s="1" t="s">
        <v>680</v>
      </c>
      <c r="G135" s="1" t="s">
        <v>40</v>
      </c>
      <c r="H135" s="1" t="s">
        <v>29</v>
      </c>
      <c r="I135" s="2">
        <v>172</v>
      </c>
      <c r="J135" s="2">
        <v>1</v>
      </c>
      <c r="K135" s="2">
        <v>171</v>
      </c>
      <c r="L135" s="3">
        <v>8</v>
      </c>
      <c r="M135" s="3">
        <v>72.33</v>
      </c>
      <c r="N135" s="4">
        <v>1</v>
      </c>
      <c r="O135" s="3">
        <v>23.622</v>
      </c>
      <c r="P135" s="3">
        <v>18.897600000000001</v>
      </c>
      <c r="Q135" s="3">
        <v>9.0550999999999995</v>
      </c>
      <c r="R135" s="1" t="s">
        <v>30</v>
      </c>
      <c r="S135" s="1" t="s">
        <v>31</v>
      </c>
      <c r="T135" s="1" t="s">
        <v>32</v>
      </c>
      <c r="U135" s="4">
        <v>601</v>
      </c>
      <c r="V135" s="1" t="s">
        <v>33</v>
      </c>
      <c r="W135" s="5">
        <f t="shared" si="6"/>
        <v>2.3446569348066819</v>
      </c>
      <c r="X135" s="7">
        <f t="shared" si="7"/>
        <v>400.9363358519426</v>
      </c>
      <c r="Y135" s="6">
        <f t="shared" si="8"/>
        <v>11.353242016835555</v>
      </c>
    </row>
    <row r="136" spans="1:25" hidden="1" x14ac:dyDescent="0.3">
      <c r="A136" s="1" t="s">
        <v>681</v>
      </c>
      <c r="B136" s="1" t="s">
        <v>682</v>
      </c>
      <c r="C136" s="1" t="s">
        <v>683</v>
      </c>
      <c r="D136" s="1" t="s">
        <v>684</v>
      </c>
      <c r="E136" s="1" t="s">
        <v>685</v>
      </c>
      <c r="F136" s="1" t="s">
        <v>27</v>
      </c>
      <c r="G136" s="1" t="s">
        <v>96</v>
      </c>
      <c r="H136" s="1" t="s">
        <v>29</v>
      </c>
      <c r="I136" s="2">
        <v>128</v>
      </c>
      <c r="J136" s="2">
        <v>1</v>
      </c>
      <c r="K136" s="2">
        <v>127</v>
      </c>
      <c r="L136" s="3">
        <v>0.01</v>
      </c>
      <c r="M136" s="3">
        <v>21.45</v>
      </c>
      <c r="N136" s="4">
        <v>1</v>
      </c>
      <c r="O136" s="3">
        <v>17.7165</v>
      </c>
      <c r="P136" s="3">
        <v>8.2676999999999996</v>
      </c>
      <c r="Q136" s="3">
        <v>8.2676999999999996</v>
      </c>
      <c r="R136" s="1" t="s">
        <v>30</v>
      </c>
      <c r="S136" s="1" t="s">
        <v>31</v>
      </c>
      <c r="T136" s="1" t="s">
        <v>86</v>
      </c>
      <c r="U136" s="4">
        <v>950</v>
      </c>
      <c r="V136" s="1" t="s">
        <v>33</v>
      </c>
      <c r="W136" s="5">
        <f t="shared" si="6"/>
        <v>0.70244137788705618</v>
      </c>
      <c r="X136" s="7">
        <f t="shared" si="7"/>
        <v>89.210054991656136</v>
      </c>
      <c r="Y136" s="6">
        <f t="shared" si="8"/>
        <v>2.5261450611687519</v>
      </c>
    </row>
    <row r="137" spans="1:25" hidden="1" x14ac:dyDescent="0.3">
      <c r="A137" s="1" t="s">
        <v>686</v>
      </c>
      <c r="B137" s="1" t="s">
        <v>687</v>
      </c>
      <c r="C137" s="1" t="s">
        <v>688</v>
      </c>
      <c r="D137" s="1" t="s">
        <v>689</v>
      </c>
      <c r="E137" s="1" t="s">
        <v>690</v>
      </c>
      <c r="F137" s="1" t="s">
        <v>70</v>
      </c>
      <c r="G137" s="1" t="s">
        <v>40</v>
      </c>
      <c r="H137" s="1" t="s">
        <v>29</v>
      </c>
      <c r="I137" s="2">
        <v>144</v>
      </c>
      <c r="J137" s="2">
        <v>0</v>
      </c>
      <c r="K137" s="2">
        <v>144</v>
      </c>
      <c r="L137" s="3">
        <v>2.5</v>
      </c>
      <c r="M137" s="3">
        <v>42.85</v>
      </c>
      <c r="N137" s="4">
        <v>1</v>
      </c>
      <c r="O137" s="3">
        <v>18.899999999999999</v>
      </c>
      <c r="P137" s="3">
        <v>11.22</v>
      </c>
      <c r="Q137" s="3">
        <v>11.22</v>
      </c>
      <c r="R137" s="1" t="s">
        <v>30</v>
      </c>
      <c r="S137" s="1" t="s">
        <v>31</v>
      </c>
      <c r="T137" s="1" t="s">
        <v>78</v>
      </c>
      <c r="U137" s="4">
        <v>734</v>
      </c>
      <c r="V137" s="1" t="s">
        <v>33</v>
      </c>
      <c r="W137" s="5">
        <f t="shared" si="6"/>
        <v>1.3800990487238978</v>
      </c>
      <c r="X137" s="7">
        <f t="shared" si="7"/>
        <v>198.73426301624127</v>
      </c>
      <c r="Y137" s="6">
        <f t="shared" si="8"/>
        <v>5.6275223353516033</v>
      </c>
    </row>
    <row r="138" spans="1:25" hidden="1" x14ac:dyDescent="0.3">
      <c r="A138" s="1" t="s">
        <v>691</v>
      </c>
      <c r="B138" s="1" t="s">
        <v>692</v>
      </c>
      <c r="C138" s="1" t="s">
        <v>693</v>
      </c>
      <c r="D138" s="1" t="s">
        <v>694</v>
      </c>
      <c r="E138" s="1" t="s">
        <v>695</v>
      </c>
      <c r="F138" s="1" t="s">
        <v>696</v>
      </c>
      <c r="G138" s="1" t="s">
        <v>697</v>
      </c>
      <c r="H138" s="1" t="s">
        <v>29</v>
      </c>
      <c r="I138" s="2">
        <v>1</v>
      </c>
      <c r="J138" s="2">
        <v>0</v>
      </c>
      <c r="K138" s="2">
        <v>1</v>
      </c>
      <c r="L138" s="3">
        <v>21.323840000000001</v>
      </c>
      <c r="M138" s="3">
        <v>66.66</v>
      </c>
      <c r="N138" s="4">
        <v>1</v>
      </c>
      <c r="O138" s="3">
        <v>18.503900000000002</v>
      </c>
      <c r="P138" s="3">
        <v>12.992100000000001</v>
      </c>
      <c r="Q138" s="3">
        <v>12.5984</v>
      </c>
      <c r="R138" s="1" t="s">
        <v>30</v>
      </c>
      <c r="S138" s="1" t="s">
        <v>31</v>
      </c>
      <c r="T138" s="1" t="s">
        <v>32</v>
      </c>
      <c r="U138" s="4">
        <v>601</v>
      </c>
      <c r="V138" s="1" t="s">
        <v>33</v>
      </c>
      <c r="W138" s="5">
        <f t="shared" si="6"/>
        <v>1.7567936743406591</v>
      </c>
      <c r="X138" s="7">
        <f t="shared" si="7"/>
        <v>1.7567936743406591</v>
      </c>
      <c r="Y138" s="6">
        <f t="shared" si="8"/>
        <v>4.9746810091566944E-2</v>
      </c>
    </row>
    <row r="139" spans="1:25" hidden="1" x14ac:dyDescent="0.3">
      <c r="A139" s="1" t="s">
        <v>698</v>
      </c>
      <c r="B139" s="1" t="s">
        <v>699</v>
      </c>
      <c r="C139" s="1" t="s">
        <v>700</v>
      </c>
      <c r="D139" s="1" t="s">
        <v>701</v>
      </c>
      <c r="E139" s="1" t="s">
        <v>219</v>
      </c>
      <c r="F139" s="1" t="s">
        <v>410</v>
      </c>
      <c r="G139" s="1" t="s">
        <v>40</v>
      </c>
      <c r="H139" s="1" t="s">
        <v>29</v>
      </c>
      <c r="I139" s="2">
        <v>29</v>
      </c>
      <c r="J139" s="2">
        <v>1</v>
      </c>
      <c r="K139" s="2">
        <v>28</v>
      </c>
      <c r="L139" s="3">
        <v>8</v>
      </c>
      <c r="M139" s="3">
        <v>47.61</v>
      </c>
      <c r="N139" s="4">
        <v>1</v>
      </c>
      <c r="O139" s="3">
        <v>18.50394</v>
      </c>
      <c r="P139" s="3">
        <v>13.779529999999999</v>
      </c>
      <c r="Q139" s="3">
        <v>13.38583</v>
      </c>
      <c r="R139" s="1" t="s">
        <v>30</v>
      </c>
      <c r="S139" s="1" t="s">
        <v>31</v>
      </c>
      <c r="T139" s="1" t="s">
        <v>32</v>
      </c>
      <c r="U139" s="4">
        <v>601</v>
      </c>
      <c r="V139" s="1" t="s">
        <v>33</v>
      </c>
      <c r="W139" s="5">
        <f t="shared" si="6"/>
        <v>1.979733171035746</v>
      </c>
      <c r="X139" s="7">
        <f t="shared" si="7"/>
        <v>55.432528789000884</v>
      </c>
      <c r="Y139" s="6">
        <f t="shared" si="8"/>
        <v>1.5696729347552403</v>
      </c>
    </row>
    <row r="140" spans="1:25" hidden="1" x14ac:dyDescent="0.3">
      <c r="A140" s="1" t="s">
        <v>702</v>
      </c>
      <c r="B140" s="1" t="s">
        <v>703</v>
      </c>
      <c r="C140" s="1" t="s">
        <v>704</v>
      </c>
      <c r="D140" s="1" t="s">
        <v>705</v>
      </c>
      <c r="E140" s="1" t="s">
        <v>706</v>
      </c>
      <c r="F140" s="1" t="s">
        <v>27</v>
      </c>
      <c r="G140" s="1" t="s">
        <v>707</v>
      </c>
      <c r="H140" s="1" t="s">
        <v>29</v>
      </c>
      <c r="I140" s="2">
        <v>1</v>
      </c>
      <c r="J140" s="2">
        <v>0</v>
      </c>
      <c r="K140" s="2">
        <v>1</v>
      </c>
      <c r="L140" s="3">
        <v>8.3318750000000001</v>
      </c>
      <c r="M140" s="3">
        <v>22.85</v>
      </c>
      <c r="N140" s="4">
        <v>1</v>
      </c>
      <c r="O140" s="3">
        <v>18.307099999999998</v>
      </c>
      <c r="P140" s="3">
        <v>10.8268</v>
      </c>
      <c r="Q140" s="3">
        <v>10.8268</v>
      </c>
      <c r="R140" s="1" t="s">
        <v>30</v>
      </c>
      <c r="S140" s="1" t="s">
        <v>31</v>
      </c>
      <c r="T140" s="1" t="s">
        <v>86</v>
      </c>
      <c r="U140" s="4">
        <v>734</v>
      </c>
      <c r="V140" s="1" t="s">
        <v>33</v>
      </c>
      <c r="W140" s="5">
        <f t="shared" si="6"/>
        <v>1.2447511061134013</v>
      </c>
      <c r="X140" s="7">
        <f t="shared" si="7"/>
        <v>1.2447511061134013</v>
      </c>
      <c r="Y140" s="6">
        <f t="shared" si="8"/>
        <v>3.524739290191907E-2</v>
      </c>
    </row>
    <row r="141" spans="1:25" hidden="1" x14ac:dyDescent="0.3">
      <c r="A141" s="1" t="s">
        <v>708</v>
      </c>
      <c r="B141" s="1" t="s">
        <v>709</v>
      </c>
      <c r="C141" s="1" t="s">
        <v>710</v>
      </c>
      <c r="D141" s="1" t="s">
        <v>711</v>
      </c>
      <c r="E141" s="1" t="s">
        <v>673</v>
      </c>
      <c r="F141" s="1" t="s">
        <v>209</v>
      </c>
      <c r="G141" s="1" t="s">
        <v>40</v>
      </c>
      <c r="H141" s="1" t="s">
        <v>29</v>
      </c>
      <c r="I141" s="2">
        <v>87</v>
      </c>
      <c r="J141" s="2">
        <v>0</v>
      </c>
      <c r="K141" s="2">
        <v>87</v>
      </c>
      <c r="L141" s="3">
        <v>8</v>
      </c>
      <c r="M141" s="3">
        <v>78.2</v>
      </c>
      <c r="N141" s="4">
        <v>1</v>
      </c>
      <c r="O141" s="3">
        <v>23.622</v>
      </c>
      <c r="P141" s="3">
        <v>18.897600000000001</v>
      </c>
      <c r="Q141" s="3">
        <v>10.629899999999999</v>
      </c>
      <c r="R141" s="1" t="s">
        <v>30</v>
      </c>
      <c r="S141" s="1" t="s">
        <v>31</v>
      </c>
      <c r="T141" s="1" t="s">
        <v>32</v>
      </c>
      <c r="U141" s="4">
        <v>601</v>
      </c>
      <c r="V141" s="1" t="s">
        <v>33</v>
      </c>
      <c r="W141" s="5">
        <f t="shared" si="6"/>
        <v>2.7524233582513222</v>
      </c>
      <c r="X141" s="7">
        <f t="shared" si="7"/>
        <v>239.46083216786502</v>
      </c>
      <c r="Y141" s="6">
        <f t="shared" si="8"/>
        <v>6.7807692594830202</v>
      </c>
    </row>
    <row r="142" spans="1:25" hidden="1" x14ac:dyDescent="0.3">
      <c r="A142" s="1" t="s">
        <v>712</v>
      </c>
      <c r="B142" s="1" t="s">
        <v>713</v>
      </c>
      <c r="C142" s="1" t="s">
        <v>639</v>
      </c>
      <c r="D142" s="1" t="s">
        <v>714</v>
      </c>
      <c r="E142" s="1" t="s">
        <v>641</v>
      </c>
      <c r="F142" s="1" t="s">
        <v>57</v>
      </c>
      <c r="G142" s="1" t="s">
        <v>40</v>
      </c>
      <c r="H142" s="1" t="s">
        <v>29</v>
      </c>
      <c r="I142" s="2">
        <v>4</v>
      </c>
      <c r="J142" s="2">
        <v>0</v>
      </c>
      <c r="K142" s="2">
        <v>4</v>
      </c>
      <c r="L142" s="3">
        <v>8</v>
      </c>
      <c r="M142" s="3">
        <v>71.14</v>
      </c>
      <c r="N142" s="4">
        <v>1</v>
      </c>
      <c r="O142" s="3">
        <v>23.622</v>
      </c>
      <c r="P142" s="3">
        <v>19.2913</v>
      </c>
      <c r="Q142" s="3">
        <v>12.204700000000001</v>
      </c>
      <c r="R142" s="1" t="s">
        <v>30</v>
      </c>
      <c r="S142" s="1" t="s">
        <v>31</v>
      </c>
      <c r="T142" s="1" t="s">
        <v>32</v>
      </c>
      <c r="U142" s="4">
        <v>601</v>
      </c>
      <c r="V142" s="1" t="s">
        <v>33</v>
      </c>
      <c r="W142" s="5">
        <f t="shared" si="6"/>
        <v>3.2260270688146289</v>
      </c>
      <c r="X142" s="7">
        <f t="shared" si="7"/>
        <v>12.904108275258515</v>
      </c>
      <c r="Y142" s="6">
        <f t="shared" si="8"/>
        <v>0.36540331010198346</v>
      </c>
    </row>
    <row r="143" spans="1:25" hidden="1" x14ac:dyDescent="0.3">
      <c r="A143" s="1" t="s">
        <v>715</v>
      </c>
      <c r="B143" s="1" t="s">
        <v>716</v>
      </c>
      <c r="C143" s="1" t="s">
        <v>717</v>
      </c>
      <c r="D143" s="1" t="s">
        <v>718</v>
      </c>
      <c r="E143" s="1" t="s">
        <v>719</v>
      </c>
      <c r="F143" s="1" t="s">
        <v>27</v>
      </c>
      <c r="G143" s="1" t="s">
        <v>40</v>
      </c>
      <c r="H143" s="1" t="s">
        <v>29</v>
      </c>
      <c r="I143" s="2">
        <v>209</v>
      </c>
      <c r="J143" s="2">
        <v>0</v>
      </c>
      <c r="K143" s="2">
        <v>209</v>
      </c>
      <c r="L143" s="3">
        <v>8</v>
      </c>
      <c r="M143" s="3">
        <v>57.02</v>
      </c>
      <c r="N143" s="4">
        <v>1</v>
      </c>
      <c r="O143" s="3">
        <v>18.110199999999999</v>
      </c>
      <c r="P143" s="3">
        <v>16.1417</v>
      </c>
      <c r="Q143" s="3">
        <v>5.1181000000000001</v>
      </c>
      <c r="R143" s="1" t="s">
        <v>30</v>
      </c>
      <c r="S143" s="1" t="s">
        <v>104</v>
      </c>
      <c r="T143" s="1" t="s">
        <v>32</v>
      </c>
      <c r="U143" s="4">
        <v>601</v>
      </c>
      <c r="V143" s="1" t="s">
        <v>33</v>
      </c>
      <c r="W143" s="5">
        <f t="shared" si="6"/>
        <v>0.86784871267497332</v>
      </c>
      <c r="X143" s="7">
        <f t="shared" si="7"/>
        <v>181.38038094906943</v>
      </c>
      <c r="Y143" s="6">
        <f t="shared" si="8"/>
        <v>5.136115582153308</v>
      </c>
    </row>
    <row r="144" spans="1:25" hidden="1" x14ac:dyDescent="0.3">
      <c r="A144" s="1" t="s">
        <v>720</v>
      </c>
      <c r="B144" s="1" t="s">
        <v>721</v>
      </c>
      <c r="C144" s="1" t="s">
        <v>722</v>
      </c>
      <c r="D144" s="1" t="s">
        <v>723</v>
      </c>
      <c r="E144" s="1" t="s">
        <v>219</v>
      </c>
      <c r="F144" s="1" t="s">
        <v>70</v>
      </c>
      <c r="G144" s="1" t="s">
        <v>40</v>
      </c>
      <c r="H144" s="1" t="s">
        <v>29</v>
      </c>
      <c r="I144" s="2">
        <v>552</v>
      </c>
      <c r="J144" s="2">
        <v>1</v>
      </c>
      <c r="K144" s="2">
        <v>551</v>
      </c>
      <c r="L144" s="3">
        <v>0.5</v>
      </c>
      <c r="M144" s="3">
        <v>49.35</v>
      </c>
      <c r="N144" s="4">
        <v>1</v>
      </c>
      <c r="O144" s="3">
        <v>11.417299999999999</v>
      </c>
      <c r="P144" s="3">
        <v>9.4488000000000003</v>
      </c>
      <c r="Q144" s="3">
        <v>4.3307000000000002</v>
      </c>
      <c r="R144" s="1" t="s">
        <v>30</v>
      </c>
      <c r="S144" s="1" t="s">
        <v>104</v>
      </c>
      <c r="T144" s="1" t="s">
        <v>32</v>
      </c>
      <c r="U144" s="4">
        <v>601</v>
      </c>
      <c r="V144" s="1" t="s">
        <v>33</v>
      </c>
      <c r="W144" s="5">
        <f t="shared" si="6"/>
        <v>0.27099476891425056</v>
      </c>
      <c r="X144" s="7">
        <f t="shared" si="7"/>
        <v>149.31811767175205</v>
      </c>
      <c r="Y144" s="6">
        <f t="shared" si="8"/>
        <v>4.2282142470912127</v>
      </c>
    </row>
    <row r="145" spans="1:25" hidden="1" x14ac:dyDescent="0.3">
      <c r="A145" s="1" t="s">
        <v>724</v>
      </c>
      <c r="B145" s="1" t="s">
        <v>725</v>
      </c>
      <c r="C145" s="1" t="s">
        <v>726</v>
      </c>
      <c r="D145" s="1" t="s">
        <v>727</v>
      </c>
      <c r="E145" s="1" t="s">
        <v>219</v>
      </c>
      <c r="F145" s="1" t="s">
        <v>220</v>
      </c>
      <c r="G145" s="1" t="s">
        <v>40</v>
      </c>
      <c r="H145" s="1" t="s">
        <v>29</v>
      </c>
      <c r="I145" s="2">
        <v>82</v>
      </c>
      <c r="J145" s="2">
        <v>0</v>
      </c>
      <c r="K145" s="2">
        <v>82</v>
      </c>
      <c r="L145" s="3">
        <v>8</v>
      </c>
      <c r="M145" s="3">
        <v>33.33</v>
      </c>
      <c r="N145" s="4">
        <v>1</v>
      </c>
      <c r="O145" s="3">
        <v>11.811</v>
      </c>
      <c r="P145" s="3">
        <v>10.2362</v>
      </c>
      <c r="Q145" s="3">
        <v>4.7244000000000002</v>
      </c>
      <c r="R145" s="1" t="s">
        <v>30</v>
      </c>
      <c r="S145" s="1" t="s">
        <v>104</v>
      </c>
      <c r="T145" s="1" t="s">
        <v>32</v>
      </c>
      <c r="U145" s="4">
        <v>601</v>
      </c>
      <c r="V145" s="1" t="s">
        <v>33</v>
      </c>
      <c r="W145" s="5">
        <f t="shared" si="6"/>
        <v>0.33131021904877034</v>
      </c>
      <c r="X145" s="7">
        <f t="shared" si="7"/>
        <v>27.167437961999166</v>
      </c>
      <c r="Y145" s="6">
        <f t="shared" si="8"/>
        <v>0.76929544812780981</v>
      </c>
    </row>
    <row r="146" spans="1:25" hidden="1" x14ac:dyDescent="0.3">
      <c r="A146" s="1" t="s">
        <v>728</v>
      </c>
      <c r="B146" s="1" t="s">
        <v>729</v>
      </c>
      <c r="C146" s="1" t="s">
        <v>726</v>
      </c>
      <c r="D146" s="1" t="s">
        <v>730</v>
      </c>
      <c r="E146" s="1" t="s">
        <v>731</v>
      </c>
      <c r="F146" s="1" t="s">
        <v>220</v>
      </c>
      <c r="G146" s="1" t="s">
        <v>40</v>
      </c>
      <c r="H146" s="1" t="s">
        <v>29</v>
      </c>
      <c r="I146" s="2">
        <v>68</v>
      </c>
      <c r="J146" s="2">
        <v>0</v>
      </c>
      <c r="K146" s="2">
        <v>68</v>
      </c>
      <c r="L146" s="3">
        <v>8</v>
      </c>
      <c r="M146" s="3">
        <v>38.090000000000003</v>
      </c>
      <c r="N146" s="4">
        <v>1</v>
      </c>
      <c r="O146" s="3">
        <v>11.811</v>
      </c>
      <c r="P146" s="3">
        <v>10.2362</v>
      </c>
      <c r="Q146" s="3">
        <v>5.5118</v>
      </c>
      <c r="R146" s="1" t="s">
        <v>30</v>
      </c>
      <c r="S146" s="1" t="s">
        <v>104</v>
      </c>
      <c r="T146" s="1" t="s">
        <v>32</v>
      </c>
      <c r="U146" s="4">
        <v>601</v>
      </c>
      <c r="V146" s="1" t="s">
        <v>33</v>
      </c>
      <c r="W146" s="5">
        <f t="shared" si="6"/>
        <v>0.38652858889023206</v>
      </c>
      <c r="X146" s="7">
        <f t="shared" si="7"/>
        <v>26.283944044535779</v>
      </c>
      <c r="Y146" s="6">
        <f t="shared" si="8"/>
        <v>0.74427770997731191</v>
      </c>
    </row>
    <row r="147" spans="1:25" hidden="1" x14ac:dyDescent="0.3">
      <c r="A147" s="1" t="s">
        <v>732</v>
      </c>
      <c r="B147" s="1" t="s">
        <v>733</v>
      </c>
      <c r="C147" s="1" t="s">
        <v>734</v>
      </c>
      <c r="D147" s="1" t="s">
        <v>735</v>
      </c>
      <c r="E147" s="1" t="s">
        <v>736</v>
      </c>
      <c r="F147" s="1" t="s">
        <v>70</v>
      </c>
      <c r="G147" s="1" t="s">
        <v>737</v>
      </c>
      <c r="H147" s="1" t="s">
        <v>29</v>
      </c>
      <c r="I147" s="2">
        <v>1</v>
      </c>
      <c r="J147" s="2">
        <v>0</v>
      </c>
      <c r="K147" s="2">
        <v>1</v>
      </c>
      <c r="L147" s="3">
        <v>22.215633</v>
      </c>
      <c r="M147" s="3">
        <v>54</v>
      </c>
      <c r="N147" s="4">
        <v>1</v>
      </c>
      <c r="O147" s="3">
        <v>17.7165</v>
      </c>
      <c r="P147" s="3">
        <v>15.3543</v>
      </c>
      <c r="Q147" s="3">
        <v>7.0865999999999998</v>
      </c>
      <c r="R147" s="1" t="s">
        <v>30</v>
      </c>
      <c r="S147" s="1" t="s">
        <v>221</v>
      </c>
      <c r="T147" s="1" t="s">
        <v>32</v>
      </c>
      <c r="U147" s="4">
        <v>601</v>
      </c>
      <c r="V147" s="1" t="s">
        <v>33</v>
      </c>
      <c r="W147" s="5">
        <f t="shared" si="6"/>
        <v>1.1181719892895998</v>
      </c>
      <c r="X147" s="7">
        <f t="shared" si="7"/>
        <v>1.1181719892895998</v>
      </c>
      <c r="Y147" s="6">
        <f t="shared" si="8"/>
        <v>3.1663074846723878E-2</v>
      </c>
    </row>
    <row r="148" spans="1:25" hidden="1" x14ac:dyDescent="0.3">
      <c r="A148" s="1" t="s">
        <v>738</v>
      </c>
      <c r="B148" s="1" t="s">
        <v>739</v>
      </c>
      <c r="C148" s="1" t="s">
        <v>740</v>
      </c>
      <c r="D148" s="1" t="s">
        <v>741</v>
      </c>
      <c r="E148" s="1" t="s">
        <v>742</v>
      </c>
      <c r="F148" s="1" t="s">
        <v>743</v>
      </c>
      <c r="G148" s="1" t="s">
        <v>40</v>
      </c>
      <c r="H148" s="1" t="s">
        <v>29</v>
      </c>
      <c r="I148" s="2">
        <v>143</v>
      </c>
      <c r="J148" s="2">
        <v>0</v>
      </c>
      <c r="K148" s="2">
        <v>143</v>
      </c>
      <c r="L148" s="3">
        <v>8</v>
      </c>
      <c r="M148" s="3">
        <v>43.2</v>
      </c>
      <c r="N148" s="4">
        <v>1</v>
      </c>
      <c r="O148" s="3">
        <v>16.1417</v>
      </c>
      <c r="P148" s="3">
        <v>7.0865999999999998</v>
      </c>
      <c r="Q148" s="3">
        <v>17.7165</v>
      </c>
      <c r="R148" s="1" t="s">
        <v>30</v>
      </c>
      <c r="S148" s="1" t="s">
        <v>221</v>
      </c>
      <c r="T148" s="1" t="s">
        <v>32</v>
      </c>
      <c r="U148" s="4">
        <v>601</v>
      </c>
      <c r="V148" s="1" t="s">
        <v>33</v>
      </c>
      <c r="W148" s="5">
        <f t="shared" si="6"/>
        <v>1.1755141425865023</v>
      </c>
      <c r="X148" s="7">
        <f t="shared" si="7"/>
        <v>168.09852238986983</v>
      </c>
      <c r="Y148" s="6">
        <f t="shared" si="8"/>
        <v>4.760015585290823</v>
      </c>
    </row>
    <row r="149" spans="1:25" hidden="1" x14ac:dyDescent="0.3">
      <c r="A149" s="1" t="s">
        <v>744</v>
      </c>
      <c r="B149" s="1" t="s">
        <v>745</v>
      </c>
      <c r="C149" s="1" t="s">
        <v>740</v>
      </c>
      <c r="D149" s="1" t="s">
        <v>746</v>
      </c>
      <c r="E149" s="1" t="s">
        <v>747</v>
      </c>
      <c r="F149" s="1" t="s">
        <v>743</v>
      </c>
      <c r="G149" s="1" t="s">
        <v>40</v>
      </c>
      <c r="H149" s="1" t="s">
        <v>29</v>
      </c>
      <c r="I149" s="2">
        <v>350</v>
      </c>
      <c r="J149" s="2">
        <v>0</v>
      </c>
      <c r="K149" s="2">
        <v>350</v>
      </c>
      <c r="L149" s="3">
        <v>8</v>
      </c>
      <c r="M149" s="3">
        <v>47.52</v>
      </c>
      <c r="N149" s="4">
        <v>1</v>
      </c>
      <c r="O149" s="3">
        <v>16.1417</v>
      </c>
      <c r="P149" s="3">
        <v>8.2676999999999996</v>
      </c>
      <c r="Q149" s="3">
        <v>17.7165</v>
      </c>
      <c r="R149" s="1" t="s">
        <v>30</v>
      </c>
      <c r="S149" s="1" t="s">
        <v>221</v>
      </c>
      <c r="T149" s="1" t="s">
        <v>32</v>
      </c>
      <c r="U149" s="4">
        <v>601</v>
      </c>
      <c r="V149" s="1" t="s">
        <v>33</v>
      </c>
      <c r="W149" s="5">
        <f t="shared" si="6"/>
        <v>1.3714331663509192</v>
      </c>
      <c r="X149" s="7">
        <f t="shared" si="7"/>
        <v>480.00160822282169</v>
      </c>
      <c r="Y149" s="6">
        <f t="shared" si="8"/>
        <v>13.592119095527405</v>
      </c>
    </row>
    <row r="150" spans="1:25" hidden="1" x14ac:dyDescent="0.3">
      <c r="A150" s="1" t="s">
        <v>748</v>
      </c>
      <c r="B150" s="1" t="s">
        <v>749</v>
      </c>
      <c r="C150" s="1" t="s">
        <v>750</v>
      </c>
      <c r="D150" s="1" t="s">
        <v>751</v>
      </c>
      <c r="E150" s="1" t="s">
        <v>219</v>
      </c>
      <c r="F150" s="1" t="s">
        <v>410</v>
      </c>
      <c r="G150" s="1" t="s">
        <v>324</v>
      </c>
      <c r="H150" s="1" t="s">
        <v>29</v>
      </c>
      <c r="I150" s="2">
        <v>1</v>
      </c>
      <c r="J150" s="2">
        <v>0</v>
      </c>
      <c r="K150" s="2">
        <v>1</v>
      </c>
      <c r="L150" s="3">
        <v>0.01</v>
      </c>
      <c r="M150" s="3">
        <v>38.090000000000003</v>
      </c>
      <c r="N150" s="4">
        <v>1</v>
      </c>
      <c r="O150" s="3">
        <v>17.716539999999998</v>
      </c>
      <c r="P150" s="3">
        <v>15.354329999999999</v>
      </c>
      <c r="Q150" s="3">
        <v>5.9055099999999996</v>
      </c>
      <c r="R150" s="1" t="s">
        <v>30</v>
      </c>
      <c r="S150" s="1" t="s">
        <v>221</v>
      </c>
      <c r="T150" s="1" t="s">
        <v>32</v>
      </c>
      <c r="U150" s="4">
        <v>601</v>
      </c>
      <c r="V150" s="1" t="s">
        <v>33</v>
      </c>
      <c r="W150" s="5">
        <f t="shared" si="6"/>
        <v>0.93181549339460323</v>
      </c>
      <c r="X150" s="7">
        <f t="shared" si="7"/>
        <v>0.93181549339460323</v>
      </c>
      <c r="Y150" s="6">
        <f t="shared" si="8"/>
        <v>2.6386051513805957E-2</v>
      </c>
    </row>
    <row r="151" spans="1:25" hidden="1" x14ac:dyDescent="0.3">
      <c r="A151" s="1" t="s">
        <v>752</v>
      </c>
      <c r="B151" s="1" t="s">
        <v>753</v>
      </c>
      <c r="C151" s="1" t="s">
        <v>754</v>
      </c>
      <c r="D151" s="1" t="s">
        <v>755</v>
      </c>
      <c r="E151" s="1" t="s">
        <v>756</v>
      </c>
      <c r="F151" s="1" t="s">
        <v>39</v>
      </c>
      <c r="G151" s="1" t="s">
        <v>324</v>
      </c>
      <c r="H151" s="1" t="s">
        <v>29</v>
      </c>
      <c r="I151" s="2">
        <v>83</v>
      </c>
      <c r="J151" s="2">
        <v>2</v>
      </c>
      <c r="K151" s="2">
        <v>81</v>
      </c>
      <c r="L151" s="3">
        <v>0.01</v>
      </c>
      <c r="M151" s="3">
        <v>57.14</v>
      </c>
      <c r="N151" s="4">
        <v>1</v>
      </c>
      <c r="O151" s="3">
        <v>18.110199999999999</v>
      </c>
      <c r="P151" s="3">
        <v>16.1417</v>
      </c>
      <c r="Q151" s="3">
        <v>13.189</v>
      </c>
      <c r="R151" s="1" t="s">
        <v>30</v>
      </c>
      <c r="S151" s="1" t="s">
        <v>221</v>
      </c>
      <c r="T151" s="1" t="s">
        <v>32</v>
      </c>
      <c r="U151" s="4">
        <v>601</v>
      </c>
      <c r="V151" s="1" t="s">
        <v>33</v>
      </c>
      <c r="W151" s="5">
        <f t="shared" si="6"/>
        <v>2.2363878532014265</v>
      </c>
      <c r="X151" s="7">
        <f t="shared" si="7"/>
        <v>181.14741610931554</v>
      </c>
      <c r="Y151" s="6">
        <f t="shared" si="8"/>
        <v>5.1295187587411339</v>
      </c>
    </row>
    <row r="152" spans="1:25" hidden="1" x14ac:dyDescent="0.3">
      <c r="A152" s="1" t="s">
        <v>757</v>
      </c>
      <c r="B152" s="1" t="s">
        <v>758</v>
      </c>
      <c r="C152" s="1" t="s">
        <v>759</v>
      </c>
      <c r="D152" s="1" t="s">
        <v>760</v>
      </c>
      <c r="E152" s="1" t="s">
        <v>761</v>
      </c>
      <c r="F152" s="1" t="s">
        <v>674</v>
      </c>
      <c r="G152" s="1" t="s">
        <v>762</v>
      </c>
      <c r="H152" s="1" t="s">
        <v>29</v>
      </c>
      <c r="I152" s="2">
        <v>36</v>
      </c>
      <c r="J152" s="2">
        <v>0</v>
      </c>
      <c r="K152" s="2">
        <v>36</v>
      </c>
      <c r="L152" s="3">
        <v>0.01</v>
      </c>
      <c r="M152" s="3">
        <v>15.19</v>
      </c>
      <c r="N152" s="4">
        <v>1</v>
      </c>
      <c r="O152" s="3">
        <v>11.81</v>
      </c>
      <c r="P152" s="3">
        <v>9.84</v>
      </c>
      <c r="Q152" s="3">
        <v>3.94</v>
      </c>
      <c r="R152" s="1" t="s">
        <v>30</v>
      </c>
      <c r="S152" s="1" t="s">
        <v>116</v>
      </c>
      <c r="T152" s="1" t="s">
        <v>117</v>
      </c>
      <c r="U152" s="4">
        <v>964</v>
      </c>
      <c r="V152" s="1" t="s">
        <v>33</v>
      </c>
      <c r="W152" s="5">
        <f t="shared" si="6"/>
        <v>0.26558525290023205</v>
      </c>
      <c r="X152" s="7">
        <f t="shared" si="7"/>
        <v>9.5610691044083538</v>
      </c>
      <c r="Y152" s="6">
        <f t="shared" si="8"/>
        <v>0.27073907195610758</v>
      </c>
    </row>
    <row r="153" spans="1:25" hidden="1" x14ac:dyDescent="0.3">
      <c r="A153" s="1" t="s">
        <v>763</v>
      </c>
      <c r="B153" s="1" t="s">
        <v>764</v>
      </c>
      <c r="C153" s="1" t="s">
        <v>759</v>
      </c>
      <c r="D153" s="1" t="s">
        <v>765</v>
      </c>
      <c r="E153" s="1" t="s">
        <v>766</v>
      </c>
      <c r="F153" s="1" t="s">
        <v>292</v>
      </c>
      <c r="G153" s="1" t="s">
        <v>762</v>
      </c>
      <c r="H153" s="1" t="s">
        <v>29</v>
      </c>
      <c r="I153" s="2">
        <v>44</v>
      </c>
      <c r="J153" s="2">
        <v>0</v>
      </c>
      <c r="K153" s="2">
        <v>44</v>
      </c>
      <c r="L153" s="3">
        <v>0.01</v>
      </c>
      <c r="M153" s="3">
        <v>21.5</v>
      </c>
      <c r="N153" s="4">
        <v>1</v>
      </c>
      <c r="O153" s="3">
        <v>11.81</v>
      </c>
      <c r="P153" s="3">
        <v>9.84</v>
      </c>
      <c r="Q153" s="3">
        <v>5.7087000000000003</v>
      </c>
      <c r="R153" s="1" t="s">
        <v>30</v>
      </c>
      <c r="S153" s="1" t="s">
        <v>116</v>
      </c>
      <c r="T153" s="1" t="s">
        <v>117</v>
      </c>
      <c r="U153" s="4">
        <v>964</v>
      </c>
      <c r="V153" s="1" t="s">
        <v>33</v>
      </c>
      <c r="W153" s="5">
        <f t="shared" si="6"/>
        <v>0.38480876477958242</v>
      </c>
      <c r="X153" s="7">
        <f t="shared" si="7"/>
        <v>16.931585650301628</v>
      </c>
      <c r="Y153" s="6">
        <f t="shared" si="8"/>
        <v>0.47944866161404814</v>
      </c>
    </row>
    <row r="154" spans="1:25" hidden="1" x14ac:dyDescent="0.3">
      <c r="A154" s="1" t="s">
        <v>767</v>
      </c>
      <c r="B154" s="1" t="s">
        <v>768</v>
      </c>
      <c r="C154" s="1" t="s">
        <v>769</v>
      </c>
      <c r="D154" s="1" t="s">
        <v>770</v>
      </c>
      <c r="E154" s="1" t="s">
        <v>771</v>
      </c>
      <c r="F154" s="1" t="s">
        <v>772</v>
      </c>
      <c r="G154" s="1" t="s">
        <v>40</v>
      </c>
      <c r="H154" s="1" t="s">
        <v>29</v>
      </c>
      <c r="I154" s="2">
        <v>21</v>
      </c>
      <c r="J154" s="2">
        <v>0</v>
      </c>
      <c r="K154" s="2">
        <v>21</v>
      </c>
      <c r="L154" s="3">
        <v>5</v>
      </c>
      <c r="M154" s="3">
        <v>45.25</v>
      </c>
      <c r="N154" s="4">
        <v>4</v>
      </c>
      <c r="O154" s="3">
        <v>18.899999999999999</v>
      </c>
      <c r="P154" s="3">
        <v>11.81</v>
      </c>
      <c r="Q154" s="3">
        <v>8.27</v>
      </c>
      <c r="R154" s="1" t="s">
        <v>30</v>
      </c>
      <c r="S154" s="1" t="s">
        <v>116</v>
      </c>
      <c r="T154" s="1" t="s">
        <v>117</v>
      </c>
      <c r="U154" s="4">
        <v>964</v>
      </c>
      <c r="V154" s="1" t="s">
        <v>33</v>
      </c>
      <c r="W154" s="5">
        <f t="shared" si="6"/>
        <v>0.26768248694895591</v>
      </c>
      <c r="X154" s="7">
        <f t="shared" si="7"/>
        <v>5.6213322259280742</v>
      </c>
      <c r="Y154" s="6">
        <f t="shared" si="8"/>
        <v>0.15917825228383856</v>
      </c>
    </row>
    <row r="155" spans="1:25" hidden="1" x14ac:dyDescent="0.3">
      <c r="A155" s="1" t="s">
        <v>773</v>
      </c>
      <c r="B155" s="1" t="s">
        <v>774</v>
      </c>
      <c r="C155" s="1" t="s">
        <v>769</v>
      </c>
      <c r="D155" s="1" t="s">
        <v>770</v>
      </c>
      <c r="E155" s="1" t="s">
        <v>771</v>
      </c>
      <c r="F155" s="1" t="s">
        <v>220</v>
      </c>
      <c r="G155" s="1" t="s">
        <v>40</v>
      </c>
      <c r="H155" s="1" t="s">
        <v>29</v>
      </c>
      <c r="I155" s="2">
        <v>29</v>
      </c>
      <c r="J155" s="2">
        <v>0</v>
      </c>
      <c r="K155" s="2">
        <v>29</v>
      </c>
      <c r="L155" s="3">
        <v>5</v>
      </c>
      <c r="M155" s="3">
        <v>45.25</v>
      </c>
      <c r="N155" s="4">
        <v>4</v>
      </c>
      <c r="O155" s="3">
        <v>18.899999999999999</v>
      </c>
      <c r="P155" s="3">
        <v>11.81</v>
      </c>
      <c r="Q155" s="3">
        <v>8.27</v>
      </c>
      <c r="R155" s="1" t="s">
        <v>30</v>
      </c>
      <c r="S155" s="1" t="s">
        <v>116</v>
      </c>
      <c r="T155" s="1" t="s">
        <v>117</v>
      </c>
      <c r="U155" s="4">
        <v>964</v>
      </c>
      <c r="V155" s="1" t="s">
        <v>33</v>
      </c>
      <c r="W155" s="5">
        <f t="shared" si="6"/>
        <v>0.26768248694895591</v>
      </c>
      <c r="X155" s="7">
        <f t="shared" si="7"/>
        <v>7.7627921215197215</v>
      </c>
      <c r="Y155" s="6">
        <f t="shared" si="8"/>
        <v>0.21981758648720565</v>
      </c>
    </row>
    <row r="156" spans="1:25" hidden="1" x14ac:dyDescent="0.3">
      <c r="A156" s="1" t="s">
        <v>775</v>
      </c>
      <c r="B156" s="1" t="s">
        <v>776</v>
      </c>
      <c r="C156" s="1" t="s">
        <v>769</v>
      </c>
      <c r="D156" s="1" t="s">
        <v>770</v>
      </c>
      <c r="E156" s="1" t="s">
        <v>771</v>
      </c>
      <c r="F156" s="1" t="s">
        <v>70</v>
      </c>
      <c r="G156" s="1" t="s">
        <v>40</v>
      </c>
      <c r="H156" s="1" t="s">
        <v>29</v>
      </c>
      <c r="I156" s="2">
        <v>17</v>
      </c>
      <c r="J156" s="2">
        <v>0</v>
      </c>
      <c r="K156" s="2">
        <v>17</v>
      </c>
      <c r="L156" s="3">
        <v>5</v>
      </c>
      <c r="M156" s="3">
        <v>45.25</v>
      </c>
      <c r="N156" s="4">
        <v>4</v>
      </c>
      <c r="O156" s="3">
        <v>18.899999999999999</v>
      </c>
      <c r="P156" s="3">
        <v>11.81</v>
      </c>
      <c r="Q156" s="3">
        <v>8.27</v>
      </c>
      <c r="R156" s="1" t="s">
        <v>30</v>
      </c>
      <c r="S156" s="1" t="s">
        <v>116</v>
      </c>
      <c r="T156" s="1" t="s">
        <v>117</v>
      </c>
      <c r="U156" s="4">
        <v>964</v>
      </c>
      <c r="V156" s="1" t="s">
        <v>33</v>
      </c>
      <c r="W156" s="5">
        <f t="shared" si="6"/>
        <v>0.26768248694895591</v>
      </c>
      <c r="X156" s="7">
        <f t="shared" si="7"/>
        <v>4.5506022781322502</v>
      </c>
      <c r="Y156" s="6">
        <f t="shared" si="8"/>
        <v>0.12885858518215501</v>
      </c>
    </row>
    <row r="157" spans="1:25" hidden="1" x14ac:dyDescent="0.3">
      <c r="A157" s="1" t="s">
        <v>777</v>
      </c>
      <c r="B157" s="1" t="s">
        <v>778</v>
      </c>
      <c r="C157" s="1" t="s">
        <v>769</v>
      </c>
      <c r="D157" s="1" t="s">
        <v>779</v>
      </c>
      <c r="E157" s="1" t="s">
        <v>780</v>
      </c>
      <c r="F157" s="1" t="s">
        <v>70</v>
      </c>
      <c r="G157" s="1" t="s">
        <v>535</v>
      </c>
      <c r="H157" s="1" t="s">
        <v>29</v>
      </c>
      <c r="I157" s="2">
        <v>1</v>
      </c>
      <c r="J157" s="2">
        <v>0</v>
      </c>
      <c r="K157" s="2">
        <v>1</v>
      </c>
      <c r="L157" s="3">
        <v>0.01</v>
      </c>
      <c r="M157" s="3">
        <v>14.85</v>
      </c>
      <c r="N157" s="4">
        <v>12</v>
      </c>
      <c r="O157" s="3">
        <v>12.6</v>
      </c>
      <c r="P157" s="3">
        <v>9.84</v>
      </c>
      <c r="Q157" s="3">
        <v>12.99</v>
      </c>
      <c r="R157" s="1" t="s">
        <v>30</v>
      </c>
      <c r="S157" s="1" t="s">
        <v>781</v>
      </c>
      <c r="T157" s="1" t="s">
        <v>117</v>
      </c>
      <c r="U157" s="4">
        <v>964</v>
      </c>
      <c r="V157" s="1" t="s">
        <v>33</v>
      </c>
      <c r="W157" s="5">
        <f t="shared" si="6"/>
        <v>7.7849582366589329E-2</v>
      </c>
      <c r="X157" s="7">
        <f t="shared" si="7"/>
        <v>7.7849582366589329E-2</v>
      </c>
      <c r="Y157" s="6">
        <f t="shared" si="8"/>
        <v>2.2044526037765951E-3</v>
      </c>
    </row>
    <row r="158" spans="1:25" hidden="1" x14ac:dyDescent="0.3">
      <c r="A158" s="1" t="s">
        <v>782</v>
      </c>
      <c r="B158" s="1" t="s">
        <v>783</v>
      </c>
      <c r="C158" s="1" t="s">
        <v>784</v>
      </c>
      <c r="D158" s="1" t="s">
        <v>785</v>
      </c>
      <c r="E158" s="1" t="s">
        <v>540</v>
      </c>
      <c r="F158" s="1" t="s">
        <v>70</v>
      </c>
      <c r="G158" s="1" t="s">
        <v>175</v>
      </c>
      <c r="H158" s="1" t="s">
        <v>29</v>
      </c>
      <c r="I158" s="2">
        <v>1</v>
      </c>
      <c r="J158" s="2">
        <v>0</v>
      </c>
      <c r="K158" s="2">
        <v>1</v>
      </c>
      <c r="L158" s="3">
        <v>6.0003089999999997</v>
      </c>
      <c r="M158" s="3">
        <v>17.86</v>
      </c>
      <c r="N158" s="4">
        <v>1</v>
      </c>
      <c r="O158" s="3">
        <v>18.110199999999999</v>
      </c>
      <c r="P158" s="3">
        <v>18.110199999999999</v>
      </c>
      <c r="Q158" s="3">
        <v>3.9369999999999998</v>
      </c>
      <c r="R158" s="1" t="s">
        <v>30</v>
      </c>
      <c r="S158" s="1" t="s">
        <v>350</v>
      </c>
      <c r="T158" s="1" t="s">
        <v>78</v>
      </c>
      <c r="U158" s="4">
        <v>979</v>
      </c>
      <c r="V158" s="1" t="s">
        <v>33</v>
      </c>
      <c r="W158" s="5">
        <f t="shared" si="6"/>
        <v>0.74898763195213447</v>
      </c>
      <c r="X158" s="7">
        <f t="shared" si="7"/>
        <v>0.74898763195213447</v>
      </c>
      <c r="Y158" s="6">
        <f t="shared" si="8"/>
        <v>2.1208947887200923E-2</v>
      </c>
    </row>
    <row r="159" spans="1:25" hidden="1" x14ac:dyDescent="0.3">
      <c r="A159" s="1" t="s">
        <v>786</v>
      </c>
      <c r="B159" s="1" t="s">
        <v>787</v>
      </c>
      <c r="C159" s="1" t="s">
        <v>784</v>
      </c>
      <c r="D159" s="1" t="s">
        <v>785</v>
      </c>
      <c r="E159" s="1" t="s">
        <v>540</v>
      </c>
      <c r="F159" s="1" t="s">
        <v>125</v>
      </c>
      <c r="G159" s="1" t="s">
        <v>84</v>
      </c>
      <c r="H159" s="1" t="s">
        <v>29</v>
      </c>
      <c r="I159" s="2">
        <v>441</v>
      </c>
      <c r="J159" s="2">
        <v>0</v>
      </c>
      <c r="K159" s="2">
        <v>441</v>
      </c>
      <c r="L159" s="3">
        <v>0.01</v>
      </c>
      <c r="M159" s="3">
        <v>17.86</v>
      </c>
      <c r="N159" s="4">
        <v>1</v>
      </c>
      <c r="O159" s="3">
        <v>18.307099999999998</v>
      </c>
      <c r="P159" s="3">
        <v>18.307099999999998</v>
      </c>
      <c r="Q159" s="3">
        <v>6.3</v>
      </c>
      <c r="R159" s="1" t="s">
        <v>30</v>
      </c>
      <c r="S159" s="1" t="s">
        <v>350</v>
      </c>
      <c r="T159" s="1" t="s">
        <v>78</v>
      </c>
      <c r="U159" s="4">
        <v>734</v>
      </c>
      <c r="V159" s="1" t="s">
        <v>33</v>
      </c>
      <c r="W159" s="5">
        <f t="shared" si="6"/>
        <v>1.2247357514982598</v>
      </c>
      <c r="X159" s="7">
        <f t="shared" si="7"/>
        <v>540.1084664107326</v>
      </c>
      <c r="Y159" s="6">
        <f t="shared" si="8"/>
        <v>15.294154174061582</v>
      </c>
    </row>
    <row r="160" spans="1:25" hidden="1" x14ac:dyDescent="0.3">
      <c r="A160" s="1" t="s">
        <v>788</v>
      </c>
      <c r="B160" s="1" t="s">
        <v>789</v>
      </c>
      <c r="C160" s="1" t="s">
        <v>790</v>
      </c>
      <c r="D160" s="1" t="s">
        <v>791</v>
      </c>
      <c r="E160" s="1" t="s">
        <v>455</v>
      </c>
      <c r="F160" s="1" t="s">
        <v>792</v>
      </c>
      <c r="G160" s="1" t="s">
        <v>40</v>
      </c>
      <c r="H160" s="1" t="s">
        <v>29</v>
      </c>
      <c r="I160" s="2">
        <v>3</v>
      </c>
      <c r="J160" s="2">
        <v>0</v>
      </c>
      <c r="K160" s="2">
        <v>3</v>
      </c>
      <c r="L160" s="3">
        <v>0.01</v>
      </c>
      <c r="M160" s="3">
        <v>13.5</v>
      </c>
      <c r="N160" s="4">
        <v>4</v>
      </c>
      <c r="O160" s="3">
        <v>11.811</v>
      </c>
      <c r="P160" s="3">
        <v>10.039400000000001</v>
      </c>
      <c r="Q160" s="3">
        <v>7.4802999999999997</v>
      </c>
      <c r="R160" s="1" t="s">
        <v>30</v>
      </c>
      <c r="S160" s="1" t="s">
        <v>48</v>
      </c>
      <c r="T160" s="1" t="s">
        <v>49</v>
      </c>
      <c r="U160" s="4">
        <v>1062</v>
      </c>
      <c r="V160" s="1" t="s">
        <v>33</v>
      </c>
      <c r="W160" s="5">
        <f t="shared" si="6"/>
        <v>0.12862227610760152</v>
      </c>
      <c r="X160" s="7">
        <f t="shared" si="7"/>
        <v>0.38586682832280456</v>
      </c>
      <c r="Y160" s="6">
        <f t="shared" si="8"/>
        <v>1.0926521486032856E-2</v>
      </c>
    </row>
    <row r="161" spans="1:25" hidden="1" x14ac:dyDescent="0.3">
      <c r="A161" s="1" t="s">
        <v>793</v>
      </c>
      <c r="B161" s="1" t="s">
        <v>794</v>
      </c>
      <c r="C161" s="1" t="s">
        <v>790</v>
      </c>
      <c r="D161" s="1" t="s">
        <v>791</v>
      </c>
      <c r="E161" s="1" t="s">
        <v>455</v>
      </c>
      <c r="F161" s="1" t="s">
        <v>795</v>
      </c>
      <c r="G161" s="1" t="s">
        <v>762</v>
      </c>
      <c r="H161" s="1" t="s">
        <v>29</v>
      </c>
      <c r="I161" s="2">
        <v>9</v>
      </c>
      <c r="J161" s="2">
        <v>0</v>
      </c>
      <c r="K161" s="2">
        <v>9</v>
      </c>
      <c r="L161" s="3">
        <v>0.01</v>
      </c>
      <c r="M161" s="3">
        <v>13.5</v>
      </c>
      <c r="N161" s="4">
        <v>4</v>
      </c>
      <c r="O161" s="3">
        <v>11.811</v>
      </c>
      <c r="P161" s="3">
        <v>10.039400000000001</v>
      </c>
      <c r="Q161" s="3">
        <v>7.4802999999999997</v>
      </c>
      <c r="R161" s="1" t="s">
        <v>30</v>
      </c>
      <c r="S161" s="1" t="s">
        <v>48</v>
      </c>
      <c r="T161" s="1" t="s">
        <v>49</v>
      </c>
      <c r="U161" s="4">
        <v>1062</v>
      </c>
      <c r="V161" s="1" t="s">
        <v>33</v>
      </c>
      <c r="W161" s="5">
        <f t="shared" si="6"/>
        <v>0.12862227610760152</v>
      </c>
      <c r="X161" s="7">
        <f t="shared" si="7"/>
        <v>1.1576004849684136</v>
      </c>
      <c r="Y161" s="6">
        <f t="shared" si="8"/>
        <v>3.277956445809857E-2</v>
      </c>
    </row>
    <row r="162" spans="1:25" hidden="1" x14ac:dyDescent="0.3">
      <c r="A162" s="1" t="s">
        <v>796</v>
      </c>
      <c r="B162" s="1" t="s">
        <v>797</v>
      </c>
      <c r="C162" s="1" t="s">
        <v>790</v>
      </c>
      <c r="D162" s="1" t="s">
        <v>791</v>
      </c>
      <c r="E162" s="1" t="s">
        <v>798</v>
      </c>
      <c r="F162" s="1" t="s">
        <v>792</v>
      </c>
      <c r="G162" s="1" t="s">
        <v>368</v>
      </c>
      <c r="H162" s="1" t="s">
        <v>29</v>
      </c>
      <c r="I162" s="2">
        <v>5</v>
      </c>
      <c r="J162" s="2">
        <v>0</v>
      </c>
      <c r="K162" s="2">
        <v>5</v>
      </c>
      <c r="L162" s="3">
        <v>3.879918</v>
      </c>
      <c r="M162" s="3">
        <v>15.75</v>
      </c>
      <c r="N162" s="4">
        <v>4</v>
      </c>
      <c r="O162" s="3">
        <v>11.811</v>
      </c>
      <c r="P162" s="3">
        <v>10.039400000000001</v>
      </c>
      <c r="Q162" s="3">
        <v>8.6614000000000004</v>
      </c>
      <c r="R162" s="1" t="s">
        <v>30</v>
      </c>
      <c r="S162" s="1" t="s">
        <v>48</v>
      </c>
      <c r="T162" s="1" t="s">
        <v>49</v>
      </c>
      <c r="U162" s="4">
        <v>1062</v>
      </c>
      <c r="V162" s="1" t="s">
        <v>33</v>
      </c>
      <c r="W162" s="5">
        <f t="shared" si="6"/>
        <v>0.14893105654564387</v>
      </c>
      <c r="X162" s="7">
        <f t="shared" si="7"/>
        <v>0.74465528272821935</v>
      </c>
      <c r="Y162" s="6">
        <f t="shared" si="8"/>
        <v>2.1086269534449375E-2</v>
      </c>
    </row>
    <row r="163" spans="1:25" hidden="1" x14ac:dyDescent="0.3">
      <c r="A163" s="1" t="s">
        <v>799</v>
      </c>
      <c r="B163" s="1" t="s">
        <v>800</v>
      </c>
      <c r="C163" s="1" t="s">
        <v>801</v>
      </c>
      <c r="D163" s="1" t="s">
        <v>802</v>
      </c>
      <c r="E163" s="1" t="s">
        <v>455</v>
      </c>
      <c r="F163" s="1" t="s">
        <v>27</v>
      </c>
      <c r="G163" s="1" t="s">
        <v>803</v>
      </c>
      <c r="H163" s="1" t="s">
        <v>29</v>
      </c>
      <c r="I163" s="2">
        <v>1</v>
      </c>
      <c r="J163" s="2">
        <v>0</v>
      </c>
      <c r="K163" s="2">
        <v>1</v>
      </c>
      <c r="L163" s="3">
        <v>3.780805</v>
      </c>
      <c r="M163" s="3">
        <v>13.5</v>
      </c>
      <c r="N163" s="4">
        <v>4</v>
      </c>
      <c r="O163" s="3">
        <v>11.417299999999999</v>
      </c>
      <c r="P163" s="3">
        <v>9.4488000000000003</v>
      </c>
      <c r="Q163" s="3">
        <v>5.9055</v>
      </c>
      <c r="R163" s="1" t="s">
        <v>30</v>
      </c>
      <c r="S163" s="1" t="s">
        <v>48</v>
      </c>
      <c r="T163" s="1" t="s">
        <v>49</v>
      </c>
      <c r="U163" s="4">
        <v>1062</v>
      </c>
      <c r="V163" s="1" t="s">
        <v>33</v>
      </c>
      <c r="W163" s="5">
        <f t="shared" si="6"/>
        <v>9.2384580311676318E-2</v>
      </c>
      <c r="X163" s="7">
        <f t="shared" si="7"/>
        <v>9.2384580311676318E-2</v>
      </c>
      <c r="Y163" s="6">
        <f t="shared" si="8"/>
        <v>2.6160375229486959E-3</v>
      </c>
    </row>
    <row r="164" spans="1:25" hidden="1" x14ac:dyDescent="0.3">
      <c r="A164" s="1" t="s">
        <v>804</v>
      </c>
      <c r="B164" s="1" t="s">
        <v>805</v>
      </c>
      <c r="C164" s="1" t="s">
        <v>790</v>
      </c>
      <c r="D164" s="1" t="s">
        <v>791</v>
      </c>
      <c r="E164" s="1" t="s">
        <v>806</v>
      </c>
      <c r="F164" s="1" t="s">
        <v>807</v>
      </c>
      <c r="G164" s="1" t="s">
        <v>254</v>
      </c>
      <c r="H164" s="1" t="s">
        <v>29</v>
      </c>
      <c r="I164" s="2">
        <v>2</v>
      </c>
      <c r="J164" s="2">
        <v>0</v>
      </c>
      <c r="K164" s="2">
        <v>2</v>
      </c>
      <c r="L164" s="3">
        <v>0.01</v>
      </c>
      <c r="M164" s="3">
        <v>18.399999999999999</v>
      </c>
      <c r="N164" s="4">
        <v>4</v>
      </c>
      <c r="O164" s="3">
        <v>11.811</v>
      </c>
      <c r="P164" s="3">
        <v>9.8424999999999994</v>
      </c>
      <c r="Q164" s="3">
        <v>9.4488000000000003</v>
      </c>
      <c r="R164" s="1" t="s">
        <v>30</v>
      </c>
      <c r="S164" s="1" t="s">
        <v>48</v>
      </c>
      <c r="T164" s="1" t="s">
        <v>49</v>
      </c>
      <c r="U164" s="4">
        <v>1062</v>
      </c>
      <c r="V164" s="1" t="s">
        <v>33</v>
      </c>
      <c r="W164" s="5">
        <f t="shared" si="6"/>
        <v>0.15928375915806264</v>
      </c>
      <c r="X164" s="7">
        <f t="shared" si="7"/>
        <v>0.31856751831612529</v>
      </c>
      <c r="Y164" s="6">
        <f t="shared" si="8"/>
        <v>9.0208190446506766E-3</v>
      </c>
    </row>
    <row r="165" spans="1:25" hidden="1" x14ac:dyDescent="0.3">
      <c r="A165" s="1" t="s">
        <v>808</v>
      </c>
      <c r="B165" s="1" t="s">
        <v>809</v>
      </c>
      <c r="C165" s="1" t="s">
        <v>790</v>
      </c>
      <c r="D165" s="1" t="s">
        <v>810</v>
      </c>
      <c r="E165" s="1" t="s">
        <v>811</v>
      </c>
      <c r="F165" s="1" t="s">
        <v>266</v>
      </c>
      <c r="G165" s="1" t="s">
        <v>254</v>
      </c>
      <c r="H165" s="1" t="s">
        <v>29</v>
      </c>
      <c r="I165" s="2">
        <v>3</v>
      </c>
      <c r="J165" s="2">
        <v>0</v>
      </c>
      <c r="K165" s="2">
        <v>3</v>
      </c>
      <c r="L165" s="3">
        <v>0.01</v>
      </c>
      <c r="M165" s="3">
        <v>27</v>
      </c>
      <c r="N165" s="4">
        <v>4</v>
      </c>
      <c r="O165" s="3">
        <v>11.811</v>
      </c>
      <c r="P165" s="3">
        <v>9.8424999999999994</v>
      </c>
      <c r="Q165" s="3">
        <v>12.992100000000001</v>
      </c>
      <c r="R165" s="1" t="s">
        <v>30</v>
      </c>
      <c r="S165" s="1" t="s">
        <v>48</v>
      </c>
      <c r="T165" s="1" t="s">
        <v>49</v>
      </c>
      <c r="U165" s="4">
        <v>1062</v>
      </c>
      <c r="V165" s="1" t="s">
        <v>33</v>
      </c>
      <c r="W165" s="5">
        <f t="shared" si="6"/>
        <v>0.21901516884233613</v>
      </c>
      <c r="X165" s="7">
        <f t="shared" si="7"/>
        <v>0.65704550652700844</v>
      </c>
      <c r="Y165" s="6">
        <f t="shared" si="8"/>
        <v>1.8605439279592021E-2</v>
      </c>
    </row>
    <row r="166" spans="1:25" hidden="1" x14ac:dyDescent="0.3">
      <c r="A166" s="1" t="s">
        <v>812</v>
      </c>
      <c r="B166" s="1" t="s">
        <v>813</v>
      </c>
      <c r="C166" s="1" t="s">
        <v>790</v>
      </c>
      <c r="D166" s="1" t="s">
        <v>791</v>
      </c>
      <c r="E166" s="1" t="s">
        <v>814</v>
      </c>
      <c r="F166" s="1" t="s">
        <v>807</v>
      </c>
      <c r="G166" s="1" t="s">
        <v>254</v>
      </c>
      <c r="H166" s="1" t="s">
        <v>29</v>
      </c>
      <c r="I166" s="2">
        <v>6</v>
      </c>
      <c r="J166" s="2">
        <v>0</v>
      </c>
      <c r="K166" s="2">
        <v>6</v>
      </c>
      <c r="L166" s="3">
        <v>0.01</v>
      </c>
      <c r="M166" s="3">
        <v>20.7</v>
      </c>
      <c r="N166" s="4">
        <v>4</v>
      </c>
      <c r="O166" s="3">
        <v>11.811</v>
      </c>
      <c r="P166" s="3">
        <v>10.039400000000001</v>
      </c>
      <c r="Q166" s="3">
        <v>10.039400000000001</v>
      </c>
      <c r="R166" s="1" t="s">
        <v>30</v>
      </c>
      <c r="S166" s="1" t="s">
        <v>48</v>
      </c>
      <c r="T166" s="1" t="s">
        <v>49</v>
      </c>
      <c r="U166" s="4">
        <v>1062</v>
      </c>
      <c r="V166" s="1" t="s">
        <v>33</v>
      </c>
      <c r="W166" s="5">
        <f t="shared" si="6"/>
        <v>0.17262549346345132</v>
      </c>
      <c r="X166" s="7">
        <f t="shared" si="7"/>
        <v>1.0357529607807079</v>
      </c>
      <c r="Y166" s="6">
        <f t="shared" si="8"/>
        <v>2.9329230059457048E-2</v>
      </c>
    </row>
    <row r="167" spans="1:25" hidden="1" x14ac:dyDescent="0.3">
      <c r="A167" s="1" t="s">
        <v>815</v>
      </c>
      <c r="B167" s="1" t="s">
        <v>816</v>
      </c>
      <c r="C167" s="1" t="s">
        <v>790</v>
      </c>
      <c r="D167" s="1" t="s">
        <v>791</v>
      </c>
      <c r="E167" s="1" t="s">
        <v>814</v>
      </c>
      <c r="F167" s="1" t="s">
        <v>817</v>
      </c>
      <c r="G167" s="1" t="s">
        <v>40</v>
      </c>
      <c r="H167" s="1" t="s">
        <v>29</v>
      </c>
      <c r="I167" s="2">
        <v>177</v>
      </c>
      <c r="J167" s="2">
        <v>0</v>
      </c>
      <c r="K167" s="2">
        <v>177</v>
      </c>
      <c r="L167" s="3">
        <v>0.01</v>
      </c>
      <c r="M167" s="3">
        <v>20.7</v>
      </c>
      <c r="N167" s="4">
        <v>4</v>
      </c>
      <c r="O167" s="3">
        <v>11.811</v>
      </c>
      <c r="P167" s="3">
        <v>9.8424999999999994</v>
      </c>
      <c r="Q167" s="3">
        <v>9.8424999999999994</v>
      </c>
      <c r="R167" s="1" t="s">
        <v>30</v>
      </c>
      <c r="S167" s="1" t="s">
        <v>48</v>
      </c>
      <c r="T167" s="1" t="s">
        <v>49</v>
      </c>
      <c r="U167" s="4">
        <v>1062</v>
      </c>
      <c r="V167" s="1" t="s">
        <v>33</v>
      </c>
      <c r="W167" s="5">
        <f t="shared" si="6"/>
        <v>0.16592058245631525</v>
      </c>
      <c r="X167" s="7">
        <f t="shared" si="7"/>
        <v>29.367943094767799</v>
      </c>
      <c r="Y167" s="6">
        <f t="shared" si="8"/>
        <v>0.83160675567873432</v>
      </c>
    </row>
    <row r="168" spans="1:25" hidden="1" x14ac:dyDescent="0.3">
      <c r="A168" s="1" t="s">
        <v>818</v>
      </c>
      <c r="B168" s="1" t="s">
        <v>819</v>
      </c>
      <c r="C168" s="1" t="s">
        <v>820</v>
      </c>
      <c r="D168" s="1" t="s">
        <v>821</v>
      </c>
      <c r="E168" s="1" t="s">
        <v>798</v>
      </c>
      <c r="F168" s="1" t="s">
        <v>292</v>
      </c>
      <c r="G168" s="1" t="s">
        <v>254</v>
      </c>
      <c r="H168" s="1" t="s">
        <v>29</v>
      </c>
      <c r="I168" s="2">
        <v>9</v>
      </c>
      <c r="J168" s="2">
        <v>0</v>
      </c>
      <c r="K168" s="2">
        <v>9</v>
      </c>
      <c r="L168" s="3">
        <v>0.01</v>
      </c>
      <c r="M168" s="3">
        <v>16</v>
      </c>
      <c r="N168" s="4">
        <v>4</v>
      </c>
      <c r="O168" s="3">
        <v>11.811</v>
      </c>
      <c r="P168" s="3">
        <v>9.4488000000000003</v>
      </c>
      <c r="Q168" s="3">
        <v>7.5590999999999999</v>
      </c>
      <c r="R168" s="1" t="s">
        <v>30</v>
      </c>
      <c r="S168" s="1" t="s">
        <v>48</v>
      </c>
      <c r="T168" s="1" t="s">
        <v>49</v>
      </c>
      <c r="U168" s="4">
        <v>1062</v>
      </c>
      <c r="V168" s="1" t="s">
        <v>33</v>
      </c>
      <c r="W168" s="5">
        <f t="shared" si="6"/>
        <v>0.12233089802912993</v>
      </c>
      <c r="X168" s="7">
        <f t="shared" si="7"/>
        <v>1.1009780822621693</v>
      </c>
      <c r="Y168" s="6">
        <f t="shared" si="8"/>
        <v>3.117619807791569E-2</v>
      </c>
    </row>
    <row r="169" spans="1:25" hidden="1" x14ac:dyDescent="0.3">
      <c r="A169" s="1" t="s">
        <v>822</v>
      </c>
      <c r="B169" s="1" t="s">
        <v>823</v>
      </c>
      <c r="C169" s="1" t="s">
        <v>820</v>
      </c>
      <c r="D169" s="1" t="s">
        <v>821</v>
      </c>
      <c r="E169" s="1" t="s">
        <v>806</v>
      </c>
      <c r="F169" s="1" t="s">
        <v>292</v>
      </c>
      <c r="G169" s="1" t="s">
        <v>115</v>
      </c>
      <c r="H169" s="1" t="s">
        <v>29</v>
      </c>
      <c r="I169" s="2">
        <v>2</v>
      </c>
      <c r="J169" s="2">
        <v>0</v>
      </c>
      <c r="K169" s="2">
        <v>2</v>
      </c>
      <c r="L169" s="3">
        <v>0.01</v>
      </c>
      <c r="M169" s="3">
        <v>17.100000000000001</v>
      </c>
      <c r="N169" s="4">
        <v>4</v>
      </c>
      <c r="O169" s="3">
        <v>12.01</v>
      </c>
      <c r="P169" s="3">
        <v>9.4488000000000003</v>
      </c>
      <c r="Q169" s="3">
        <v>7.6772</v>
      </c>
      <c r="R169" s="1" t="s">
        <v>30</v>
      </c>
      <c r="S169" s="1" t="s">
        <v>48</v>
      </c>
      <c r="T169" s="1" t="s">
        <v>49</v>
      </c>
      <c r="U169" s="4">
        <v>1062</v>
      </c>
      <c r="V169" s="1" t="s">
        <v>33</v>
      </c>
      <c r="W169" s="5">
        <f t="shared" si="6"/>
        <v>0.12633545991786541</v>
      </c>
      <c r="X169" s="7">
        <f t="shared" si="7"/>
        <v>0.25267091983573081</v>
      </c>
      <c r="Y169" s="6">
        <f t="shared" si="8"/>
        <v>7.1548369329409792E-3</v>
      </c>
    </row>
    <row r="170" spans="1:25" hidden="1" x14ac:dyDescent="0.3">
      <c r="A170" s="1" t="s">
        <v>824</v>
      </c>
      <c r="B170" s="1" t="s">
        <v>825</v>
      </c>
      <c r="C170" s="1" t="s">
        <v>826</v>
      </c>
      <c r="D170" s="1" t="s">
        <v>827</v>
      </c>
      <c r="E170" s="1" t="s">
        <v>798</v>
      </c>
      <c r="F170" s="1" t="s">
        <v>39</v>
      </c>
      <c r="G170" s="1" t="s">
        <v>828</v>
      </c>
      <c r="H170" s="1" t="s">
        <v>29</v>
      </c>
      <c r="I170" s="2">
        <v>1</v>
      </c>
      <c r="J170" s="2">
        <v>0</v>
      </c>
      <c r="K170" s="2">
        <v>1</v>
      </c>
      <c r="L170" s="3">
        <v>3.8816459999999999</v>
      </c>
      <c r="M170" s="3">
        <v>16.45</v>
      </c>
      <c r="N170" s="4">
        <v>4</v>
      </c>
      <c r="O170" s="3">
        <v>11.417299999999999</v>
      </c>
      <c r="P170" s="3">
        <v>8.4646000000000008</v>
      </c>
      <c r="Q170" s="3">
        <v>6.4961000000000002</v>
      </c>
      <c r="R170" s="1" t="s">
        <v>30</v>
      </c>
      <c r="S170" s="1" t="s">
        <v>48</v>
      </c>
      <c r="T170" s="1" t="s">
        <v>49</v>
      </c>
      <c r="U170" s="4">
        <v>1062</v>
      </c>
      <c r="V170" s="1" t="s">
        <v>33</v>
      </c>
      <c r="W170" s="5">
        <f t="shared" si="6"/>
        <v>9.1038543655370952E-2</v>
      </c>
      <c r="X170" s="7">
        <f t="shared" si="7"/>
        <v>9.1038543655370952E-2</v>
      </c>
      <c r="Y170" s="6">
        <f t="shared" si="8"/>
        <v>2.577922045362723E-3</v>
      </c>
    </row>
    <row r="171" spans="1:25" hidden="1" x14ac:dyDescent="0.3">
      <c r="A171" s="1" t="s">
        <v>829</v>
      </c>
      <c r="B171" s="1" t="s">
        <v>830</v>
      </c>
      <c r="C171" s="1" t="s">
        <v>820</v>
      </c>
      <c r="D171" s="1" t="s">
        <v>821</v>
      </c>
      <c r="E171" s="1" t="s">
        <v>814</v>
      </c>
      <c r="F171" s="1" t="s">
        <v>674</v>
      </c>
      <c r="G171" s="1" t="s">
        <v>40</v>
      </c>
      <c r="H171" s="1" t="s">
        <v>29</v>
      </c>
      <c r="I171" s="2">
        <v>19</v>
      </c>
      <c r="J171" s="2">
        <v>0</v>
      </c>
      <c r="K171" s="2">
        <v>19</v>
      </c>
      <c r="L171" s="3">
        <v>0.48541699999999999</v>
      </c>
      <c r="M171" s="3">
        <v>21</v>
      </c>
      <c r="N171" s="4">
        <v>4</v>
      </c>
      <c r="O171" s="3">
        <v>11.81</v>
      </c>
      <c r="P171" s="3">
        <v>10.039999999999999</v>
      </c>
      <c r="Q171" s="3">
        <v>9.06</v>
      </c>
      <c r="R171" s="1" t="s">
        <v>30</v>
      </c>
      <c r="S171" s="1" t="s">
        <v>48</v>
      </c>
      <c r="T171" s="1" t="s">
        <v>49</v>
      </c>
      <c r="U171" s="4">
        <v>1062</v>
      </c>
      <c r="V171" s="1" t="s">
        <v>33</v>
      </c>
      <c r="W171" s="5">
        <f t="shared" si="6"/>
        <v>0.15578102436194896</v>
      </c>
      <c r="X171" s="7">
        <f t="shared" si="7"/>
        <v>2.9598394628770301</v>
      </c>
      <c r="Y171" s="6">
        <f t="shared" si="8"/>
        <v>8.381324102645725E-2</v>
      </c>
    </row>
    <row r="172" spans="1:25" hidden="1" x14ac:dyDescent="0.3">
      <c r="A172" s="1" t="s">
        <v>831</v>
      </c>
      <c r="B172" s="1" t="s">
        <v>832</v>
      </c>
      <c r="C172" s="1" t="s">
        <v>833</v>
      </c>
      <c r="D172" s="1" t="s">
        <v>834</v>
      </c>
      <c r="E172" s="1" t="s">
        <v>455</v>
      </c>
      <c r="F172" s="1" t="s">
        <v>125</v>
      </c>
      <c r="G172" s="1" t="s">
        <v>835</v>
      </c>
      <c r="H172" s="1" t="s">
        <v>29</v>
      </c>
      <c r="I172" s="2">
        <v>6</v>
      </c>
      <c r="J172" s="2">
        <v>0</v>
      </c>
      <c r="K172" s="2">
        <v>6</v>
      </c>
      <c r="L172" s="3">
        <v>0.01</v>
      </c>
      <c r="M172" s="3">
        <v>10.5</v>
      </c>
      <c r="N172" s="4">
        <v>4</v>
      </c>
      <c r="O172" s="3">
        <v>11.81</v>
      </c>
      <c r="P172" s="3">
        <v>9.84</v>
      </c>
      <c r="Q172" s="3">
        <v>5.51</v>
      </c>
      <c r="R172" s="1" t="s">
        <v>30</v>
      </c>
      <c r="S172" s="1" t="s">
        <v>48</v>
      </c>
      <c r="T172" s="1" t="s">
        <v>49</v>
      </c>
      <c r="U172" s="4">
        <v>1062</v>
      </c>
      <c r="V172" s="1" t="s">
        <v>33</v>
      </c>
      <c r="W172" s="5">
        <f t="shared" si="6"/>
        <v>9.2853727378190254E-2</v>
      </c>
      <c r="X172" s="7">
        <f t="shared" si="7"/>
        <v>0.55712236426914152</v>
      </c>
      <c r="Y172" s="6">
        <f t="shared" si="8"/>
        <v>1.5775933655648822E-2</v>
      </c>
    </row>
    <row r="173" spans="1:25" hidden="1" x14ac:dyDescent="0.3">
      <c r="A173" s="1" t="s">
        <v>836</v>
      </c>
      <c r="B173" s="1" t="s">
        <v>837</v>
      </c>
      <c r="C173" s="1" t="s">
        <v>833</v>
      </c>
      <c r="D173" s="1" t="s">
        <v>834</v>
      </c>
      <c r="E173" s="1" t="s">
        <v>806</v>
      </c>
      <c r="F173" s="1" t="s">
        <v>125</v>
      </c>
      <c r="G173" s="1" t="s">
        <v>40</v>
      </c>
      <c r="H173" s="1" t="s">
        <v>29</v>
      </c>
      <c r="I173" s="2">
        <v>1</v>
      </c>
      <c r="J173" s="2">
        <v>0</v>
      </c>
      <c r="K173" s="2">
        <v>1</v>
      </c>
      <c r="L173" s="3">
        <v>0.5</v>
      </c>
      <c r="M173" s="3">
        <v>15.75</v>
      </c>
      <c r="N173" s="4">
        <v>4</v>
      </c>
      <c r="O173" s="3">
        <v>11.81</v>
      </c>
      <c r="P173" s="3">
        <v>9.84</v>
      </c>
      <c r="Q173" s="3">
        <v>5.51</v>
      </c>
      <c r="R173" s="1" t="s">
        <v>30</v>
      </c>
      <c r="S173" s="1" t="s">
        <v>48</v>
      </c>
      <c r="T173" s="1" t="s">
        <v>49</v>
      </c>
      <c r="U173" s="4">
        <v>1062</v>
      </c>
      <c r="V173" s="1" t="s">
        <v>33</v>
      </c>
      <c r="W173" s="5">
        <f t="shared" si="6"/>
        <v>9.2853727378190254E-2</v>
      </c>
      <c r="X173" s="7">
        <f t="shared" si="7"/>
        <v>9.2853727378190254E-2</v>
      </c>
      <c r="Y173" s="6">
        <f t="shared" si="8"/>
        <v>2.6293222759414705E-3</v>
      </c>
    </row>
    <row r="174" spans="1:25" hidden="1" x14ac:dyDescent="0.3">
      <c r="A174" s="1" t="s">
        <v>838</v>
      </c>
      <c r="B174" s="1" t="s">
        <v>839</v>
      </c>
      <c r="C174" s="1" t="s">
        <v>840</v>
      </c>
      <c r="D174" s="1" t="s">
        <v>841</v>
      </c>
      <c r="E174" s="1" t="s">
        <v>842</v>
      </c>
      <c r="F174" s="1" t="s">
        <v>77</v>
      </c>
      <c r="G174" s="1" t="s">
        <v>435</v>
      </c>
      <c r="H174" s="1" t="s">
        <v>29</v>
      </c>
      <c r="I174" s="2">
        <v>8</v>
      </c>
      <c r="J174" s="2">
        <v>0</v>
      </c>
      <c r="K174" s="2">
        <v>8</v>
      </c>
      <c r="L174" s="3">
        <v>6.2219709999999999</v>
      </c>
      <c r="M174" s="3">
        <v>17.600000000000001</v>
      </c>
      <c r="N174" s="4">
        <v>4</v>
      </c>
      <c r="O174" s="3">
        <v>11.0236</v>
      </c>
      <c r="P174" s="3">
        <v>8.6614000000000004</v>
      </c>
      <c r="Q174" s="3">
        <v>7.8739999999999997</v>
      </c>
      <c r="R174" s="1" t="s">
        <v>30</v>
      </c>
      <c r="S174" s="1" t="s">
        <v>48</v>
      </c>
      <c r="T174" s="1" t="s">
        <v>49</v>
      </c>
      <c r="U174" s="4">
        <v>1062</v>
      </c>
      <c r="V174" s="1" t="s">
        <v>33</v>
      </c>
      <c r="W174" s="5">
        <f t="shared" si="6"/>
        <v>0.10902088404596287</v>
      </c>
      <c r="X174" s="7">
        <f t="shared" si="7"/>
        <v>0.87216707236770297</v>
      </c>
      <c r="Y174" s="6">
        <f t="shared" si="8"/>
        <v>2.4696997917799186E-2</v>
      </c>
    </row>
    <row r="175" spans="1:25" hidden="1" x14ac:dyDescent="0.3">
      <c r="A175" s="1" t="s">
        <v>843</v>
      </c>
      <c r="B175" s="1" t="s">
        <v>844</v>
      </c>
      <c r="C175" s="1" t="s">
        <v>840</v>
      </c>
      <c r="D175" s="1" t="s">
        <v>841</v>
      </c>
      <c r="E175" s="1" t="s">
        <v>845</v>
      </c>
      <c r="F175" s="1" t="s">
        <v>77</v>
      </c>
      <c r="G175" s="1" t="s">
        <v>115</v>
      </c>
      <c r="H175" s="1" t="s">
        <v>29</v>
      </c>
      <c r="I175" s="2">
        <v>4</v>
      </c>
      <c r="J175" s="2">
        <v>0</v>
      </c>
      <c r="K175" s="2">
        <v>4</v>
      </c>
      <c r="L175" s="3">
        <v>0.01</v>
      </c>
      <c r="M175" s="3">
        <v>20.25</v>
      </c>
      <c r="N175" s="4">
        <v>4</v>
      </c>
      <c r="O175" s="3">
        <v>11.0236</v>
      </c>
      <c r="P175" s="3">
        <v>8.6614000000000004</v>
      </c>
      <c r="Q175" s="3">
        <v>7.8739999999999997</v>
      </c>
      <c r="R175" s="1" t="s">
        <v>30</v>
      </c>
      <c r="S175" s="1" t="s">
        <v>48</v>
      </c>
      <c r="T175" s="1" t="s">
        <v>49</v>
      </c>
      <c r="U175" s="4">
        <v>1062</v>
      </c>
      <c r="V175" s="1" t="s">
        <v>33</v>
      </c>
      <c r="W175" s="5">
        <f t="shared" si="6"/>
        <v>0.10902088404596287</v>
      </c>
      <c r="X175" s="7">
        <f t="shared" si="7"/>
        <v>0.43608353618385148</v>
      </c>
      <c r="Y175" s="6">
        <f t="shared" si="8"/>
        <v>1.2348498958899593E-2</v>
      </c>
    </row>
    <row r="176" spans="1:25" hidden="1" x14ac:dyDescent="0.3">
      <c r="A176" s="1" t="s">
        <v>846</v>
      </c>
      <c r="B176" s="1" t="s">
        <v>847</v>
      </c>
      <c r="C176" s="1" t="s">
        <v>840</v>
      </c>
      <c r="D176" s="1" t="s">
        <v>848</v>
      </c>
      <c r="E176" s="1" t="s">
        <v>849</v>
      </c>
      <c r="F176" s="1" t="s">
        <v>77</v>
      </c>
      <c r="G176" s="1" t="s">
        <v>361</v>
      </c>
      <c r="H176" s="1" t="s">
        <v>29</v>
      </c>
      <c r="I176" s="2">
        <v>11</v>
      </c>
      <c r="J176" s="2">
        <v>0</v>
      </c>
      <c r="K176" s="2">
        <v>11</v>
      </c>
      <c r="L176" s="3">
        <v>0.01</v>
      </c>
      <c r="M176" s="3">
        <v>15.05</v>
      </c>
      <c r="N176" s="4">
        <v>4</v>
      </c>
      <c r="O176" s="3">
        <v>11.811</v>
      </c>
      <c r="P176" s="3">
        <v>9.4488000000000003</v>
      </c>
      <c r="Q176" s="3">
        <v>5.9055</v>
      </c>
      <c r="R176" s="1" t="s">
        <v>30</v>
      </c>
      <c r="S176" s="1" t="s">
        <v>48</v>
      </c>
      <c r="T176" s="1" t="s">
        <v>49</v>
      </c>
      <c r="U176" s="4">
        <v>1062</v>
      </c>
      <c r="V176" s="1" t="s">
        <v>33</v>
      </c>
      <c r="W176" s="5">
        <f t="shared" si="6"/>
        <v>9.5570255494837594E-2</v>
      </c>
      <c r="X176" s="7">
        <f t="shared" si="7"/>
        <v>1.0512728104432136</v>
      </c>
      <c r="Y176" s="6">
        <f t="shared" si="8"/>
        <v>2.9768702847347239E-2</v>
      </c>
    </row>
    <row r="177" spans="1:25" hidden="1" x14ac:dyDescent="0.3">
      <c r="A177" s="1" t="s">
        <v>850</v>
      </c>
      <c r="B177" s="1" t="s">
        <v>851</v>
      </c>
      <c r="C177" s="1" t="s">
        <v>852</v>
      </c>
      <c r="D177" s="1" t="s">
        <v>853</v>
      </c>
      <c r="E177" s="1" t="s">
        <v>854</v>
      </c>
      <c r="F177" s="1" t="s">
        <v>125</v>
      </c>
      <c r="G177" s="1" t="s">
        <v>254</v>
      </c>
      <c r="H177" s="1" t="s">
        <v>29</v>
      </c>
      <c r="I177" s="2">
        <v>7</v>
      </c>
      <c r="J177" s="2">
        <v>0</v>
      </c>
      <c r="K177" s="2">
        <v>7</v>
      </c>
      <c r="L177" s="3">
        <v>0.01</v>
      </c>
      <c r="M177" s="3">
        <v>13.5</v>
      </c>
      <c r="N177" s="4">
        <v>4</v>
      </c>
      <c r="O177" s="3">
        <v>12.204700000000001</v>
      </c>
      <c r="P177" s="3">
        <v>10.2362</v>
      </c>
      <c r="Q177" s="3">
        <v>7.4802999999999997</v>
      </c>
      <c r="R177" s="1" t="s">
        <v>30</v>
      </c>
      <c r="S177" s="1" t="s">
        <v>48</v>
      </c>
      <c r="T177" s="1" t="s">
        <v>49</v>
      </c>
      <c r="U177" s="4">
        <v>1062</v>
      </c>
      <c r="V177" s="1" t="s">
        <v>33</v>
      </c>
      <c r="W177" s="5">
        <f t="shared" si="6"/>
        <v>0.1355150826525873</v>
      </c>
      <c r="X177" s="7">
        <f t="shared" si="7"/>
        <v>0.94860557856811112</v>
      </c>
      <c r="Y177" s="6">
        <f t="shared" si="8"/>
        <v>2.686149333190176E-2</v>
      </c>
    </row>
    <row r="178" spans="1:25" hidden="1" x14ac:dyDescent="0.3">
      <c r="A178" s="1" t="s">
        <v>855</v>
      </c>
      <c r="B178" s="1" t="s">
        <v>856</v>
      </c>
      <c r="C178" s="1" t="s">
        <v>820</v>
      </c>
      <c r="D178" s="1" t="s">
        <v>857</v>
      </c>
      <c r="E178" s="1" t="s">
        <v>858</v>
      </c>
      <c r="F178" s="1" t="s">
        <v>292</v>
      </c>
      <c r="G178" s="1" t="s">
        <v>254</v>
      </c>
      <c r="H178" s="1" t="s">
        <v>29</v>
      </c>
      <c r="I178" s="2">
        <v>7</v>
      </c>
      <c r="J178" s="2">
        <v>0</v>
      </c>
      <c r="K178" s="2">
        <v>7</v>
      </c>
      <c r="L178" s="3">
        <v>0.01</v>
      </c>
      <c r="M178" s="3">
        <v>23.1</v>
      </c>
      <c r="N178" s="4">
        <v>4</v>
      </c>
      <c r="O178" s="3">
        <v>11.81</v>
      </c>
      <c r="P178" s="3">
        <v>9.4488000000000003</v>
      </c>
      <c r="Q178" s="3">
        <v>8.6614000000000004</v>
      </c>
      <c r="R178" s="1" t="s">
        <v>30</v>
      </c>
      <c r="S178" s="1" t="s">
        <v>48</v>
      </c>
      <c r="T178" s="1" t="s">
        <v>49</v>
      </c>
      <c r="U178" s="4">
        <v>1062</v>
      </c>
      <c r="V178" s="1" t="s">
        <v>33</v>
      </c>
      <c r="W178" s="5">
        <f t="shared" si="6"/>
        <v>0.14015784033341069</v>
      </c>
      <c r="X178" s="7">
        <f t="shared" si="7"/>
        <v>0.98110488233387483</v>
      </c>
      <c r="Y178" s="6">
        <f t="shared" si="8"/>
        <v>2.778177026376763E-2</v>
      </c>
    </row>
    <row r="179" spans="1:25" hidden="1" x14ac:dyDescent="0.3">
      <c r="A179" s="1" t="s">
        <v>859</v>
      </c>
      <c r="B179" s="1" t="s">
        <v>860</v>
      </c>
      <c r="C179" s="1" t="s">
        <v>861</v>
      </c>
      <c r="D179" s="1" t="s">
        <v>862</v>
      </c>
      <c r="E179" s="1" t="s">
        <v>798</v>
      </c>
      <c r="F179" s="1" t="s">
        <v>27</v>
      </c>
      <c r="G179" s="1" t="s">
        <v>115</v>
      </c>
      <c r="H179" s="1" t="s">
        <v>29</v>
      </c>
      <c r="I179" s="2">
        <v>2</v>
      </c>
      <c r="J179" s="2">
        <v>0</v>
      </c>
      <c r="K179" s="2">
        <v>2</v>
      </c>
      <c r="L179" s="3">
        <v>0.200714</v>
      </c>
      <c r="M179" s="3">
        <v>11.34</v>
      </c>
      <c r="N179" s="4">
        <v>4</v>
      </c>
      <c r="O179" s="3">
        <v>12.99</v>
      </c>
      <c r="P179" s="3">
        <v>10.24</v>
      </c>
      <c r="Q179" s="3">
        <v>3.54</v>
      </c>
      <c r="R179" s="1" t="s">
        <v>30</v>
      </c>
      <c r="S179" s="1" t="s">
        <v>48</v>
      </c>
      <c r="T179" s="1" t="s">
        <v>49</v>
      </c>
      <c r="U179" s="4">
        <v>1062</v>
      </c>
      <c r="V179" s="1" t="s">
        <v>33</v>
      </c>
      <c r="W179" s="5">
        <f t="shared" si="6"/>
        <v>6.8283396751740139E-2</v>
      </c>
      <c r="X179" s="7">
        <f t="shared" si="7"/>
        <v>0.13656679350348028</v>
      </c>
      <c r="Y179" s="6">
        <f t="shared" si="8"/>
        <v>3.8671372970315553E-3</v>
      </c>
    </row>
    <row r="180" spans="1:25" hidden="1" x14ac:dyDescent="0.3">
      <c r="A180" s="1" t="s">
        <v>863</v>
      </c>
      <c r="B180" s="1" t="s">
        <v>864</v>
      </c>
      <c r="C180" s="1" t="s">
        <v>852</v>
      </c>
      <c r="D180" s="1" t="s">
        <v>865</v>
      </c>
      <c r="E180" s="1" t="s">
        <v>798</v>
      </c>
      <c r="F180" s="1" t="s">
        <v>866</v>
      </c>
      <c r="G180" s="1" t="s">
        <v>867</v>
      </c>
      <c r="H180" s="1" t="s">
        <v>29</v>
      </c>
      <c r="I180" s="2">
        <v>33</v>
      </c>
      <c r="J180" s="2">
        <v>0</v>
      </c>
      <c r="K180" s="2">
        <v>33</v>
      </c>
      <c r="L180" s="3">
        <v>3.4402949999999999</v>
      </c>
      <c r="M180" s="3">
        <v>11.07</v>
      </c>
      <c r="N180" s="4">
        <v>4</v>
      </c>
      <c r="O180" s="3">
        <v>11.811</v>
      </c>
      <c r="P180" s="3">
        <v>9.4488000000000003</v>
      </c>
      <c r="Q180" s="3">
        <v>7.4802999999999997</v>
      </c>
      <c r="R180" s="1" t="s">
        <v>30</v>
      </c>
      <c r="S180" s="1" t="s">
        <v>48</v>
      </c>
      <c r="T180" s="1" t="s">
        <v>49</v>
      </c>
      <c r="U180" s="4">
        <v>1062</v>
      </c>
      <c r="V180" s="1" t="s">
        <v>33</v>
      </c>
      <c r="W180" s="5">
        <f t="shared" si="6"/>
        <v>0.12105565696012761</v>
      </c>
      <c r="X180" s="7">
        <f t="shared" si="7"/>
        <v>3.9948366796842114</v>
      </c>
      <c r="Y180" s="6">
        <f t="shared" si="8"/>
        <v>0.1131210708199195</v>
      </c>
    </row>
    <row r="181" spans="1:25" hidden="1" x14ac:dyDescent="0.3">
      <c r="A181" s="1" t="s">
        <v>868</v>
      </c>
      <c r="B181" s="1" t="s">
        <v>869</v>
      </c>
      <c r="C181" s="1" t="s">
        <v>870</v>
      </c>
      <c r="D181" s="1" t="s">
        <v>871</v>
      </c>
      <c r="E181" s="1" t="s">
        <v>872</v>
      </c>
      <c r="F181" s="1" t="s">
        <v>125</v>
      </c>
      <c r="G181" s="1" t="s">
        <v>873</v>
      </c>
      <c r="H181" s="1" t="s">
        <v>29</v>
      </c>
      <c r="I181" s="2">
        <v>1</v>
      </c>
      <c r="J181" s="2">
        <v>0</v>
      </c>
      <c r="K181" s="2">
        <v>1</v>
      </c>
      <c r="L181" s="3">
        <v>14.103327</v>
      </c>
      <c r="M181" s="3">
        <v>34.5</v>
      </c>
      <c r="N181" s="4">
        <v>6</v>
      </c>
      <c r="O181" s="3">
        <v>38.19</v>
      </c>
      <c r="P181" s="3">
        <v>11.42</v>
      </c>
      <c r="Q181" s="3">
        <v>7.48</v>
      </c>
      <c r="R181" s="1" t="s">
        <v>30</v>
      </c>
      <c r="S181" s="1" t="s">
        <v>48</v>
      </c>
      <c r="T181" s="1" t="s">
        <v>49</v>
      </c>
      <c r="U181" s="4">
        <v>1</v>
      </c>
      <c r="V181" s="1" t="s">
        <v>33</v>
      </c>
      <c r="W181" s="5">
        <f t="shared" si="6"/>
        <v>0.31537615081206499</v>
      </c>
      <c r="X181" s="7">
        <f t="shared" si="7"/>
        <v>0.31537615081206499</v>
      </c>
      <c r="Y181" s="6">
        <f t="shared" si="8"/>
        <v>8.9304496657784151E-3</v>
      </c>
    </row>
    <row r="182" spans="1:25" hidden="1" x14ac:dyDescent="0.3">
      <c r="A182" s="1" t="s">
        <v>874</v>
      </c>
      <c r="B182" s="1" t="s">
        <v>875</v>
      </c>
      <c r="C182" s="1" t="s">
        <v>870</v>
      </c>
      <c r="D182" s="1" t="s">
        <v>871</v>
      </c>
      <c r="E182" s="1" t="s">
        <v>876</v>
      </c>
      <c r="F182" s="1" t="s">
        <v>125</v>
      </c>
      <c r="G182" s="1" t="s">
        <v>96</v>
      </c>
      <c r="H182" s="1" t="s">
        <v>29</v>
      </c>
      <c r="I182" s="2">
        <v>3</v>
      </c>
      <c r="J182" s="2">
        <v>0</v>
      </c>
      <c r="K182" s="2">
        <v>3</v>
      </c>
      <c r="L182" s="3">
        <v>0.01</v>
      </c>
      <c r="M182" s="3">
        <v>38.4</v>
      </c>
      <c r="N182" s="4">
        <v>6</v>
      </c>
      <c r="O182" s="3">
        <v>42.13</v>
      </c>
      <c r="P182" s="3">
        <v>11.42</v>
      </c>
      <c r="Q182" s="3">
        <v>7.48</v>
      </c>
      <c r="R182" s="1" t="s">
        <v>30</v>
      </c>
      <c r="S182" s="1" t="s">
        <v>48</v>
      </c>
      <c r="T182" s="1" t="s">
        <v>49</v>
      </c>
      <c r="U182" s="4">
        <v>1062</v>
      </c>
      <c r="V182" s="1" t="s">
        <v>33</v>
      </c>
      <c r="W182" s="5">
        <f t="shared" si="6"/>
        <v>0.34791299381283841</v>
      </c>
      <c r="X182" s="7">
        <f t="shared" si="7"/>
        <v>1.0437389814385152</v>
      </c>
      <c r="Y182" s="6">
        <f t="shared" si="8"/>
        <v>2.9555368768204603E-2</v>
      </c>
    </row>
    <row r="183" spans="1:25" hidden="1" x14ac:dyDescent="0.3">
      <c r="A183" s="1" t="s">
        <v>877</v>
      </c>
      <c r="B183" s="1" t="s">
        <v>878</v>
      </c>
      <c r="C183" s="1" t="s">
        <v>879</v>
      </c>
      <c r="D183" s="1" t="s">
        <v>880</v>
      </c>
      <c r="E183" s="1" t="s">
        <v>881</v>
      </c>
      <c r="F183" s="1" t="s">
        <v>27</v>
      </c>
      <c r="G183" s="1" t="s">
        <v>122</v>
      </c>
      <c r="H183" s="1" t="s">
        <v>29</v>
      </c>
      <c r="I183" s="2">
        <v>212</v>
      </c>
      <c r="J183" s="2">
        <v>0</v>
      </c>
      <c r="K183" s="2">
        <v>212</v>
      </c>
      <c r="L183" s="3">
        <v>0.01</v>
      </c>
      <c r="M183" s="3">
        <v>31.35</v>
      </c>
      <c r="N183" s="4">
        <v>4</v>
      </c>
      <c r="O183" s="3">
        <v>40.159999999999997</v>
      </c>
      <c r="P183" s="3">
        <v>7.87</v>
      </c>
      <c r="Q183" s="3">
        <v>7.87</v>
      </c>
      <c r="R183" s="1" t="s">
        <v>30</v>
      </c>
      <c r="S183" s="1" t="s">
        <v>48</v>
      </c>
      <c r="T183" s="1" t="s">
        <v>49</v>
      </c>
      <c r="U183" s="4">
        <v>1062</v>
      </c>
      <c r="V183" s="1" t="s">
        <v>33</v>
      </c>
      <c r="W183" s="5">
        <f t="shared" si="6"/>
        <v>0.36069981206496515</v>
      </c>
      <c r="X183" s="7">
        <f t="shared" si="7"/>
        <v>76.468360157772608</v>
      </c>
      <c r="Y183" s="6">
        <f t="shared" si="8"/>
        <v>2.1653407832367995</v>
      </c>
    </row>
    <row r="184" spans="1:25" hidden="1" x14ac:dyDescent="0.3">
      <c r="A184" s="1" t="s">
        <v>882</v>
      </c>
      <c r="B184" s="1" t="s">
        <v>883</v>
      </c>
      <c r="C184" s="1" t="s">
        <v>884</v>
      </c>
      <c r="D184" s="1" t="s">
        <v>885</v>
      </c>
      <c r="E184" s="1" t="s">
        <v>881</v>
      </c>
      <c r="F184" s="1" t="s">
        <v>886</v>
      </c>
      <c r="G184" s="1" t="s">
        <v>96</v>
      </c>
      <c r="H184" s="1" t="s">
        <v>29</v>
      </c>
      <c r="I184" s="2">
        <v>1</v>
      </c>
      <c r="J184" s="2">
        <v>0</v>
      </c>
      <c r="K184" s="2">
        <v>1</v>
      </c>
      <c r="L184" s="3">
        <v>11.34</v>
      </c>
      <c r="M184" s="3">
        <v>27.95</v>
      </c>
      <c r="N184" s="4">
        <v>4</v>
      </c>
      <c r="O184" s="3">
        <v>40.159999999999997</v>
      </c>
      <c r="P184" s="3">
        <v>7.87</v>
      </c>
      <c r="Q184" s="3">
        <v>7.87</v>
      </c>
      <c r="R184" s="1" t="s">
        <v>30</v>
      </c>
      <c r="S184" s="1" t="s">
        <v>48</v>
      </c>
      <c r="T184" s="1" t="s">
        <v>49</v>
      </c>
      <c r="U184" s="4">
        <v>1062</v>
      </c>
      <c r="V184" s="1" t="s">
        <v>33</v>
      </c>
      <c r="W184" s="5">
        <f t="shared" si="6"/>
        <v>0.36069981206496515</v>
      </c>
      <c r="X184" s="7">
        <f t="shared" si="7"/>
        <v>0.36069981206496515</v>
      </c>
      <c r="Y184" s="6">
        <f t="shared" si="8"/>
        <v>1.0213871619041508E-2</v>
      </c>
    </row>
    <row r="185" spans="1:25" hidden="1" x14ac:dyDescent="0.3">
      <c r="A185" s="1" t="s">
        <v>887</v>
      </c>
      <c r="B185" s="1" t="s">
        <v>888</v>
      </c>
      <c r="C185" s="1" t="s">
        <v>889</v>
      </c>
      <c r="D185" s="1" t="s">
        <v>890</v>
      </c>
      <c r="E185" s="1" t="s">
        <v>891</v>
      </c>
      <c r="F185" s="1" t="s">
        <v>125</v>
      </c>
      <c r="G185" s="1" t="s">
        <v>40</v>
      </c>
      <c r="H185" s="1" t="s">
        <v>29</v>
      </c>
      <c r="I185" s="2">
        <v>100</v>
      </c>
      <c r="J185" s="2">
        <v>0</v>
      </c>
      <c r="K185" s="2">
        <v>100</v>
      </c>
      <c r="L185" s="3">
        <v>0.64375000000000004</v>
      </c>
      <c r="M185" s="3">
        <v>19</v>
      </c>
      <c r="N185" s="4">
        <v>4</v>
      </c>
      <c r="O185" s="3">
        <v>16.141729999999999</v>
      </c>
      <c r="P185" s="3">
        <v>13.779529999999999</v>
      </c>
      <c r="Q185" s="3">
        <v>7.8740199999999998</v>
      </c>
      <c r="R185" s="1" t="s">
        <v>30</v>
      </c>
      <c r="S185" s="1" t="s">
        <v>48</v>
      </c>
      <c r="T185" s="1" t="s">
        <v>49</v>
      </c>
      <c r="U185" s="4">
        <v>1062</v>
      </c>
      <c r="V185" s="1" t="s">
        <v>33</v>
      </c>
      <c r="W185" s="5">
        <f t="shared" si="6"/>
        <v>0.25397077490619285</v>
      </c>
      <c r="X185" s="7">
        <f t="shared" si="7"/>
        <v>25.397077490619285</v>
      </c>
      <c r="Y185" s="6">
        <f t="shared" si="8"/>
        <v>0.71916446948775681</v>
      </c>
    </row>
    <row r="186" spans="1:25" hidden="1" x14ac:dyDescent="0.3">
      <c r="A186" s="1" t="s">
        <v>892</v>
      </c>
      <c r="B186" s="1" t="s">
        <v>893</v>
      </c>
      <c r="C186" s="1" t="s">
        <v>870</v>
      </c>
      <c r="D186" s="1" t="s">
        <v>871</v>
      </c>
      <c r="E186" s="1" t="s">
        <v>894</v>
      </c>
      <c r="F186" s="1" t="s">
        <v>39</v>
      </c>
      <c r="G186" s="1" t="s">
        <v>115</v>
      </c>
      <c r="H186" s="1" t="s">
        <v>29</v>
      </c>
      <c r="I186" s="2">
        <v>1</v>
      </c>
      <c r="J186" s="2">
        <v>0</v>
      </c>
      <c r="K186" s="2">
        <v>1</v>
      </c>
      <c r="L186" s="3">
        <v>0.01</v>
      </c>
      <c r="M186" s="3">
        <v>27</v>
      </c>
      <c r="N186" s="4">
        <v>6</v>
      </c>
      <c r="O186" s="3">
        <v>31.102360000000001</v>
      </c>
      <c r="P186" s="3">
        <v>3.9370099999999999</v>
      </c>
      <c r="Q186" s="3">
        <v>3.9370099999999999</v>
      </c>
      <c r="R186" s="1" t="s">
        <v>30</v>
      </c>
      <c r="S186" s="1" t="s">
        <v>48</v>
      </c>
      <c r="T186" s="1" t="s">
        <v>49</v>
      </c>
      <c r="U186" s="4">
        <v>1062</v>
      </c>
      <c r="V186" s="1" t="s">
        <v>33</v>
      </c>
      <c r="W186" s="5">
        <f t="shared" si="6"/>
        <v>4.6605574712855431E-2</v>
      </c>
      <c r="X186" s="7">
        <f t="shared" si="7"/>
        <v>4.6605574712855431E-2</v>
      </c>
      <c r="Y186" s="6">
        <f t="shared" si="8"/>
        <v>1.3197216658461046E-3</v>
      </c>
    </row>
    <row r="187" spans="1:25" hidden="1" x14ac:dyDescent="0.3">
      <c r="A187" s="1" t="s">
        <v>895</v>
      </c>
      <c r="B187" s="1" t="s">
        <v>896</v>
      </c>
      <c r="C187" s="1" t="s">
        <v>897</v>
      </c>
      <c r="D187" s="1" t="s">
        <v>898</v>
      </c>
      <c r="E187" s="1" t="s">
        <v>568</v>
      </c>
      <c r="F187" s="1" t="s">
        <v>70</v>
      </c>
      <c r="G187" s="1" t="s">
        <v>96</v>
      </c>
      <c r="H187" s="1" t="s">
        <v>29</v>
      </c>
      <c r="I187" s="2">
        <v>110</v>
      </c>
      <c r="J187" s="2">
        <v>1</v>
      </c>
      <c r="K187" s="2">
        <v>109</v>
      </c>
      <c r="L187" s="3">
        <v>0.01</v>
      </c>
      <c r="M187" s="3">
        <v>19</v>
      </c>
      <c r="N187" s="4">
        <v>4</v>
      </c>
      <c r="O187" s="3">
        <v>29.33</v>
      </c>
      <c r="P187" s="3">
        <v>15.55</v>
      </c>
      <c r="Q187" s="3">
        <v>4.41</v>
      </c>
      <c r="R187" s="1" t="s">
        <v>30</v>
      </c>
      <c r="S187" s="1" t="s">
        <v>48</v>
      </c>
      <c r="T187" s="1" t="s">
        <v>49</v>
      </c>
      <c r="U187" s="4">
        <v>1062</v>
      </c>
      <c r="V187" s="1" t="s">
        <v>33</v>
      </c>
      <c r="W187" s="5">
        <f t="shared" si="6"/>
        <v>0.29166464834686778</v>
      </c>
      <c r="X187" s="7">
        <f t="shared" si="7"/>
        <v>31.79144666980859</v>
      </c>
      <c r="Y187" s="6">
        <f t="shared" si="8"/>
        <v>0.90023266995921214</v>
      </c>
    </row>
    <row r="188" spans="1:25" hidden="1" x14ac:dyDescent="0.3">
      <c r="A188" s="1" t="s">
        <v>899</v>
      </c>
      <c r="B188" s="1" t="s">
        <v>900</v>
      </c>
      <c r="C188" s="1" t="s">
        <v>870</v>
      </c>
      <c r="D188" s="1" t="s">
        <v>901</v>
      </c>
      <c r="E188" s="1" t="s">
        <v>872</v>
      </c>
      <c r="F188" s="1" t="s">
        <v>57</v>
      </c>
      <c r="G188" s="1" t="s">
        <v>96</v>
      </c>
      <c r="H188" s="1" t="s">
        <v>29</v>
      </c>
      <c r="I188" s="2">
        <v>2</v>
      </c>
      <c r="J188" s="2">
        <v>0</v>
      </c>
      <c r="K188" s="2">
        <v>2</v>
      </c>
      <c r="L188" s="3">
        <v>14.69</v>
      </c>
      <c r="M188" s="3">
        <v>34.5</v>
      </c>
      <c r="N188" s="4">
        <v>6</v>
      </c>
      <c r="O188" s="3">
        <v>40.15748</v>
      </c>
      <c r="P188" s="3">
        <v>4</v>
      </c>
      <c r="Q188" s="3">
        <v>4</v>
      </c>
      <c r="R188" s="1" t="s">
        <v>30</v>
      </c>
      <c r="S188" s="1" t="s">
        <v>48</v>
      </c>
      <c r="T188" s="1" t="s">
        <v>49</v>
      </c>
      <c r="U188" s="4">
        <v>1062</v>
      </c>
      <c r="V188" s="1" t="s">
        <v>33</v>
      </c>
      <c r="W188" s="5">
        <f t="shared" si="6"/>
        <v>6.2115204949729309E-2</v>
      </c>
      <c r="X188" s="7">
        <f t="shared" si="7"/>
        <v>0.12423040989945862</v>
      </c>
      <c r="Y188" s="6">
        <f t="shared" si="8"/>
        <v>3.5178101442022336E-3</v>
      </c>
    </row>
    <row r="189" spans="1:25" hidden="1" x14ac:dyDescent="0.3">
      <c r="A189" s="1" t="s">
        <v>902</v>
      </c>
      <c r="B189" s="1" t="s">
        <v>903</v>
      </c>
      <c r="C189" s="1" t="s">
        <v>904</v>
      </c>
      <c r="D189" s="1" t="s">
        <v>905</v>
      </c>
      <c r="E189" s="1" t="s">
        <v>906</v>
      </c>
      <c r="F189" s="1" t="s">
        <v>125</v>
      </c>
      <c r="G189" s="1" t="s">
        <v>40</v>
      </c>
      <c r="H189" s="1" t="s">
        <v>29</v>
      </c>
      <c r="I189" s="2">
        <v>46</v>
      </c>
      <c r="J189" s="2">
        <v>0</v>
      </c>
      <c r="K189" s="2">
        <v>46</v>
      </c>
      <c r="L189" s="3">
        <v>0.5</v>
      </c>
      <c r="M189" s="3">
        <v>22.75</v>
      </c>
      <c r="N189" s="4">
        <v>4</v>
      </c>
      <c r="O189" s="3">
        <v>11.811019999999999</v>
      </c>
      <c r="P189" s="3">
        <v>9.4488199999999996</v>
      </c>
      <c r="Q189" s="3">
        <v>14.763780000000001</v>
      </c>
      <c r="R189" s="1" t="s">
        <v>30</v>
      </c>
      <c r="S189" s="1" t="s">
        <v>48</v>
      </c>
      <c r="T189" s="1" t="s">
        <v>49</v>
      </c>
      <c r="U189" s="4">
        <v>1062</v>
      </c>
      <c r="V189" s="1" t="s">
        <v>33</v>
      </c>
      <c r="W189" s="5">
        <f t="shared" si="6"/>
        <v>0.2389270345461732</v>
      </c>
      <c r="X189" s="7">
        <f t="shared" si="7"/>
        <v>10.990643589123968</v>
      </c>
      <c r="Y189" s="6">
        <f t="shared" si="8"/>
        <v>0.31122007518466721</v>
      </c>
    </row>
    <row r="190" spans="1:25" hidden="1" x14ac:dyDescent="0.3">
      <c r="A190" s="1" t="s">
        <v>907</v>
      </c>
      <c r="B190" s="1" t="s">
        <v>908</v>
      </c>
      <c r="C190" s="1" t="s">
        <v>889</v>
      </c>
      <c r="D190" s="1" t="s">
        <v>909</v>
      </c>
      <c r="E190" s="1" t="s">
        <v>894</v>
      </c>
      <c r="F190" s="1" t="s">
        <v>27</v>
      </c>
      <c r="G190" s="1" t="s">
        <v>84</v>
      </c>
      <c r="H190" s="1" t="s">
        <v>29</v>
      </c>
      <c r="I190" s="2">
        <v>33</v>
      </c>
      <c r="J190" s="2">
        <v>0</v>
      </c>
      <c r="K190" s="2">
        <v>33</v>
      </c>
      <c r="L190" s="3">
        <v>0.01</v>
      </c>
      <c r="M190" s="3">
        <v>28.5</v>
      </c>
      <c r="N190" s="4">
        <v>6</v>
      </c>
      <c r="O190" s="3">
        <v>29.92126</v>
      </c>
      <c r="P190" s="3">
        <v>15.74803</v>
      </c>
      <c r="Q190" s="3">
        <v>10.236219999999999</v>
      </c>
      <c r="R190" s="1" t="s">
        <v>30</v>
      </c>
      <c r="S190" s="1" t="s">
        <v>48</v>
      </c>
      <c r="T190" s="1" t="s">
        <v>49</v>
      </c>
      <c r="U190" s="4">
        <v>1062</v>
      </c>
      <c r="V190" s="1" t="s">
        <v>33</v>
      </c>
      <c r="W190" s="5">
        <f t="shared" si="6"/>
        <v>0.46629119081630188</v>
      </c>
      <c r="X190" s="7">
        <f t="shared" si="7"/>
        <v>15.387609296937962</v>
      </c>
      <c r="Y190" s="6">
        <f t="shared" si="8"/>
        <v>0.43572816127385933</v>
      </c>
    </row>
    <row r="191" spans="1:25" hidden="1" x14ac:dyDescent="0.3">
      <c r="A191" s="1" t="s">
        <v>910</v>
      </c>
      <c r="B191" s="1" t="s">
        <v>911</v>
      </c>
      <c r="C191" s="1" t="s">
        <v>889</v>
      </c>
      <c r="D191" s="1" t="s">
        <v>909</v>
      </c>
      <c r="E191" s="1" t="s">
        <v>912</v>
      </c>
      <c r="F191" s="1" t="s">
        <v>27</v>
      </c>
      <c r="G191" s="1" t="s">
        <v>913</v>
      </c>
      <c r="H191" s="1" t="s">
        <v>29</v>
      </c>
      <c r="I191" s="2">
        <v>4</v>
      </c>
      <c r="J191" s="2">
        <v>0</v>
      </c>
      <c r="K191" s="2">
        <v>4</v>
      </c>
      <c r="L191" s="3">
        <v>12.85</v>
      </c>
      <c r="M191" s="3">
        <v>32</v>
      </c>
      <c r="N191" s="4">
        <v>6</v>
      </c>
      <c r="O191" s="3">
        <v>33.858269999999997</v>
      </c>
      <c r="P191" s="3">
        <v>15.74803</v>
      </c>
      <c r="Q191" s="3">
        <v>10.236219999999999</v>
      </c>
      <c r="R191" s="1" t="s">
        <v>30</v>
      </c>
      <c r="S191" s="1" t="s">
        <v>48</v>
      </c>
      <c r="T191" s="1" t="s">
        <v>49</v>
      </c>
      <c r="U191" s="4">
        <v>393</v>
      </c>
      <c r="V191" s="1" t="s">
        <v>33</v>
      </c>
      <c r="W191" s="5">
        <f t="shared" si="6"/>
        <v>0.52764532767937811</v>
      </c>
      <c r="X191" s="7">
        <f t="shared" si="7"/>
        <v>2.1105813107175124</v>
      </c>
      <c r="Y191" s="6">
        <f t="shared" si="8"/>
        <v>5.9764950876476715E-2</v>
      </c>
    </row>
    <row r="192" spans="1:25" hidden="1" x14ac:dyDescent="0.3">
      <c r="A192" s="1" t="s">
        <v>914</v>
      </c>
      <c r="B192" s="1" t="s">
        <v>915</v>
      </c>
      <c r="C192" s="1" t="s">
        <v>889</v>
      </c>
      <c r="D192" s="1" t="s">
        <v>909</v>
      </c>
      <c r="E192" s="1" t="s">
        <v>872</v>
      </c>
      <c r="F192" s="1" t="s">
        <v>27</v>
      </c>
      <c r="G192" s="1" t="s">
        <v>916</v>
      </c>
      <c r="H192" s="1" t="s">
        <v>29</v>
      </c>
      <c r="I192" s="2">
        <v>2</v>
      </c>
      <c r="J192" s="2">
        <v>0</v>
      </c>
      <c r="K192" s="2">
        <v>2</v>
      </c>
      <c r="L192" s="3">
        <v>15.200585</v>
      </c>
      <c r="M192" s="3">
        <v>38.5</v>
      </c>
      <c r="N192" s="4">
        <v>6</v>
      </c>
      <c r="O192" s="3">
        <v>37.795279999999998</v>
      </c>
      <c r="P192" s="3">
        <v>15.74803</v>
      </c>
      <c r="Q192" s="3">
        <v>10.236219999999999</v>
      </c>
      <c r="R192" s="1" t="s">
        <v>30</v>
      </c>
      <c r="S192" s="1" t="s">
        <v>48</v>
      </c>
      <c r="T192" s="1" t="s">
        <v>49</v>
      </c>
      <c r="U192" s="4">
        <v>393</v>
      </c>
      <c r="V192" s="1" t="s">
        <v>33</v>
      </c>
      <c r="W192" s="5">
        <f t="shared" si="6"/>
        <v>0.58899946454245433</v>
      </c>
      <c r="X192" s="7">
        <f t="shared" si="7"/>
        <v>1.1779989290849087</v>
      </c>
      <c r="Y192" s="6">
        <f t="shared" si="8"/>
        <v>3.3357183526545847E-2</v>
      </c>
    </row>
    <row r="193" spans="1:25" hidden="1" x14ac:dyDescent="0.3">
      <c r="A193" s="1" t="s">
        <v>917</v>
      </c>
      <c r="B193" s="1" t="s">
        <v>918</v>
      </c>
      <c r="C193" s="1" t="s">
        <v>889</v>
      </c>
      <c r="D193" s="1" t="s">
        <v>909</v>
      </c>
      <c r="E193" s="1" t="s">
        <v>894</v>
      </c>
      <c r="F193" s="1" t="s">
        <v>125</v>
      </c>
      <c r="G193" s="1" t="s">
        <v>96</v>
      </c>
      <c r="H193" s="1" t="s">
        <v>29</v>
      </c>
      <c r="I193" s="2">
        <v>104</v>
      </c>
      <c r="J193" s="2">
        <v>0</v>
      </c>
      <c r="K193" s="2">
        <v>104</v>
      </c>
      <c r="L193" s="3">
        <v>0.01</v>
      </c>
      <c r="M193" s="3">
        <v>28.5</v>
      </c>
      <c r="N193" s="4">
        <v>6</v>
      </c>
      <c r="O193" s="3">
        <v>30.315000000000001</v>
      </c>
      <c r="P193" s="3">
        <v>7.4802999999999997</v>
      </c>
      <c r="Q193" s="3">
        <v>11.417299999999999</v>
      </c>
      <c r="R193" s="1" t="s">
        <v>30</v>
      </c>
      <c r="S193" s="1" t="s">
        <v>48</v>
      </c>
      <c r="T193" s="1" t="s">
        <v>49</v>
      </c>
      <c r="U193" s="4">
        <v>1062</v>
      </c>
      <c r="V193" s="1" t="s">
        <v>33</v>
      </c>
      <c r="W193" s="5">
        <f t="shared" si="6"/>
        <v>0.25029460526825692</v>
      </c>
      <c r="X193" s="7">
        <f t="shared" si="7"/>
        <v>26.030638947898719</v>
      </c>
      <c r="Y193" s="6">
        <f t="shared" si="8"/>
        <v>0.73710491517409793</v>
      </c>
    </row>
    <row r="194" spans="1:25" hidden="1" x14ac:dyDescent="0.3">
      <c r="A194" s="1" t="s">
        <v>919</v>
      </c>
      <c r="B194" s="1" t="s">
        <v>920</v>
      </c>
      <c r="C194" s="1" t="s">
        <v>889</v>
      </c>
      <c r="D194" s="1" t="s">
        <v>909</v>
      </c>
      <c r="E194" s="1" t="s">
        <v>912</v>
      </c>
      <c r="F194" s="1" t="s">
        <v>125</v>
      </c>
      <c r="G194" s="1" t="s">
        <v>84</v>
      </c>
      <c r="H194" s="1" t="s">
        <v>29</v>
      </c>
      <c r="I194" s="2">
        <v>6</v>
      </c>
      <c r="J194" s="2">
        <v>0</v>
      </c>
      <c r="K194" s="2">
        <v>6</v>
      </c>
      <c r="L194" s="3">
        <v>0.01</v>
      </c>
      <c r="M194" s="3">
        <v>32</v>
      </c>
      <c r="N194" s="4">
        <v>6</v>
      </c>
      <c r="O194" s="3">
        <v>34.252000000000002</v>
      </c>
      <c r="P194" s="3">
        <v>7.4802999999999997</v>
      </c>
      <c r="Q194" s="3">
        <v>11.417299999999999</v>
      </c>
      <c r="R194" s="1" t="s">
        <v>30</v>
      </c>
      <c r="S194" s="1" t="s">
        <v>48</v>
      </c>
      <c r="T194" s="1" t="s">
        <v>49</v>
      </c>
      <c r="U194" s="4">
        <v>1062</v>
      </c>
      <c r="V194" s="1" t="s">
        <v>33</v>
      </c>
      <c r="W194" s="5">
        <f t="shared" si="6"/>
        <v>0.28280029093347642</v>
      </c>
      <c r="X194" s="7">
        <f t="shared" si="7"/>
        <v>1.6968017456008586</v>
      </c>
      <c r="Y194" s="6">
        <f t="shared" si="8"/>
        <v>4.8048029449517013E-2</v>
      </c>
    </row>
    <row r="195" spans="1:25" hidden="1" x14ac:dyDescent="0.3">
      <c r="A195" s="1" t="s">
        <v>921</v>
      </c>
      <c r="B195" s="1" t="s">
        <v>922</v>
      </c>
      <c r="C195" s="1" t="s">
        <v>889</v>
      </c>
      <c r="D195" s="1" t="s">
        <v>909</v>
      </c>
      <c r="E195" s="1" t="s">
        <v>872</v>
      </c>
      <c r="F195" s="1" t="s">
        <v>125</v>
      </c>
      <c r="G195" s="1" t="s">
        <v>84</v>
      </c>
      <c r="H195" s="1" t="s">
        <v>29</v>
      </c>
      <c r="I195" s="2">
        <v>14</v>
      </c>
      <c r="J195" s="2">
        <v>0</v>
      </c>
      <c r="K195" s="2">
        <v>14</v>
      </c>
      <c r="L195" s="3">
        <v>0.01</v>
      </c>
      <c r="M195" s="3">
        <v>38.5</v>
      </c>
      <c r="N195" s="4">
        <v>6</v>
      </c>
      <c r="O195" s="3">
        <v>36.220500000000001</v>
      </c>
      <c r="P195" s="3">
        <v>7.4802999999999997</v>
      </c>
      <c r="Q195" s="3">
        <v>11.417299999999999</v>
      </c>
      <c r="R195" s="1" t="s">
        <v>30</v>
      </c>
      <c r="S195" s="1" t="s">
        <v>48</v>
      </c>
      <c r="T195" s="1" t="s">
        <v>49</v>
      </c>
      <c r="U195" s="4">
        <v>1062</v>
      </c>
      <c r="V195" s="1" t="s">
        <v>33</v>
      </c>
      <c r="W195" s="5">
        <f t="shared" ref="W195:W258" si="9">O195*P195*Q195/1724/N195</f>
        <v>0.29905313376608605</v>
      </c>
      <c r="X195" s="7">
        <f t="shared" ref="X195:X258" si="10">W195*K195</f>
        <v>4.1867438727252049</v>
      </c>
      <c r="Y195" s="6">
        <f t="shared" ref="Y195:Y258" si="11">X195/35.3147</f>
        <v>0.11855527224428368</v>
      </c>
    </row>
    <row r="196" spans="1:25" hidden="1" x14ac:dyDescent="0.3">
      <c r="A196" s="1" t="s">
        <v>923</v>
      </c>
      <c r="B196" s="1" t="s">
        <v>924</v>
      </c>
      <c r="C196" s="1" t="s">
        <v>889</v>
      </c>
      <c r="D196" s="1" t="s">
        <v>909</v>
      </c>
      <c r="E196" s="1" t="s">
        <v>894</v>
      </c>
      <c r="F196" s="1" t="s">
        <v>70</v>
      </c>
      <c r="G196" s="1" t="s">
        <v>64</v>
      </c>
      <c r="H196" s="1" t="s">
        <v>29</v>
      </c>
      <c r="I196" s="2">
        <v>2</v>
      </c>
      <c r="J196" s="2">
        <v>0</v>
      </c>
      <c r="K196" s="2">
        <v>2</v>
      </c>
      <c r="L196" s="3">
        <v>0.01</v>
      </c>
      <c r="M196" s="3">
        <v>28.5</v>
      </c>
      <c r="N196" s="4">
        <v>6</v>
      </c>
      <c r="O196" s="3">
        <v>38.189</v>
      </c>
      <c r="P196" s="3">
        <v>7.4802999999999997</v>
      </c>
      <c r="Q196" s="3">
        <v>11.417299999999999</v>
      </c>
      <c r="R196" s="1" t="s">
        <v>30</v>
      </c>
      <c r="S196" s="1" t="s">
        <v>48</v>
      </c>
      <c r="T196" s="1" t="s">
        <v>49</v>
      </c>
      <c r="U196" s="4">
        <v>1062</v>
      </c>
      <c r="V196" s="1" t="s">
        <v>33</v>
      </c>
      <c r="W196" s="5">
        <f t="shared" si="9"/>
        <v>0.31530597659869586</v>
      </c>
      <c r="X196" s="7">
        <f t="shared" si="10"/>
        <v>0.63061195319739172</v>
      </c>
      <c r="Y196" s="6">
        <f t="shared" si="11"/>
        <v>1.785692511043253E-2</v>
      </c>
    </row>
    <row r="197" spans="1:25" hidden="1" x14ac:dyDescent="0.3">
      <c r="A197" s="1" t="s">
        <v>925</v>
      </c>
      <c r="B197" s="1" t="s">
        <v>926</v>
      </c>
      <c r="C197" s="1" t="s">
        <v>889</v>
      </c>
      <c r="D197" s="1" t="s">
        <v>909</v>
      </c>
      <c r="E197" s="1" t="s">
        <v>872</v>
      </c>
      <c r="F197" s="1" t="s">
        <v>57</v>
      </c>
      <c r="G197" s="1" t="s">
        <v>96</v>
      </c>
      <c r="H197" s="1" t="s">
        <v>29</v>
      </c>
      <c r="I197" s="2">
        <v>1</v>
      </c>
      <c r="J197" s="2">
        <v>0</v>
      </c>
      <c r="K197" s="2">
        <v>1</v>
      </c>
      <c r="L197" s="3">
        <v>0.01</v>
      </c>
      <c r="M197" s="3">
        <v>34.5</v>
      </c>
      <c r="N197" s="4">
        <v>6</v>
      </c>
      <c r="O197" s="3">
        <v>37.795279999999998</v>
      </c>
      <c r="P197" s="3">
        <v>15.74803</v>
      </c>
      <c r="Q197" s="3">
        <v>10.236219999999999</v>
      </c>
      <c r="R197" s="1" t="s">
        <v>30</v>
      </c>
      <c r="S197" s="1" t="s">
        <v>48</v>
      </c>
      <c r="T197" s="1" t="s">
        <v>49</v>
      </c>
      <c r="U197" s="4">
        <v>1062</v>
      </c>
      <c r="V197" s="1" t="s">
        <v>33</v>
      </c>
      <c r="W197" s="5">
        <f t="shared" si="9"/>
        <v>0.58899946454245433</v>
      </c>
      <c r="X197" s="7">
        <f t="shared" si="10"/>
        <v>0.58899946454245433</v>
      </c>
      <c r="Y197" s="6">
        <f t="shared" si="11"/>
        <v>1.6678591763272924E-2</v>
      </c>
    </row>
    <row r="198" spans="1:25" hidden="1" x14ac:dyDescent="0.3">
      <c r="A198" s="1" t="s">
        <v>927</v>
      </c>
      <c r="B198" s="1" t="s">
        <v>928</v>
      </c>
      <c r="C198" s="1" t="s">
        <v>929</v>
      </c>
      <c r="D198" s="1" t="s">
        <v>930</v>
      </c>
      <c r="E198" s="1" t="s">
        <v>568</v>
      </c>
      <c r="F198" s="1" t="s">
        <v>866</v>
      </c>
      <c r="G198" s="1" t="s">
        <v>96</v>
      </c>
      <c r="H198" s="1" t="s">
        <v>29</v>
      </c>
      <c r="I198" s="2">
        <v>3</v>
      </c>
      <c r="J198" s="2">
        <v>0</v>
      </c>
      <c r="K198" s="2">
        <v>3</v>
      </c>
      <c r="L198" s="3">
        <v>0.01</v>
      </c>
      <c r="M198" s="3">
        <v>10.75</v>
      </c>
      <c r="N198" s="4">
        <v>4</v>
      </c>
      <c r="O198" s="3">
        <v>20.472439999999999</v>
      </c>
      <c r="P198" s="3">
        <v>15.74803</v>
      </c>
      <c r="Q198" s="3">
        <v>3.54331</v>
      </c>
      <c r="R198" s="1" t="s">
        <v>30</v>
      </c>
      <c r="S198" s="1" t="s">
        <v>48</v>
      </c>
      <c r="T198" s="1" t="s">
        <v>49</v>
      </c>
      <c r="U198" s="4">
        <v>1062</v>
      </c>
      <c r="V198" s="1" t="s">
        <v>33</v>
      </c>
      <c r="W198" s="5">
        <f t="shared" si="9"/>
        <v>0.1656562162821329</v>
      </c>
      <c r="X198" s="7">
        <f t="shared" si="10"/>
        <v>0.49696864884639869</v>
      </c>
      <c r="Y198" s="6">
        <f t="shared" si="11"/>
        <v>1.4072571729234529E-2</v>
      </c>
    </row>
    <row r="199" spans="1:25" hidden="1" x14ac:dyDescent="0.3">
      <c r="A199" s="1" t="s">
        <v>931</v>
      </c>
      <c r="B199" s="1" t="s">
        <v>932</v>
      </c>
      <c r="C199" s="1" t="s">
        <v>929</v>
      </c>
      <c r="D199" s="1" t="s">
        <v>930</v>
      </c>
      <c r="E199" s="1" t="s">
        <v>568</v>
      </c>
      <c r="F199" s="1" t="s">
        <v>57</v>
      </c>
      <c r="G199" s="1" t="s">
        <v>254</v>
      </c>
      <c r="H199" s="1" t="s">
        <v>29</v>
      </c>
      <c r="I199" s="2">
        <v>3</v>
      </c>
      <c r="J199" s="2">
        <v>0</v>
      </c>
      <c r="K199" s="2">
        <v>3</v>
      </c>
      <c r="L199" s="3">
        <v>0.01</v>
      </c>
      <c r="M199" s="3">
        <v>10.75</v>
      </c>
      <c r="N199" s="4">
        <v>4</v>
      </c>
      <c r="O199" s="3">
        <v>20.472439999999999</v>
      </c>
      <c r="P199" s="3">
        <v>15.74803</v>
      </c>
      <c r="Q199" s="3">
        <v>3.54331</v>
      </c>
      <c r="R199" s="1" t="s">
        <v>30</v>
      </c>
      <c r="S199" s="1" t="s">
        <v>48</v>
      </c>
      <c r="T199" s="1" t="s">
        <v>49</v>
      </c>
      <c r="U199" s="4">
        <v>1062</v>
      </c>
      <c r="V199" s="1" t="s">
        <v>33</v>
      </c>
      <c r="W199" s="5">
        <f t="shared" si="9"/>
        <v>0.1656562162821329</v>
      </c>
      <c r="X199" s="7">
        <f t="shared" si="10"/>
        <v>0.49696864884639869</v>
      </c>
      <c r="Y199" s="6">
        <f t="shared" si="11"/>
        <v>1.4072571729234529E-2</v>
      </c>
    </row>
    <row r="200" spans="1:25" hidden="1" x14ac:dyDescent="0.3">
      <c r="A200" s="1" t="s">
        <v>933</v>
      </c>
      <c r="B200" s="1" t="s">
        <v>934</v>
      </c>
      <c r="C200" s="1" t="s">
        <v>861</v>
      </c>
      <c r="D200" s="1" t="s">
        <v>862</v>
      </c>
      <c r="E200" s="1" t="s">
        <v>798</v>
      </c>
      <c r="F200" s="1" t="s">
        <v>239</v>
      </c>
      <c r="G200" s="1" t="s">
        <v>935</v>
      </c>
      <c r="H200" s="1" t="s">
        <v>29</v>
      </c>
      <c r="I200" s="2">
        <v>3</v>
      </c>
      <c r="J200" s="2">
        <v>0</v>
      </c>
      <c r="K200" s="2">
        <v>3</v>
      </c>
      <c r="L200" s="3">
        <v>0.01</v>
      </c>
      <c r="M200" s="3">
        <v>13.5</v>
      </c>
      <c r="N200" s="4">
        <v>4</v>
      </c>
      <c r="O200" s="3">
        <v>12.795299999999999</v>
      </c>
      <c r="P200" s="3">
        <v>10.2362</v>
      </c>
      <c r="Q200" s="3">
        <v>3.5432999999999999</v>
      </c>
      <c r="R200" s="1" t="s">
        <v>30</v>
      </c>
      <c r="S200" s="1" t="s">
        <v>48</v>
      </c>
      <c r="T200" s="1" t="s">
        <v>49</v>
      </c>
      <c r="U200" s="4">
        <v>1062</v>
      </c>
      <c r="V200" s="1" t="s">
        <v>33</v>
      </c>
      <c r="W200" s="5">
        <f t="shared" si="9"/>
        <v>6.7297651222293781E-2</v>
      </c>
      <c r="X200" s="7">
        <f t="shared" si="10"/>
        <v>0.20189295366688134</v>
      </c>
      <c r="Y200" s="6">
        <f t="shared" si="11"/>
        <v>5.7169664096504095E-3</v>
      </c>
    </row>
    <row r="201" spans="1:25" hidden="1" x14ac:dyDescent="0.3">
      <c r="A201" s="1" t="s">
        <v>936</v>
      </c>
      <c r="B201" s="1" t="s">
        <v>937</v>
      </c>
      <c r="C201" s="1" t="s">
        <v>861</v>
      </c>
      <c r="D201" s="1" t="s">
        <v>862</v>
      </c>
      <c r="E201" s="1" t="s">
        <v>806</v>
      </c>
      <c r="F201" s="1" t="s">
        <v>239</v>
      </c>
      <c r="G201" s="1" t="s">
        <v>96</v>
      </c>
      <c r="H201" s="1" t="s">
        <v>29</v>
      </c>
      <c r="I201" s="2">
        <v>3</v>
      </c>
      <c r="J201" s="2">
        <v>0</v>
      </c>
      <c r="K201" s="2">
        <v>3</v>
      </c>
      <c r="L201" s="3">
        <v>0.01</v>
      </c>
      <c r="M201" s="3">
        <v>15.75</v>
      </c>
      <c r="N201" s="4">
        <v>4</v>
      </c>
      <c r="O201" s="3">
        <v>12.99</v>
      </c>
      <c r="P201" s="3">
        <v>10.24</v>
      </c>
      <c r="Q201" s="3">
        <v>3.54</v>
      </c>
      <c r="R201" s="1" t="s">
        <v>30</v>
      </c>
      <c r="S201" s="1" t="s">
        <v>48</v>
      </c>
      <c r="T201" s="1" t="s">
        <v>49</v>
      </c>
      <c r="U201" s="4">
        <v>1062</v>
      </c>
      <c r="V201" s="1" t="s">
        <v>33</v>
      </c>
      <c r="W201" s="5">
        <f t="shared" si="9"/>
        <v>6.8283396751740139E-2</v>
      </c>
      <c r="X201" s="7">
        <f t="shared" si="10"/>
        <v>0.20485019025522042</v>
      </c>
      <c r="Y201" s="6">
        <f t="shared" si="11"/>
        <v>5.8007059455473329E-3</v>
      </c>
    </row>
    <row r="202" spans="1:25" hidden="1" x14ac:dyDescent="0.3">
      <c r="A202" s="1" t="s">
        <v>938</v>
      </c>
      <c r="B202" s="1" t="s">
        <v>939</v>
      </c>
      <c r="C202" s="1" t="s">
        <v>861</v>
      </c>
      <c r="D202" s="1" t="s">
        <v>862</v>
      </c>
      <c r="E202" s="1" t="s">
        <v>806</v>
      </c>
      <c r="F202" s="1" t="s">
        <v>239</v>
      </c>
      <c r="G202" s="1" t="s">
        <v>940</v>
      </c>
      <c r="H202" s="1" t="s">
        <v>29</v>
      </c>
      <c r="I202" s="2">
        <v>2</v>
      </c>
      <c r="J202" s="2">
        <v>0</v>
      </c>
      <c r="K202" s="2">
        <v>2</v>
      </c>
      <c r="L202" s="3">
        <v>2.8023669999999998</v>
      </c>
      <c r="M202" s="3">
        <v>13.2</v>
      </c>
      <c r="N202" s="4">
        <v>4</v>
      </c>
      <c r="O202" s="3">
        <v>12.795299999999999</v>
      </c>
      <c r="P202" s="3">
        <v>10.2362</v>
      </c>
      <c r="Q202" s="3">
        <v>3.5432999999999999</v>
      </c>
      <c r="R202" s="1" t="s">
        <v>30</v>
      </c>
      <c r="S202" s="1" t="s">
        <v>48</v>
      </c>
      <c r="T202" s="1" t="s">
        <v>49</v>
      </c>
      <c r="U202" s="4">
        <v>1062</v>
      </c>
      <c r="V202" s="1" t="s">
        <v>33</v>
      </c>
      <c r="W202" s="5">
        <f t="shared" si="9"/>
        <v>6.7297651222293781E-2</v>
      </c>
      <c r="X202" s="7">
        <f t="shared" si="10"/>
        <v>0.13459530244458756</v>
      </c>
      <c r="Y202" s="6">
        <f t="shared" si="11"/>
        <v>3.8113109397669401E-3</v>
      </c>
    </row>
    <row r="203" spans="1:25" hidden="1" x14ac:dyDescent="0.3">
      <c r="A203" s="1" t="s">
        <v>941</v>
      </c>
      <c r="B203" s="1" t="s">
        <v>942</v>
      </c>
      <c r="C203" s="1" t="s">
        <v>861</v>
      </c>
      <c r="D203" s="1" t="s">
        <v>862</v>
      </c>
      <c r="E203" s="1" t="s">
        <v>849</v>
      </c>
      <c r="F203" s="1" t="s">
        <v>239</v>
      </c>
      <c r="G203" s="1" t="s">
        <v>943</v>
      </c>
      <c r="H203" s="1" t="s">
        <v>29</v>
      </c>
      <c r="I203" s="2">
        <v>5</v>
      </c>
      <c r="J203" s="2">
        <v>0</v>
      </c>
      <c r="K203" s="2">
        <v>5</v>
      </c>
      <c r="L203" s="3">
        <v>0.01</v>
      </c>
      <c r="M203" s="3">
        <v>14.85</v>
      </c>
      <c r="N203" s="4">
        <v>4</v>
      </c>
      <c r="O203" s="3">
        <v>12.795299999999999</v>
      </c>
      <c r="P203" s="3">
        <v>10.2362</v>
      </c>
      <c r="Q203" s="3">
        <v>3.5432999999999999</v>
      </c>
      <c r="R203" s="1" t="s">
        <v>30</v>
      </c>
      <c r="S203" s="1" t="s">
        <v>48</v>
      </c>
      <c r="T203" s="1" t="s">
        <v>49</v>
      </c>
      <c r="U203" s="4">
        <v>1062</v>
      </c>
      <c r="V203" s="1" t="s">
        <v>33</v>
      </c>
      <c r="W203" s="5">
        <f t="shared" si="9"/>
        <v>6.7297651222293781E-2</v>
      </c>
      <c r="X203" s="7">
        <f t="shared" si="10"/>
        <v>0.33648825611146893</v>
      </c>
      <c r="Y203" s="6">
        <f t="shared" si="11"/>
        <v>9.5282773494173509E-3</v>
      </c>
    </row>
    <row r="204" spans="1:25" hidden="1" x14ac:dyDescent="0.3">
      <c r="A204" s="1" t="s">
        <v>944</v>
      </c>
      <c r="B204" s="1" t="s">
        <v>945</v>
      </c>
      <c r="C204" s="1" t="s">
        <v>861</v>
      </c>
      <c r="D204" s="1" t="s">
        <v>862</v>
      </c>
      <c r="E204" s="1" t="s">
        <v>946</v>
      </c>
      <c r="F204" s="1" t="s">
        <v>239</v>
      </c>
      <c r="G204" s="1" t="s">
        <v>947</v>
      </c>
      <c r="H204" s="1" t="s">
        <v>29</v>
      </c>
      <c r="I204" s="2">
        <v>3</v>
      </c>
      <c r="J204" s="2">
        <v>0</v>
      </c>
      <c r="K204" s="2">
        <v>3</v>
      </c>
      <c r="L204" s="3">
        <v>0.01</v>
      </c>
      <c r="M204" s="3">
        <v>17.02</v>
      </c>
      <c r="N204" s="4">
        <v>4</v>
      </c>
      <c r="O204" s="3">
        <v>12.795299999999999</v>
      </c>
      <c r="P204" s="3">
        <v>10.2362</v>
      </c>
      <c r="Q204" s="3">
        <v>3.9369999999999998</v>
      </c>
      <c r="R204" s="1" t="s">
        <v>30</v>
      </c>
      <c r="S204" s="1" t="s">
        <v>48</v>
      </c>
      <c r="T204" s="1" t="s">
        <v>49</v>
      </c>
      <c r="U204" s="4">
        <v>1062</v>
      </c>
      <c r="V204" s="1" t="s">
        <v>33</v>
      </c>
      <c r="W204" s="5">
        <f t="shared" si="9"/>
        <v>7.4775168024770883E-2</v>
      </c>
      <c r="X204" s="7">
        <f t="shared" si="10"/>
        <v>0.22432550407431265</v>
      </c>
      <c r="Y204" s="6">
        <f t="shared" si="11"/>
        <v>6.3521848996115678E-3</v>
      </c>
    </row>
    <row r="205" spans="1:25" hidden="1" x14ac:dyDescent="0.3">
      <c r="A205" s="1" t="s">
        <v>948</v>
      </c>
      <c r="B205" s="1" t="s">
        <v>949</v>
      </c>
      <c r="C205" s="1" t="s">
        <v>950</v>
      </c>
      <c r="D205" s="1" t="s">
        <v>951</v>
      </c>
      <c r="E205" s="1" t="s">
        <v>912</v>
      </c>
      <c r="F205" s="1" t="s">
        <v>125</v>
      </c>
      <c r="G205" s="1" t="s">
        <v>115</v>
      </c>
      <c r="H205" s="1" t="s">
        <v>29</v>
      </c>
      <c r="I205" s="2">
        <v>1</v>
      </c>
      <c r="J205" s="2">
        <v>0</v>
      </c>
      <c r="K205" s="2">
        <v>1</v>
      </c>
      <c r="L205" s="3">
        <v>0.01</v>
      </c>
      <c r="M205" s="3">
        <v>38</v>
      </c>
      <c r="N205" s="4">
        <v>4</v>
      </c>
      <c r="O205" s="3">
        <v>34.130000000000003</v>
      </c>
      <c r="P205" s="3">
        <v>10.88</v>
      </c>
      <c r="Q205" s="3">
        <v>5.75</v>
      </c>
      <c r="R205" s="1" t="s">
        <v>30</v>
      </c>
      <c r="S205" s="1" t="s">
        <v>48</v>
      </c>
      <c r="T205" s="1" t="s">
        <v>49</v>
      </c>
      <c r="U205" s="4">
        <v>393</v>
      </c>
      <c r="V205" s="1" t="s">
        <v>33</v>
      </c>
      <c r="W205" s="5">
        <f t="shared" si="9"/>
        <v>0.30962482598607893</v>
      </c>
      <c r="X205" s="7">
        <f t="shared" si="10"/>
        <v>0.30962482598607893</v>
      </c>
      <c r="Y205" s="6">
        <f t="shared" si="11"/>
        <v>8.7675904364493806E-3</v>
      </c>
    </row>
    <row r="206" spans="1:25" hidden="1" x14ac:dyDescent="0.3">
      <c r="A206" s="1" t="s">
        <v>952</v>
      </c>
      <c r="B206" s="1" t="s">
        <v>953</v>
      </c>
      <c r="C206" s="1" t="s">
        <v>950</v>
      </c>
      <c r="D206" s="1" t="s">
        <v>951</v>
      </c>
      <c r="E206" s="1" t="s">
        <v>881</v>
      </c>
      <c r="F206" s="1" t="s">
        <v>642</v>
      </c>
      <c r="G206" s="1" t="s">
        <v>115</v>
      </c>
      <c r="H206" s="1" t="s">
        <v>29</v>
      </c>
      <c r="I206" s="2">
        <v>2</v>
      </c>
      <c r="J206" s="2">
        <v>0</v>
      </c>
      <c r="K206" s="2">
        <v>2</v>
      </c>
      <c r="L206" s="3">
        <v>0.01</v>
      </c>
      <c r="M206" s="3">
        <v>43.5</v>
      </c>
      <c r="N206" s="4">
        <v>4</v>
      </c>
      <c r="O206" s="3">
        <v>36.130000000000003</v>
      </c>
      <c r="P206" s="3">
        <v>10.88</v>
      </c>
      <c r="Q206" s="3">
        <v>5.75</v>
      </c>
      <c r="R206" s="1" t="s">
        <v>30</v>
      </c>
      <c r="S206" s="1" t="s">
        <v>48</v>
      </c>
      <c r="T206" s="1" t="s">
        <v>49</v>
      </c>
      <c r="U206" s="4">
        <v>393</v>
      </c>
      <c r="V206" s="1" t="s">
        <v>33</v>
      </c>
      <c r="W206" s="5">
        <f t="shared" si="9"/>
        <v>0.32776867749419958</v>
      </c>
      <c r="X206" s="7">
        <f t="shared" si="10"/>
        <v>0.65553735498839916</v>
      </c>
      <c r="Y206" s="6">
        <f t="shared" si="11"/>
        <v>1.8562733224079465E-2</v>
      </c>
    </row>
    <row r="207" spans="1:25" hidden="1" x14ac:dyDescent="0.3">
      <c r="A207" s="1" t="s">
        <v>954</v>
      </c>
      <c r="B207" s="1" t="s">
        <v>955</v>
      </c>
      <c r="C207" s="1" t="s">
        <v>790</v>
      </c>
      <c r="D207" s="1" t="s">
        <v>956</v>
      </c>
      <c r="E207" s="1" t="s">
        <v>957</v>
      </c>
      <c r="F207" s="1" t="s">
        <v>795</v>
      </c>
      <c r="G207" s="1" t="s">
        <v>234</v>
      </c>
      <c r="H207" s="1" t="s">
        <v>29</v>
      </c>
      <c r="I207" s="2">
        <v>3</v>
      </c>
      <c r="J207" s="2">
        <v>0</v>
      </c>
      <c r="K207" s="2">
        <v>3</v>
      </c>
      <c r="L207" s="3">
        <v>0.01</v>
      </c>
      <c r="M207" s="3">
        <v>11.25</v>
      </c>
      <c r="N207" s="4">
        <v>4</v>
      </c>
      <c r="O207" s="3">
        <v>11.81</v>
      </c>
      <c r="P207" s="3">
        <v>10.039999999999999</v>
      </c>
      <c r="Q207" s="3">
        <v>4.33</v>
      </c>
      <c r="R207" s="1" t="s">
        <v>30</v>
      </c>
      <c r="S207" s="1" t="s">
        <v>958</v>
      </c>
      <c r="T207" s="1" t="s">
        <v>49</v>
      </c>
      <c r="U207" s="4">
        <v>1062</v>
      </c>
      <c r="V207" s="1" t="s">
        <v>33</v>
      </c>
      <c r="W207" s="5">
        <f t="shared" si="9"/>
        <v>7.4451637470997686E-2</v>
      </c>
      <c r="X207" s="7">
        <f t="shared" si="10"/>
        <v>0.22335491241299305</v>
      </c>
      <c r="Y207" s="6">
        <f t="shared" si="11"/>
        <v>6.3247008303339127E-3</v>
      </c>
    </row>
    <row r="208" spans="1:25" hidden="1" x14ac:dyDescent="0.3">
      <c r="A208" s="1" t="s">
        <v>959</v>
      </c>
      <c r="B208" s="1" t="s">
        <v>960</v>
      </c>
      <c r="C208" s="1" t="s">
        <v>790</v>
      </c>
      <c r="D208" s="1" t="s">
        <v>956</v>
      </c>
      <c r="E208" s="1" t="s">
        <v>957</v>
      </c>
      <c r="F208" s="1" t="s">
        <v>792</v>
      </c>
      <c r="G208" s="1" t="s">
        <v>361</v>
      </c>
      <c r="H208" s="1" t="s">
        <v>29</v>
      </c>
      <c r="I208" s="2">
        <v>2</v>
      </c>
      <c r="J208" s="2">
        <v>0</v>
      </c>
      <c r="K208" s="2">
        <v>2</v>
      </c>
      <c r="L208" s="3">
        <v>0.01</v>
      </c>
      <c r="M208" s="3">
        <v>11.25</v>
      </c>
      <c r="N208" s="4">
        <v>4</v>
      </c>
      <c r="O208" s="3">
        <v>11.811</v>
      </c>
      <c r="P208" s="3">
        <v>10.039400000000001</v>
      </c>
      <c r="Q208" s="3">
        <v>4.3307000000000002</v>
      </c>
      <c r="R208" s="1" t="s">
        <v>30</v>
      </c>
      <c r="S208" s="1" t="s">
        <v>958</v>
      </c>
      <c r="T208" s="1" t="s">
        <v>49</v>
      </c>
      <c r="U208" s="4">
        <v>1062</v>
      </c>
      <c r="V208" s="1" t="s">
        <v>33</v>
      </c>
      <c r="W208" s="5">
        <f t="shared" si="9"/>
        <v>7.4465528272821935E-2</v>
      </c>
      <c r="X208" s="7">
        <f t="shared" si="10"/>
        <v>0.14893105654564387</v>
      </c>
      <c r="Y208" s="6">
        <f t="shared" si="11"/>
        <v>4.2172539068898746E-3</v>
      </c>
    </row>
    <row r="209" spans="1:25" hidden="1" x14ac:dyDescent="0.3">
      <c r="A209" s="1" t="s">
        <v>961</v>
      </c>
      <c r="B209" s="1" t="s">
        <v>962</v>
      </c>
      <c r="C209" s="1" t="s">
        <v>790</v>
      </c>
      <c r="D209" s="1" t="s">
        <v>956</v>
      </c>
      <c r="E209" s="1" t="s">
        <v>957</v>
      </c>
      <c r="F209" s="1" t="s">
        <v>807</v>
      </c>
      <c r="G209" s="1" t="s">
        <v>963</v>
      </c>
      <c r="H209" s="1" t="s">
        <v>29</v>
      </c>
      <c r="I209" s="2">
        <v>15</v>
      </c>
      <c r="J209" s="2">
        <v>0</v>
      </c>
      <c r="K209" s="2">
        <v>15</v>
      </c>
      <c r="L209" s="3">
        <v>0.01</v>
      </c>
      <c r="M209" s="3">
        <v>11.25</v>
      </c>
      <c r="N209" s="4">
        <v>4</v>
      </c>
      <c r="O209" s="3">
        <v>9.4488000000000003</v>
      </c>
      <c r="P209" s="3">
        <v>7.0865999999999998</v>
      </c>
      <c r="Q209" s="3">
        <v>5.5118</v>
      </c>
      <c r="R209" s="1" t="s">
        <v>30</v>
      </c>
      <c r="S209" s="1" t="s">
        <v>958</v>
      </c>
      <c r="T209" s="1" t="s">
        <v>49</v>
      </c>
      <c r="U209" s="4">
        <v>1062</v>
      </c>
      <c r="V209" s="1" t="s">
        <v>33</v>
      </c>
      <c r="W209" s="5">
        <f t="shared" si="9"/>
        <v>5.3519343077109045E-2</v>
      </c>
      <c r="X209" s="7">
        <f t="shared" si="10"/>
        <v>0.80279014615663569</v>
      </c>
      <c r="Y209" s="6">
        <f t="shared" si="11"/>
        <v>2.2732463992519707E-2</v>
      </c>
    </row>
    <row r="210" spans="1:25" hidden="1" x14ac:dyDescent="0.3">
      <c r="A210" s="1" t="s">
        <v>964</v>
      </c>
      <c r="B210" s="1" t="s">
        <v>965</v>
      </c>
      <c r="C210" s="1" t="s">
        <v>820</v>
      </c>
      <c r="D210" s="1" t="s">
        <v>966</v>
      </c>
      <c r="E210" s="1" t="s">
        <v>967</v>
      </c>
      <c r="F210" s="1" t="s">
        <v>674</v>
      </c>
      <c r="G210" s="1" t="s">
        <v>435</v>
      </c>
      <c r="H210" s="1" t="s">
        <v>29</v>
      </c>
      <c r="I210" s="2">
        <v>2</v>
      </c>
      <c r="J210" s="2">
        <v>0</v>
      </c>
      <c r="K210" s="2">
        <v>2</v>
      </c>
      <c r="L210" s="3">
        <v>3.7240739999999999</v>
      </c>
      <c r="M210" s="3">
        <v>12.6</v>
      </c>
      <c r="N210" s="4">
        <v>8</v>
      </c>
      <c r="O210" s="3">
        <v>13.582700000000001</v>
      </c>
      <c r="P210" s="3">
        <v>10.039400000000001</v>
      </c>
      <c r="Q210" s="3">
        <v>7.0865999999999998</v>
      </c>
      <c r="R210" s="1" t="s">
        <v>30</v>
      </c>
      <c r="S210" s="1" t="s">
        <v>958</v>
      </c>
      <c r="T210" s="1" t="s">
        <v>49</v>
      </c>
      <c r="U210" s="4">
        <v>1062</v>
      </c>
      <c r="V210" s="1" t="s">
        <v>33</v>
      </c>
      <c r="W210" s="5">
        <f t="shared" si="9"/>
        <v>7.0065550433273505E-2</v>
      </c>
      <c r="X210" s="7">
        <f t="shared" si="10"/>
        <v>0.14013110086654701</v>
      </c>
      <c r="Y210" s="6">
        <f t="shared" si="11"/>
        <v>3.968067146727765E-3</v>
      </c>
    </row>
    <row r="211" spans="1:25" hidden="1" x14ac:dyDescent="0.3">
      <c r="A211" s="1" t="s">
        <v>968</v>
      </c>
      <c r="B211" s="1" t="s">
        <v>969</v>
      </c>
      <c r="C211" s="1" t="s">
        <v>970</v>
      </c>
      <c r="D211" s="1" t="s">
        <v>971</v>
      </c>
      <c r="E211" s="1" t="s">
        <v>972</v>
      </c>
      <c r="F211" s="1" t="s">
        <v>973</v>
      </c>
      <c r="G211" s="1" t="s">
        <v>254</v>
      </c>
      <c r="H211" s="1" t="s">
        <v>29</v>
      </c>
      <c r="I211" s="2">
        <v>6</v>
      </c>
      <c r="J211" s="2">
        <v>0</v>
      </c>
      <c r="K211" s="2">
        <v>6</v>
      </c>
      <c r="L211" s="3">
        <v>0.01</v>
      </c>
      <c r="M211" s="3">
        <v>11.76</v>
      </c>
      <c r="N211" s="4">
        <v>8</v>
      </c>
      <c r="O211" s="3">
        <v>9.4488000000000003</v>
      </c>
      <c r="P211" s="3">
        <v>8.6614000000000004</v>
      </c>
      <c r="Q211" s="3">
        <v>6.6928999999999998</v>
      </c>
      <c r="R211" s="1" t="s">
        <v>30</v>
      </c>
      <c r="S211" s="1" t="s">
        <v>958</v>
      </c>
      <c r="T211" s="1" t="s">
        <v>49</v>
      </c>
      <c r="U211" s="4">
        <v>1062</v>
      </c>
      <c r="V211" s="1" t="s">
        <v>33</v>
      </c>
      <c r="W211" s="5">
        <f t="shared" si="9"/>
        <v>3.9714750616743622E-2</v>
      </c>
      <c r="X211" s="7">
        <f t="shared" si="10"/>
        <v>0.23828850370046173</v>
      </c>
      <c r="Y211" s="6">
        <f t="shared" si="11"/>
        <v>6.747572645398707E-3</v>
      </c>
    </row>
    <row r="212" spans="1:25" hidden="1" x14ac:dyDescent="0.3">
      <c r="A212" s="1" t="s">
        <v>974</v>
      </c>
      <c r="B212" s="1" t="s">
        <v>975</v>
      </c>
      <c r="C212" s="1" t="s">
        <v>683</v>
      </c>
      <c r="D212" s="1" t="s">
        <v>976</v>
      </c>
      <c r="E212" s="1" t="s">
        <v>977</v>
      </c>
      <c r="F212" s="1" t="s">
        <v>978</v>
      </c>
      <c r="G212" s="1" t="s">
        <v>40</v>
      </c>
      <c r="H212" s="1" t="s">
        <v>29</v>
      </c>
      <c r="I212" s="2">
        <v>115</v>
      </c>
      <c r="J212" s="2">
        <v>1</v>
      </c>
      <c r="K212" s="2">
        <v>114</v>
      </c>
      <c r="L212" s="3">
        <v>2.5</v>
      </c>
      <c r="M212" s="3">
        <v>19.13</v>
      </c>
      <c r="N212" s="4">
        <v>1</v>
      </c>
      <c r="O212" s="3">
        <v>14.960599999999999</v>
      </c>
      <c r="P212" s="3">
        <v>7.0865999999999998</v>
      </c>
      <c r="Q212" s="3">
        <v>7.0865999999999998</v>
      </c>
      <c r="R212" s="1" t="s">
        <v>30</v>
      </c>
      <c r="S212" s="1" t="s">
        <v>979</v>
      </c>
      <c r="T212" s="1" t="s">
        <v>86</v>
      </c>
      <c r="U212" s="4">
        <v>734</v>
      </c>
      <c r="V212" s="1" t="s">
        <v>33</v>
      </c>
      <c r="W212" s="5">
        <f t="shared" si="9"/>
        <v>0.43580036505645936</v>
      </c>
      <c r="X212" s="7">
        <f t="shared" si="10"/>
        <v>49.681241616436367</v>
      </c>
      <c r="Y212" s="6">
        <f t="shared" si="11"/>
        <v>1.4068147716513624</v>
      </c>
    </row>
    <row r="213" spans="1:25" hidden="1" x14ac:dyDescent="0.3">
      <c r="A213" s="1" t="s">
        <v>980</v>
      </c>
      <c r="B213" s="1" t="s">
        <v>981</v>
      </c>
      <c r="C213" s="1" t="s">
        <v>982</v>
      </c>
      <c r="D213" s="1" t="s">
        <v>983</v>
      </c>
      <c r="E213" s="1" t="s">
        <v>984</v>
      </c>
      <c r="F213" s="1" t="s">
        <v>239</v>
      </c>
      <c r="G213" s="1" t="s">
        <v>40</v>
      </c>
      <c r="H213" s="1" t="s">
        <v>29</v>
      </c>
      <c r="I213" s="2">
        <v>2</v>
      </c>
      <c r="J213" s="2">
        <v>0</v>
      </c>
      <c r="K213" s="2">
        <v>2</v>
      </c>
      <c r="L213" s="3">
        <v>0.5</v>
      </c>
      <c r="M213" s="3">
        <v>26.4</v>
      </c>
      <c r="N213" s="4">
        <v>1</v>
      </c>
      <c r="O213" s="3">
        <v>14.960599999999999</v>
      </c>
      <c r="P213" s="3">
        <v>11.417299999999999</v>
      </c>
      <c r="Q213" s="3">
        <v>3.3464999999999998</v>
      </c>
      <c r="R213" s="1" t="s">
        <v>30</v>
      </c>
      <c r="S213" s="1" t="s">
        <v>979</v>
      </c>
      <c r="T213" s="1" t="s">
        <v>78</v>
      </c>
      <c r="U213" s="4">
        <v>979</v>
      </c>
      <c r="V213" s="1" t="s">
        <v>33</v>
      </c>
      <c r="W213" s="5">
        <f t="shared" si="9"/>
        <v>0.33156294766164146</v>
      </c>
      <c r="X213" s="7">
        <f t="shared" si="10"/>
        <v>0.66312589532328292</v>
      </c>
      <c r="Y213" s="6">
        <f t="shared" si="11"/>
        <v>1.877761655410588E-2</v>
      </c>
    </row>
    <row r="214" spans="1:25" hidden="1" x14ac:dyDescent="0.3">
      <c r="A214" s="1" t="s">
        <v>985</v>
      </c>
      <c r="B214" s="1" t="s">
        <v>986</v>
      </c>
      <c r="C214" s="1" t="s">
        <v>987</v>
      </c>
      <c r="D214" s="1" t="s">
        <v>988</v>
      </c>
      <c r="E214" s="1" t="s">
        <v>989</v>
      </c>
      <c r="F214" s="1" t="s">
        <v>674</v>
      </c>
      <c r="G214" s="1" t="s">
        <v>84</v>
      </c>
      <c r="H214" s="1" t="s">
        <v>29</v>
      </c>
      <c r="I214" s="2">
        <v>2</v>
      </c>
      <c r="J214" s="2">
        <v>0</v>
      </c>
      <c r="K214" s="2">
        <v>2</v>
      </c>
      <c r="L214" s="3">
        <v>0.01</v>
      </c>
      <c r="M214" s="3">
        <v>51.99</v>
      </c>
      <c r="N214" s="4">
        <v>1</v>
      </c>
      <c r="O214" s="3">
        <v>18.503900000000002</v>
      </c>
      <c r="P214" s="3">
        <v>13.779500000000001</v>
      </c>
      <c r="Q214" s="3">
        <v>9.4488000000000003</v>
      </c>
      <c r="R214" s="1" t="s">
        <v>30</v>
      </c>
      <c r="S214" s="1" t="s">
        <v>31</v>
      </c>
      <c r="T214" s="1" t="s">
        <v>32</v>
      </c>
      <c r="U214" s="4">
        <v>601</v>
      </c>
      <c r="V214" s="1" t="s">
        <v>33</v>
      </c>
      <c r="W214" s="5">
        <f t="shared" si="9"/>
        <v>1.3974495136800698</v>
      </c>
      <c r="X214" s="7">
        <f t="shared" si="10"/>
        <v>2.7948990273601395</v>
      </c>
      <c r="Y214" s="6">
        <f t="shared" si="11"/>
        <v>7.9142652418401946E-2</v>
      </c>
    </row>
    <row r="215" spans="1:25" hidden="1" x14ac:dyDescent="0.3">
      <c r="A215" s="1" t="s">
        <v>990</v>
      </c>
      <c r="B215" s="1" t="s">
        <v>991</v>
      </c>
      <c r="C215" s="1" t="s">
        <v>987</v>
      </c>
      <c r="D215" s="1" t="s">
        <v>992</v>
      </c>
      <c r="E215" s="1" t="s">
        <v>993</v>
      </c>
      <c r="F215" s="1" t="s">
        <v>674</v>
      </c>
      <c r="G215" s="1" t="s">
        <v>84</v>
      </c>
      <c r="H215" s="1" t="s">
        <v>29</v>
      </c>
      <c r="I215" s="2">
        <v>1</v>
      </c>
      <c r="J215" s="2">
        <v>0</v>
      </c>
      <c r="K215" s="2">
        <v>1</v>
      </c>
      <c r="L215" s="3">
        <v>26.0306</v>
      </c>
      <c r="M215" s="3">
        <v>62.39</v>
      </c>
      <c r="N215" s="4">
        <v>1</v>
      </c>
      <c r="O215" s="3">
        <v>18.503900000000002</v>
      </c>
      <c r="P215" s="3">
        <v>13.779500000000001</v>
      </c>
      <c r="Q215" s="3">
        <v>10.629899999999999</v>
      </c>
      <c r="R215" s="1" t="s">
        <v>30</v>
      </c>
      <c r="S215" s="1" t="s">
        <v>31</v>
      </c>
      <c r="T215" s="1" t="s">
        <v>32</v>
      </c>
      <c r="U215" s="4">
        <v>601</v>
      </c>
      <c r="V215" s="1" t="s">
        <v>33</v>
      </c>
      <c r="W215" s="5">
        <f t="shared" si="9"/>
        <v>1.5721307028900786</v>
      </c>
      <c r="X215" s="7">
        <f t="shared" si="10"/>
        <v>1.5721307028900786</v>
      </c>
      <c r="Y215" s="6">
        <f t="shared" si="11"/>
        <v>4.4517741985351099E-2</v>
      </c>
    </row>
    <row r="216" spans="1:25" hidden="1" x14ac:dyDescent="0.3">
      <c r="A216" s="1" t="s">
        <v>994</v>
      </c>
      <c r="B216" s="1" t="s">
        <v>995</v>
      </c>
      <c r="C216" s="1" t="s">
        <v>996</v>
      </c>
      <c r="D216" s="1" t="s">
        <v>997</v>
      </c>
      <c r="E216" s="1" t="s">
        <v>998</v>
      </c>
      <c r="F216" s="1" t="s">
        <v>174</v>
      </c>
      <c r="G216" s="1" t="s">
        <v>40</v>
      </c>
      <c r="H216" s="1" t="s">
        <v>29</v>
      </c>
      <c r="I216" s="2">
        <v>44</v>
      </c>
      <c r="J216" s="2">
        <v>0</v>
      </c>
      <c r="K216" s="2">
        <v>44</v>
      </c>
      <c r="L216" s="3">
        <v>8</v>
      </c>
      <c r="M216" s="3">
        <v>49.39</v>
      </c>
      <c r="N216" s="4">
        <v>1</v>
      </c>
      <c r="O216" s="3">
        <v>19.2913</v>
      </c>
      <c r="P216" s="3">
        <v>14.1732</v>
      </c>
      <c r="Q216" s="3">
        <v>9.8424999999999994</v>
      </c>
      <c r="R216" s="1" t="s">
        <v>30</v>
      </c>
      <c r="S216" s="1" t="s">
        <v>31</v>
      </c>
      <c r="T216" s="1" t="s">
        <v>32</v>
      </c>
      <c r="U216" s="4">
        <v>601</v>
      </c>
      <c r="V216" s="1" t="s">
        <v>33</v>
      </c>
      <c r="W216" s="5">
        <f t="shared" si="9"/>
        <v>1.5609808397490137</v>
      </c>
      <c r="X216" s="7">
        <f t="shared" si="10"/>
        <v>68.683156948956608</v>
      </c>
      <c r="Y216" s="6">
        <f t="shared" si="11"/>
        <v>1.9448885860266858</v>
      </c>
    </row>
    <row r="217" spans="1:25" hidden="1" x14ac:dyDescent="0.3">
      <c r="A217" s="1" t="s">
        <v>999</v>
      </c>
      <c r="B217" s="1" t="s">
        <v>1000</v>
      </c>
      <c r="C217" s="1" t="s">
        <v>996</v>
      </c>
      <c r="D217" s="1" t="s">
        <v>1001</v>
      </c>
      <c r="E217" s="1" t="s">
        <v>1002</v>
      </c>
      <c r="F217" s="1" t="s">
        <v>174</v>
      </c>
      <c r="G217" s="1" t="s">
        <v>40</v>
      </c>
      <c r="H217" s="1" t="s">
        <v>29</v>
      </c>
      <c r="I217" s="2">
        <v>29</v>
      </c>
      <c r="J217" s="2">
        <v>0</v>
      </c>
      <c r="K217" s="2">
        <v>29</v>
      </c>
      <c r="L217" s="3">
        <v>8</v>
      </c>
      <c r="M217" s="3">
        <v>59.27</v>
      </c>
      <c r="N217" s="4">
        <v>1</v>
      </c>
      <c r="O217" s="3">
        <v>19.2913</v>
      </c>
      <c r="P217" s="3">
        <v>14.1732</v>
      </c>
      <c r="Q217" s="3">
        <v>11.0236</v>
      </c>
      <c r="R217" s="1" t="s">
        <v>30</v>
      </c>
      <c r="S217" s="1" t="s">
        <v>31</v>
      </c>
      <c r="T217" s="1" t="s">
        <v>32</v>
      </c>
      <c r="U217" s="4">
        <v>601</v>
      </c>
      <c r="V217" s="1" t="s">
        <v>33</v>
      </c>
      <c r="W217" s="5">
        <f t="shared" si="9"/>
        <v>1.7482985405188955</v>
      </c>
      <c r="X217" s="7">
        <f t="shared" si="10"/>
        <v>50.700657675047971</v>
      </c>
      <c r="Y217" s="6">
        <f t="shared" si="11"/>
        <v>1.4356813925942447</v>
      </c>
    </row>
    <row r="218" spans="1:25" hidden="1" x14ac:dyDescent="0.3">
      <c r="A218" s="1" t="s">
        <v>1003</v>
      </c>
      <c r="B218" s="1" t="s">
        <v>1004</v>
      </c>
      <c r="C218" s="1" t="s">
        <v>996</v>
      </c>
      <c r="D218" s="1" t="s">
        <v>1005</v>
      </c>
      <c r="E218" s="1" t="s">
        <v>1006</v>
      </c>
      <c r="F218" s="1" t="s">
        <v>1007</v>
      </c>
      <c r="G218" s="1" t="s">
        <v>1008</v>
      </c>
      <c r="H218" s="1" t="s">
        <v>29</v>
      </c>
      <c r="I218" s="2">
        <v>1</v>
      </c>
      <c r="J218" s="2">
        <v>0</v>
      </c>
      <c r="K218" s="2">
        <v>1</v>
      </c>
      <c r="L218" s="3">
        <v>23.91</v>
      </c>
      <c r="M218" s="3">
        <v>54.33</v>
      </c>
      <c r="N218" s="4">
        <v>1</v>
      </c>
      <c r="O218" s="3">
        <v>19.2913</v>
      </c>
      <c r="P218" s="3">
        <v>14.1732</v>
      </c>
      <c r="Q218" s="3">
        <v>9.8424999999999994</v>
      </c>
      <c r="R218" s="1" t="s">
        <v>30</v>
      </c>
      <c r="S218" s="1" t="s">
        <v>31</v>
      </c>
      <c r="T218" s="1" t="s">
        <v>32</v>
      </c>
      <c r="U218" s="4">
        <v>601</v>
      </c>
      <c r="V218" s="1" t="s">
        <v>33</v>
      </c>
      <c r="W218" s="5">
        <f t="shared" si="9"/>
        <v>1.5609808397490137</v>
      </c>
      <c r="X218" s="7">
        <f t="shared" si="10"/>
        <v>1.5609808397490137</v>
      </c>
      <c r="Y218" s="6">
        <f t="shared" si="11"/>
        <v>4.4202013318788314E-2</v>
      </c>
    </row>
    <row r="219" spans="1:25" hidden="1" x14ac:dyDescent="0.3">
      <c r="A219" s="1" t="s">
        <v>1009</v>
      </c>
      <c r="B219" s="1" t="s">
        <v>1010</v>
      </c>
      <c r="C219" s="1" t="s">
        <v>1011</v>
      </c>
      <c r="D219" s="1" t="s">
        <v>1012</v>
      </c>
      <c r="E219" s="1" t="s">
        <v>1013</v>
      </c>
      <c r="F219" s="1" t="s">
        <v>1014</v>
      </c>
      <c r="G219" s="1" t="s">
        <v>40</v>
      </c>
      <c r="H219" s="1" t="s">
        <v>29</v>
      </c>
      <c r="I219" s="2">
        <v>9</v>
      </c>
      <c r="J219" s="2">
        <v>0</v>
      </c>
      <c r="K219" s="2">
        <v>9</v>
      </c>
      <c r="L219" s="3">
        <v>8</v>
      </c>
      <c r="M219" s="3">
        <v>39.99</v>
      </c>
      <c r="N219" s="4">
        <v>1</v>
      </c>
      <c r="O219" s="3">
        <v>18.899999999999999</v>
      </c>
      <c r="P219" s="3">
        <v>13.78</v>
      </c>
      <c r="Q219" s="3">
        <v>9.4499999999999993</v>
      </c>
      <c r="R219" s="1" t="s">
        <v>30</v>
      </c>
      <c r="S219" s="1" t="s">
        <v>31</v>
      </c>
      <c r="T219" s="1" t="s">
        <v>32</v>
      </c>
      <c r="U219" s="4">
        <v>601</v>
      </c>
      <c r="V219" s="1" t="s">
        <v>33</v>
      </c>
      <c r="W219" s="5">
        <f t="shared" si="9"/>
        <v>1.4275968097447793</v>
      </c>
      <c r="X219" s="7">
        <f t="shared" si="10"/>
        <v>12.848371287703014</v>
      </c>
      <c r="Y219" s="6">
        <f t="shared" si="11"/>
        <v>0.36382501586316784</v>
      </c>
    </row>
    <row r="220" spans="1:25" hidden="1" x14ac:dyDescent="0.3">
      <c r="A220" s="1" t="s">
        <v>1015</v>
      </c>
      <c r="B220" s="1" t="s">
        <v>1016</v>
      </c>
      <c r="C220" s="1" t="s">
        <v>1011</v>
      </c>
      <c r="D220" s="1" t="s">
        <v>1017</v>
      </c>
      <c r="E220" s="1" t="s">
        <v>631</v>
      </c>
      <c r="F220" s="1" t="s">
        <v>1014</v>
      </c>
      <c r="G220" s="1" t="s">
        <v>40</v>
      </c>
      <c r="H220" s="1" t="s">
        <v>29</v>
      </c>
      <c r="I220" s="2">
        <v>1</v>
      </c>
      <c r="J220" s="2">
        <v>0</v>
      </c>
      <c r="K220" s="2">
        <v>1</v>
      </c>
      <c r="L220" s="3">
        <v>8</v>
      </c>
      <c r="M220" s="3">
        <v>54.99</v>
      </c>
      <c r="N220" s="4">
        <v>1</v>
      </c>
      <c r="O220" s="3">
        <v>18.899999999999999</v>
      </c>
      <c r="P220" s="3">
        <v>13.78</v>
      </c>
      <c r="Q220" s="3">
        <v>11.42</v>
      </c>
      <c r="R220" s="1" t="s">
        <v>30</v>
      </c>
      <c r="S220" s="1" t="s">
        <v>31</v>
      </c>
      <c r="T220" s="1" t="s">
        <v>32</v>
      </c>
      <c r="U220" s="4">
        <v>601</v>
      </c>
      <c r="V220" s="1" t="s">
        <v>33</v>
      </c>
      <c r="W220" s="5">
        <f t="shared" si="9"/>
        <v>1.7252016473317864</v>
      </c>
      <c r="X220" s="7">
        <f t="shared" si="10"/>
        <v>1.7252016473317864</v>
      </c>
      <c r="Y220" s="6">
        <f t="shared" si="11"/>
        <v>4.8852224352232534E-2</v>
      </c>
    </row>
    <row r="221" spans="1:25" hidden="1" x14ac:dyDescent="0.3">
      <c r="A221" s="1" t="s">
        <v>1018</v>
      </c>
      <c r="B221" s="1" t="s">
        <v>1019</v>
      </c>
      <c r="C221" s="1" t="s">
        <v>1020</v>
      </c>
      <c r="D221" s="1" t="s">
        <v>1021</v>
      </c>
      <c r="E221" s="1" t="s">
        <v>1022</v>
      </c>
      <c r="F221" s="1" t="s">
        <v>125</v>
      </c>
      <c r="G221" s="1" t="s">
        <v>40</v>
      </c>
      <c r="H221" s="1" t="s">
        <v>29</v>
      </c>
      <c r="I221" s="2">
        <v>39</v>
      </c>
      <c r="J221" s="2">
        <v>0</v>
      </c>
      <c r="K221" s="2">
        <v>39</v>
      </c>
      <c r="L221" s="3">
        <v>8</v>
      </c>
      <c r="M221" s="3">
        <v>38.090000000000003</v>
      </c>
      <c r="N221" s="4">
        <v>1</v>
      </c>
      <c r="O221" s="3">
        <v>16.535399999999999</v>
      </c>
      <c r="P221" s="3">
        <v>9.8424999999999994</v>
      </c>
      <c r="Q221" s="3">
        <v>11.811</v>
      </c>
      <c r="R221" s="1" t="s">
        <v>30</v>
      </c>
      <c r="S221" s="1" t="s">
        <v>31</v>
      </c>
      <c r="T221" s="1" t="s">
        <v>32</v>
      </c>
      <c r="U221" s="4">
        <v>601</v>
      </c>
      <c r="V221" s="1" t="s">
        <v>33</v>
      </c>
      <c r="W221" s="5">
        <f t="shared" si="9"/>
        <v>1.1149863141064382</v>
      </c>
      <c r="X221" s="7">
        <f t="shared" si="10"/>
        <v>43.484466250151094</v>
      </c>
      <c r="Y221" s="6">
        <f t="shared" si="11"/>
        <v>1.2313417995948173</v>
      </c>
    </row>
    <row r="222" spans="1:25" hidden="1" x14ac:dyDescent="0.3">
      <c r="A222" s="1" t="s">
        <v>1023</v>
      </c>
      <c r="B222" s="1" t="s">
        <v>1024</v>
      </c>
      <c r="C222" s="1" t="s">
        <v>1020</v>
      </c>
      <c r="D222" s="1" t="s">
        <v>1025</v>
      </c>
      <c r="E222" s="1" t="s">
        <v>1026</v>
      </c>
      <c r="F222" s="1" t="s">
        <v>125</v>
      </c>
      <c r="G222" s="1" t="s">
        <v>40</v>
      </c>
      <c r="H222" s="1" t="s">
        <v>29</v>
      </c>
      <c r="I222" s="2">
        <v>68</v>
      </c>
      <c r="J222" s="2">
        <v>0</v>
      </c>
      <c r="K222" s="2">
        <v>68</v>
      </c>
      <c r="L222" s="3">
        <v>8</v>
      </c>
      <c r="M222" s="3">
        <v>47.61</v>
      </c>
      <c r="N222" s="4">
        <v>1</v>
      </c>
      <c r="O222" s="3">
        <v>18.11</v>
      </c>
      <c r="P222" s="3">
        <v>12.99</v>
      </c>
      <c r="Q222" s="3">
        <v>7.87</v>
      </c>
      <c r="R222" s="1" t="s">
        <v>30</v>
      </c>
      <c r="S222" s="1" t="s">
        <v>31</v>
      </c>
      <c r="T222" s="1" t="s">
        <v>32</v>
      </c>
      <c r="U222" s="4">
        <v>601</v>
      </c>
      <c r="V222" s="1" t="s">
        <v>33</v>
      </c>
      <c r="W222" s="5">
        <f t="shared" si="9"/>
        <v>1.0739030411832946</v>
      </c>
      <c r="X222" s="7">
        <f t="shared" si="10"/>
        <v>73.025406800464026</v>
      </c>
      <c r="Y222" s="6">
        <f t="shared" si="11"/>
        <v>2.0678472930667406</v>
      </c>
    </row>
    <row r="223" spans="1:25" hidden="1" x14ac:dyDescent="0.3">
      <c r="A223" s="1" t="s">
        <v>1027</v>
      </c>
      <c r="B223" s="1" t="s">
        <v>1028</v>
      </c>
      <c r="C223" s="1" t="s">
        <v>1020</v>
      </c>
      <c r="D223" s="1" t="s">
        <v>1029</v>
      </c>
      <c r="E223" s="1" t="s">
        <v>1030</v>
      </c>
      <c r="F223" s="1" t="s">
        <v>125</v>
      </c>
      <c r="G223" s="1" t="s">
        <v>40</v>
      </c>
      <c r="H223" s="1" t="s">
        <v>29</v>
      </c>
      <c r="I223" s="2">
        <v>80</v>
      </c>
      <c r="J223" s="2">
        <v>1</v>
      </c>
      <c r="K223" s="2">
        <v>79</v>
      </c>
      <c r="L223" s="3">
        <v>8</v>
      </c>
      <c r="M223" s="3">
        <v>52.38</v>
      </c>
      <c r="N223" s="4">
        <v>1</v>
      </c>
      <c r="O223" s="3">
        <v>16.54</v>
      </c>
      <c r="P223" s="3">
        <v>9.84</v>
      </c>
      <c r="Q223" s="3">
        <v>13.39</v>
      </c>
      <c r="R223" s="1" t="s">
        <v>30</v>
      </c>
      <c r="S223" s="1" t="s">
        <v>31</v>
      </c>
      <c r="T223" s="1" t="s">
        <v>32</v>
      </c>
      <c r="U223" s="4">
        <v>601</v>
      </c>
      <c r="V223" s="1" t="s">
        <v>33</v>
      </c>
      <c r="W223" s="5">
        <f t="shared" si="9"/>
        <v>1.2640781345707655</v>
      </c>
      <c r="X223" s="7">
        <f t="shared" si="10"/>
        <v>99.862172631090473</v>
      </c>
      <c r="Y223" s="6">
        <f t="shared" si="11"/>
        <v>2.8277791580019218</v>
      </c>
    </row>
    <row r="224" spans="1:25" hidden="1" x14ac:dyDescent="0.3">
      <c r="A224" s="1" t="s">
        <v>1031</v>
      </c>
      <c r="B224" s="1" t="s">
        <v>1032</v>
      </c>
      <c r="C224" s="1" t="s">
        <v>1033</v>
      </c>
      <c r="D224" s="1" t="s">
        <v>1034</v>
      </c>
      <c r="E224" s="1" t="s">
        <v>1035</v>
      </c>
      <c r="F224" s="1" t="s">
        <v>39</v>
      </c>
      <c r="G224" s="1" t="s">
        <v>1036</v>
      </c>
      <c r="H224" s="1" t="s">
        <v>29</v>
      </c>
      <c r="I224" s="2">
        <v>1</v>
      </c>
      <c r="J224" s="2">
        <v>0</v>
      </c>
      <c r="K224" s="2">
        <v>1</v>
      </c>
      <c r="L224" s="3">
        <v>32.143036000000002</v>
      </c>
      <c r="M224" s="3">
        <v>61.88</v>
      </c>
      <c r="N224" s="4">
        <v>1</v>
      </c>
      <c r="O224" s="3">
        <v>19.29</v>
      </c>
      <c r="P224" s="3">
        <v>16.14</v>
      </c>
      <c r="Q224" s="3">
        <v>9.84</v>
      </c>
      <c r="R224" s="1" t="s">
        <v>30</v>
      </c>
      <c r="S224" s="1" t="s">
        <v>221</v>
      </c>
      <c r="T224" s="1" t="s">
        <v>32</v>
      </c>
      <c r="U224" s="4">
        <v>601</v>
      </c>
      <c r="V224" s="1" t="s">
        <v>33</v>
      </c>
      <c r="W224" s="5">
        <f t="shared" si="9"/>
        <v>1.7770252343387472</v>
      </c>
      <c r="X224" s="7">
        <f t="shared" si="10"/>
        <v>1.7770252343387472</v>
      </c>
      <c r="Y224" s="6">
        <f t="shared" si="11"/>
        <v>5.0319703532487804E-2</v>
      </c>
    </row>
    <row r="225" spans="1:25" hidden="1" x14ac:dyDescent="0.3">
      <c r="A225" s="1" t="s">
        <v>1037</v>
      </c>
      <c r="B225" s="1" t="s">
        <v>1038</v>
      </c>
      <c r="C225" s="1" t="s">
        <v>1039</v>
      </c>
      <c r="D225" s="1" t="s">
        <v>1040</v>
      </c>
      <c r="E225" s="1" t="s">
        <v>673</v>
      </c>
      <c r="F225" s="1" t="s">
        <v>70</v>
      </c>
      <c r="G225" s="1" t="s">
        <v>40</v>
      </c>
      <c r="H225" s="1" t="s">
        <v>29</v>
      </c>
      <c r="I225" s="2">
        <v>1</v>
      </c>
      <c r="J225" s="2">
        <v>0</v>
      </c>
      <c r="K225" s="2">
        <v>1</v>
      </c>
      <c r="L225" s="3">
        <v>5</v>
      </c>
      <c r="M225" s="3">
        <v>216</v>
      </c>
      <c r="N225" s="4">
        <v>1</v>
      </c>
      <c r="O225" s="3">
        <v>22.44</v>
      </c>
      <c r="P225" s="3">
        <v>21.26</v>
      </c>
      <c r="Q225" s="3">
        <v>23.62</v>
      </c>
      <c r="R225" s="1" t="s">
        <v>30</v>
      </c>
      <c r="S225" s="1" t="s">
        <v>31</v>
      </c>
      <c r="T225" s="1" t="s">
        <v>32</v>
      </c>
      <c r="U225" s="4">
        <v>34</v>
      </c>
      <c r="V225" s="1" t="s">
        <v>33</v>
      </c>
      <c r="W225" s="5">
        <f t="shared" si="9"/>
        <v>6.5362513503480297</v>
      </c>
      <c r="X225" s="7">
        <f t="shared" si="10"/>
        <v>6.5362513503480297</v>
      </c>
      <c r="Y225" s="6">
        <f t="shared" si="11"/>
        <v>0.18508585236029271</v>
      </c>
    </row>
    <row r="226" spans="1:25" hidden="1" x14ac:dyDescent="0.3">
      <c r="A226" s="1" t="s">
        <v>1041</v>
      </c>
      <c r="B226" s="1" t="s">
        <v>1042</v>
      </c>
      <c r="C226" s="1" t="s">
        <v>1043</v>
      </c>
      <c r="D226" s="1" t="s">
        <v>1044</v>
      </c>
      <c r="E226" s="1" t="s">
        <v>1045</v>
      </c>
      <c r="F226" s="1" t="s">
        <v>125</v>
      </c>
      <c r="G226" s="1" t="s">
        <v>84</v>
      </c>
      <c r="H226" s="1" t="s">
        <v>29</v>
      </c>
      <c r="I226" s="2">
        <v>1</v>
      </c>
      <c r="J226" s="2">
        <v>0</v>
      </c>
      <c r="K226" s="2">
        <v>1</v>
      </c>
      <c r="L226" s="3">
        <v>0.5</v>
      </c>
      <c r="M226" s="3">
        <v>24.29</v>
      </c>
      <c r="N226" s="4">
        <v>1</v>
      </c>
      <c r="O226" s="3">
        <v>23.62</v>
      </c>
      <c r="P226" s="3">
        <v>7.09</v>
      </c>
      <c r="Q226" s="3">
        <v>19.690000000000001</v>
      </c>
      <c r="R226" s="1" t="s">
        <v>1046</v>
      </c>
      <c r="S226" s="1" t="s">
        <v>1047</v>
      </c>
      <c r="T226" s="1" t="s">
        <v>1048</v>
      </c>
      <c r="U226" s="4">
        <v>335</v>
      </c>
      <c r="V226" s="1" t="s">
        <v>33</v>
      </c>
      <c r="W226" s="5">
        <f t="shared" si="9"/>
        <v>1.912645940835267</v>
      </c>
      <c r="X226" s="7">
        <f t="shared" si="10"/>
        <v>1.912645940835267</v>
      </c>
      <c r="Y226" s="6">
        <f t="shared" si="11"/>
        <v>5.4160050654126095E-2</v>
      </c>
    </row>
    <row r="227" spans="1:25" hidden="1" x14ac:dyDescent="0.3">
      <c r="A227" s="1" t="s">
        <v>1049</v>
      </c>
      <c r="B227" s="1" t="s">
        <v>1050</v>
      </c>
      <c r="C227" s="1" t="s">
        <v>1051</v>
      </c>
      <c r="D227" s="1" t="s">
        <v>1052</v>
      </c>
      <c r="E227" s="1" t="s">
        <v>1053</v>
      </c>
      <c r="F227" s="1" t="s">
        <v>125</v>
      </c>
      <c r="G227" s="1" t="s">
        <v>84</v>
      </c>
      <c r="H227" s="1" t="s">
        <v>29</v>
      </c>
      <c r="I227" s="2">
        <v>3</v>
      </c>
      <c r="J227" s="2">
        <v>0</v>
      </c>
      <c r="K227" s="2">
        <v>3</v>
      </c>
      <c r="L227" s="3">
        <v>0.5</v>
      </c>
      <c r="M227" s="3">
        <v>27.53</v>
      </c>
      <c r="N227" s="4">
        <v>1</v>
      </c>
      <c r="O227" s="3">
        <v>19.690000000000001</v>
      </c>
      <c r="P227" s="3">
        <v>11.42</v>
      </c>
      <c r="Q227" s="3">
        <v>6.69</v>
      </c>
      <c r="R227" s="1" t="s">
        <v>1046</v>
      </c>
      <c r="S227" s="1" t="s">
        <v>1047</v>
      </c>
      <c r="T227" s="1" t="s">
        <v>1048</v>
      </c>
      <c r="U227" s="4">
        <v>335</v>
      </c>
      <c r="V227" s="1" t="s">
        <v>33</v>
      </c>
      <c r="W227" s="5">
        <f t="shared" si="9"/>
        <v>0.87257080162413003</v>
      </c>
      <c r="X227" s="7">
        <f t="shared" si="10"/>
        <v>2.6177124048723899</v>
      </c>
      <c r="Y227" s="6">
        <f t="shared" si="11"/>
        <v>7.4125290739334881E-2</v>
      </c>
    </row>
    <row r="228" spans="1:25" hidden="1" x14ac:dyDescent="0.3">
      <c r="A228" s="1" t="s">
        <v>1054</v>
      </c>
      <c r="B228" s="1" t="s">
        <v>1055</v>
      </c>
      <c r="C228" s="1" t="s">
        <v>1056</v>
      </c>
      <c r="D228" s="1" t="s">
        <v>1057</v>
      </c>
      <c r="E228" s="1" t="s">
        <v>1058</v>
      </c>
      <c r="F228" s="1" t="s">
        <v>1059</v>
      </c>
      <c r="G228" s="1" t="s">
        <v>1060</v>
      </c>
      <c r="H228" s="1" t="s">
        <v>29</v>
      </c>
      <c r="I228" s="2">
        <v>1</v>
      </c>
      <c r="J228" s="2">
        <v>0</v>
      </c>
      <c r="K228" s="2">
        <v>1</v>
      </c>
      <c r="L228" s="3">
        <v>0.01</v>
      </c>
      <c r="M228" s="3">
        <v>15.05</v>
      </c>
      <c r="N228" s="4">
        <v>2</v>
      </c>
      <c r="O228" s="3">
        <v>16.2</v>
      </c>
      <c r="P228" s="3">
        <v>16</v>
      </c>
      <c r="Q228" s="3">
        <v>9.84</v>
      </c>
      <c r="R228" s="1" t="s">
        <v>30</v>
      </c>
      <c r="S228" s="1" t="s">
        <v>1061</v>
      </c>
      <c r="T228" s="1" t="s">
        <v>32</v>
      </c>
      <c r="U228" s="4">
        <v>601</v>
      </c>
      <c r="V228" s="1" t="s">
        <v>33</v>
      </c>
      <c r="W228" s="5">
        <f t="shared" si="9"/>
        <v>0.73971229698375862</v>
      </c>
      <c r="X228" s="7">
        <f t="shared" si="10"/>
        <v>0.73971229698375862</v>
      </c>
      <c r="Y228" s="6">
        <f t="shared" si="11"/>
        <v>2.0946299897316376E-2</v>
      </c>
    </row>
    <row r="229" spans="1:25" hidden="1" x14ac:dyDescent="0.3">
      <c r="A229" s="1" t="s">
        <v>1062</v>
      </c>
      <c r="B229" s="1" t="s">
        <v>1063</v>
      </c>
      <c r="C229" s="1" t="s">
        <v>1064</v>
      </c>
      <c r="D229" s="1" t="s">
        <v>1065</v>
      </c>
      <c r="E229" s="1" t="s">
        <v>1066</v>
      </c>
      <c r="F229" s="1" t="s">
        <v>209</v>
      </c>
      <c r="G229" s="1" t="s">
        <v>40</v>
      </c>
      <c r="H229" s="1" t="s">
        <v>29</v>
      </c>
      <c r="I229" s="2">
        <v>1</v>
      </c>
      <c r="J229" s="2">
        <v>0</v>
      </c>
      <c r="K229" s="2">
        <v>1</v>
      </c>
      <c r="L229" s="3">
        <v>17.55</v>
      </c>
      <c r="M229" s="3">
        <v>31</v>
      </c>
      <c r="N229" s="4">
        <v>1</v>
      </c>
      <c r="O229" s="3">
        <v>23.62</v>
      </c>
      <c r="P229" s="3">
        <v>23.62</v>
      </c>
      <c r="Q229" s="3">
        <v>8.6614000000000004</v>
      </c>
      <c r="R229" s="1" t="s">
        <v>30</v>
      </c>
      <c r="S229" s="1" t="s">
        <v>31</v>
      </c>
      <c r="T229" s="1" t="s">
        <v>32</v>
      </c>
      <c r="U229" s="4">
        <v>601</v>
      </c>
      <c r="V229" s="1" t="s">
        <v>33</v>
      </c>
      <c r="W229" s="5">
        <f t="shared" si="9"/>
        <v>2.8029194722505806</v>
      </c>
      <c r="X229" s="7">
        <f t="shared" si="10"/>
        <v>2.8029194722505806</v>
      </c>
      <c r="Y229" s="6">
        <f t="shared" si="11"/>
        <v>7.9369765911945458E-2</v>
      </c>
    </row>
    <row r="230" spans="1:25" hidden="1" x14ac:dyDescent="0.3">
      <c r="A230" s="1" t="s">
        <v>1067</v>
      </c>
      <c r="B230" s="1" t="s">
        <v>1068</v>
      </c>
      <c r="C230" s="1" t="s">
        <v>1069</v>
      </c>
      <c r="D230" s="1" t="s">
        <v>1070</v>
      </c>
      <c r="E230" s="1" t="s">
        <v>1071</v>
      </c>
      <c r="F230" s="1" t="s">
        <v>1072</v>
      </c>
      <c r="G230" s="1" t="s">
        <v>40</v>
      </c>
      <c r="H230" s="1" t="s">
        <v>29</v>
      </c>
      <c r="I230" s="2">
        <v>1</v>
      </c>
      <c r="J230" s="2">
        <v>0</v>
      </c>
      <c r="K230" s="2">
        <v>1</v>
      </c>
      <c r="L230" s="3">
        <v>0.5</v>
      </c>
      <c r="M230" s="3">
        <v>14.57</v>
      </c>
      <c r="N230" s="4">
        <v>1</v>
      </c>
      <c r="O230" s="3">
        <v>11.81</v>
      </c>
      <c r="P230" s="3">
        <v>9.84</v>
      </c>
      <c r="Q230" s="3">
        <v>3.94</v>
      </c>
      <c r="R230" s="1" t="s">
        <v>30</v>
      </c>
      <c r="S230" s="1" t="s">
        <v>116</v>
      </c>
      <c r="T230" s="1" t="s">
        <v>117</v>
      </c>
      <c r="U230" s="4">
        <v>964</v>
      </c>
      <c r="V230" s="1" t="s">
        <v>33</v>
      </c>
      <c r="W230" s="5">
        <f t="shared" si="9"/>
        <v>0.26558525290023205</v>
      </c>
      <c r="X230" s="7">
        <f t="shared" si="10"/>
        <v>0.26558525290023205</v>
      </c>
      <c r="Y230" s="6">
        <f t="shared" si="11"/>
        <v>7.5205297765585447E-3</v>
      </c>
    </row>
    <row r="231" spans="1:25" hidden="1" x14ac:dyDescent="0.3">
      <c r="A231" s="1" t="s">
        <v>1073</v>
      </c>
      <c r="B231" s="1" t="s">
        <v>1074</v>
      </c>
      <c r="C231" s="1" t="s">
        <v>1069</v>
      </c>
      <c r="D231" s="1" t="s">
        <v>1075</v>
      </c>
      <c r="E231" s="1" t="s">
        <v>1076</v>
      </c>
      <c r="F231" s="1" t="s">
        <v>1077</v>
      </c>
      <c r="G231" s="1" t="s">
        <v>40</v>
      </c>
      <c r="H231" s="1" t="s">
        <v>29</v>
      </c>
      <c r="I231" s="2">
        <v>52</v>
      </c>
      <c r="J231" s="2">
        <v>0</v>
      </c>
      <c r="K231" s="2">
        <v>52</v>
      </c>
      <c r="L231" s="3">
        <v>0.5</v>
      </c>
      <c r="M231" s="3">
        <v>12.88</v>
      </c>
      <c r="N231" s="4">
        <v>1</v>
      </c>
      <c r="O231" s="3">
        <v>11.811019999999999</v>
      </c>
      <c r="P231" s="3">
        <v>9.8425200000000004</v>
      </c>
      <c r="Q231" s="3">
        <v>3.54331</v>
      </c>
      <c r="R231" s="1" t="s">
        <v>30</v>
      </c>
      <c r="S231" s="1" t="s">
        <v>116</v>
      </c>
      <c r="T231" s="1" t="s">
        <v>117</v>
      </c>
      <c r="U231" s="4">
        <v>964</v>
      </c>
      <c r="V231" s="1" t="s">
        <v>33</v>
      </c>
      <c r="W231" s="5">
        <f t="shared" si="9"/>
        <v>0.23892720312245011</v>
      </c>
      <c r="X231" s="7">
        <f t="shared" si="10"/>
        <v>12.424214562367405</v>
      </c>
      <c r="Y231" s="6">
        <f t="shared" si="11"/>
        <v>0.35181424625913299</v>
      </c>
    </row>
    <row r="232" spans="1:25" hidden="1" x14ac:dyDescent="0.3">
      <c r="A232" s="1" t="s">
        <v>1078</v>
      </c>
      <c r="B232" s="1" t="s">
        <v>1079</v>
      </c>
      <c r="C232" s="1" t="s">
        <v>1080</v>
      </c>
      <c r="D232" s="1" t="s">
        <v>1081</v>
      </c>
      <c r="E232" s="1" t="s">
        <v>1082</v>
      </c>
      <c r="F232" s="1" t="s">
        <v>1083</v>
      </c>
      <c r="G232" s="1" t="s">
        <v>84</v>
      </c>
      <c r="H232" s="1" t="s">
        <v>29</v>
      </c>
      <c r="I232" s="2">
        <v>2</v>
      </c>
      <c r="J232" s="2">
        <v>0</v>
      </c>
      <c r="K232" s="2">
        <v>2</v>
      </c>
      <c r="L232" s="3">
        <v>13.145856</v>
      </c>
      <c r="M232" s="3">
        <v>43.2</v>
      </c>
      <c r="N232" s="4">
        <v>1</v>
      </c>
      <c r="O232" s="3">
        <v>18.110199999999999</v>
      </c>
      <c r="P232" s="3">
        <v>16.1417</v>
      </c>
      <c r="Q232" s="3">
        <v>6.6928999999999998</v>
      </c>
      <c r="R232" s="1" t="s">
        <v>30</v>
      </c>
      <c r="S232" s="1" t="s">
        <v>221</v>
      </c>
      <c r="T232" s="1" t="s">
        <v>186</v>
      </c>
      <c r="U232" s="4">
        <v>1060</v>
      </c>
      <c r="V232" s="1" t="s">
        <v>33</v>
      </c>
      <c r="W232" s="5">
        <f t="shared" si="9"/>
        <v>1.1348790858057343</v>
      </c>
      <c r="X232" s="7">
        <f t="shared" si="10"/>
        <v>2.2697581716114685</v>
      </c>
      <c r="Y232" s="6">
        <f t="shared" si="11"/>
        <v>6.4272333379908883E-2</v>
      </c>
    </row>
    <row r="233" spans="1:25" hidden="1" x14ac:dyDescent="0.3">
      <c r="A233" s="1" t="s">
        <v>1084</v>
      </c>
      <c r="B233" s="1" t="s">
        <v>1085</v>
      </c>
      <c r="C233" s="1" t="s">
        <v>1086</v>
      </c>
      <c r="D233" s="1" t="s">
        <v>1087</v>
      </c>
      <c r="E233" s="1" t="s">
        <v>1088</v>
      </c>
      <c r="F233" s="1" t="s">
        <v>125</v>
      </c>
      <c r="G233" s="1" t="s">
        <v>947</v>
      </c>
      <c r="H233" s="1" t="s">
        <v>29</v>
      </c>
      <c r="I233" s="2">
        <v>3</v>
      </c>
      <c r="J233" s="2">
        <v>0</v>
      </c>
      <c r="K233" s="2">
        <v>3</v>
      </c>
      <c r="L233" s="3">
        <v>11.933999999999999</v>
      </c>
      <c r="M233" s="3">
        <v>23.36</v>
      </c>
      <c r="N233" s="4">
        <v>4</v>
      </c>
      <c r="O233" s="3">
        <v>17.7165</v>
      </c>
      <c r="P233" s="3">
        <v>15.3543</v>
      </c>
      <c r="Q233" s="3">
        <v>16.535399999999999</v>
      </c>
      <c r="R233" s="1" t="s">
        <v>30</v>
      </c>
      <c r="S233" s="1" t="s">
        <v>1047</v>
      </c>
      <c r="T233" s="1" t="s">
        <v>1048</v>
      </c>
      <c r="U233" s="4">
        <v>335</v>
      </c>
      <c r="V233" s="1" t="s">
        <v>33</v>
      </c>
      <c r="W233" s="5">
        <f t="shared" si="9"/>
        <v>0.65226699375226649</v>
      </c>
      <c r="X233" s="7">
        <f t="shared" si="10"/>
        <v>1.9568009812567995</v>
      </c>
      <c r="Y233" s="6">
        <f t="shared" si="11"/>
        <v>5.5410380981766781E-2</v>
      </c>
    </row>
    <row r="234" spans="1:25" hidden="1" x14ac:dyDescent="0.3">
      <c r="A234" s="1" t="s">
        <v>1089</v>
      </c>
      <c r="B234" s="1" t="s">
        <v>1090</v>
      </c>
      <c r="C234" s="1" t="s">
        <v>1086</v>
      </c>
      <c r="D234" s="1" t="s">
        <v>1087</v>
      </c>
      <c r="E234" s="1" t="s">
        <v>1091</v>
      </c>
      <c r="F234" s="1" t="s">
        <v>1092</v>
      </c>
      <c r="G234" s="1" t="s">
        <v>1093</v>
      </c>
      <c r="H234" s="1" t="s">
        <v>29</v>
      </c>
      <c r="I234" s="2">
        <v>1</v>
      </c>
      <c r="J234" s="2">
        <v>0</v>
      </c>
      <c r="K234" s="2">
        <v>1</v>
      </c>
      <c r="L234" s="3">
        <v>5.9649999999999999</v>
      </c>
      <c r="M234" s="3">
        <v>13.72</v>
      </c>
      <c r="N234" s="4">
        <v>6</v>
      </c>
      <c r="O234" s="3">
        <v>19.690000000000001</v>
      </c>
      <c r="P234" s="3">
        <v>11.81</v>
      </c>
      <c r="Q234" s="3">
        <v>14.17</v>
      </c>
      <c r="R234" s="1" t="s">
        <v>30</v>
      </c>
      <c r="S234" s="1" t="s">
        <v>1047</v>
      </c>
      <c r="T234" s="1" t="s">
        <v>1048</v>
      </c>
      <c r="U234" s="4">
        <v>335</v>
      </c>
      <c r="V234" s="1" t="s">
        <v>33</v>
      </c>
      <c r="W234" s="5">
        <f t="shared" si="9"/>
        <v>0.31854951788476416</v>
      </c>
      <c r="X234" s="7">
        <f t="shared" si="10"/>
        <v>0.31854951788476416</v>
      </c>
      <c r="Y234" s="6">
        <f t="shared" si="11"/>
        <v>9.0203093296775602E-3</v>
      </c>
    </row>
    <row r="235" spans="1:25" hidden="1" x14ac:dyDescent="0.3">
      <c r="A235" s="1" t="s">
        <v>1094</v>
      </c>
      <c r="B235" s="1" t="s">
        <v>1095</v>
      </c>
      <c r="C235" s="1" t="s">
        <v>1096</v>
      </c>
      <c r="D235" s="1" t="s">
        <v>1052</v>
      </c>
      <c r="E235" s="1" t="s">
        <v>1097</v>
      </c>
      <c r="F235" s="1" t="s">
        <v>410</v>
      </c>
      <c r="G235" s="1" t="s">
        <v>510</v>
      </c>
      <c r="H235" s="1" t="s">
        <v>29</v>
      </c>
      <c r="I235" s="2">
        <v>1</v>
      </c>
      <c r="J235" s="2">
        <v>0</v>
      </c>
      <c r="K235" s="2">
        <v>1</v>
      </c>
      <c r="L235" s="3">
        <v>18.860474</v>
      </c>
      <c r="M235" s="3">
        <v>34.46</v>
      </c>
      <c r="N235" s="4">
        <v>2</v>
      </c>
      <c r="O235" s="3">
        <v>18.110199999999999</v>
      </c>
      <c r="P235" s="3">
        <v>16.535399999999999</v>
      </c>
      <c r="Q235" s="3">
        <v>14.1732</v>
      </c>
      <c r="R235" s="1" t="s">
        <v>30</v>
      </c>
      <c r="S235" s="1" t="s">
        <v>1047</v>
      </c>
      <c r="T235" s="1" t="s">
        <v>1048</v>
      </c>
      <c r="U235" s="4">
        <v>335</v>
      </c>
      <c r="V235" s="1" t="s">
        <v>33</v>
      </c>
      <c r="W235" s="5">
        <f t="shared" si="9"/>
        <v>1.2309448907735079</v>
      </c>
      <c r="X235" s="7">
        <f t="shared" si="10"/>
        <v>1.2309448907735079</v>
      </c>
      <c r="Y235" s="6">
        <f t="shared" si="11"/>
        <v>3.4856444788530207E-2</v>
      </c>
    </row>
    <row r="236" spans="1:25" hidden="1" x14ac:dyDescent="0.3">
      <c r="A236" s="1" t="s">
        <v>1098</v>
      </c>
      <c r="B236" s="1" t="s">
        <v>1099</v>
      </c>
      <c r="C236" s="1" t="s">
        <v>1100</v>
      </c>
      <c r="D236" s="1" t="s">
        <v>1101</v>
      </c>
      <c r="E236" s="1" t="s">
        <v>142</v>
      </c>
      <c r="F236" s="1" t="s">
        <v>1102</v>
      </c>
      <c r="G236" s="1" t="s">
        <v>571</v>
      </c>
      <c r="H236" s="1" t="s">
        <v>29</v>
      </c>
      <c r="I236" s="2">
        <v>2</v>
      </c>
      <c r="J236" s="2">
        <v>0</v>
      </c>
      <c r="K236" s="2">
        <v>2</v>
      </c>
      <c r="L236" s="3">
        <v>0.01</v>
      </c>
      <c r="M236" s="3">
        <v>19</v>
      </c>
      <c r="N236" s="4">
        <v>1</v>
      </c>
      <c r="O236" s="3">
        <v>11.811</v>
      </c>
      <c r="P236" s="3">
        <v>9.8424999999999994</v>
      </c>
      <c r="Q236" s="3">
        <v>4.3307000000000002</v>
      </c>
      <c r="R236" s="1" t="s">
        <v>30</v>
      </c>
      <c r="S236" s="1" t="s">
        <v>116</v>
      </c>
      <c r="T236" s="1" t="s">
        <v>117</v>
      </c>
      <c r="U236" s="4">
        <v>964</v>
      </c>
      <c r="V236" s="1" t="s">
        <v>33</v>
      </c>
      <c r="W236" s="5">
        <f t="shared" si="9"/>
        <v>0.29202022512311482</v>
      </c>
      <c r="X236" s="7">
        <f t="shared" si="10"/>
        <v>0.58404045024622964</v>
      </c>
      <c r="Y236" s="6">
        <f t="shared" si="11"/>
        <v>1.653816824852624E-2</v>
      </c>
    </row>
    <row r="237" spans="1:25" hidden="1" x14ac:dyDescent="0.3">
      <c r="A237" s="1" t="s">
        <v>1103</v>
      </c>
      <c r="B237" s="1" t="s">
        <v>1104</v>
      </c>
      <c r="C237" s="1" t="s">
        <v>1105</v>
      </c>
      <c r="D237" s="1" t="s">
        <v>1106</v>
      </c>
      <c r="E237" s="1" t="s">
        <v>1107</v>
      </c>
      <c r="F237" s="1" t="s">
        <v>410</v>
      </c>
      <c r="G237" s="1" t="s">
        <v>96</v>
      </c>
      <c r="H237" s="1" t="s">
        <v>29</v>
      </c>
      <c r="I237" s="2">
        <v>58</v>
      </c>
      <c r="J237" s="2">
        <v>0</v>
      </c>
      <c r="K237" s="2">
        <v>58</v>
      </c>
      <c r="L237" s="3">
        <v>0.01</v>
      </c>
      <c r="M237" s="3">
        <v>25.34</v>
      </c>
      <c r="N237" s="4">
        <v>1</v>
      </c>
      <c r="O237" s="3">
        <v>17.322800000000001</v>
      </c>
      <c r="P237" s="3">
        <v>13.779500000000001</v>
      </c>
      <c r="Q237" s="3">
        <v>8.2676999999999996</v>
      </c>
      <c r="R237" s="1" t="s">
        <v>30</v>
      </c>
      <c r="S237" s="1" t="s">
        <v>116</v>
      </c>
      <c r="T237" s="1" t="s">
        <v>117</v>
      </c>
      <c r="U237" s="4">
        <v>964</v>
      </c>
      <c r="V237" s="1" t="s">
        <v>33</v>
      </c>
      <c r="W237" s="5">
        <f t="shared" si="9"/>
        <v>1.1447192824826102</v>
      </c>
      <c r="X237" s="7">
        <f t="shared" si="10"/>
        <v>66.393718383991398</v>
      </c>
      <c r="Y237" s="6">
        <f t="shared" si="11"/>
        <v>1.8800589664924634</v>
      </c>
    </row>
    <row r="238" spans="1:25" hidden="1" x14ac:dyDescent="0.3">
      <c r="A238" s="1" t="s">
        <v>1108</v>
      </c>
      <c r="B238" s="1" t="s">
        <v>1109</v>
      </c>
      <c r="C238" s="1" t="s">
        <v>1105</v>
      </c>
      <c r="D238" s="1" t="s">
        <v>1106</v>
      </c>
      <c r="E238" s="1" t="s">
        <v>1107</v>
      </c>
      <c r="F238" s="1" t="s">
        <v>220</v>
      </c>
      <c r="G238" s="1" t="s">
        <v>324</v>
      </c>
      <c r="H238" s="1" t="s">
        <v>29</v>
      </c>
      <c r="I238" s="2">
        <v>197</v>
      </c>
      <c r="J238" s="2">
        <v>0</v>
      </c>
      <c r="K238" s="2">
        <v>197</v>
      </c>
      <c r="L238" s="3">
        <v>0.01</v>
      </c>
      <c r="M238" s="3">
        <v>25.34</v>
      </c>
      <c r="N238" s="4">
        <v>1</v>
      </c>
      <c r="O238" s="3">
        <v>17.322800000000001</v>
      </c>
      <c r="P238" s="3">
        <v>13.779500000000001</v>
      </c>
      <c r="Q238" s="3">
        <v>8.2676999999999996</v>
      </c>
      <c r="R238" s="1" t="s">
        <v>30</v>
      </c>
      <c r="S238" s="1" t="s">
        <v>116</v>
      </c>
      <c r="T238" s="1" t="s">
        <v>117</v>
      </c>
      <c r="U238" s="4">
        <v>964</v>
      </c>
      <c r="V238" s="1" t="s">
        <v>33</v>
      </c>
      <c r="W238" s="5">
        <f t="shared" si="9"/>
        <v>1.1447192824826102</v>
      </c>
      <c r="X238" s="7">
        <f t="shared" si="10"/>
        <v>225.50969864907421</v>
      </c>
      <c r="Y238" s="6">
        <f t="shared" si="11"/>
        <v>6.3857175241209525</v>
      </c>
    </row>
    <row r="239" spans="1:25" hidden="1" x14ac:dyDescent="0.3">
      <c r="A239" s="1" t="s">
        <v>1110</v>
      </c>
      <c r="B239" s="1" t="s">
        <v>1111</v>
      </c>
      <c r="C239" s="1" t="s">
        <v>1105</v>
      </c>
      <c r="D239" s="1" t="s">
        <v>1112</v>
      </c>
      <c r="E239" s="1" t="s">
        <v>1113</v>
      </c>
      <c r="F239" s="1" t="s">
        <v>220</v>
      </c>
      <c r="G239" s="1" t="s">
        <v>324</v>
      </c>
      <c r="H239" s="1" t="s">
        <v>29</v>
      </c>
      <c r="I239" s="2">
        <v>179</v>
      </c>
      <c r="J239" s="2">
        <v>0</v>
      </c>
      <c r="K239" s="2">
        <v>179</v>
      </c>
      <c r="L239" s="3">
        <v>0.01</v>
      </c>
      <c r="M239" s="3">
        <v>31.68</v>
      </c>
      <c r="N239" s="4">
        <v>1</v>
      </c>
      <c r="O239" s="3">
        <v>17.322800000000001</v>
      </c>
      <c r="P239" s="3">
        <v>13.779500000000001</v>
      </c>
      <c r="Q239" s="3">
        <v>9.8424999999999994</v>
      </c>
      <c r="R239" s="1" t="s">
        <v>30</v>
      </c>
      <c r="S239" s="1" t="s">
        <v>116</v>
      </c>
      <c r="T239" s="1" t="s">
        <v>117</v>
      </c>
      <c r="U239" s="4">
        <v>964</v>
      </c>
      <c r="V239" s="1" t="s">
        <v>33</v>
      </c>
      <c r="W239" s="5">
        <f t="shared" si="9"/>
        <v>1.362761050574536</v>
      </c>
      <c r="X239" s="7">
        <f t="shared" si="10"/>
        <v>243.93422805284195</v>
      </c>
      <c r="Y239" s="6">
        <f t="shared" si="11"/>
        <v>6.9074416051344603</v>
      </c>
    </row>
    <row r="240" spans="1:25" hidden="1" x14ac:dyDescent="0.3">
      <c r="A240" s="1" t="s">
        <v>1114</v>
      </c>
      <c r="B240" s="1" t="s">
        <v>1115</v>
      </c>
      <c r="C240" s="1" t="s">
        <v>1105</v>
      </c>
      <c r="D240" s="1" t="s">
        <v>1116</v>
      </c>
      <c r="E240" s="1" t="s">
        <v>1107</v>
      </c>
      <c r="F240" s="1" t="s">
        <v>1117</v>
      </c>
      <c r="G240" s="1" t="s">
        <v>84</v>
      </c>
      <c r="H240" s="1" t="s">
        <v>29</v>
      </c>
      <c r="I240" s="2">
        <v>52</v>
      </c>
      <c r="J240" s="2">
        <v>0</v>
      </c>
      <c r="K240" s="2">
        <v>52</v>
      </c>
      <c r="L240" s="3">
        <v>0.01</v>
      </c>
      <c r="M240" s="3">
        <v>25.34</v>
      </c>
      <c r="N240" s="4">
        <v>1</v>
      </c>
      <c r="O240" s="3">
        <v>17.322800000000001</v>
      </c>
      <c r="P240" s="3">
        <v>13.779500000000001</v>
      </c>
      <c r="Q240" s="3">
        <v>8.2676999999999996</v>
      </c>
      <c r="R240" s="1" t="s">
        <v>30</v>
      </c>
      <c r="S240" s="1" t="s">
        <v>116</v>
      </c>
      <c r="T240" s="1" t="s">
        <v>117</v>
      </c>
      <c r="U240" s="4">
        <v>964</v>
      </c>
      <c r="V240" s="1" t="s">
        <v>33</v>
      </c>
      <c r="W240" s="5">
        <f t="shared" si="9"/>
        <v>1.1447192824826102</v>
      </c>
      <c r="X240" s="7">
        <f t="shared" si="10"/>
        <v>59.525402689095735</v>
      </c>
      <c r="Y240" s="6">
        <f t="shared" si="11"/>
        <v>1.6855701078897947</v>
      </c>
    </row>
    <row r="241" spans="1:25" hidden="1" x14ac:dyDescent="0.3">
      <c r="A241" s="1" t="s">
        <v>1118</v>
      </c>
      <c r="B241" s="1" t="s">
        <v>1119</v>
      </c>
      <c r="C241" s="1" t="s">
        <v>1105</v>
      </c>
      <c r="D241" s="1" t="s">
        <v>1116</v>
      </c>
      <c r="E241" s="1" t="s">
        <v>1107</v>
      </c>
      <c r="F241" s="1" t="s">
        <v>209</v>
      </c>
      <c r="G241" s="1" t="s">
        <v>324</v>
      </c>
      <c r="H241" s="1" t="s">
        <v>29</v>
      </c>
      <c r="I241" s="2">
        <v>176</v>
      </c>
      <c r="J241" s="2">
        <v>0</v>
      </c>
      <c r="K241" s="2">
        <v>176</v>
      </c>
      <c r="L241" s="3">
        <v>0.01</v>
      </c>
      <c r="M241" s="3">
        <v>25.34</v>
      </c>
      <c r="N241" s="4">
        <v>1</v>
      </c>
      <c r="O241" s="3">
        <v>17.322800000000001</v>
      </c>
      <c r="P241" s="3">
        <v>13.779500000000001</v>
      </c>
      <c r="Q241" s="3">
        <v>8.2676999999999996</v>
      </c>
      <c r="R241" s="1" t="s">
        <v>30</v>
      </c>
      <c r="S241" s="1" t="s">
        <v>116</v>
      </c>
      <c r="T241" s="1" t="s">
        <v>117</v>
      </c>
      <c r="U241" s="4">
        <v>964</v>
      </c>
      <c r="V241" s="1" t="s">
        <v>33</v>
      </c>
      <c r="W241" s="5">
        <f t="shared" si="9"/>
        <v>1.1447192824826102</v>
      </c>
      <c r="X241" s="7">
        <f t="shared" si="10"/>
        <v>201.47059371693939</v>
      </c>
      <c r="Y241" s="6">
        <f t="shared" si="11"/>
        <v>5.7050065190116124</v>
      </c>
    </row>
    <row r="242" spans="1:25" hidden="1" x14ac:dyDescent="0.3">
      <c r="A242" s="1" t="s">
        <v>1120</v>
      </c>
      <c r="B242" s="1" t="s">
        <v>1121</v>
      </c>
      <c r="C242" s="1" t="s">
        <v>1122</v>
      </c>
      <c r="D242" s="1" t="s">
        <v>1123</v>
      </c>
      <c r="E242" s="1" t="s">
        <v>1124</v>
      </c>
      <c r="F242" s="1" t="s">
        <v>1125</v>
      </c>
      <c r="G242" s="1" t="s">
        <v>324</v>
      </c>
      <c r="H242" s="1" t="s">
        <v>29</v>
      </c>
      <c r="I242" s="2">
        <v>1</v>
      </c>
      <c r="J242" s="2">
        <v>0</v>
      </c>
      <c r="K242" s="2">
        <v>1</v>
      </c>
      <c r="L242" s="3">
        <v>0.5</v>
      </c>
      <c r="M242" s="3">
        <v>24</v>
      </c>
      <c r="N242" s="4">
        <v>1</v>
      </c>
      <c r="O242" s="3">
        <v>15.3543</v>
      </c>
      <c r="P242" s="3">
        <v>12.5984</v>
      </c>
      <c r="Q242" s="3">
        <v>7.0865999999999998</v>
      </c>
      <c r="R242" s="1" t="s">
        <v>30</v>
      </c>
      <c r="S242" s="1" t="s">
        <v>116</v>
      </c>
      <c r="T242" s="1" t="s">
        <v>117</v>
      </c>
      <c r="U242" s="4">
        <v>964</v>
      </c>
      <c r="V242" s="1" t="s">
        <v>33</v>
      </c>
      <c r="W242" s="5">
        <f t="shared" si="9"/>
        <v>0.79514452571704874</v>
      </c>
      <c r="X242" s="7">
        <f t="shared" si="10"/>
        <v>0.79514452571704874</v>
      </c>
      <c r="Y242" s="6">
        <f t="shared" si="11"/>
        <v>2.2515964335448092E-2</v>
      </c>
    </row>
    <row r="243" spans="1:25" hidden="1" x14ac:dyDescent="0.3">
      <c r="A243" s="1" t="s">
        <v>1126</v>
      </c>
      <c r="B243" s="1" t="s">
        <v>1127</v>
      </c>
      <c r="C243" s="1" t="s">
        <v>1122</v>
      </c>
      <c r="D243" s="1" t="s">
        <v>1123</v>
      </c>
      <c r="E243" s="1" t="s">
        <v>1124</v>
      </c>
      <c r="F243" s="1" t="s">
        <v>1128</v>
      </c>
      <c r="G243" s="1" t="s">
        <v>324</v>
      </c>
      <c r="H243" s="1" t="s">
        <v>29</v>
      </c>
      <c r="I243" s="2">
        <v>70</v>
      </c>
      <c r="J243" s="2">
        <v>0</v>
      </c>
      <c r="K243" s="2">
        <v>70</v>
      </c>
      <c r="L243" s="3">
        <v>0.01</v>
      </c>
      <c r="M243" s="3">
        <v>24</v>
      </c>
      <c r="N243" s="4">
        <v>1</v>
      </c>
      <c r="O243" s="3">
        <v>15.3543</v>
      </c>
      <c r="P243" s="3">
        <v>12.5984</v>
      </c>
      <c r="Q243" s="3">
        <v>7.0865999999999998</v>
      </c>
      <c r="R243" s="1" t="s">
        <v>30</v>
      </c>
      <c r="S243" s="1" t="s">
        <v>116</v>
      </c>
      <c r="T243" s="1" t="s">
        <v>117</v>
      </c>
      <c r="U243" s="4">
        <v>964</v>
      </c>
      <c r="V243" s="1" t="s">
        <v>33</v>
      </c>
      <c r="W243" s="5">
        <f t="shared" si="9"/>
        <v>0.79514452571704874</v>
      </c>
      <c r="X243" s="7">
        <f t="shared" si="10"/>
        <v>55.660116800193414</v>
      </c>
      <c r="Y243" s="6">
        <f t="shared" si="11"/>
        <v>1.5761175034813664</v>
      </c>
    </row>
    <row r="244" spans="1:25" hidden="1" x14ac:dyDescent="0.3">
      <c r="A244" s="1" t="s">
        <v>1129</v>
      </c>
      <c r="B244" s="1" t="s">
        <v>1130</v>
      </c>
      <c r="C244" s="1" t="s">
        <v>1131</v>
      </c>
      <c r="D244" s="1" t="s">
        <v>1132</v>
      </c>
      <c r="E244" s="1" t="s">
        <v>1133</v>
      </c>
      <c r="F244" s="1" t="s">
        <v>77</v>
      </c>
      <c r="G244" s="1" t="s">
        <v>84</v>
      </c>
      <c r="H244" s="1" t="s">
        <v>29</v>
      </c>
      <c r="I244" s="2">
        <v>44</v>
      </c>
      <c r="J244" s="2">
        <v>0</v>
      </c>
      <c r="K244" s="2">
        <v>44</v>
      </c>
      <c r="L244" s="3">
        <v>0.01</v>
      </c>
      <c r="M244" s="3">
        <v>21.5</v>
      </c>
      <c r="N244" s="4">
        <v>1</v>
      </c>
      <c r="O244" s="3">
        <v>11.811</v>
      </c>
      <c r="P244" s="3">
        <v>9.8424999999999994</v>
      </c>
      <c r="Q244" s="3">
        <v>4.7244000000000002</v>
      </c>
      <c r="R244" s="1" t="s">
        <v>30</v>
      </c>
      <c r="S244" s="1" t="s">
        <v>116</v>
      </c>
      <c r="T244" s="1" t="s">
        <v>117</v>
      </c>
      <c r="U244" s="4">
        <v>964</v>
      </c>
      <c r="V244" s="1" t="s">
        <v>33</v>
      </c>
      <c r="W244" s="5">
        <f t="shared" si="9"/>
        <v>0.31856751831612529</v>
      </c>
      <c r="X244" s="7">
        <f t="shared" si="10"/>
        <v>14.016970805909512</v>
      </c>
      <c r="Y244" s="6">
        <f t="shared" si="11"/>
        <v>0.39691603796462976</v>
      </c>
    </row>
    <row r="245" spans="1:25" hidden="1" x14ac:dyDescent="0.3">
      <c r="A245" s="1" t="s">
        <v>1134</v>
      </c>
      <c r="B245" s="1" t="s">
        <v>1135</v>
      </c>
      <c r="C245" s="1" t="s">
        <v>870</v>
      </c>
      <c r="D245" s="1" t="s">
        <v>1136</v>
      </c>
      <c r="E245" s="1" t="s">
        <v>461</v>
      </c>
      <c r="F245" s="1" t="s">
        <v>125</v>
      </c>
      <c r="G245" s="1" t="s">
        <v>96</v>
      </c>
      <c r="H245" s="1" t="s">
        <v>29</v>
      </c>
      <c r="I245" s="2">
        <v>3</v>
      </c>
      <c r="J245" s="2">
        <v>0</v>
      </c>
      <c r="K245" s="2">
        <v>3</v>
      </c>
      <c r="L245" s="3">
        <v>8.5399999999999991</v>
      </c>
      <c r="M245" s="3">
        <v>23.65</v>
      </c>
      <c r="N245" s="4">
        <v>4</v>
      </c>
      <c r="O245" s="3">
        <v>26.37</v>
      </c>
      <c r="P245" s="3">
        <v>16.14</v>
      </c>
      <c r="Q245" s="3">
        <v>6.69</v>
      </c>
      <c r="R245" s="1" t="s">
        <v>30</v>
      </c>
      <c r="S245" s="1" t="s">
        <v>48</v>
      </c>
      <c r="T245" s="1" t="s">
        <v>49</v>
      </c>
      <c r="U245" s="4">
        <v>1062</v>
      </c>
      <c r="V245" s="1" t="s">
        <v>33</v>
      </c>
      <c r="W245" s="5">
        <f t="shared" si="9"/>
        <v>0.41289775841067289</v>
      </c>
      <c r="X245" s="7">
        <f t="shared" si="10"/>
        <v>1.2386932752320186</v>
      </c>
      <c r="Y245" s="6">
        <f t="shared" si="11"/>
        <v>3.5075854395818694E-2</v>
      </c>
    </row>
    <row r="246" spans="1:25" hidden="1" x14ac:dyDescent="0.3">
      <c r="A246" s="1" t="s">
        <v>1137</v>
      </c>
      <c r="B246" s="1" t="s">
        <v>1138</v>
      </c>
      <c r="C246" s="1" t="s">
        <v>1139</v>
      </c>
      <c r="D246" s="1" t="s">
        <v>1140</v>
      </c>
      <c r="E246" s="1" t="s">
        <v>1141</v>
      </c>
      <c r="F246" s="1" t="s">
        <v>410</v>
      </c>
      <c r="G246" s="1" t="s">
        <v>96</v>
      </c>
      <c r="H246" s="1" t="s">
        <v>29</v>
      </c>
      <c r="I246" s="2">
        <v>3</v>
      </c>
      <c r="J246" s="2">
        <v>0</v>
      </c>
      <c r="K246" s="2">
        <v>3</v>
      </c>
      <c r="L246" s="3">
        <v>0.01</v>
      </c>
      <c r="M246" s="3">
        <v>25.85</v>
      </c>
      <c r="N246" s="4">
        <v>4</v>
      </c>
      <c r="O246" s="3">
        <v>12.2</v>
      </c>
      <c r="P246" s="3">
        <v>10.24</v>
      </c>
      <c r="Q246" s="3">
        <v>14.17</v>
      </c>
      <c r="R246" s="1" t="s">
        <v>30</v>
      </c>
      <c r="S246" s="1" t="s">
        <v>48</v>
      </c>
      <c r="T246" s="1" t="s">
        <v>49</v>
      </c>
      <c r="U246" s="4">
        <v>1062</v>
      </c>
      <c r="V246" s="1" t="s">
        <v>33</v>
      </c>
      <c r="W246" s="5">
        <f t="shared" si="9"/>
        <v>0.25670385150812064</v>
      </c>
      <c r="X246" s="7">
        <f t="shared" si="10"/>
        <v>0.77011155452436197</v>
      </c>
      <c r="Y246" s="6">
        <f t="shared" si="11"/>
        <v>2.1807110198426207E-2</v>
      </c>
    </row>
    <row r="247" spans="1:25" hidden="1" x14ac:dyDescent="0.3">
      <c r="A247" s="1" t="s">
        <v>1142</v>
      </c>
      <c r="B247" s="1" t="s">
        <v>1143</v>
      </c>
      <c r="C247" s="1" t="s">
        <v>1144</v>
      </c>
      <c r="D247" s="1" t="s">
        <v>264</v>
      </c>
      <c r="E247" s="1" t="s">
        <v>461</v>
      </c>
      <c r="F247" s="1" t="s">
        <v>220</v>
      </c>
      <c r="G247" s="1" t="s">
        <v>254</v>
      </c>
      <c r="H247" s="1" t="s">
        <v>29</v>
      </c>
      <c r="I247" s="2">
        <v>3</v>
      </c>
      <c r="J247" s="2">
        <v>0</v>
      </c>
      <c r="K247" s="2">
        <v>3</v>
      </c>
      <c r="L247" s="3">
        <v>0.01</v>
      </c>
      <c r="M247" s="3">
        <v>14.19</v>
      </c>
      <c r="N247" s="4">
        <v>4</v>
      </c>
      <c r="O247" s="3">
        <v>16.54</v>
      </c>
      <c r="P247" s="3">
        <v>12.4</v>
      </c>
      <c r="Q247" s="3">
        <v>3.15</v>
      </c>
      <c r="R247" s="1" t="s">
        <v>30</v>
      </c>
      <c r="S247" s="1" t="s">
        <v>48</v>
      </c>
      <c r="T247" s="1" t="s">
        <v>49</v>
      </c>
      <c r="U247" s="4">
        <v>1062</v>
      </c>
      <c r="V247" s="1" t="s">
        <v>33</v>
      </c>
      <c r="W247" s="5">
        <f t="shared" si="9"/>
        <v>9.3685092807424597E-2</v>
      </c>
      <c r="X247" s="7">
        <f t="shared" si="10"/>
        <v>0.28105527842227379</v>
      </c>
      <c r="Y247" s="6">
        <f t="shared" si="11"/>
        <v>7.9585917032361526E-3</v>
      </c>
    </row>
    <row r="248" spans="1:25" hidden="1" x14ac:dyDescent="0.3">
      <c r="A248" s="1" t="s">
        <v>1145</v>
      </c>
      <c r="B248" s="1" t="s">
        <v>1146</v>
      </c>
      <c r="C248" s="1" t="s">
        <v>1144</v>
      </c>
      <c r="D248" s="1" t="s">
        <v>264</v>
      </c>
      <c r="E248" s="1" t="s">
        <v>1147</v>
      </c>
      <c r="F248" s="1" t="s">
        <v>410</v>
      </c>
      <c r="G248" s="1" t="s">
        <v>96</v>
      </c>
      <c r="H248" s="1" t="s">
        <v>29</v>
      </c>
      <c r="I248" s="2">
        <v>4</v>
      </c>
      <c r="J248" s="2">
        <v>0</v>
      </c>
      <c r="K248" s="2">
        <v>4</v>
      </c>
      <c r="L248" s="3">
        <v>0.01</v>
      </c>
      <c r="M248" s="3">
        <v>12.37</v>
      </c>
      <c r="N248" s="4">
        <v>4</v>
      </c>
      <c r="O248" s="3">
        <v>16.54</v>
      </c>
      <c r="P248" s="3">
        <v>12.4</v>
      </c>
      <c r="Q248" s="3">
        <v>2.56</v>
      </c>
      <c r="R248" s="1" t="s">
        <v>30</v>
      </c>
      <c r="S248" s="1" t="s">
        <v>48</v>
      </c>
      <c r="T248" s="1" t="s">
        <v>49</v>
      </c>
      <c r="U248" s="4">
        <v>1062</v>
      </c>
      <c r="V248" s="1" t="s">
        <v>33</v>
      </c>
      <c r="W248" s="5">
        <f t="shared" si="9"/>
        <v>7.6137726218097446E-2</v>
      </c>
      <c r="X248" s="7">
        <f t="shared" si="10"/>
        <v>0.30455090487238978</v>
      </c>
      <c r="Y248" s="6">
        <f t="shared" si="11"/>
        <v>8.6239131260463699E-3</v>
      </c>
    </row>
    <row r="249" spans="1:25" hidden="1" x14ac:dyDescent="0.3">
      <c r="A249" s="1" t="s">
        <v>1148</v>
      </c>
      <c r="B249" s="1" t="s">
        <v>1149</v>
      </c>
      <c r="C249" s="1" t="s">
        <v>1150</v>
      </c>
      <c r="D249" s="1" t="s">
        <v>1151</v>
      </c>
      <c r="E249" s="1" t="s">
        <v>854</v>
      </c>
      <c r="F249" s="1" t="s">
        <v>410</v>
      </c>
      <c r="G249" s="1" t="s">
        <v>96</v>
      </c>
      <c r="H249" s="1" t="s">
        <v>29</v>
      </c>
      <c r="I249" s="2">
        <v>3</v>
      </c>
      <c r="J249" s="2">
        <v>0</v>
      </c>
      <c r="K249" s="2">
        <v>3</v>
      </c>
      <c r="L249" s="3">
        <v>0.01</v>
      </c>
      <c r="M249" s="3">
        <v>18</v>
      </c>
      <c r="N249" s="4">
        <v>4</v>
      </c>
      <c r="O249" s="3">
        <v>12.2</v>
      </c>
      <c r="P249" s="3">
        <v>10.24</v>
      </c>
      <c r="Q249" s="3">
        <v>8.66</v>
      </c>
      <c r="R249" s="1" t="s">
        <v>30</v>
      </c>
      <c r="S249" s="1" t="s">
        <v>48</v>
      </c>
      <c r="T249" s="1" t="s">
        <v>49</v>
      </c>
      <c r="U249" s="4">
        <v>1062</v>
      </c>
      <c r="V249" s="1" t="s">
        <v>33</v>
      </c>
      <c r="W249" s="5">
        <f t="shared" si="9"/>
        <v>0.15688464037122968</v>
      </c>
      <c r="X249" s="7">
        <f t="shared" si="10"/>
        <v>0.47065392111368903</v>
      </c>
      <c r="Y249" s="6">
        <f t="shared" si="11"/>
        <v>1.3327422323103098E-2</v>
      </c>
    </row>
    <row r="250" spans="1:25" hidden="1" x14ac:dyDescent="0.3">
      <c r="A250" s="1" t="s">
        <v>1152</v>
      </c>
      <c r="B250" s="1" t="s">
        <v>1153</v>
      </c>
      <c r="C250" s="1" t="s">
        <v>1150</v>
      </c>
      <c r="D250" s="1" t="s">
        <v>1151</v>
      </c>
      <c r="E250" s="1" t="s">
        <v>1154</v>
      </c>
      <c r="F250" s="1" t="s">
        <v>410</v>
      </c>
      <c r="G250" s="1" t="s">
        <v>96</v>
      </c>
      <c r="H250" s="1" t="s">
        <v>29</v>
      </c>
      <c r="I250" s="2">
        <v>1</v>
      </c>
      <c r="J250" s="2">
        <v>0</v>
      </c>
      <c r="K250" s="2">
        <v>1</v>
      </c>
      <c r="L250" s="3">
        <v>0.01</v>
      </c>
      <c r="M250" s="3">
        <v>25.65</v>
      </c>
      <c r="N250" s="4">
        <v>4</v>
      </c>
      <c r="O250" s="3">
        <v>14.17</v>
      </c>
      <c r="P250" s="3">
        <v>10.24</v>
      </c>
      <c r="Q250" s="3">
        <v>12.2</v>
      </c>
      <c r="R250" s="1" t="s">
        <v>30</v>
      </c>
      <c r="S250" s="1" t="s">
        <v>48</v>
      </c>
      <c r="T250" s="1" t="s">
        <v>49</v>
      </c>
      <c r="U250" s="4">
        <v>1062</v>
      </c>
      <c r="V250" s="1" t="s">
        <v>33</v>
      </c>
      <c r="W250" s="5">
        <f t="shared" si="9"/>
        <v>0.25670385150812058</v>
      </c>
      <c r="X250" s="7">
        <f t="shared" si="10"/>
        <v>0.25670385150812058</v>
      </c>
      <c r="Y250" s="6">
        <f t="shared" si="11"/>
        <v>7.2690367328087334E-3</v>
      </c>
    </row>
    <row r="251" spans="1:25" hidden="1" x14ac:dyDescent="0.3">
      <c r="A251" s="1" t="s">
        <v>1155</v>
      </c>
      <c r="B251" s="1" t="s">
        <v>1156</v>
      </c>
      <c r="C251" s="1" t="s">
        <v>1157</v>
      </c>
      <c r="D251" s="1" t="s">
        <v>1158</v>
      </c>
      <c r="E251" s="1" t="s">
        <v>854</v>
      </c>
      <c r="F251" s="1" t="s">
        <v>125</v>
      </c>
      <c r="G251" s="1" t="s">
        <v>1159</v>
      </c>
      <c r="H251" s="1" t="s">
        <v>29</v>
      </c>
      <c r="I251" s="2">
        <v>12</v>
      </c>
      <c r="J251" s="2">
        <v>0</v>
      </c>
      <c r="K251" s="2">
        <v>12</v>
      </c>
      <c r="L251" s="3">
        <v>0.01</v>
      </c>
      <c r="M251" s="3">
        <v>18.5</v>
      </c>
      <c r="N251" s="4">
        <v>4</v>
      </c>
      <c r="O251" s="3">
        <v>12.5984</v>
      </c>
      <c r="P251" s="3">
        <v>10.629899999999999</v>
      </c>
      <c r="Q251" s="3">
        <v>10.2362</v>
      </c>
      <c r="R251" s="1" t="s">
        <v>30</v>
      </c>
      <c r="S251" s="1" t="s">
        <v>48</v>
      </c>
      <c r="T251" s="1" t="s">
        <v>49</v>
      </c>
      <c r="U251" s="4">
        <v>1062</v>
      </c>
      <c r="V251" s="1" t="s">
        <v>33</v>
      </c>
      <c r="W251" s="5">
        <f t="shared" si="9"/>
        <v>0.19878613142926219</v>
      </c>
      <c r="X251" s="7">
        <f t="shared" si="10"/>
        <v>2.3854335771511463</v>
      </c>
      <c r="Y251" s="6">
        <f t="shared" si="11"/>
        <v>6.754789300634427E-2</v>
      </c>
    </row>
    <row r="252" spans="1:25" hidden="1" x14ac:dyDescent="0.3">
      <c r="A252" s="1" t="s">
        <v>1160</v>
      </c>
      <c r="B252" s="1" t="s">
        <v>1161</v>
      </c>
      <c r="C252" s="1" t="s">
        <v>1157</v>
      </c>
      <c r="D252" s="1" t="s">
        <v>1158</v>
      </c>
      <c r="E252" s="1" t="s">
        <v>1162</v>
      </c>
      <c r="F252" s="1" t="s">
        <v>125</v>
      </c>
      <c r="G252" s="1" t="s">
        <v>115</v>
      </c>
      <c r="H252" s="1" t="s">
        <v>29</v>
      </c>
      <c r="I252" s="2">
        <v>109</v>
      </c>
      <c r="J252" s="2">
        <v>0</v>
      </c>
      <c r="K252" s="2">
        <v>109</v>
      </c>
      <c r="L252" s="3">
        <v>0.01</v>
      </c>
      <c r="M252" s="3">
        <v>21</v>
      </c>
      <c r="N252" s="4">
        <v>4</v>
      </c>
      <c r="O252" s="3">
        <v>9.8425200000000004</v>
      </c>
      <c r="P252" s="3">
        <v>11.811019999999999</v>
      </c>
      <c r="Q252" s="3">
        <v>12.99213</v>
      </c>
      <c r="R252" s="1" t="s">
        <v>30</v>
      </c>
      <c r="S252" s="1" t="s">
        <v>48</v>
      </c>
      <c r="T252" s="1" t="s">
        <v>49</v>
      </c>
      <c r="U252" s="4">
        <v>1062</v>
      </c>
      <c r="V252" s="1" t="s">
        <v>33</v>
      </c>
      <c r="W252" s="5">
        <f t="shared" si="9"/>
        <v>0.21901649047806132</v>
      </c>
      <c r="X252" s="7">
        <f t="shared" si="10"/>
        <v>23.872797462108682</v>
      </c>
      <c r="Y252" s="6">
        <f t="shared" si="11"/>
        <v>0.67600170643127877</v>
      </c>
    </row>
    <row r="253" spans="1:25" hidden="1" x14ac:dyDescent="0.3">
      <c r="A253" s="1" t="s">
        <v>1163</v>
      </c>
      <c r="B253" s="1" t="s">
        <v>1164</v>
      </c>
      <c r="C253" s="1" t="s">
        <v>1157</v>
      </c>
      <c r="D253" s="1" t="s">
        <v>1158</v>
      </c>
      <c r="E253" s="1" t="s">
        <v>1165</v>
      </c>
      <c r="F253" s="1" t="s">
        <v>410</v>
      </c>
      <c r="G253" s="1" t="s">
        <v>435</v>
      </c>
      <c r="H253" s="1" t="s">
        <v>29</v>
      </c>
      <c r="I253" s="2">
        <v>13</v>
      </c>
      <c r="J253" s="2">
        <v>0</v>
      </c>
      <c r="K253" s="2">
        <v>13</v>
      </c>
      <c r="L253" s="3">
        <v>5.7571890000000003</v>
      </c>
      <c r="M253" s="3">
        <v>16.8</v>
      </c>
      <c r="N253" s="4">
        <v>4</v>
      </c>
      <c r="O253" s="3">
        <v>9.8425200000000004</v>
      </c>
      <c r="P253" s="3">
        <v>11.811019999999999</v>
      </c>
      <c r="Q253" s="3">
        <v>10.62992</v>
      </c>
      <c r="R253" s="1" t="s">
        <v>30</v>
      </c>
      <c r="S253" s="1" t="s">
        <v>48</v>
      </c>
      <c r="T253" s="1" t="s">
        <v>49</v>
      </c>
      <c r="U253" s="4">
        <v>1062</v>
      </c>
      <c r="V253" s="1" t="s">
        <v>33</v>
      </c>
      <c r="W253" s="5">
        <f t="shared" si="9"/>
        <v>0.17919523376556065</v>
      </c>
      <c r="X253" s="7">
        <f t="shared" si="10"/>
        <v>2.3295380389522884</v>
      </c>
      <c r="Y253" s="6">
        <f t="shared" si="11"/>
        <v>6.5965109117514464E-2</v>
      </c>
    </row>
    <row r="254" spans="1:25" hidden="1" x14ac:dyDescent="0.3">
      <c r="A254" s="1" t="s">
        <v>1166</v>
      </c>
      <c r="B254" s="1" t="s">
        <v>1167</v>
      </c>
      <c r="C254" s="1" t="s">
        <v>1157</v>
      </c>
      <c r="D254" s="1" t="s">
        <v>1158</v>
      </c>
      <c r="E254" s="1" t="s">
        <v>1162</v>
      </c>
      <c r="F254" s="1" t="s">
        <v>410</v>
      </c>
      <c r="G254" s="1" t="s">
        <v>96</v>
      </c>
      <c r="H254" s="1" t="s">
        <v>29</v>
      </c>
      <c r="I254" s="2">
        <v>2</v>
      </c>
      <c r="J254" s="2">
        <v>0</v>
      </c>
      <c r="K254" s="2">
        <v>2</v>
      </c>
      <c r="L254" s="3">
        <v>0.01</v>
      </c>
      <c r="M254" s="3">
        <v>21</v>
      </c>
      <c r="N254" s="4">
        <v>4</v>
      </c>
      <c r="O254" s="3">
        <v>9.8425200000000004</v>
      </c>
      <c r="P254" s="3">
        <v>11.811019999999999</v>
      </c>
      <c r="Q254" s="3">
        <v>12.99213</v>
      </c>
      <c r="R254" s="1" t="s">
        <v>30</v>
      </c>
      <c r="S254" s="1" t="s">
        <v>48</v>
      </c>
      <c r="T254" s="1" t="s">
        <v>49</v>
      </c>
      <c r="U254" s="4">
        <v>1062</v>
      </c>
      <c r="V254" s="1" t="s">
        <v>33</v>
      </c>
      <c r="W254" s="5">
        <f t="shared" si="9"/>
        <v>0.21901649047806132</v>
      </c>
      <c r="X254" s="7">
        <f t="shared" si="10"/>
        <v>0.43803298095612264</v>
      </c>
      <c r="Y254" s="6">
        <f t="shared" si="11"/>
        <v>1.2403701035436308E-2</v>
      </c>
    </row>
    <row r="255" spans="1:25" hidden="1" x14ac:dyDescent="0.3">
      <c r="A255" s="1" t="s">
        <v>1168</v>
      </c>
      <c r="B255" s="1" t="s">
        <v>1169</v>
      </c>
      <c r="C255" s="1" t="s">
        <v>1170</v>
      </c>
      <c r="D255" s="1" t="s">
        <v>1171</v>
      </c>
      <c r="E255" s="1" t="s">
        <v>854</v>
      </c>
      <c r="F255" s="1" t="s">
        <v>307</v>
      </c>
      <c r="G255" s="1" t="s">
        <v>96</v>
      </c>
      <c r="H255" s="1" t="s">
        <v>29</v>
      </c>
      <c r="I255" s="2">
        <v>2</v>
      </c>
      <c r="J255" s="2">
        <v>0</v>
      </c>
      <c r="K255" s="2">
        <v>2</v>
      </c>
      <c r="L255" s="3">
        <v>0.01</v>
      </c>
      <c r="M255" s="3">
        <v>17.2</v>
      </c>
      <c r="N255" s="4">
        <v>4</v>
      </c>
      <c r="O255" s="3">
        <v>11.81</v>
      </c>
      <c r="P255" s="3">
        <v>9.4499999999999993</v>
      </c>
      <c r="Q255" s="3">
        <v>8.27</v>
      </c>
      <c r="R255" s="1" t="s">
        <v>30</v>
      </c>
      <c r="S255" s="1" t="s">
        <v>48</v>
      </c>
      <c r="T255" s="1" t="s">
        <v>49</v>
      </c>
      <c r="U255" s="4">
        <v>1062</v>
      </c>
      <c r="V255" s="1" t="s">
        <v>33</v>
      </c>
      <c r="W255" s="5">
        <f t="shared" si="9"/>
        <v>0.13384124347447796</v>
      </c>
      <c r="X255" s="7">
        <f t="shared" si="10"/>
        <v>0.26768248694895591</v>
      </c>
      <c r="Y255" s="6">
        <f t="shared" si="11"/>
        <v>7.5799167754208845E-3</v>
      </c>
    </row>
    <row r="256" spans="1:25" hidden="1" x14ac:dyDescent="0.3">
      <c r="A256" s="1" t="s">
        <v>1172</v>
      </c>
      <c r="B256" s="1" t="s">
        <v>1173</v>
      </c>
      <c r="C256" s="1" t="s">
        <v>870</v>
      </c>
      <c r="D256" s="1" t="s">
        <v>1136</v>
      </c>
      <c r="E256" s="1" t="s">
        <v>265</v>
      </c>
      <c r="F256" s="1" t="s">
        <v>57</v>
      </c>
      <c r="G256" s="1" t="s">
        <v>115</v>
      </c>
      <c r="H256" s="1" t="s">
        <v>29</v>
      </c>
      <c r="I256" s="2">
        <v>1</v>
      </c>
      <c r="J256" s="2">
        <v>0</v>
      </c>
      <c r="K256" s="2">
        <v>1</v>
      </c>
      <c r="L256" s="3">
        <v>0.01</v>
      </c>
      <c r="M256" s="3">
        <v>25.8</v>
      </c>
      <c r="N256" s="4">
        <v>4</v>
      </c>
      <c r="O256" s="3">
        <v>26.37</v>
      </c>
      <c r="P256" s="3">
        <v>16.14</v>
      </c>
      <c r="Q256" s="3">
        <v>7.48</v>
      </c>
      <c r="R256" s="1" t="s">
        <v>30</v>
      </c>
      <c r="S256" s="1" t="s">
        <v>48</v>
      </c>
      <c r="T256" s="1" t="s">
        <v>49</v>
      </c>
      <c r="U256" s="4">
        <v>1062</v>
      </c>
      <c r="V256" s="1" t="s">
        <v>33</v>
      </c>
      <c r="W256" s="5">
        <f t="shared" si="9"/>
        <v>0.4616554907192576</v>
      </c>
      <c r="X256" s="7">
        <f t="shared" si="10"/>
        <v>0.4616554907192576</v>
      </c>
      <c r="Y256" s="6">
        <f t="shared" si="11"/>
        <v>1.3072615390170596E-2</v>
      </c>
    </row>
    <row r="257" spans="1:25" hidden="1" x14ac:dyDescent="0.3">
      <c r="A257" s="1" t="s">
        <v>1174</v>
      </c>
      <c r="B257" s="1" t="s">
        <v>1175</v>
      </c>
      <c r="C257" s="1" t="s">
        <v>1176</v>
      </c>
      <c r="D257" s="1" t="s">
        <v>1177</v>
      </c>
      <c r="E257" s="1" t="s">
        <v>1178</v>
      </c>
      <c r="F257" s="1" t="s">
        <v>27</v>
      </c>
      <c r="G257" s="1" t="s">
        <v>737</v>
      </c>
      <c r="H257" s="1" t="s">
        <v>29</v>
      </c>
      <c r="I257" s="2">
        <v>1</v>
      </c>
      <c r="J257" s="2">
        <v>0</v>
      </c>
      <c r="K257" s="2">
        <v>1</v>
      </c>
      <c r="L257" s="3">
        <v>41.33</v>
      </c>
      <c r="M257" s="3">
        <v>86.78</v>
      </c>
      <c r="N257" s="4">
        <v>1</v>
      </c>
      <c r="O257" s="3">
        <v>18.503900000000002</v>
      </c>
      <c r="P257" s="3">
        <v>11.0236</v>
      </c>
      <c r="Q257" s="3">
        <v>11.0236</v>
      </c>
      <c r="R257" s="1" t="s">
        <v>30</v>
      </c>
      <c r="S257" s="1" t="s">
        <v>31</v>
      </c>
      <c r="T257" s="1" t="s">
        <v>86</v>
      </c>
      <c r="U257" s="4">
        <v>734</v>
      </c>
      <c r="V257" s="1" t="s">
        <v>33</v>
      </c>
      <c r="W257" s="5">
        <f t="shared" si="9"/>
        <v>1.304286212768065</v>
      </c>
      <c r="X257" s="7">
        <f t="shared" si="10"/>
        <v>1.304286212768065</v>
      </c>
      <c r="Y257" s="6">
        <f t="shared" si="11"/>
        <v>3.6933237795254238E-2</v>
      </c>
    </row>
    <row r="258" spans="1:25" hidden="1" x14ac:dyDescent="0.3">
      <c r="A258" s="1" t="s">
        <v>1179</v>
      </c>
      <c r="B258" s="1" t="s">
        <v>1180</v>
      </c>
      <c r="C258" s="1" t="s">
        <v>1181</v>
      </c>
      <c r="D258" s="1" t="s">
        <v>1182</v>
      </c>
      <c r="E258" s="1" t="s">
        <v>1183</v>
      </c>
      <c r="F258" s="1" t="s">
        <v>1184</v>
      </c>
      <c r="G258" s="1" t="s">
        <v>40</v>
      </c>
      <c r="H258" s="1" t="s">
        <v>29</v>
      </c>
      <c r="I258" s="2">
        <v>28</v>
      </c>
      <c r="J258" s="2">
        <v>0</v>
      </c>
      <c r="K258" s="2">
        <v>28</v>
      </c>
      <c r="L258" s="3">
        <v>5</v>
      </c>
      <c r="M258" s="3">
        <v>47.25</v>
      </c>
      <c r="N258" s="4">
        <v>1</v>
      </c>
      <c r="O258" s="3">
        <v>22.83</v>
      </c>
      <c r="P258" s="3">
        <v>20.87</v>
      </c>
      <c r="Q258" s="3">
        <v>10.8268</v>
      </c>
      <c r="R258" s="1" t="s">
        <v>30</v>
      </c>
      <c r="S258" s="1" t="s">
        <v>31</v>
      </c>
      <c r="T258" s="1" t="s">
        <v>78</v>
      </c>
      <c r="U258" s="4">
        <v>950</v>
      </c>
      <c r="V258" s="1" t="s">
        <v>33</v>
      </c>
      <c r="W258" s="5">
        <f t="shared" si="9"/>
        <v>2.9922040976102084</v>
      </c>
      <c r="X258" s="7">
        <f t="shared" si="10"/>
        <v>83.781714733085835</v>
      </c>
      <c r="Y258" s="6">
        <f t="shared" si="11"/>
        <v>2.3724317276682467</v>
      </c>
    </row>
    <row r="259" spans="1:25" hidden="1" x14ac:dyDescent="0.3">
      <c r="A259" s="1" t="s">
        <v>1185</v>
      </c>
      <c r="B259" s="1" t="s">
        <v>1186</v>
      </c>
      <c r="C259" s="1" t="s">
        <v>1187</v>
      </c>
      <c r="D259" s="1" t="s">
        <v>1188</v>
      </c>
      <c r="E259" s="1" t="s">
        <v>385</v>
      </c>
      <c r="F259" s="1" t="s">
        <v>70</v>
      </c>
      <c r="G259" s="1" t="s">
        <v>40</v>
      </c>
      <c r="H259" s="1" t="s">
        <v>29</v>
      </c>
      <c r="I259" s="2">
        <v>515</v>
      </c>
      <c r="J259" s="2">
        <v>0</v>
      </c>
      <c r="K259" s="2">
        <v>515</v>
      </c>
      <c r="L259" s="3">
        <v>0.5</v>
      </c>
      <c r="M259" s="3">
        <v>40.4</v>
      </c>
      <c r="N259" s="4">
        <v>1</v>
      </c>
      <c r="O259" s="3">
        <v>19.2913</v>
      </c>
      <c r="P259" s="3">
        <v>12.992100000000001</v>
      </c>
      <c r="Q259" s="3">
        <v>12.992100000000001</v>
      </c>
      <c r="R259" s="1" t="s">
        <v>30</v>
      </c>
      <c r="S259" s="1" t="s">
        <v>31</v>
      </c>
      <c r="T259" s="1" t="s">
        <v>78</v>
      </c>
      <c r="U259" s="4">
        <v>950</v>
      </c>
      <c r="V259" s="1" t="s">
        <v>33</v>
      </c>
      <c r="W259" s="5">
        <f t="shared" ref="W259:W322" si="12">O259*P259*Q259/1724/N259</f>
        <v>1.8887868160963073</v>
      </c>
      <c r="X259" s="7">
        <f t="shared" ref="X259:X322" si="13">W259*K259</f>
        <v>972.72521028959829</v>
      </c>
      <c r="Y259" s="6">
        <f t="shared" ref="Y259:Y322" si="14">X259/35.3147</f>
        <v>27.544484599602949</v>
      </c>
    </row>
    <row r="260" spans="1:25" hidden="1" x14ac:dyDescent="0.3">
      <c r="A260" s="1" t="s">
        <v>1189</v>
      </c>
      <c r="B260" s="1" t="s">
        <v>1190</v>
      </c>
      <c r="C260" s="1" t="s">
        <v>1187</v>
      </c>
      <c r="D260" s="1" t="s">
        <v>1191</v>
      </c>
      <c r="E260" s="1" t="s">
        <v>1192</v>
      </c>
      <c r="F260" s="1" t="s">
        <v>70</v>
      </c>
      <c r="G260" s="1" t="s">
        <v>40</v>
      </c>
      <c r="H260" s="1" t="s">
        <v>29</v>
      </c>
      <c r="I260" s="2">
        <v>239</v>
      </c>
      <c r="J260" s="2">
        <v>0</v>
      </c>
      <c r="K260" s="2">
        <v>239</v>
      </c>
      <c r="L260" s="3">
        <v>1</v>
      </c>
      <c r="M260" s="3">
        <v>44.9</v>
      </c>
      <c r="N260" s="4">
        <v>1</v>
      </c>
      <c r="O260" s="3">
        <v>19.2913</v>
      </c>
      <c r="P260" s="3">
        <v>13.779500000000001</v>
      </c>
      <c r="Q260" s="3">
        <v>13.779500000000001</v>
      </c>
      <c r="R260" s="1" t="s">
        <v>30</v>
      </c>
      <c r="S260" s="1" t="s">
        <v>31</v>
      </c>
      <c r="T260" s="1" t="s">
        <v>78</v>
      </c>
      <c r="U260" s="4">
        <v>950</v>
      </c>
      <c r="V260" s="1" t="s">
        <v>33</v>
      </c>
      <c r="W260" s="5">
        <f t="shared" si="12"/>
        <v>2.1246683652139358</v>
      </c>
      <c r="X260" s="7">
        <f t="shared" si="13"/>
        <v>507.79573928613064</v>
      </c>
      <c r="Y260" s="6">
        <f t="shared" si="14"/>
        <v>14.3791604993425</v>
      </c>
    </row>
    <row r="261" spans="1:25" hidden="1" x14ac:dyDescent="0.3">
      <c r="A261" s="1" t="s">
        <v>1193</v>
      </c>
      <c r="B261" s="1" t="s">
        <v>1194</v>
      </c>
      <c r="C261" s="1" t="s">
        <v>1195</v>
      </c>
      <c r="D261" s="1" t="s">
        <v>1196</v>
      </c>
      <c r="E261" s="1" t="s">
        <v>1197</v>
      </c>
      <c r="F261" s="1" t="s">
        <v>1198</v>
      </c>
      <c r="G261" s="1" t="s">
        <v>40</v>
      </c>
      <c r="H261" s="1" t="s">
        <v>29</v>
      </c>
      <c r="I261" s="2">
        <v>67</v>
      </c>
      <c r="J261" s="2">
        <v>0</v>
      </c>
      <c r="K261" s="2">
        <v>67</v>
      </c>
      <c r="L261" s="3">
        <v>5</v>
      </c>
      <c r="M261" s="3">
        <v>27.39</v>
      </c>
      <c r="N261" s="4">
        <v>1</v>
      </c>
      <c r="O261" s="3">
        <v>11.81</v>
      </c>
      <c r="P261" s="3">
        <v>9.4499999999999993</v>
      </c>
      <c r="Q261" s="3">
        <v>9.06</v>
      </c>
      <c r="R261" s="1" t="s">
        <v>30</v>
      </c>
      <c r="S261" s="1" t="s">
        <v>116</v>
      </c>
      <c r="T261" s="1" t="s">
        <v>117</v>
      </c>
      <c r="U261" s="4">
        <v>964</v>
      </c>
      <c r="V261" s="1" t="s">
        <v>33</v>
      </c>
      <c r="W261" s="5">
        <f t="shared" si="12"/>
        <v>0.58650624709976806</v>
      </c>
      <c r="X261" s="7">
        <f t="shared" si="13"/>
        <v>39.295918555684459</v>
      </c>
      <c r="Y261" s="6">
        <f t="shared" si="14"/>
        <v>1.1127354488551355</v>
      </c>
    </row>
    <row r="262" spans="1:25" hidden="1" x14ac:dyDescent="0.3">
      <c r="A262" s="1" t="s">
        <v>1199</v>
      </c>
      <c r="B262" s="1" t="s">
        <v>1200</v>
      </c>
      <c r="C262" s="1" t="s">
        <v>1195</v>
      </c>
      <c r="D262" s="1" t="s">
        <v>1201</v>
      </c>
      <c r="E262" s="1" t="s">
        <v>1202</v>
      </c>
      <c r="F262" s="1" t="s">
        <v>1203</v>
      </c>
      <c r="G262" s="1" t="s">
        <v>96</v>
      </c>
      <c r="H262" s="1" t="s">
        <v>29</v>
      </c>
      <c r="I262" s="2">
        <v>53</v>
      </c>
      <c r="J262" s="2">
        <v>0</v>
      </c>
      <c r="K262" s="2">
        <v>53</v>
      </c>
      <c r="L262" s="3">
        <v>0.01</v>
      </c>
      <c r="M262" s="3">
        <v>22.21</v>
      </c>
      <c r="N262" s="4">
        <v>1</v>
      </c>
      <c r="O262" s="3">
        <v>11.81</v>
      </c>
      <c r="P262" s="3">
        <v>9.84</v>
      </c>
      <c r="Q262" s="3">
        <v>7.87</v>
      </c>
      <c r="R262" s="1" t="s">
        <v>30</v>
      </c>
      <c r="S262" s="1" t="s">
        <v>116</v>
      </c>
      <c r="T262" s="1" t="s">
        <v>117</v>
      </c>
      <c r="U262" s="4">
        <v>964</v>
      </c>
      <c r="V262" s="1" t="s">
        <v>33</v>
      </c>
      <c r="W262" s="5">
        <f t="shared" si="12"/>
        <v>0.53049643155452442</v>
      </c>
      <c r="X262" s="7">
        <f t="shared" si="13"/>
        <v>28.116310872389793</v>
      </c>
      <c r="Y262" s="6">
        <f t="shared" si="14"/>
        <v>0.79616451144678535</v>
      </c>
    </row>
    <row r="263" spans="1:25" hidden="1" x14ac:dyDescent="0.3">
      <c r="A263" s="1" t="s">
        <v>1204</v>
      </c>
      <c r="B263" s="1" t="s">
        <v>1205</v>
      </c>
      <c r="C263" s="1" t="s">
        <v>1195</v>
      </c>
      <c r="D263" s="1" t="s">
        <v>1196</v>
      </c>
      <c r="E263" s="1" t="s">
        <v>1197</v>
      </c>
      <c r="F263" s="1" t="s">
        <v>1203</v>
      </c>
      <c r="G263" s="1" t="s">
        <v>96</v>
      </c>
      <c r="H263" s="1" t="s">
        <v>29</v>
      </c>
      <c r="I263" s="2">
        <v>61</v>
      </c>
      <c r="J263" s="2">
        <v>0</v>
      </c>
      <c r="K263" s="2">
        <v>61</v>
      </c>
      <c r="L263" s="3">
        <v>0.01</v>
      </c>
      <c r="M263" s="3">
        <v>27.39</v>
      </c>
      <c r="N263" s="4">
        <v>1</v>
      </c>
      <c r="O263" s="3">
        <v>11.81</v>
      </c>
      <c r="P263" s="3">
        <v>9.84</v>
      </c>
      <c r="Q263" s="3">
        <v>9.06</v>
      </c>
      <c r="R263" s="1" t="s">
        <v>30</v>
      </c>
      <c r="S263" s="1" t="s">
        <v>116</v>
      </c>
      <c r="T263" s="1" t="s">
        <v>117</v>
      </c>
      <c r="U263" s="4">
        <v>964</v>
      </c>
      <c r="V263" s="1" t="s">
        <v>33</v>
      </c>
      <c r="W263" s="5">
        <f t="shared" si="12"/>
        <v>0.6107112668213458</v>
      </c>
      <c r="X263" s="7">
        <f t="shared" si="13"/>
        <v>37.253387276102096</v>
      </c>
      <c r="Y263" s="6">
        <f t="shared" si="14"/>
        <v>1.054897458455037</v>
      </c>
    </row>
    <row r="264" spans="1:25" hidden="1" x14ac:dyDescent="0.3">
      <c r="A264" s="1" t="s">
        <v>1206</v>
      </c>
      <c r="B264" s="1" t="s">
        <v>1207</v>
      </c>
      <c r="C264" s="1" t="s">
        <v>1208</v>
      </c>
      <c r="D264" s="1" t="s">
        <v>1209</v>
      </c>
      <c r="E264" s="1" t="s">
        <v>1066</v>
      </c>
      <c r="F264" s="1" t="s">
        <v>209</v>
      </c>
      <c r="G264" s="1" t="s">
        <v>40</v>
      </c>
      <c r="H264" s="1" t="s">
        <v>29</v>
      </c>
      <c r="I264" s="2">
        <v>45</v>
      </c>
      <c r="J264" s="2">
        <v>0</v>
      </c>
      <c r="K264" s="2">
        <v>45</v>
      </c>
      <c r="L264" s="3">
        <v>5</v>
      </c>
      <c r="M264" s="3">
        <v>61.19</v>
      </c>
      <c r="N264" s="4">
        <v>1</v>
      </c>
      <c r="O264" s="3">
        <v>22.83</v>
      </c>
      <c r="P264" s="3">
        <v>20.87</v>
      </c>
      <c r="Q264" s="3">
        <v>11.81</v>
      </c>
      <c r="R264" s="1" t="s">
        <v>30</v>
      </c>
      <c r="S264" s="1" t="s">
        <v>31</v>
      </c>
      <c r="T264" s="1" t="s">
        <v>186</v>
      </c>
      <c r="U264" s="4">
        <v>1060</v>
      </c>
      <c r="V264" s="1" t="s">
        <v>33</v>
      </c>
      <c r="W264" s="5">
        <f t="shared" si="12"/>
        <v>3.263931207076566</v>
      </c>
      <c r="X264" s="7">
        <f t="shared" si="13"/>
        <v>146.87690431844547</v>
      </c>
      <c r="Y264" s="6">
        <f t="shared" si="14"/>
        <v>4.1590868482089745</v>
      </c>
    </row>
    <row r="265" spans="1:25" hidden="1" x14ac:dyDescent="0.3">
      <c r="A265" s="1" t="s">
        <v>1210</v>
      </c>
      <c r="B265" s="1" t="s">
        <v>1211</v>
      </c>
      <c r="C265" s="1" t="s">
        <v>1212</v>
      </c>
      <c r="D265" s="1" t="s">
        <v>1213</v>
      </c>
      <c r="E265" s="1" t="s">
        <v>515</v>
      </c>
      <c r="F265" s="1" t="s">
        <v>125</v>
      </c>
      <c r="G265" s="1" t="s">
        <v>84</v>
      </c>
      <c r="H265" s="1" t="s">
        <v>29</v>
      </c>
      <c r="I265" s="2">
        <v>9</v>
      </c>
      <c r="J265" s="2">
        <v>0</v>
      </c>
      <c r="K265" s="2">
        <v>9</v>
      </c>
      <c r="L265" s="3">
        <v>0.01</v>
      </c>
      <c r="M265" s="3">
        <v>66.959999999999994</v>
      </c>
      <c r="N265" s="4">
        <v>1</v>
      </c>
      <c r="O265" s="3">
        <v>22.834599999999998</v>
      </c>
      <c r="P265" s="3">
        <v>20.866099999999999</v>
      </c>
      <c r="Q265" s="3">
        <v>9.4488000000000003</v>
      </c>
      <c r="R265" s="1" t="s">
        <v>30</v>
      </c>
      <c r="S265" s="1" t="s">
        <v>31</v>
      </c>
      <c r="T265" s="1" t="s">
        <v>186</v>
      </c>
      <c r="U265" s="4">
        <v>1060</v>
      </c>
      <c r="V265" s="1" t="s">
        <v>33</v>
      </c>
      <c r="W265" s="5">
        <f t="shared" si="12"/>
        <v>2.6114041368100507</v>
      </c>
      <c r="X265" s="7">
        <f t="shared" si="13"/>
        <v>23.502637231290457</v>
      </c>
      <c r="Y265" s="6">
        <f t="shared" si="14"/>
        <v>0.66551994583814833</v>
      </c>
    </row>
    <row r="266" spans="1:25" hidden="1" x14ac:dyDescent="0.3">
      <c r="A266" s="1" t="s">
        <v>1214</v>
      </c>
      <c r="B266" s="1" t="s">
        <v>1215</v>
      </c>
      <c r="C266" s="1" t="s">
        <v>1216</v>
      </c>
      <c r="D266" s="1" t="s">
        <v>1217</v>
      </c>
      <c r="E266" s="1" t="s">
        <v>1218</v>
      </c>
      <c r="F266" s="1" t="s">
        <v>70</v>
      </c>
      <c r="G266" s="1" t="s">
        <v>40</v>
      </c>
      <c r="H266" s="1" t="s">
        <v>29</v>
      </c>
      <c r="I266" s="2">
        <v>101</v>
      </c>
      <c r="J266" s="2">
        <v>0</v>
      </c>
      <c r="K266" s="2">
        <v>101</v>
      </c>
      <c r="L266" s="3">
        <v>5</v>
      </c>
      <c r="M266" s="3">
        <v>47.61</v>
      </c>
      <c r="N266" s="4">
        <v>1</v>
      </c>
      <c r="O266" s="3">
        <v>22.44</v>
      </c>
      <c r="P266" s="3">
        <v>20.87</v>
      </c>
      <c r="Q266" s="3">
        <v>10.24</v>
      </c>
      <c r="R266" s="1" t="s">
        <v>30</v>
      </c>
      <c r="S266" s="1" t="s">
        <v>31</v>
      </c>
      <c r="T266" s="1" t="s">
        <v>186</v>
      </c>
      <c r="U266" s="4">
        <v>1060</v>
      </c>
      <c r="V266" s="1" t="s">
        <v>33</v>
      </c>
      <c r="W266" s="5">
        <f t="shared" si="12"/>
        <v>2.7816853085846871</v>
      </c>
      <c r="X266" s="7">
        <f t="shared" si="13"/>
        <v>280.95021616705338</v>
      </c>
      <c r="Y266" s="6">
        <f t="shared" si="14"/>
        <v>7.9556166742759631</v>
      </c>
    </row>
    <row r="267" spans="1:25" hidden="1" x14ac:dyDescent="0.3">
      <c r="A267" s="1" t="s">
        <v>1219</v>
      </c>
      <c r="B267" s="1" t="s">
        <v>1220</v>
      </c>
      <c r="C267" s="1" t="s">
        <v>1221</v>
      </c>
      <c r="D267" s="1" t="s">
        <v>1222</v>
      </c>
      <c r="E267" s="1" t="s">
        <v>1223</v>
      </c>
      <c r="F267" s="1" t="s">
        <v>39</v>
      </c>
      <c r="G267" s="1" t="s">
        <v>1224</v>
      </c>
      <c r="H267" s="1" t="s">
        <v>29</v>
      </c>
      <c r="I267" s="2">
        <v>1</v>
      </c>
      <c r="J267" s="2">
        <v>0</v>
      </c>
      <c r="K267" s="2">
        <v>1</v>
      </c>
      <c r="L267" s="3">
        <v>14.6</v>
      </c>
      <c r="M267" s="3">
        <v>38.090000000000003</v>
      </c>
      <c r="N267" s="4">
        <v>1</v>
      </c>
      <c r="O267" s="3">
        <v>22.834599999999998</v>
      </c>
      <c r="P267" s="3">
        <v>20.866099999999999</v>
      </c>
      <c r="Q267" s="3">
        <v>9.8424999999999994</v>
      </c>
      <c r="R267" s="1" t="s">
        <v>30</v>
      </c>
      <c r="S267" s="1" t="s">
        <v>31</v>
      </c>
      <c r="T267" s="1" t="s">
        <v>186</v>
      </c>
      <c r="U267" s="4">
        <v>1060</v>
      </c>
      <c r="V267" s="1" t="s">
        <v>33</v>
      </c>
      <c r="W267" s="5">
        <f t="shared" si="12"/>
        <v>2.7202126425104693</v>
      </c>
      <c r="X267" s="7">
        <f t="shared" si="13"/>
        <v>2.7202126425104693</v>
      </c>
      <c r="Y267" s="6">
        <f t="shared" si="14"/>
        <v>7.702777150904494E-2</v>
      </c>
    </row>
    <row r="268" spans="1:25" hidden="1" x14ac:dyDescent="0.3">
      <c r="A268" s="1" t="s">
        <v>1225</v>
      </c>
      <c r="B268" s="1" t="s">
        <v>1226</v>
      </c>
      <c r="C268" s="1" t="s">
        <v>1212</v>
      </c>
      <c r="D268" s="1" t="s">
        <v>1213</v>
      </c>
      <c r="E268" s="1" t="s">
        <v>515</v>
      </c>
      <c r="F268" s="1" t="s">
        <v>125</v>
      </c>
      <c r="G268" s="1" t="s">
        <v>40</v>
      </c>
      <c r="H268" s="1" t="s">
        <v>29</v>
      </c>
      <c r="I268" s="2">
        <v>28</v>
      </c>
      <c r="J268" s="2">
        <v>0</v>
      </c>
      <c r="K268" s="2">
        <v>28</v>
      </c>
      <c r="L268" s="3">
        <v>5</v>
      </c>
      <c r="M268" s="3">
        <v>63.7</v>
      </c>
      <c r="N268" s="4">
        <v>1</v>
      </c>
      <c r="O268" s="3">
        <v>17.7165</v>
      </c>
      <c r="P268" s="3">
        <v>16.535399999999999</v>
      </c>
      <c r="Q268" s="3">
        <v>5.9055</v>
      </c>
      <c r="R268" s="1" t="s">
        <v>30</v>
      </c>
      <c r="S268" s="1" t="s">
        <v>104</v>
      </c>
      <c r="T268" s="1" t="s">
        <v>186</v>
      </c>
      <c r="U268" s="4">
        <v>1060</v>
      </c>
      <c r="V268" s="1" t="s">
        <v>33</v>
      </c>
      <c r="W268" s="5">
        <f t="shared" si="12"/>
        <v>1.0034876826957948</v>
      </c>
      <c r="X268" s="7">
        <f t="shared" si="13"/>
        <v>28.097655115482254</v>
      </c>
      <c r="Y268" s="6">
        <f t="shared" si="14"/>
        <v>0.79563623973818987</v>
      </c>
    </row>
    <row r="269" spans="1:25" hidden="1" x14ac:dyDescent="0.3">
      <c r="A269" s="1" t="s">
        <v>1227</v>
      </c>
      <c r="B269" s="1" t="s">
        <v>1228</v>
      </c>
      <c r="C269" s="1" t="s">
        <v>1229</v>
      </c>
      <c r="D269" s="1" t="s">
        <v>1230</v>
      </c>
      <c r="E269" s="1" t="s">
        <v>1231</v>
      </c>
      <c r="F269" s="1" t="s">
        <v>1083</v>
      </c>
      <c r="G269" s="1" t="s">
        <v>96</v>
      </c>
      <c r="H269" s="1" t="s">
        <v>29</v>
      </c>
      <c r="I269" s="2">
        <v>1</v>
      </c>
      <c r="J269" s="2">
        <v>0</v>
      </c>
      <c r="K269" s="2">
        <v>1</v>
      </c>
      <c r="L269" s="3">
        <v>0.01</v>
      </c>
      <c r="M269" s="3">
        <v>37</v>
      </c>
      <c r="N269" s="4">
        <v>1</v>
      </c>
      <c r="O269" s="3">
        <v>18.899999999999999</v>
      </c>
      <c r="P269" s="3">
        <v>9.06</v>
      </c>
      <c r="Q269" s="3">
        <v>9.06</v>
      </c>
      <c r="R269" s="1" t="s">
        <v>30</v>
      </c>
      <c r="S269" s="1" t="s">
        <v>31</v>
      </c>
      <c r="T269" s="1" t="s">
        <v>186</v>
      </c>
      <c r="U269" s="4">
        <v>1060</v>
      </c>
      <c r="V269" s="1" t="s">
        <v>33</v>
      </c>
      <c r="W269" s="5">
        <f t="shared" si="12"/>
        <v>0.89987241299303955</v>
      </c>
      <c r="X269" s="7">
        <f t="shared" si="13"/>
        <v>0.89987241299303955</v>
      </c>
      <c r="Y269" s="6">
        <f t="shared" si="14"/>
        <v>2.5481525058772679E-2</v>
      </c>
    </row>
    <row r="270" spans="1:25" hidden="1" x14ac:dyDescent="0.3">
      <c r="A270" s="1" t="s">
        <v>1232</v>
      </c>
      <c r="B270" s="1" t="s">
        <v>1233</v>
      </c>
      <c r="C270" s="1" t="s">
        <v>1234</v>
      </c>
      <c r="D270" s="1" t="s">
        <v>1235</v>
      </c>
      <c r="E270" s="1" t="s">
        <v>1236</v>
      </c>
      <c r="F270" s="1" t="s">
        <v>39</v>
      </c>
      <c r="G270" s="1" t="s">
        <v>1237</v>
      </c>
      <c r="H270" s="1" t="s">
        <v>29</v>
      </c>
      <c r="I270" s="2">
        <v>1</v>
      </c>
      <c r="J270" s="2">
        <v>0</v>
      </c>
      <c r="K270" s="2">
        <v>1</v>
      </c>
      <c r="L270" s="3">
        <v>0.01</v>
      </c>
      <c r="M270" s="3">
        <v>53.78</v>
      </c>
      <c r="N270" s="4">
        <v>1</v>
      </c>
      <c r="O270" s="3">
        <v>15.75</v>
      </c>
      <c r="P270" s="3">
        <v>14.17</v>
      </c>
      <c r="Q270" s="3">
        <v>8.27</v>
      </c>
      <c r="R270" s="1" t="s">
        <v>30</v>
      </c>
      <c r="S270" s="1" t="s">
        <v>104</v>
      </c>
      <c r="T270" s="1" t="s">
        <v>186</v>
      </c>
      <c r="U270" s="4">
        <v>1060</v>
      </c>
      <c r="V270" s="1" t="s">
        <v>33</v>
      </c>
      <c r="W270" s="5">
        <f t="shared" si="12"/>
        <v>1.0705788428074245</v>
      </c>
      <c r="X270" s="7">
        <f t="shared" si="13"/>
        <v>1.0705788428074245</v>
      </c>
      <c r="Y270" s="6">
        <f t="shared" si="14"/>
        <v>3.031538828893986E-2</v>
      </c>
    </row>
    <row r="271" spans="1:25" hidden="1" x14ac:dyDescent="0.3">
      <c r="A271" s="1" t="s">
        <v>1238</v>
      </c>
      <c r="B271" s="1" t="s">
        <v>1239</v>
      </c>
      <c r="C271" s="1" t="s">
        <v>1240</v>
      </c>
      <c r="D271" s="1" t="s">
        <v>1241</v>
      </c>
      <c r="E271" s="1" t="s">
        <v>1242</v>
      </c>
      <c r="F271" s="1" t="s">
        <v>1243</v>
      </c>
      <c r="G271" s="1" t="s">
        <v>96</v>
      </c>
      <c r="H271" s="1" t="s">
        <v>29</v>
      </c>
      <c r="I271" s="2">
        <v>73</v>
      </c>
      <c r="J271" s="2">
        <v>0</v>
      </c>
      <c r="K271" s="2">
        <v>73</v>
      </c>
      <c r="L271" s="3">
        <v>0.01</v>
      </c>
      <c r="M271" s="3">
        <v>28.57</v>
      </c>
      <c r="N271" s="4">
        <v>1</v>
      </c>
      <c r="O271" s="3">
        <v>11.42</v>
      </c>
      <c r="P271" s="3">
        <v>16.73</v>
      </c>
      <c r="Q271" s="3">
        <v>11.42</v>
      </c>
      <c r="R271" s="1" t="s">
        <v>1244</v>
      </c>
      <c r="S271" s="1" t="s">
        <v>31</v>
      </c>
      <c r="T271" s="1" t="s">
        <v>78</v>
      </c>
      <c r="U271" s="4">
        <v>950</v>
      </c>
      <c r="V271" s="1" t="s">
        <v>33</v>
      </c>
      <c r="W271" s="5">
        <f t="shared" si="12"/>
        <v>1.2655837424593968</v>
      </c>
      <c r="X271" s="7">
        <f t="shared" si="13"/>
        <v>92.387613199535963</v>
      </c>
      <c r="Y271" s="6">
        <f t="shared" si="14"/>
        <v>2.6161234046880182</v>
      </c>
    </row>
    <row r="272" spans="1:25" hidden="1" x14ac:dyDescent="0.3">
      <c r="A272" s="1" t="s">
        <v>1245</v>
      </c>
      <c r="B272" s="1" t="s">
        <v>1246</v>
      </c>
      <c r="C272" s="1" t="s">
        <v>1247</v>
      </c>
      <c r="D272" s="1" t="s">
        <v>1248</v>
      </c>
      <c r="E272" s="1" t="s">
        <v>505</v>
      </c>
      <c r="F272" s="1" t="s">
        <v>70</v>
      </c>
      <c r="G272" s="1" t="s">
        <v>40</v>
      </c>
      <c r="H272" s="1" t="s">
        <v>29</v>
      </c>
      <c r="I272" s="2">
        <v>70</v>
      </c>
      <c r="J272" s="2">
        <v>0</v>
      </c>
      <c r="K272" s="2">
        <v>70</v>
      </c>
      <c r="L272" s="3">
        <v>5</v>
      </c>
      <c r="M272" s="3">
        <v>48.3</v>
      </c>
      <c r="N272" s="4">
        <v>1</v>
      </c>
      <c r="O272" s="3">
        <v>18.307099999999998</v>
      </c>
      <c r="P272" s="3">
        <v>15.3543</v>
      </c>
      <c r="Q272" s="3">
        <v>9.0550999999999995</v>
      </c>
      <c r="R272" s="1" t="s">
        <v>1244</v>
      </c>
      <c r="S272" s="1" t="s">
        <v>221</v>
      </c>
      <c r="T272" s="1" t="s">
        <v>78</v>
      </c>
      <c r="U272" s="4">
        <v>950</v>
      </c>
      <c r="V272" s="1" t="s">
        <v>33</v>
      </c>
      <c r="W272" s="5">
        <f t="shared" si="12"/>
        <v>1.4764051959656048</v>
      </c>
      <c r="X272" s="7">
        <f t="shared" si="13"/>
        <v>103.34836371759233</v>
      </c>
      <c r="Y272" s="6">
        <f t="shared" si="14"/>
        <v>2.9264970031627717</v>
      </c>
    </row>
    <row r="273" spans="1:25" hidden="1" x14ac:dyDescent="0.3">
      <c r="A273" s="1" t="s">
        <v>1249</v>
      </c>
      <c r="B273" s="1" t="s">
        <v>1250</v>
      </c>
      <c r="C273" s="1" t="s">
        <v>1251</v>
      </c>
      <c r="D273" s="1" t="s">
        <v>1252</v>
      </c>
      <c r="E273" s="1" t="s">
        <v>1253</v>
      </c>
      <c r="F273" s="1" t="s">
        <v>57</v>
      </c>
      <c r="G273" s="1" t="s">
        <v>488</v>
      </c>
      <c r="H273" s="1" t="s">
        <v>29</v>
      </c>
      <c r="I273" s="2">
        <v>123</v>
      </c>
      <c r="J273" s="2">
        <v>0</v>
      </c>
      <c r="K273" s="2">
        <v>123</v>
      </c>
      <c r="L273" s="3">
        <v>0.01</v>
      </c>
      <c r="M273" s="3">
        <v>52.38</v>
      </c>
      <c r="N273" s="4">
        <v>1</v>
      </c>
      <c r="O273" s="3">
        <v>18.7</v>
      </c>
      <c r="P273" s="3">
        <v>15.55</v>
      </c>
      <c r="Q273" s="3">
        <v>8.66</v>
      </c>
      <c r="R273" s="1" t="s">
        <v>1244</v>
      </c>
      <c r="S273" s="1" t="s">
        <v>221</v>
      </c>
      <c r="T273" s="1" t="s">
        <v>32</v>
      </c>
      <c r="U273" s="4">
        <v>34</v>
      </c>
      <c r="V273" s="1" t="s">
        <v>33</v>
      </c>
      <c r="W273" s="5">
        <f t="shared" si="12"/>
        <v>1.4606717517401393</v>
      </c>
      <c r="X273" s="7">
        <f t="shared" si="13"/>
        <v>179.66262546403712</v>
      </c>
      <c r="Y273" s="6">
        <f t="shared" si="14"/>
        <v>5.0874742094379144</v>
      </c>
    </row>
    <row r="274" spans="1:25" hidden="1" x14ac:dyDescent="0.3">
      <c r="A274" s="1" t="s">
        <v>1254</v>
      </c>
      <c r="B274" s="1" t="s">
        <v>1255</v>
      </c>
      <c r="C274" s="1" t="s">
        <v>1251</v>
      </c>
      <c r="D274" s="1" t="s">
        <v>1256</v>
      </c>
      <c r="E274" s="1" t="s">
        <v>1257</v>
      </c>
      <c r="F274" s="1" t="s">
        <v>57</v>
      </c>
      <c r="G274" s="1" t="s">
        <v>488</v>
      </c>
      <c r="H274" s="1" t="s">
        <v>29</v>
      </c>
      <c r="I274" s="2">
        <v>77</v>
      </c>
      <c r="J274" s="2">
        <v>0</v>
      </c>
      <c r="K274" s="2">
        <v>77</v>
      </c>
      <c r="L274" s="3">
        <v>0.01</v>
      </c>
      <c r="M274" s="3">
        <v>59.42</v>
      </c>
      <c r="N274" s="4">
        <v>1</v>
      </c>
      <c r="O274" s="3">
        <v>18.7</v>
      </c>
      <c r="P274" s="3">
        <v>15.55</v>
      </c>
      <c r="Q274" s="3">
        <v>10.63</v>
      </c>
      <c r="R274" s="1" t="s">
        <v>1244</v>
      </c>
      <c r="S274" s="1" t="s">
        <v>221</v>
      </c>
      <c r="T274" s="1" t="s">
        <v>32</v>
      </c>
      <c r="U274" s="4">
        <v>34</v>
      </c>
      <c r="V274" s="1" t="s">
        <v>33</v>
      </c>
      <c r="W274" s="5">
        <f t="shared" si="12"/>
        <v>1.7929492749419957</v>
      </c>
      <c r="X274" s="7">
        <f t="shared" si="13"/>
        <v>138.05709417053367</v>
      </c>
      <c r="Y274" s="6">
        <f t="shared" si="14"/>
        <v>3.9093378726290657</v>
      </c>
    </row>
    <row r="275" spans="1:25" hidden="1" x14ac:dyDescent="0.3">
      <c r="A275" s="1" t="s">
        <v>1258</v>
      </c>
      <c r="B275" s="1" t="s">
        <v>1259</v>
      </c>
      <c r="C275" s="1" t="s">
        <v>1260</v>
      </c>
      <c r="D275" s="1" t="s">
        <v>1261</v>
      </c>
      <c r="E275" s="1" t="s">
        <v>1257</v>
      </c>
      <c r="F275" s="1" t="s">
        <v>662</v>
      </c>
      <c r="G275" s="1" t="s">
        <v>40</v>
      </c>
      <c r="H275" s="1" t="s">
        <v>29</v>
      </c>
      <c r="I275" s="2">
        <v>19</v>
      </c>
      <c r="J275" s="2">
        <v>0</v>
      </c>
      <c r="K275" s="2">
        <v>19</v>
      </c>
      <c r="L275" s="3">
        <v>8</v>
      </c>
      <c r="M275" s="3">
        <v>68.11</v>
      </c>
      <c r="N275" s="4">
        <v>1</v>
      </c>
      <c r="O275" s="3">
        <v>18.5</v>
      </c>
      <c r="P275" s="3">
        <v>15.35</v>
      </c>
      <c r="Q275" s="3">
        <v>7.48</v>
      </c>
      <c r="R275" s="1" t="s">
        <v>1244</v>
      </c>
      <c r="S275" s="1" t="s">
        <v>221</v>
      </c>
      <c r="T275" s="1" t="s">
        <v>32</v>
      </c>
      <c r="U275" s="4">
        <v>34</v>
      </c>
      <c r="V275" s="1" t="s">
        <v>33</v>
      </c>
      <c r="W275" s="5">
        <f t="shared" si="12"/>
        <v>1.2320957076566124</v>
      </c>
      <c r="X275" s="7">
        <f t="shared" si="13"/>
        <v>23.409818445475636</v>
      </c>
      <c r="Y275" s="6">
        <f t="shared" si="14"/>
        <v>0.66289161299616406</v>
      </c>
    </row>
    <row r="276" spans="1:25" hidden="1" x14ac:dyDescent="0.3">
      <c r="A276" s="1" t="s">
        <v>1262</v>
      </c>
      <c r="B276" s="1" t="s">
        <v>1263</v>
      </c>
      <c r="C276" s="1" t="s">
        <v>1264</v>
      </c>
      <c r="D276" s="1" t="s">
        <v>1265</v>
      </c>
      <c r="E276" s="1" t="s">
        <v>1266</v>
      </c>
      <c r="F276" s="1" t="s">
        <v>662</v>
      </c>
      <c r="G276" s="1" t="s">
        <v>40</v>
      </c>
      <c r="H276" s="1" t="s">
        <v>29</v>
      </c>
      <c r="I276" s="2">
        <v>64</v>
      </c>
      <c r="J276" s="2">
        <v>0</v>
      </c>
      <c r="K276" s="2">
        <v>64</v>
      </c>
      <c r="L276" s="3">
        <v>8</v>
      </c>
      <c r="M276" s="3">
        <v>54.99</v>
      </c>
      <c r="N276" s="4">
        <v>1</v>
      </c>
      <c r="O276" s="3">
        <v>18.5</v>
      </c>
      <c r="P276" s="3">
        <v>15.35</v>
      </c>
      <c r="Q276" s="3">
        <v>7.48</v>
      </c>
      <c r="R276" s="1" t="s">
        <v>1244</v>
      </c>
      <c r="S276" s="1" t="s">
        <v>221</v>
      </c>
      <c r="T276" s="1" t="s">
        <v>32</v>
      </c>
      <c r="U276" s="4">
        <v>34</v>
      </c>
      <c r="V276" s="1" t="s">
        <v>33</v>
      </c>
      <c r="W276" s="5">
        <f t="shared" si="12"/>
        <v>1.2320957076566124</v>
      </c>
      <c r="X276" s="7">
        <f t="shared" si="13"/>
        <v>78.854125290023191</v>
      </c>
      <c r="Y276" s="6">
        <f t="shared" si="14"/>
        <v>2.2328980648291838</v>
      </c>
    </row>
    <row r="277" spans="1:25" hidden="1" x14ac:dyDescent="0.3">
      <c r="A277" s="1" t="s">
        <v>1267</v>
      </c>
      <c r="B277" s="1" t="s">
        <v>1268</v>
      </c>
      <c r="C277" s="1" t="s">
        <v>1269</v>
      </c>
      <c r="D277" s="1" t="s">
        <v>1270</v>
      </c>
      <c r="E277" s="1" t="s">
        <v>1271</v>
      </c>
      <c r="F277" s="1" t="s">
        <v>1272</v>
      </c>
      <c r="G277" s="1" t="s">
        <v>40</v>
      </c>
      <c r="H277" s="1" t="s">
        <v>29</v>
      </c>
      <c r="I277" s="2">
        <v>26</v>
      </c>
      <c r="J277" s="2">
        <v>0</v>
      </c>
      <c r="K277" s="2">
        <v>26</v>
      </c>
      <c r="L277" s="3">
        <v>8</v>
      </c>
      <c r="M277" s="3">
        <v>48</v>
      </c>
      <c r="N277" s="4">
        <v>1</v>
      </c>
      <c r="O277" s="3">
        <v>18.700800000000001</v>
      </c>
      <c r="P277" s="3">
        <v>15.5512</v>
      </c>
      <c r="Q277" s="3">
        <v>10.629899999999999</v>
      </c>
      <c r="R277" s="1" t="s">
        <v>1244</v>
      </c>
      <c r="S277" s="1" t="s">
        <v>221</v>
      </c>
      <c r="T277" s="1" t="s">
        <v>32</v>
      </c>
      <c r="U277" s="4">
        <v>34</v>
      </c>
      <c r="V277" s="1" t="s">
        <v>33</v>
      </c>
      <c r="W277" s="5">
        <f t="shared" si="12"/>
        <v>1.7931474783159536</v>
      </c>
      <c r="X277" s="7">
        <f t="shared" si="13"/>
        <v>46.62183443621479</v>
      </c>
      <c r="Y277" s="6">
        <f t="shared" si="14"/>
        <v>1.3201820895042231</v>
      </c>
    </row>
    <row r="278" spans="1:25" hidden="1" x14ac:dyDescent="0.3">
      <c r="A278" s="1" t="s">
        <v>1273</v>
      </c>
      <c r="B278" s="1" t="s">
        <v>1274</v>
      </c>
      <c r="C278" s="1" t="s">
        <v>1275</v>
      </c>
      <c r="D278" s="1" t="s">
        <v>1276</v>
      </c>
      <c r="E278" s="1" t="s">
        <v>1277</v>
      </c>
      <c r="F278" s="1" t="s">
        <v>1278</v>
      </c>
      <c r="G278" s="1" t="s">
        <v>96</v>
      </c>
      <c r="H278" s="1" t="s">
        <v>29</v>
      </c>
      <c r="I278" s="2">
        <v>65</v>
      </c>
      <c r="J278" s="2">
        <v>0</v>
      </c>
      <c r="K278" s="2">
        <v>65</v>
      </c>
      <c r="L278" s="3">
        <v>0.01</v>
      </c>
      <c r="M278" s="3">
        <v>21.78</v>
      </c>
      <c r="N278" s="4">
        <v>1</v>
      </c>
      <c r="O278" s="3">
        <v>11.811019999999999</v>
      </c>
      <c r="P278" s="3">
        <v>9.8425200000000004</v>
      </c>
      <c r="Q278" s="3">
        <v>6.6929100000000004</v>
      </c>
      <c r="R278" s="1" t="s">
        <v>1244</v>
      </c>
      <c r="S278" s="1" t="s">
        <v>116</v>
      </c>
      <c r="T278" s="1" t="s">
        <v>117</v>
      </c>
      <c r="U278" s="4">
        <v>964</v>
      </c>
      <c r="V278" s="1" t="s">
        <v>33</v>
      </c>
      <c r="W278" s="5">
        <f t="shared" si="12"/>
        <v>0.45130633984897678</v>
      </c>
      <c r="X278" s="7">
        <f t="shared" si="13"/>
        <v>29.33491209018349</v>
      </c>
      <c r="Y278" s="6">
        <f t="shared" si="14"/>
        <v>0.83067142267054483</v>
      </c>
    </row>
    <row r="279" spans="1:25" hidden="1" x14ac:dyDescent="0.3">
      <c r="A279" s="1" t="s">
        <v>1279</v>
      </c>
      <c r="B279" s="1" t="s">
        <v>1280</v>
      </c>
      <c r="C279" s="1" t="s">
        <v>1281</v>
      </c>
      <c r="D279" s="1" t="s">
        <v>1282</v>
      </c>
      <c r="E279" s="1" t="s">
        <v>1283</v>
      </c>
      <c r="F279" s="1" t="s">
        <v>1284</v>
      </c>
      <c r="G279" s="1" t="s">
        <v>40</v>
      </c>
      <c r="H279" s="1" t="s">
        <v>29</v>
      </c>
      <c r="I279" s="2">
        <v>1</v>
      </c>
      <c r="J279" s="2">
        <v>0</v>
      </c>
      <c r="K279" s="2">
        <v>1</v>
      </c>
      <c r="L279" s="3">
        <v>0.5</v>
      </c>
      <c r="M279" s="3">
        <v>16.100000000000001</v>
      </c>
      <c r="N279" s="4">
        <v>1</v>
      </c>
      <c r="O279" s="3">
        <v>13.779500000000001</v>
      </c>
      <c r="P279" s="3">
        <v>12.992100000000001</v>
      </c>
      <c r="Q279" s="3">
        <v>7.0865999999999998</v>
      </c>
      <c r="R279" s="1" t="s">
        <v>1244</v>
      </c>
      <c r="S279" s="1" t="s">
        <v>97</v>
      </c>
      <c r="T279" s="1" t="s">
        <v>78</v>
      </c>
      <c r="U279" s="4">
        <v>979</v>
      </c>
      <c r="V279" s="1" t="s">
        <v>33</v>
      </c>
      <c r="W279" s="5">
        <f t="shared" si="12"/>
        <v>0.7358909673102495</v>
      </c>
      <c r="X279" s="7">
        <f t="shared" si="13"/>
        <v>0.7358909673102495</v>
      </c>
      <c r="Y279" s="6">
        <f t="shared" si="14"/>
        <v>2.0838091993143067E-2</v>
      </c>
    </row>
    <row r="280" spans="1:25" x14ac:dyDescent="0.3">
      <c r="A280" s="1" t="s">
        <v>1285</v>
      </c>
      <c r="B280" s="1" t="s">
        <v>1286</v>
      </c>
      <c r="C280" s="1" t="s">
        <v>1287</v>
      </c>
      <c r="D280" s="1" t="s">
        <v>1288</v>
      </c>
      <c r="E280" s="1" t="s">
        <v>1289</v>
      </c>
      <c r="F280" s="1" t="s">
        <v>125</v>
      </c>
      <c r="G280" s="1" t="s">
        <v>84</v>
      </c>
      <c r="H280" s="1" t="s">
        <v>1290</v>
      </c>
      <c r="I280" s="2">
        <v>2</v>
      </c>
      <c r="J280" s="2">
        <v>0</v>
      </c>
      <c r="K280" s="2">
        <v>2</v>
      </c>
      <c r="L280" s="3">
        <v>21.004999999999999</v>
      </c>
      <c r="M280" s="3">
        <v>112.1</v>
      </c>
      <c r="N280" s="4">
        <v>1</v>
      </c>
      <c r="O280" s="3">
        <v>30.5</v>
      </c>
      <c r="P280" s="3">
        <v>29</v>
      </c>
      <c r="Q280" s="3">
        <v>17.25</v>
      </c>
      <c r="R280" s="1" t="s">
        <v>30</v>
      </c>
      <c r="S280" s="1" t="s">
        <v>1291</v>
      </c>
      <c r="T280" s="1" t="s">
        <v>1292</v>
      </c>
      <c r="U280" s="4">
        <v>1108</v>
      </c>
      <c r="V280" s="1" t="s">
        <v>33</v>
      </c>
      <c r="W280" s="5">
        <f t="shared" si="12"/>
        <v>8.8501305104408345</v>
      </c>
      <c r="X280" s="7">
        <f t="shared" si="13"/>
        <v>17.700261020881669</v>
      </c>
      <c r="Y280" s="6">
        <f t="shared" si="14"/>
        <v>0.50121510365036848</v>
      </c>
    </row>
    <row r="281" spans="1:25" x14ac:dyDescent="0.3">
      <c r="A281" s="1" t="s">
        <v>1293</v>
      </c>
      <c r="B281" s="1" t="s">
        <v>1294</v>
      </c>
      <c r="C281" s="1" t="s">
        <v>1295</v>
      </c>
      <c r="D281" s="1" t="s">
        <v>1296</v>
      </c>
      <c r="E281" s="1" t="s">
        <v>1297</v>
      </c>
      <c r="F281" s="1" t="s">
        <v>30</v>
      </c>
      <c r="G281" s="1" t="s">
        <v>40</v>
      </c>
      <c r="H281" s="1" t="s">
        <v>1290</v>
      </c>
      <c r="I281" s="2">
        <v>1</v>
      </c>
      <c r="J281" s="2">
        <v>0</v>
      </c>
      <c r="K281" s="2">
        <v>1</v>
      </c>
      <c r="L281" s="3">
        <v>36</v>
      </c>
      <c r="M281" s="3">
        <v>115.9</v>
      </c>
      <c r="N281" s="4">
        <v>1</v>
      </c>
      <c r="O281" s="3">
        <v>31</v>
      </c>
      <c r="P281" s="3">
        <v>28</v>
      </c>
      <c r="Q281" s="3">
        <v>17.5</v>
      </c>
      <c r="R281" s="1" t="s">
        <v>30</v>
      </c>
      <c r="S281" s="1" t="s">
        <v>1291</v>
      </c>
      <c r="T281" s="1" t="s">
        <v>1292</v>
      </c>
      <c r="U281" s="4">
        <v>1108</v>
      </c>
      <c r="V281" s="1" t="s">
        <v>33</v>
      </c>
      <c r="W281" s="5">
        <f t="shared" si="12"/>
        <v>8.8109048723897914</v>
      </c>
      <c r="X281" s="7">
        <f t="shared" si="13"/>
        <v>8.8109048723897914</v>
      </c>
      <c r="Y281" s="6">
        <f t="shared" si="14"/>
        <v>0.24949680649672207</v>
      </c>
    </row>
    <row r="282" spans="1:25" x14ac:dyDescent="0.3">
      <c r="A282" s="1" t="s">
        <v>1298</v>
      </c>
      <c r="B282" s="1" t="s">
        <v>1299</v>
      </c>
      <c r="C282" s="1" t="s">
        <v>1300</v>
      </c>
      <c r="D282" s="1" t="s">
        <v>1301</v>
      </c>
      <c r="E282" s="1" t="s">
        <v>1302</v>
      </c>
      <c r="F282" s="1" t="s">
        <v>1303</v>
      </c>
      <c r="G282" s="1" t="s">
        <v>84</v>
      </c>
      <c r="H282" s="1" t="s">
        <v>1290</v>
      </c>
      <c r="I282" s="2">
        <v>762</v>
      </c>
      <c r="J282" s="2">
        <v>0</v>
      </c>
      <c r="K282" s="2">
        <v>762</v>
      </c>
      <c r="L282" s="3">
        <v>0.01</v>
      </c>
      <c r="M282" s="3">
        <v>169.9</v>
      </c>
      <c r="N282" s="4">
        <v>1</v>
      </c>
      <c r="O282" s="3">
        <v>67.3</v>
      </c>
      <c r="P282" s="3">
        <v>36.200000000000003</v>
      </c>
      <c r="Q282" s="3">
        <v>4.33</v>
      </c>
      <c r="R282" s="1" t="s">
        <v>30</v>
      </c>
      <c r="S282" s="1" t="s">
        <v>1304</v>
      </c>
      <c r="T282" s="1" t="s">
        <v>1292</v>
      </c>
      <c r="U282" s="4">
        <v>1108</v>
      </c>
      <c r="V282" s="1" t="s">
        <v>33</v>
      </c>
      <c r="W282" s="5">
        <f t="shared" si="12"/>
        <v>6.1189128770301631</v>
      </c>
      <c r="X282" s="7">
        <f t="shared" si="13"/>
        <v>4662.6116122969843</v>
      </c>
      <c r="Y282" s="6">
        <f t="shared" si="14"/>
        <v>132.03033332569677</v>
      </c>
    </row>
    <row r="283" spans="1:25" x14ac:dyDescent="0.3">
      <c r="A283" s="1" t="s">
        <v>1305</v>
      </c>
      <c r="B283" s="1" t="s">
        <v>1306</v>
      </c>
      <c r="C283" s="1" t="s">
        <v>1300</v>
      </c>
      <c r="D283" s="1" t="s">
        <v>1307</v>
      </c>
      <c r="E283" s="1" t="s">
        <v>1308</v>
      </c>
      <c r="F283" s="1" t="s">
        <v>1303</v>
      </c>
      <c r="G283" s="1" t="s">
        <v>84</v>
      </c>
      <c r="H283" s="1" t="s">
        <v>1290</v>
      </c>
      <c r="I283" s="2">
        <v>614</v>
      </c>
      <c r="J283" s="2">
        <v>0</v>
      </c>
      <c r="K283" s="2">
        <v>614</v>
      </c>
      <c r="L283" s="3">
        <v>0.01</v>
      </c>
      <c r="M283" s="3">
        <v>194.76</v>
      </c>
      <c r="N283" s="4">
        <v>1</v>
      </c>
      <c r="O283" s="3">
        <v>83.1</v>
      </c>
      <c r="P283" s="3">
        <v>36.200000000000003</v>
      </c>
      <c r="Q283" s="3">
        <v>4.33</v>
      </c>
      <c r="R283" s="1" t="s">
        <v>30</v>
      </c>
      <c r="S283" s="1" t="s">
        <v>1304</v>
      </c>
      <c r="T283" s="1" t="s">
        <v>1292</v>
      </c>
      <c r="U283" s="4">
        <v>1108</v>
      </c>
      <c r="V283" s="1" t="s">
        <v>33</v>
      </c>
      <c r="W283" s="5">
        <f t="shared" si="12"/>
        <v>7.5554481438515095</v>
      </c>
      <c r="X283" s="7">
        <f t="shared" si="13"/>
        <v>4639.0451603248266</v>
      </c>
      <c r="Y283" s="6">
        <f t="shared" si="14"/>
        <v>131.36300634933403</v>
      </c>
    </row>
    <row r="284" spans="1:25" x14ac:dyDescent="0.3">
      <c r="A284" s="1" t="s">
        <v>1309</v>
      </c>
      <c r="B284" s="1" t="s">
        <v>1310</v>
      </c>
      <c r="C284" s="1" t="s">
        <v>1311</v>
      </c>
      <c r="D284" s="1" t="s">
        <v>1312</v>
      </c>
      <c r="E284" s="1" t="s">
        <v>1313</v>
      </c>
      <c r="F284" s="1" t="s">
        <v>696</v>
      </c>
      <c r="G284" s="1" t="s">
        <v>84</v>
      </c>
      <c r="H284" s="1" t="s">
        <v>1290</v>
      </c>
      <c r="I284" s="2">
        <v>193</v>
      </c>
      <c r="J284" s="2">
        <v>0</v>
      </c>
      <c r="K284" s="2">
        <v>193</v>
      </c>
      <c r="L284" s="3">
        <v>0.01</v>
      </c>
      <c r="M284" s="3">
        <v>185.66</v>
      </c>
      <c r="N284" s="4">
        <v>1</v>
      </c>
      <c r="O284" s="3">
        <v>67.3</v>
      </c>
      <c r="P284" s="3">
        <v>42.9</v>
      </c>
      <c r="Q284" s="3">
        <v>4.33</v>
      </c>
      <c r="R284" s="1" t="s">
        <v>30</v>
      </c>
      <c r="S284" s="1" t="s">
        <v>1304</v>
      </c>
      <c r="T284" s="1" t="s">
        <v>1292</v>
      </c>
      <c r="U284" s="4">
        <v>1108</v>
      </c>
      <c r="V284" s="1" t="s">
        <v>33</v>
      </c>
      <c r="W284" s="5">
        <f t="shared" si="12"/>
        <v>7.2514188515081202</v>
      </c>
      <c r="X284" s="7">
        <f t="shared" si="13"/>
        <v>1399.5238383410672</v>
      </c>
      <c r="Y284" s="6">
        <f t="shared" si="14"/>
        <v>39.630064487056863</v>
      </c>
    </row>
    <row r="285" spans="1:25" x14ac:dyDescent="0.3">
      <c r="A285" s="1" t="s">
        <v>1314</v>
      </c>
      <c r="B285" s="1" t="s">
        <v>1315</v>
      </c>
      <c r="C285" s="1" t="s">
        <v>1311</v>
      </c>
      <c r="D285" s="1" t="s">
        <v>1316</v>
      </c>
      <c r="E285" s="1" t="s">
        <v>1317</v>
      </c>
      <c r="F285" s="1" t="s">
        <v>696</v>
      </c>
      <c r="G285" s="1" t="s">
        <v>84</v>
      </c>
      <c r="H285" s="1" t="s">
        <v>1290</v>
      </c>
      <c r="I285" s="2">
        <v>322</v>
      </c>
      <c r="J285" s="2">
        <v>0</v>
      </c>
      <c r="K285" s="2">
        <v>322</v>
      </c>
      <c r="L285" s="3">
        <v>0.01</v>
      </c>
      <c r="M285" s="3">
        <v>221.51</v>
      </c>
      <c r="N285" s="4">
        <v>1</v>
      </c>
      <c r="O285" s="3">
        <v>83.1</v>
      </c>
      <c r="P285" s="3">
        <v>42.9</v>
      </c>
      <c r="Q285" s="3">
        <v>4.33</v>
      </c>
      <c r="R285" s="1" t="s">
        <v>30</v>
      </c>
      <c r="S285" s="1" t="s">
        <v>1304</v>
      </c>
      <c r="T285" s="1" t="s">
        <v>1292</v>
      </c>
      <c r="U285" s="4">
        <v>1108</v>
      </c>
      <c r="V285" s="1" t="s">
        <v>33</v>
      </c>
      <c r="W285" s="5">
        <f t="shared" si="12"/>
        <v>8.9538321925754065</v>
      </c>
      <c r="X285" s="7">
        <f t="shared" si="13"/>
        <v>2883.1339660092808</v>
      </c>
      <c r="Y285" s="6">
        <f t="shared" si="14"/>
        <v>81.641185285710506</v>
      </c>
    </row>
    <row r="286" spans="1:25" x14ac:dyDescent="0.3">
      <c r="A286" s="1" t="s">
        <v>1318</v>
      </c>
      <c r="B286" s="1" t="s">
        <v>1319</v>
      </c>
      <c r="C286" s="1" t="s">
        <v>1320</v>
      </c>
      <c r="D286" s="1" t="s">
        <v>1321</v>
      </c>
      <c r="E286" s="1" t="s">
        <v>1322</v>
      </c>
      <c r="F286" s="1" t="s">
        <v>1323</v>
      </c>
      <c r="G286" s="1" t="s">
        <v>84</v>
      </c>
      <c r="H286" s="1" t="s">
        <v>1290</v>
      </c>
      <c r="I286" s="2">
        <v>25</v>
      </c>
      <c r="J286" s="2">
        <v>1</v>
      </c>
      <c r="K286" s="2">
        <v>24</v>
      </c>
      <c r="L286" s="3">
        <v>0.01</v>
      </c>
      <c r="M286" s="3">
        <v>95.64</v>
      </c>
      <c r="N286" s="4">
        <v>1</v>
      </c>
      <c r="O286" s="3">
        <v>46.25</v>
      </c>
      <c r="P286" s="3">
        <v>25</v>
      </c>
      <c r="Q286" s="3">
        <v>5.75</v>
      </c>
      <c r="R286" s="1" t="s">
        <v>30</v>
      </c>
      <c r="S286" s="1" t="s">
        <v>1324</v>
      </c>
      <c r="T286" s="1" t="s">
        <v>1292</v>
      </c>
      <c r="U286" s="4">
        <v>1108</v>
      </c>
      <c r="V286" s="1" t="s">
        <v>33</v>
      </c>
      <c r="W286" s="5">
        <f t="shared" si="12"/>
        <v>3.8564022621809744</v>
      </c>
      <c r="X286" s="7">
        <f t="shared" si="13"/>
        <v>92.553654292343381</v>
      </c>
      <c r="Y286" s="6">
        <f t="shared" si="14"/>
        <v>2.6208251604103499</v>
      </c>
    </row>
    <row r="287" spans="1:25" x14ac:dyDescent="0.3">
      <c r="A287" s="1" t="s">
        <v>1325</v>
      </c>
      <c r="B287" s="1" t="s">
        <v>1326</v>
      </c>
      <c r="C287" s="1" t="s">
        <v>1327</v>
      </c>
      <c r="D287" s="1" t="s">
        <v>1328</v>
      </c>
      <c r="E287" s="1" t="s">
        <v>1329</v>
      </c>
      <c r="F287" s="1" t="s">
        <v>1330</v>
      </c>
      <c r="G287" s="1" t="s">
        <v>84</v>
      </c>
      <c r="H287" s="1" t="s">
        <v>1290</v>
      </c>
      <c r="I287" s="2">
        <v>238</v>
      </c>
      <c r="J287" s="2">
        <v>1</v>
      </c>
      <c r="K287" s="2">
        <v>237</v>
      </c>
      <c r="L287" s="3">
        <v>0.01</v>
      </c>
      <c r="M287" s="3">
        <v>95.64</v>
      </c>
      <c r="N287" s="4">
        <v>1</v>
      </c>
      <c r="O287" s="3">
        <v>42</v>
      </c>
      <c r="P287" s="3">
        <v>25.75</v>
      </c>
      <c r="Q287" s="3">
        <v>8.75</v>
      </c>
      <c r="R287" s="1" t="s">
        <v>30</v>
      </c>
      <c r="S287" s="1" t="s">
        <v>1331</v>
      </c>
      <c r="T287" s="1" t="s">
        <v>1292</v>
      </c>
      <c r="U287" s="4">
        <v>1108</v>
      </c>
      <c r="V287" s="1" t="s">
        <v>33</v>
      </c>
      <c r="W287" s="5">
        <f t="shared" si="12"/>
        <v>5.4890516241299308</v>
      </c>
      <c r="X287" s="7">
        <f t="shared" si="13"/>
        <v>1300.9052349187937</v>
      </c>
      <c r="Y287" s="6">
        <f t="shared" si="14"/>
        <v>36.837499254383971</v>
      </c>
    </row>
    <row r="288" spans="1:25" x14ac:dyDescent="0.3">
      <c r="A288" s="1" t="s">
        <v>1332</v>
      </c>
      <c r="B288" s="1" t="s">
        <v>1333</v>
      </c>
      <c r="C288" s="1" t="s">
        <v>1334</v>
      </c>
      <c r="D288" s="1" t="s">
        <v>1335</v>
      </c>
      <c r="E288" s="1" t="s">
        <v>1336</v>
      </c>
      <c r="F288" s="1" t="s">
        <v>1337</v>
      </c>
      <c r="G288" s="1" t="s">
        <v>84</v>
      </c>
      <c r="H288" s="1" t="s">
        <v>1290</v>
      </c>
      <c r="I288" s="2">
        <v>227</v>
      </c>
      <c r="J288" s="2">
        <v>1</v>
      </c>
      <c r="K288" s="2">
        <v>226</v>
      </c>
      <c r="L288" s="3">
        <v>0.01</v>
      </c>
      <c r="M288" s="3">
        <v>101.26</v>
      </c>
      <c r="N288" s="4">
        <v>1</v>
      </c>
      <c r="O288" s="3">
        <v>51</v>
      </c>
      <c r="P288" s="3">
        <v>27.25</v>
      </c>
      <c r="Q288" s="3">
        <v>8.25</v>
      </c>
      <c r="R288" s="1" t="s">
        <v>30</v>
      </c>
      <c r="S288" s="1" t="s">
        <v>1331</v>
      </c>
      <c r="T288" s="1" t="s">
        <v>1292</v>
      </c>
      <c r="U288" s="4">
        <v>1108</v>
      </c>
      <c r="V288" s="1" t="s">
        <v>33</v>
      </c>
      <c r="W288" s="5">
        <f t="shared" si="12"/>
        <v>6.6504857888631088</v>
      </c>
      <c r="X288" s="7">
        <f t="shared" si="13"/>
        <v>1503.0097882830626</v>
      </c>
      <c r="Y288" s="6">
        <f t="shared" si="14"/>
        <v>42.560457494557859</v>
      </c>
    </row>
    <row r="289" spans="1:25" x14ac:dyDescent="0.3">
      <c r="A289" s="1" t="s">
        <v>1338</v>
      </c>
      <c r="B289" s="1" t="s">
        <v>1339</v>
      </c>
      <c r="C289" s="1" t="s">
        <v>1340</v>
      </c>
      <c r="D289" s="1" t="s">
        <v>1341</v>
      </c>
      <c r="E289" s="1" t="s">
        <v>1342</v>
      </c>
      <c r="F289" s="1" t="s">
        <v>27</v>
      </c>
      <c r="G289" s="1" t="s">
        <v>40</v>
      </c>
      <c r="H289" s="1" t="s">
        <v>1290</v>
      </c>
      <c r="I289" s="2">
        <v>72</v>
      </c>
      <c r="J289" s="2">
        <v>0</v>
      </c>
      <c r="K289" s="2">
        <v>72</v>
      </c>
      <c r="L289" s="3">
        <v>8</v>
      </c>
      <c r="M289" s="3">
        <v>31.88</v>
      </c>
      <c r="N289" s="4">
        <v>1</v>
      </c>
      <c r="O289" s="3">
        <v>29.92</v>
      </c>
      <c r="P289" s="3">
        <v>8.27</v>
      </c>
      <c r="Q289" s="3">
        <v>19.690000000000001</v>
      </c>
      <c r="R289" s="1" t="s">
        <v>30</v>
      </c>
      <c r="S289" s="1" t="s">
        <v>1343</v>
      </c>
      <c r="T289" s="1" t="s">
        <v>1344</v>
      </c>
      <c r="U289" s="4">
        <v>1108</v>
      </c>
      <c r="V289" s="1" t="s">
        <v>33</v>
      </c>
      <c r="W289" s="5">
        <f t="shared" si="12"/>
        <v>2.8260220974477961</v>
      </c>
      <c r="X289" s="7">
        <f t="shared" si="13"/>
        <v>203.47359101624133</v>
      </c>
      <c r="Y289" s="6">
        <f t="shared" si="14"/>
        <v>5.761725032811869</v>
      </c>
    </row>
    <row r="290" spans="1:25" x14ac:dyDescent="0.3">
      <c r="A290" s="1" t="s">
        <v>1345</v>
      </c>
      <c r="B290" s="1" t="s">
        <v>1346</v>
      </c>
      <c r="C290" s="1" t="s">
        <v>1347</v>
      </c>
      <c r="D290" s="1" t="s">
        <v>1348</v>
      </c>
      <c r="E290" s="1" t="s">
        <v>1349</v>
      </c>
      <c r="F290" s="1" t="s">
        <v>1350</v>
      </c>
      <c r="G290" s="1" t="s">
        <v>40</v>
      </c>
      <c r="H290" s="1" t="s">
        <v>1290</v>
      </c>
      <c r="I290" s="2">
        <v>52</v>
      </c>
      <c r="J290" s="2">
        <v>0</v>
      </c>
      <c r="K290" s="2">
        <v>52</v>
      </c>
      <c r="L290" s="3">
        <v>10</v>
      </c>
      <c r="M290" s="3">
        <v>58.88</v>
      </c>
      <c r="N290" s="4">
        <v>1</v>
      </c>
      <c r="O290" s="3">
        <v>34</v>
      </c>
      <c r="P290" s="3">
        <v>23</v>
      </c>
      <c r="Q290" s="3">
        <v>9</v>
      </c>
      <c r="R290" s="1" t="s">
        <v>30</v>
      </c>
      <c r="S290" s="1" t="s">
        <v>1343</v>
      </c>
      <c r="T290" s="1" t="s">
        <v>1344</v>
      </c>
      <c r="U290" s="4">
        <v>1108</v>
      </c>
      <c r="V290" s="1" t="s">
        <v>33</v>
      </c>
      <c r="W290" s="5">
        <f t="shared" si="12"/>
        <v>4.0823665893271466</v>
      </c>
      <c r="X290" s="7">
        <f t="shared" si="13"/>
        <v>212.28306264501163</v>
      </c>
      <c r="Y290" s="6">
        <f t="shared" si="14"/>
        <v>6.0111812544071341</v>
      </c>
    </row>
    <row r="291" spans="1:25" x14ac:dyDescent="0.3">
      <c r="A291" s="1" t="s">
        <v>1351</v>
      </c>
      <c r="B291" s="1" t="s">
        <v>1352</v>
      </c>
      <c r="C291" s="1" t="s">
        <v>1353</v>
      </c>
      <c r="D291" s="1" t="s">
        <v>1354</v>
      </c>
      <c r="E291" s="1" t="s">
        <v>1355</v>
      </c>
      <c r="F291" s="1" t="s">
        <v>1356</v>
      </c>
      <c r="G291" s="1" t="s">
        <v>1357</v>
      </c>
      <c r="H291" s="1" t="s">
        <v>1290</v>
      </c>
      <c r="I291" s="2">
        <v>1</v>
      </c>
      <c r="J291" s="2">
        <v>0</v>
      </c>
      <c r="K291" s="2">
        <v>1</v>
      </c>
      <c r="L291" s="3">
        <v>9.3094789999999996</v>
      </c>
      <c r="M291" s="3">
        <v>19.239999999999998</v>
      </c>
      <c r="N291" s="4">
        <v>1</v>
      </c>
      <c r="O291" s="3">
        <v>16.14</v>
      </c>
      <c r="P291" s="3">
        <v>10.24</v>
      </c>
      <c r="Q291" s="3">
        <v>10.24</v>
      </c>
      <c r="R291" s="1" t="s">
        <v>30</v>
      </c>
      <c r="S291" s="1" t="s">
        <v>1358</v>
      </c>
      <c r="T291" s="1" t="s">
        <v>1344</v>
      </c>
      <c r="U291" s="4">
        <v>1108</v>
      </c>
      <c r="V291" s="1" t="s">
        <v>33</v>
      </c>
      <c r="W291" s="5">
        <f t="shared" si="12"/>
        <v>0.98167149883990734</v>
      </c>
      <c r="X291" s="7">
        <f t="shared" si="13"/>
        <v>0.98167149883990734</v>
      </c>
      <c r="Y291" s="6">
        <f t="shared" si="14"/>
        <v>2.7797815041325773E-2</v>
      </c>
    </row>
    <row r="292" spans="1:25" x14ac:dyDescent="0.3">
      <c r="A292" s="1" t="s">
        <v>1359</v>
      </c>
      <c r="B292" s="1" t="s">
        <v>1360</v>
      </c>
      <c r="C292" s="1" t="s">
        <v>1361</v>
      </c>
      <c r="D292" s="1" t="s">
        <v>1362</v>
      </c>
      <c r="E292" s="1" t="s">
        <v>1363</v>
      </c>
      <c r="F292" s="1" t="s">
        <v>1102</v>
      </c>
      <c r="G292" s="1" t="s">
        <v>40</v>
      </c>
      <c r="H292" s="1" t="s">
        <v>1290</v>
      </c>
      <c r="I292" s="2">
        <v>54</v>
      </c>
      <c r="J292" s="2">
        <v>0</v>
      </c>
      <c r="K292" s="2">
        <v>54</v>
      </c>
      <c r="L292" s="3">
        <v>8</v>
      </c>
      <c r="M292" s="3">
        <v>51.43</v>
      </c>
      <c r="N292" s="4">
        <v>1</v>
      </c>
      <c r="O292" s="3">
        <v>26</v>
      </c>
      <c r="P292" s="3">
        <v>16.25</v>
      </c>
      <c r="Q292" s="3">
        <v>16.38</v>
      </c>
      <c r="R292" s="1" t="s">
        <v>30</v>
      </c>
      <c r="S292" s="1" t="s">
        <v>1358</v>
      </c>
      <c r="T292" s="1" t="s">
        <v>1344</v>
      </c>
      <c r="U292" s="4">
        <v>1108</v>
      </c>
      <c r="V292" s="1" t="s">
        <v>33</v>
      </c>
      <c r="W292" s="5">
        <f t="shared" si="12"/>
        <v>4.0142401392111369</v>
      </c>
      <c r="X292" s="7">
        <f t="shared" si="13"/>
        <v>216.76896751740139</v>
      </c>
      <c r="Y292" s="6">
        <f t="shared" si="14"/>
        <v>6.1382078148023735</v>
      </c>
    </row>
    <row r="293" spans="1:25" x14ac:dyDescent="0.3">
      <c r="A293" s="1" t="s">
        <v>1364</v>
      </c>
      <c r="B293" s="1" t="s">
        <v>1365</v>
      </c>
      <c r="C293" s="1" t="s">
        <v>67</v>
      </c>
      <c r="D293" s="1" t="s">
        <v>68</v>
      </c>
      <c r="E293" s="1" t="s">
        <v>1366</v>
      </c>
      <c r="F293" s="1" t="s">
        <v>125</v>
      </c>
      <c r="G293" s="1" t="s">
        <v>71</v>
      </c>
      <c r="H293" s="1" t="s">
        <v>1290</v>
      </c>
      <c r="I293" s="2">
        <v>1</v>
      </c>
      <c r="J293" s="2">
        <v>0</v>
      </c>
      <c r="K293" s="2">
        <v>1</v>
      </c>
      <c r="L293" s="3">
        <v>0.01</v>
      </c>
      <c r="M293" s="3">
        <v>24.99</v>
      </c>
      <c r="N293" s="4">
        <v>4</v>
      </c>
      <c r="O293" s="3">
        <v>12.007899999999999</v>
      </c>
      <c r="P293" s="3">
        <v>10.039400000000001</v>
      </c>
      <c r="Q293" s="3">
        <v>10.8268</v>
      </c>
      <c r="R293" s="1" t="s">
        <v>30</v>
      </c>
      <c r="S293" s="1" t="s">
        <v>48</v>
      </c>
      <c r="T293" s="1" t="s">
        <v>49</v>
      </c>
      <c r="U293" s="4">
        <v>1062</v>
      </c>
      <c r="V293" s="1" t="s">
        <v>33</v>
      </c>
      <c r="W293" s="5">
        <f t="shared" si="12"/>
        <v>0.18926821319457196</v>
      </c>
      <c r="X293" s="7">
        <f t="shared" si="13"/>
        <v>0.18926821319457196</v>
      </c>
      <c r="Y293" s="6">
        <f t="shared" si="14"/>
        <v>5.3594739073125905E-3</v>
      </c>
    </row>
    <row r="294" spans="1:25" x14ac:dyDescent="0.3">
      <c r="A294" s="1" t="s">
        <v>65</v>
      </c>
      <c r="B294" s="1" t="s">
        <v>66</v>
      </c>
      <c r="C294" s="1" t="s">
        <v>67</v>
      </c>
      <c r="D294" s="1" t="s">
        <v>68</v>
      </c>
      <c r="E294" s="1" t="s">
        <v>69</v>
      </c>
      <c r="F294" s="1" t="s">
        <v>70</v>
      </c>
      <c r="G294" s="1" t="s">
        <v>71</v>
      </c>
      <c r="H294" s="1" t="s">
        <v>1290</v>
      </c>
      <c r="I294" s="2">
        <v>40</v>
      </c>
      <c r="J294" s="2">
        <v>0</v>
      </c>
      <c r="K294" s="2">
        <v>40</v>
      </c>
      <c r="L294" s="3">
        <v>0.01</v>
      </c>
      <c r="M294" s="3">
        <v>29.99</v>
      </c>
      <c r="N294" s="4">
        <v>4</v>
      </c>
      <c r="O294" s="3">
        <v>12.007899999999999</v>
      </c>
      <c r="P294" s="3">
        <v>10.039400000000001</v>
      </c>
      <c r="Q294" s="3">
        <v>12.795299999999999</v>
      </c>
      <c r="R294" s="1" t="s">
        <v>30</v>
      </c>
      <c r="S294" s="1" t="s">
        <v>48</v>
      </c>
      <c r="T294" s="1" t="s">
        <v>49</v>
      </c>
      <c r="U294" s="4">
        <v>1062</v>
      </c>
      <c r="V294" s="1" t="s">
        <v>33</v>
      </c>
      <c r="W294" s="5">
        <f t="shared" si="12"/>
        <v>0.22368045667127001</v>
      </c>
      <c r="X294" s="7">
        <f t="shared" si="13"/>
        <v>8.9472182668508005</v>
      </c>
      <c r="Y294" s="6">
        <f t="shared" si="14"/>
        <v>0.25335676833870313</v>
      </c>
    </row>
    <row r="295" spans="1:25" x14ac:dyDescent="0.3">
      <c r="A295" s="1" t="s">
        <v>1367</v>
      </c>
      <c r="B295" s="1" t="s">
        <v>1368</v>
      </c>
      <c r="C295" s="1" t="s">
        <v>1369</v>
      </c>
      <c r="D295" s="1" t="s">
        <v>1370</v>
      </c>
      <c r="E295" s="1" t="s">
        <v>1371</v>
      </c>
      <c r="F295" s="1" t="s">
        <v>1372</v>
      </c>
      <c r="G295" s="1" t="s">
        <v>84</v>
      </c>
      <c r="H295" s="1" t="s">
        <v>1290</v>
      </c>
      <c r="I295" s="2">
        <v>383</v>
      </c>
      <c r="J295" s="2">
        <v>0</v>
      </c>
      <c r="K295" s="2">
        <v>383</v>
      </c>
      <c r="L295" s="3">
        <v>0.01</v>
      </c>
      <c r="M295" s="3">
        <v>34.25</v>
      </c>
      <c r="N295" s="4">
        <v>1</v>
      </c>
      <c r="O295" s="3">
        <v>62.99</v>
      </c>
      <c r="P295" s="3">
        <v>5.5118</v>
      </c>
      <c r="Q295" s="3">
        <v>5.5118</v>
      </c>
      <c r="R295" s="1" t="s">
        <v>30</v>
      </c>
      <c r="S295" s="1" t="s">
        <v>1373</v>
      </c>
      <c r="T295" s="1" t="s">
        <v>1374</v>
      </c>
      <c r="U295" s="4">
        <v>134</v>
      </c>
      <c r="V295" s="1" t="s">
        <v>33</v>
      </c>
      <c r="W295" s="5">
        <f t="shared" si="12"/>
        <v>1.1099955758280744</v>
      </c>
      <c r="X295" s="7">
        <f t="shared" si="13"/>
        <v>425.12830554215248</v>
      </c>
      <c r="Y295" s="6">
        <f t="shared" si="14"/>
        <v>12.038281665769565</v>
      </c>
    </row>
    <row r="296" spans="1:25" x14ac:dyDescent="0.3">
      <c r="A296" s="1" t="s">
        <v>1375</v>
      </c>
      <c r="B296" s="1" t="s">
        <v>1376</v>
      </c>
      <c r="C296" s="1" t="s">
        <v>1369</v>
      </c>
      <c r="D296" s="1" t="s">
        <v>1370</v>
      </c>
      <c r="E296" s="1" t="s">
        <v>1377</v>
      </c>
      <c r="F296" s="1" t="s">
        <v>1372</v>
      </c>
      <c r="G296" s="1" t="s">
        <v>84</v>
      </c>
      <c r="H296" s="1" t="s">
        <v>1290</v>
      </c>
      <c r="I296" s="2">
        <v>58</v>
      </c>
      <c r="J296" s="2">
        <v>0</v>
      </c>
      <c r="K296" s="2">
        <v>58</v>
      </c>
      <c r="L296" s="3">
        <v>0.01</v>
      </c>
      <c r="M296" s="3">
        <v>68.5</v>
      </c>
      <c r="N296" s="4">
        <v>1</v>
      </c>
      <c r="O296" s="3">
        <v>94.49</v>
      </c>
      <c r="P296" s="3">
        <v>6.2991999999999999</v>
      </c>
      <c r="Q296" s="3">
        <v>6.2991999999999999</v>
      </c>
      <c r="R296" s="1" t="s">
        <v>30</v>
      </c>
      <c r="S296" s="1" t="s">
        <v>1373</v>
      </c>
      <c r="T296" s="1" t="s">
        <v>1374</v>
      </c>
      <c r="U296" s="4">
        <v>134</v>
      </c>
      <c r="V296" s="1" t="s">
        <v>33</v>
      </c>
      <c r="W296" s="5">
        <f t="shared" si="12"/>
        <v>2.174800290761949</v>
      </c>
      <c r="X296" s="7">
        <f t="shared" si="13"/>
        <v>126.13841686419305</v>
      </c>
      <c r="Y296" s="6">
        <f t="shared" si="14"/>
        <v>3.5718388338055553</v>
      </c>
    </row>
    <row r="297" spans="1:25" x14ac:dyDescent="0.3">
      <c r="A297" s="1" t="s">
        <v>1378</v>
      </c>
      <c r="B297" s="1" t="s">
        <v>1379</v>
      </c>
      <c r="C297" s="1" t="s">
        <v>1369</v>
      </c>
      <c r="D297" s="1" t="s">
        <v>1370</v>
      </c>
      <c r="E297" s="1" t="s">
        <v>1380</v>
      </c>
      <c r="F297" s="1" t="s">
        <v>410</v>
      </c>
      <c r="G297" s="1" t="s">
        <v>84</v>
      </c>
      <c r="H297" s="1" t="s">
        <v>1290</v>
      </c>
      <c r="I297" s="2">
        <v>232</v>
      </c>
      <c r="J297" s="2">
        <v>0</v>
      </c>
      <c r="K297" s="2">
        <v>232</v>
      </c>
      <c r="L297" s="3">
        <v>0.01</v>
      </c>
      <c r="M297" s="3">
        <v>30.11</v>
      </c>
      <c r="N297" s="4">
        <v>1</v>
      </c>
      <c r="O297" s="3">
        <v>62.992130000000003</v>
      </c>
      <c r="P297" s="3">
        <v>5.1181000000000001</v>
      </c>
      <c r="Q297" s="3">
        <v>5.1181000000000001</v>
      </c>
      <c r="R297" s="1" t="s">
        <v>30</v>
      </c>
      <c r="S297" s="1" t="s">
        <v>1373</v>
      </c>
      <c r="T297" s="1" t="s">
        <v>1374</v>
      </c>
      <c r="U297" s="4">
        <v>134</v>
      </c>
      <c r="V297" s="1" t="s">
        <v>33</v>
      </c>
      <c r="W297" s="5">
        <f t="shared" si="12"/>
        <v>0.957120385842407</v>
      </c>
      <c r="X297" s="7">
        <f t="shared" si="13"/>
        <v>222.05192951543842</v>
      </c>
      <c r="Y297" s="6">
        <f t="shared" si="14"/>
        <v>6.287804498280841</v>
      </c>
    </row>
    <row r="298" spans="1:25" x14ac:dyDescent="0.3">
      <c r="A298" s="1" t="s">
        <v>1381</v>
      </c>
      <c r="B298" s="1" t="s">
        <v>1382</v>
      </c>
      <c r="C298" s="1" t="s">
        <v>1369</v>
      </c>
      <c r="D298" s="1" t="s">
        <v>1370</v>
      </c>
      <c r="E298" s="1" t="s">
        <v>1383</v>
      </c>
      <c r="F298" s="1" t="s">
        <v>410</v>
      </c>
      <c r="G298" s="1" t="s">
        <v>84</v>
      </c>
      <c r="H298" s="1" t="s">
        <v>1290</v>
      </c>
      <c r="I298" s="2">
        <v>157</v>
      </c>
      <c r="J298" s="2">
        <v>0</v>
      </c>
      <c r="K298" s="2">
        <v>157</v>
      </c>
      <c r="L298" s="3">
        <v>0.01</v>
      </c>
      <c r="M298" s="3">
        <v>60.22</v>
      </c>
      <c r="N298" s="4">
        <v>1</v>
      </c>
      <c r="O298" s="3">
        <v>94.488190000000003</v>
      </c>
      <c r="P298" s="3">
        <v>5.9055</v>
      </c>
      <c r="Q298" s="3">
        <v>5.9055</v>
      </c>
      <c r="R298" s="1" t="s">
        <v>30</v>
      </c>
      <c r="S298" s="1" t="s">
        <v>1373</v>
      </c>
      <c r="T298" s="1" t="s">
        <v>1374</v>
      </c>
      <c r="U298" s="4">
        <v>134</v>
      </c>
      <c r="V298" s="1" t="s">
        <v>33</v>
      </c>
      <c r="W298" s="5">
        <f t="shared" si="12"/>
        <v>1.9114089534215473</v>
      </c>
      <c r="X298" s="7">
        <f t="shared" si="13"/>
        <v>300.09120568718293</v>
      </c>
      <c r="Y298" s="6">
        <f t="shared" si="14"/>
        <v>8.4976286273756507</v>
      </c>
    </row>
    <row r="299" spans="1:25" x14ac:dyDescent="0.3">
      <c r="A299" s="1" t="s">
        <v>1384</v>
      </c>
      <c r="B299" s="1" t="s">
        <v>1385</v>
      </c>
      <c r="C299" s="1" t="s">
        <v>1386</v>
      </c>
      <c r="D299" s="1" t="s">
        <v>1387</v>
      </c>
      <c r="E299" s="1" t="s">
        <v>1388</v>
      </c>
      <c r="F299" s="1" t="s">
        <v>1389</v>
      </c>
      <c r="G299" s="1" t="s">
        <v>234</v>
      </c>
      <c r="H299" s="1" t="s">
        <v>1290</v>
      </c>
      <c r="I299" s="2">
        <v>160</v>
      </c>
      <c r="J299" s="2">
        <v>0</v>
      </c>
      <c r="K299" s="2">
        <v>160</v>
      </c>
      <c r="L299" s="3">
        <v>0.01</v>
      </c>
      <c r="M299" s="3">
        <v>17.5</v>
      </c>
      <c r="N299" s="4">
        <v>1</v>
      </c>
      <c r="O299" s="3">
        <v>62.99</v>
      </c>
      <c r="P299" s="3">
        <v>3.9369999999999998</v>
      </c>
      <c r="Q299" s="3">
        <v>3.9369999999999998</v>
      </c>
      <c r="R299" s="1" t="s">
        <v>30</v>
      </c>
      <c r="S299" s="1" t="s">
        <v>1373</v>
      </c>
      <c r="T299" s="1" t="s">
        <v>1374</v>
      </c>
      <c r="U299" s="4">
        <v>134</v>
      </c>
      <c r="V299" s="1" t="s">
        <v>33</v>
      </c>
      <c r="W299" s="5">
        <f t="shared" si="12"/>
        <v>0.56632427338167046</v>
      </c>
      <c r="X299" s="7">
        <f t="shared" si="13"/>
        <v>90.611883741067274</v>
      </c>
      <c r="Y299" s="6">
        <f t="shared" si="14"/>
        <v>2.5658403934074836</v>
      </c>
    </row>
    <row r="300" spans="1:25" x14ac:dyDescent="0.3">
      <c r="A300" s="1" t="s">
        <v>1390</v>
      </c>
      <c r="B300" s="1" t="s">
        <v>1391</v>
      </c>
      <c r="C300" s="1" t="s">
        <v>1392</v>
      </c>
      <c r="D300" s="1" t="s">
        <v>1393</v>
      </c>
      <c r="E300" s="1" t="s">
        <v>1394</v>
      </c>
      <c r="F300" s="1" t="s">
        <v>404</v>
      </c>
      <c r="G300" s="1" t="s">
        <v>84</v>
      </c>
      <c r="H300" s="1" t="s">
        <v>1290</v>
      </c>
      <c r="I300" s="2">
        <v>808</v>
      </c>
      <c r="J300" s="2">
        <v>0</v>
      </c>
      <c r="K300" s="2">
        <v>808</v>
      </c>
      <c r="L300" s="3">
        <v>0.01</v>
      </c>
      <c r="M300" s="3">
        <v>21.15</v>
      </c>
      <c r="N300" s="4">
        <v>1</v>
      </c>
      <c r="O300" s="3">
        <v>62.992100000000001</v>
      </c>
      <c r="P300" s="3">
        <v>3.9369999999999998</v>
      </c>
      <c r="Q300" s="3">
        <v>3.9369999999999998</v>
      </c>
      <c r="R300" s="1" t="s">
        <v>30</v>
      </c>
      <c r="S300" s="1" t="s">
        <v>1373</v>
      </c>
      <c r="T300" s="1" t="s">
        <v>1374</v>
      </c>
      <c r="U300" s="4">
        <v>134</v>
      </c>
      <c r="V300" s="1" t="s">
        <v>33</v>
      </c>
      <c r="W300" s="5">
        <f t="shared" si="12"/>
        <v>0.5663431538543503</v>
      </c>
      <c r="X300" s="7">
        <f t="shared" si="13"/>
        <v>457.60526831431503</v>
      </c>
      <c r="Y300" s="6">
        <f t="shared" si="14"/>
        <v>12.957925971743069</v>
      </c>
    </row>
    <row r="301" spans="1:25" x14ac:dyDescent="0.3">
      <c r="A301" s="1" t="s">
        <v>1395</v>
      </c>
      <c r="B301" s="1" t="s">
        <v>1396</v>
      </c>
      <c r="C301" s="1" t="s">
        <v>1392</v>
      </c>
      <c r="D301" s="1" t="s">
        <v>1393</v>
      </c>
      <c r="E301" s="1" t="s">
        <v>1397</v>
      </c>
      <c r="F301" s="1" t="s">
        <v>404</v>
      </c>
      <c r="G301" s="1" t="s">
        <v>84</v>
      </c>
      <c r="H301" s="1" t="s">
        <v>1290</v>
      </c>
      <c r="I301" s="2">
        <v>182</v>
      </c>
      <c r="J301" s="2">
        <v>0</v>
      </c>
      <c r="K301" s="2">
        <v>182</v>
      </c>
      <c r="L301" s="3">
        <v>0.01</v>
      </c>
      <c r="M301" s="3">
        <v>34.75</v>
      </c>
      <c r="N301" s="4">
        <v>1</v>
      </c>
      <c r="O301" s="3">
        <v>78.740200000000002</v>
      </c>
      <c r="P301" s="3">
        <v>4.3307000000000002</v>
      </c>
      <c r="Q301" s="3">
        <v>4.3307000000000002</v>
      </c>
      <c r="R301" s="1" t="s">
        <v>30</v>
      </c>
      <c r="S301" s="1" t="s">
        <v>1373</v>
      </c>
      <c r="T301" s="1" t="s">
        <v>1374</v>
      </c>
      <c r="U301" s="4">
        <v>134</v>
      </c>
      <c r="V301" s="1" t="s">
        <v>33</v>
      </c>
      <c r="W301" s="5">
        <f t="shared" si="12"/>
        <v>0.85659483611084586</v>
      </c>
      <c r="X301" s="7">
        <f t="shared" si="13"/>
        <v>155.90026017217394</v>
      </c>
      <c r="Y301" s="6">
        <f t="shared" si="14"/>
        <v>4.4145995908835109</v>
      </c>
    </row>
    <row r="302" spans="1:25" x14ac:dyDescent="0.3">
      <c r="A302" s="1" t="s">
        <v>1398</v>
      </c>
      <c r="B302" s="1" t="s">
        <v>1399</v>
      </c>
      <c r="C302" s="1" t="s">
        <v>1392</v>
      </c>
      <c r="D302" s="1" t="s">
        <v>1393</v>
      </c>
      <c r="E302" s="1" t="s">
        <v>1400</v>
      </c>
      <c r="F302" s="1" t="s">
        <v>404</v>
      </c>
      <c r="G302" s="1" t="s">
        <v>84</v>
      </c>
      <c r="H302" s="1" t="s">
        <v>1290</v>
      </c>
      <c r="I302" s="2">
        <v>569</v>
      </c>
      <c r="J302" s="2">
        <v>0</v>
      </c>
      <c r="K302" s="2">
        <v>569</v>
      </c>
      <c r="L302" s="3">
        <v>0.01</v>
      </c>
      <c r="M302" s="3">
        <v>44.5</v>
      </c>
      <c r="N302" s="4">
        <v>1</v>
      </c>
      <c r="O302" s="3">
        <v>94.488200000000006</v>
      </c>
      <c r="P302" s="3">
        <v>4.7244000000000002</v>
      </c>
      <c r="Q302" s="3">
        <v>4.7244000000000002</v>
      </c>
      <c r="R302" s="1" t="s">
        <v>30</v>
      </c>
      <c r="S302" s="1" t="s">
        <v>1373</v>
      </c>
      <c r="T302" s="1" t="s">
        <v>1374</v>
      </c>
      <c r="U302" s="4">
        <v>134</v>
      </c>
      <c r="V302" s="1" t="s">
        <v>33</v>
      </c>
      <c r="W302" s="5">
        <f t="shared" si="12"/>
        <v>1.2233018596558887</v>
      </c>
      <c r="X302" s="7">
        <f t="shared" si="13"/>
        <v>696.05875814420062</v>
      </c>
      <c r="Y302" s="6">
        <f t="shared" si="14"/>
        <v>19.710170499655966</v>
      </c>
    </row>
    <row r="303" spans="1:25" x14ac:dyDescent="0.3">
      <c r="A303" s="1" t="s">
        <v>1401</v>
      </c>
      <c r="B303" s="1" t="s">
        <v>1402</v>
      </c>
      <c r="C303" s="1" t="s">
        <v>1403</v>
      </c>
      <c r="D303" s="1" t="s">
        <v>1393</v>
      </c>
      <c r="E303" s="1" t="s">
        <v>1394</v>
      </c>
      <c r="F303" s="1" t="s">
        <v>404</v>
      </c>
      <c r="G303" s="1" t="s">
        <v>84</v>
      </c>
      <c r="H303" s="1" t="s">
        <v>1290</v>
      </c>
      <c r="I303" s="2">
        <v>73</v>
      </c>
      <c r="J303" s="2">
        <v>0</v>
      </c>
      <c r="K303" s="2">
        <v>73</v>
      </c>
      <c r="L303" s="3">
        <v>0.01</v>
      </c>
      <c r="M303" s="3">
        <v>11.09</v>
      </c>
      <c r="N303" s="4">
        <v>1</v>
      </c>
      <c r="O303" s="3">
        <v>62.992100000000001</v>
      </c>
      <c r="P303" s="3">
        <v>3.9369999999999998</v>
      </c>
      <c r="Q303" s="3">
        <v>3.9369999999999998</v>
      </c>
      <c r="R303" s="1" t="s">
        <v>30</v>
      </c>
      <c r="S303" s="1" t="s">
        <v>1373</v>
      </c>
      <c r="T303" s="1" t="s">
        <v>1374</v>
      </c>
      <c r="U303" s="4">
        <v>134</v>
      </c>
      <c r="V303" s="1" t="s">
        <v>33</v>
      </c>
      <c r="W303" s="5">
        <f t="shared" si="12"/>
        <v>0.5663431538543503</v>
      </c>
      <c r="X303" s="7">
        <f t="shared" si="13"/>
        <v>41.34305023136757</v>
      </c>
      <c r="Y303" s="6">
        <f t="shared" si="14"/>
        <v>1.1707037078431239</v>
      </c>
    </row>
    <row r="304" spans="1:25" x14ac:dyDescent="0.3">
      <c r="A304" s="1" t="s">
        <v>1404</v>
      </c>
      <c r="B304" s="1" t="s">
        <v>1405</v>
      </c>
      <c r="C304" s="1" t="s">
        <v>1406</v>
      </c>
      <c r="D304" s="1" t="s">
        <v>1407</v>
      </c>
      <c r="E304" s="1" t="s">
        <v>1408</v>
      </c>
      <c r="F304" s="1" t="s">
        <v>1409</v>
      </c>
      <c r="G304" s="1" t="s">
        <v>84</v>
      </c>
      <c r="H304" s="1" t="s">
        <v>1290</v>
      </c>
      <c r="I304" s="2">
        <v>106</v>
      </c>
      <c r="J304" s="2">
        <v>0</v>
      </c>
      <c r="K304" s="2">
        <v>106</v>
      </c>
      <c r="L304" s="3">
        <v>0.01</v>
      </c>
      <c r="M304" s="3">
        <v>34.75</v>
      </c>
      <c r="N304" s="4">
        <v>1</v>
      </c>
      <c r="O304" s="3">
        <v>78.740200000000002</v>
      </c>
      <c r="P304" s="3">
        <v>4.7205000000000004</v>
      </c>
      <c r="Q304" s="3">
        <v>4.7205000000000004</v>
      </c>
      <c r="R304" s="1" t="s">
        <v>30</v>
      </c>
      <c r="S304" s="1" t="s">
        <v>1373</v>
      </c>
      <c r="T304" s="1" t="s">
        <v>1374</v>
      </c>
      <c r="U304" s="4">
        <v>134</v>
      </c>
      <c r="V304" s="1" t="s">
        <v>33</v>
      </c>
      <c r="W304" s="5">
        <f t="shared" si="12"/>
        <v>1.0177362790655744</v>
      </c>
      <c r="X304" s="7">
        <f t="shared" si="13"/>
        <v>107.88004558095089</v>
      </c>
      <c r="Y304" s="6">
        <f t="shared" si="14"/>
        <v>3.0548198223671981</v>
      </c>
    </row>
    <row r="305" spans="1:25" x14ac:dyDescent="0.3">
      <c r="A305" s="1" t="s">
        <v>1410</v>
      </c>
      <c r="B305" s="1" t="s">
        <v>1411</v>
      </c>
      <c r="C305" s="1" t="s">
        <v>1412</v>
      </c>
      <c r="D305" s="1" t="s">
        <v>1413</v>
      </c>
      <c r="E305" s="1" t="s">
        <v>1414</v>
      </c>
      <c r="F305" s="1" t="s">
        <v>1415</v>
      </c>
      <c r="G305" s="1" t="s">
        <v>1416</v>
      </c>
      <c r="H305" s="1" t="s">
        <v>1290</v>
      </c>
      <c r="I305" s="2">
        <v>3</v>
      </c>
      <c r="J305" s="2">
        <v>0</v>
      </c>
      <c r="K305" s="2">
        <v>3</v>
      </c>
      <c r="L305" s="3">
        <v>0.01</v>
      </c>
      <c r="M305" s="3">
        <v>4.74</v>
      </c>
      <c r="N305" s="4">
        <v>24</v>
      </c>
      <c r="O305" s="3">
        <v>25</v>
      </c>
      <c r="P305" s="3">
        <v>16.93</v>
      </c>
      <c r="Q305" s="3">
        <v>8.66</v>
      </c>
      <c r="R305" s="1" t="s">
        <v>30</v>
      </c>
      <c r="S305" s="1" t="s">
        <v>48</v>
      </c>
      <c r="T305" s="1" t="s">
        <v>49</v>
      </c>
      <c r="U305" s="4">
        <v>1062</v>
      </c>
      <c r="V305" s="1" t="s">
        <v>33</v>
      </c>
      <c r="W305" s="5">
        <f t="shared" si="12"/>
        <v>8.8586257733952053E-2</v>
      </c>
      <c r="X305" s="7">
        <f t="shared" si="13"/>
        <v>0.26575877320185615</v>
      </c>
      <c r="Y305" s="6">
        <f t="shared" si="14"/>
        <v>7.5254433196899912E-3</v>
      </c>
    </row>
    <row r="306" spans="1:25" x14ac:dyDescent="0.3">
      <c r="A306" s="1" t="s">
        <v>1417</v>
      </c>
      <c r="B306" s="1" t="s">
        <v>1418</v>
      </c>
      <c r="C306" s="1" t="s">
        <v>1412</v>
      </c>
      <c r="D306" s="1" t="s">
        <v>1413</v>
      </c>
      <c r="E306" s="1" t="s">
        <v>1419</v>
      </c>
      <c r="F306" s="1" t="s">
        <v>1420</v>
      </c>
      <c r="G306" s="1" t="s">
        <v>1421</v>
      </c>
      <c r="H306" s="1" t="s">
        <v>1290</v>
      </c>
      <c r="I306" s="2">
        <v>43</v>
      </c>
      <c r="J306" s="2">
        <v>0</v>
      </c>
      <c r="K306" s="2">
        <v>43</v>
      </c>
      <c r="L306" s="3">
        <v>0.01</v>
      </c>
      <c r="M306" s="3">
        <v>4.3099999999999996</v>
      </c>
      <c r="N306" s="4">
        <v>24</v>
      </c>
      <c r="O306" s="3">
        <v>25</v>
      </c>
      <c r="P306" s="3">
        <v>16.93</v>
      </c>
      <c r="Q306" s="3">
        <v>8.6614000000000004</v>
      </c>
      <c r="R306" s="1" t="s">
        <v>30</v>
      </c>
      <c r="S306" s="1" t="s">
        <v>48</v>
      </c>
      <c r="T306" s="1" t="s">
        <v>49</v>
      </c>
      <c r="U306" s="4">
        <v>1062</v>
      </c>
      <c r="V306" s="1" t="s">
        <v>33</v>
      </c>
      <c r="W306" s="5">
        <f t="shared" si="12"/>
        <v>8.8600578837973717E-2</v>
      </c>
      <c r="X306" s="7">
        <f t="shared" si="13"/>
        <v>3.8098248900328699</v>
      </c>
      <c r="Y306" s="6">
        <f t="shared" si="14"/>
        <v>0.10788212529153213</v>
      </c>
    </row>
    <row r="307" spans="1:25" x14ac:dyDescent="0.3">
      <c r="A307" s="1" t="s">
        <v>1422</v>
      </c>
      <c r="B307" s="1" t="s">
        <v>1423</v>
      </c>
      <c r="C307" s="1" t="s">
        <v>1424</v>
      </c>
      <c r="D307" s="1" t="s">
        <v>1425</v>
      </c>
      <c r="E307" s="1" t="s">
        <v>1414</v>
      </c>
      <c r="F307" s="1" t="s">
        <v>1426</v>
      </c>
      <c r="G307" s="1" t="s">
        <v>1427</v>
      </c>
      <c r="H307" s="1" t="s">
        <v>1290</v>
      </c>
      <c r="I307" s="2">
        <v>3</v>
      </c>
      <c r="J307" s="2">
        <v>0</v>
      </c>
      <c r="K307" s="2">
        <v>3</v>
      </c>
      <c r="L307" s="3">
        <v>0.01</v>
      </c>
      <c r="M307" s="3">
        <v>4.74</v>
      </c>
      <c r="N307" s="4">
        <v>24</v>
      </c>
      <c r="O307" s="3">
        <v>24.803100000000001</v>
      </c>
      <c r="P307" s="3">
        <v>16.929099999999998</v>
      </c>
      <c r="Q307" s="3">
        <v>8.6614000000000004</v>
      </c>
      <c r="R307" s="1" t="s">
        <v>30</v>
      </c>
      <c r="S307" s="1" t="s">
        <v>48</v>
      </c>
      <c r="T307" s="1" t="s">
        <v>49</v>
      </c>
      <c r="U307" s="4">
        <v>1062</v>
      </c>
      <c r="V307" s="1" t="s">
        <v>33</v>
      </c>
      <c r="W307" s="5">
        <f t="shared" si="12"/>
        <v>8.7898087762057556E-2</v>
      </c>
      <c r="X307" s="7">
        <f t="shared" si="13"/>
        <v>0.26369426328617268</v>
      </c>
      <c r="Y307" s="6">
        <f t="shared" si="14"/>
        <v>7.4669829642095972E-3</v>
      </c>
    </row>
    <row r="308" spans="1:25" x14ac:dyDescent="0.3">
      <c r="A308" s="1" t="s">
        <v>1428</v>
      </c>
      <c r="B308" s="1" t="s">
        <v>1429</v>
      </c>
      <c r="C308" s="1" t="s">
        <v>1430</v>
      </c>
      <c r="D308" s="1" t="s">
        <v>1431</v>
      </c>
      <c r="E308" s="1" t="s">
        <v>1432</v>
      </c>
      <c r="F308" s="1" t="s">
        <v>1433</v>
      </c>
      <c r="G308" s="1" t="s">
        <v>254</v>
      </c>
      <c r="H308" s="1" t="s">
        <v>1290</v>
      </c>
      <c r="I308" s="2">
        <v>23</v>
      </c>
      <c r="J308" s="2">
        <v>0</v>
      </c>
      <c r="K308" s="2">
        <v>23</v>
      </c>
      <c r="L308" s="3">
        <v>0.01</v>
      </c>
      <c r="M308" s="3">
        <v>10</v>
      </c>
      <c r="N308" s="4">
        <v>24</v>
      </c>
      <c r="O308" s="3">
        <v>22.440899999999999</v>
      </c>
      <c r="P308" s="3">
        <v>15.747999999999999</v>
      </c>
      <c r="Q308" s="3">
        <v>15.3543</v>
      </c>
      <c r="R308" s="1" t="s">
        <v>30</v>
      </c>
      <c r="S308" s="1" t="s">
        <v>48</v>
      </c>
      <c r="T308" s="1" t="s">
        <v>49</v>
      </c>
      <c r="U308" s="4">
        <v>1062</v>
      </c>
      <c r="V308" s="1" t="s">
        <v>33</v>
      </c>
      <c r="W308" s="5">
        <f t="shared" si="12"/>
        <v>0.13114362837347157</v>
      </c>
      <c r="X308" s="7">
        <f t="shared" si="13"/>
        <v>3.0163034525898462</v>
      </c>
      <c r="Y308" s="6">
        <f t="shared" si="14"/>
        <v>8.5412121654434167E-2</v>
      </c>
    </row>
    <row r="309" spans="1:25" x14ac:dyDescent="0.3">
      <c r="A309" s="1" t="s">
        <v>1434</v>
      </c>
      <c r="B309" s="1" t="s">
        <v>1435</v>
      </c>
      <c r="C309" s="1" t="s">
        <v>1436</v>
      </c>
      <c r="D309" s="1" t="s">
        <v>1437</v>
      </c>
      <c r="E309" s="1" t="s">
        <v>1438</v>
      </c>
      <c r="F309" s="1" t="s">
        <v>239</v>
      </c>
      <c r="G309" s="1" t="s">
        <v>762</v>
      </c>
      <c r="H309" s="1" t="s">
        <v>1290</v>
      </c>
      <c r="I309" s="2">
        <v>6</v>
      </c>
      <c r="J309" s="2">
        <v>0</v>
      </c>
      <c r="K309" s="2">
        <v>6</v>
      </c>
      <c r="L309" s="3">
        <v>0.01</v>
      </c>
      <c r="M309" s="3">
        <v>34.25</v>
      </c>
      <c r="N309" s="4">
        <v>1</v>
      </c>
      <c r="O309" s="3">
        <v>24.02</v>
      </c>
      <c r="P309" s="3">
        <v>19.29</v>
      </c>
      <c r="Q309" s="3">
        <v>9.4499999999999993</v>
      </c>
      <c r="R309" s="1" t="s">
        <v>30</v>
      </c>
      <c r="S309" s="1" t="s">
        <v>31</v>
      </c>
      <c r="T309" s="1" t="s">
        <v>32</v>
      </c>
      <c r="U309" s="4">
        <v>601</v>
      </c>
      <c r="V309" s="1" t="s">
        <v>33</v>
      </c>
      <c r="W309" s="5">
        <f t="shared" si="12"/>
        <v>2.5398015139211134</v>
      </c>
      <c r="X309" s="7">
        <f t="shared" si="13"/>
        <v>15.238809083526681</v>
      </c>
      <c r="Y309" s="6">
        <f t="shared" si="14"/>
        <v>0.43151461242844141</v>
      </c>
    </row>
    <row r="310" spans="1:25" x14ac:dyDescent="0.3">
      <c r="A310" s="1" t="s">
        <v>1439</v>
      </c>
      <c r="B310" s="1" t="s">
        <v>1440</v>
      </c>
      <c r="C310" s="1" t="s">
        <v>1441</v>
      </c>
      <c r="D310" s="1" t="s">
        <v>1442</v>
      </c>
      <c r="E310" s="1" t="s">
        <v>1443</v>
      </c>
      <c r="F310" s="1" t="s">
        <v>125</v>
      </c>
      <c r="G310" s="1" t="s">
        <v>578</v>
      </c>
      <c r="H310" s="1" t="s">
        <v>1290</v>
      </c>
      <c r="I310" s="2">
        <v>133</v>
      </c>
      <c r="J310" s="2">
        <v>0</v>
      </c>
      <c r="K310" s="2">
        <v>133</v>
      </c>
      <c r="L310" s="3">
        <v>16.825924000000001</v>
      </c>
      <c r="M310" s="3">
        <v>29.25</v>
      </c>
      <c r="N310" s="4">
        <v>1</v>
      </c>
      <c r="O310" s="3">
        <v>23.228300000000001</v>
      </c>
      <c r="P310" s="3">
        <v>18.503900000000002</v>
      </c>
      <c r="Q310" s="3">
        <v>7.8739999999999997</v>
      </c>
      <c r="R310" s="1" t="s">
        <v>30</v>
      </c>
      <c r="S310" s="1" t="s">
        <v>31</v>
      </c>
      <c r="T310" s="1" t="s">
        <v>78</v>
      </c>
      <c r="U310" s="4">
        <v>734</v>
      </c>
      <c r="V310" s="1" t="s">
        <v>33</v>
      </c>
      <c r="W310" s="5">
        <f t="shared" si="12"/>
        <v>1.9630838406458124</v>
      </c>
      <c r="X310" s="7">
        <f t="shared" si="13"/>
        <v>261.09015080589307</v>
      </c>
      <c r="Y310" s="6">
        <f t="shared" si="14"/>
        <v>7.3932427800857168</v>
      </c>
    </row>
    <row r="311" spans="1:25" x14ac:dyDescent="0.3">
      <c r="A311" s="1" t="s">
        <v>1444</v>
      </c>
      <c r="B311" s="1" t="s">
        <v>1445</v>
      </c>
      <c r="C311" s="1" t="s">
        <v>1446</v>
      </c>
      <c r="D311" s="1" t="s">
        <v>1447</v>
      </c>
      <c r="E311" s="1" t="s">
        <v>1448</v>
      </c>
      <c r="F311" s="1" t="s">
        <v>1007</v>
      </c>
      <c r="G311" s="1" t="s">
        <v>578</v>
      </c>
      <c r="H311" s="1" t="s">
        <v>1290</v>
      </c>
      <c r="I311" s="2">
        <v>18</v>
      </c>
      <c r="J311" s="2">
        <v>0</v>
      </c>
      <c r="K311" s="2">
        <v>18</v>
      </c>
      <c r="L311" s="3">
        <v>21.2</v>
      </c>
      <c r="M311" s="3">
        <v>47</v>
      </c>
      <c r="N311" s="4">
        <v>1</v>
      </c>
      <c r="O311" s="3">
        <v>25.196899999999999</v>
      </c>
      <c r="P311" s="3">
        <v>21.259799999999998</v>
      </c>
      <c r="Q311" s="3">
        <v>10.629899999999999</v>
      </c>
      <c r="R311" s="1" t="s">
        <v>30</v>
      </c>
      <c r="S311" s="1" t="s">
        <v>31</v>
      </c>
      <c r="T311" s="1" t="s">
        <v>32</v>
      </c>
      <c r="U311" s="4">
        <v>34</v>
      </c>
      <c r="V311" s="1" t="s">
        <v>33</v>
      </c>
      <c r="W311" s="5">
        <f t="shared" si="12"/>
        <v>3.3029211383440469</v>
      </c>
      <c r="X311" s="7">
        <f t="shared" si="13"/>
        <v>59.452580490192844</v>
      </c>
      <c r="Y311" s="6">
        <f t="shared" si="14"/>
        <v>1.6835080147981674</v>
      </c>
    </row>
    <row r="312" spans="1:25" x14ac:dyDescent="0.3">
      <c r="A312" s="1" t="s">
        <v>1449</v>
      </c>
      <c r="B312" s="1" t="s">
        <v>1450</v>
      </c>
      <c r="C312" s="1" t="s">
        <v>1451</v>
      </c>
      <c r="D312" s="1" t="s">
        <v>1452</v>
      </c>
      <c r="E312" s="1" t="s">
        <v>1448</v>
      </c>
      <c r="F312" s="1" t="s">
        <v>27</v>
      </c>
      <c r="G312" s="1" t="s">
        <v>578</v>
      </c>
      <c r="H312" s="1" t="s">
        <v>1290</v>
      </c>
      <c r="I312" s="2">
        <v>1</v>
      </c>
      <c r="J312" s="2">
        <v>0</v>
      </c>
      <c r="K312" s="2">
        <v>1</v>
      </c>
      <c r="L312" s="3">
        <v>14.08</v>
      </c>
      <c r="M312" s="3">
        <v>40</v>
      </c>
      <c r="N312" s="4">
        <v>1</v>
      </c>
      <c r="O312" s="3">
        <v>24.409400000000002</v>
      </c>
      <c r="P312" s="3">
        <v>20.4724</v>
      </c>
      <c r="Q312" s="3">
        <v>7.8739999999999997</v>
      </c>
      <c r="R312" s="1" t="s">
        <v>30</v>
      </c>
      <c r="S312" s="1" t="s">
        <v>31</v>
      </c>
      <c r="T312" s="1" t="s">
        <v>32</v>
      </c>
      <c r="U312" s="4">
        <v>34</v>
      </c>
      <c r="V312" s="1" t="s">
        <v>33</v>
      </c>
      <c r="W312" s="5">
        <f t="shared" si="12"/>
        <v>2.2823592867804177</v>
      </c>
      <c r="X312" s="7">
        <f t="shared" si="13"/>
        <v>2.2823592867804177</v>
      </c>
      <c r="Y312" s="6">
        <f t="shared" si="14"/>
        <v>6.4629156888786191E-2</v>
      </c>
    </row>
    <row r="313" spans="1:25" x14ac:dyDescent="0.3">
      <c r="A313" s="1" t="s">
        <v>1453</v>
      </c>
      <c r="B313" s="1" t="s">
        <v>1454</v>
      </c>
      <c r="C313" s="1" t="s">
        <v>1455</v>
      </c>
      <c r="D313" s="1" t="s">
        <v>1456</v>
      </c>
      <c r="E313" s="1" t="s">
        <v>1457</v>
      </c>
      <c r="F313" s="1" t="s">
        <v>27</v>
      </c>
      <c r="G313" s="1" t="s">
        <v>578</v>
      </c>
      <c r="H313" s="1" t="s">
        <v>1290</v>
      </c>
      <c r="I313" s="2">
        <v>2</v>
      </c>
      <c r="J313" s="2">
        <v>0</v>
      </c>
      <c r="K313" s="2">
        <v>2</v>
      </c>
      <c r="L313" s="3">
        <v>19.37</v>
      </c>
      <c r="M313" s="3">
        <v>38</v>
      </c>
      <c r="N313" s="4">
        <v>1</v>
      </c>
      <c r="O313" s="3">
        <v>24.8</v>
      </c>
      <c r="P313" s="3">
        <v>20.87</v>
      </c>
      <c r="Q313" s="3">
        <v>7.09</v>
      </c>
      <c r="R313" s="1" t="s">
        <v>30</v>
      </c>
      <c r="S313" s="1" t="s">
        <v>31</v>
      </c>
      <c r="T313" s="1" t="s">
        <v>32</v>
      </c>
      <c r="U313" s="4">
        <v>34</v>
      </c>
      <c r="V313" s="1" t="s">
        <v>33</v>
      </c>
      <c r="W313" s="5">
        <f t="shared" si="12"/>
        <v>2.1285463109048726</v>
      </c>
      <c r="X313" s="7">
        <f t="shared" si="13"/>
        <v>4.2570926218097451</v>
      </c>
      <c r="Y313" s="6">
        <f t="shared" si="14"/>
        <v>0.12054732510285363</v>
      </c>
    </row>
    <row r="314" spans="1:25" x14ac:dyDescent="0.3">
      <c r="A314" s="1" t="s">
        <v>1458</v>
      </c>
      <c r="B314" s="1" t="s">
        <v>1459</v>
      </c>
      <c r="C314" s="1" t="s">
        <v>1460</v>
      </c>
      <c r="D314" s="1" t="s">
        <v>1461</v>
      </c>
      <c r="E314" s="1" t="s">
        <v>719</v>
      </c>
      <c r="F314" s="1" t="s">
        <v>674</v>
      </c>
      <c r="G314" s="1" t="s">
        <v>40</v>
      </c>
      <c r="H314" s="1" t="s">
        <v>1290</v>
      </c>
      <c r="I314" s="2">
        <v>8</v>
      </c>
      <c r="J314" s="2">
        <v>0</v>
      </c>
      <c r="K314" s="2">
        <v>8</v>
      </c>
      <c r="L314" s="3">
        <v>13.31</v>
      </c>
      <c r="M314" s="3">
        <v>31</v>
      </c>
      <c r="N314" s="4">
        <v>1</v>
      </c>
      <c r="O314" s="3">
        <v>21.653500000000001</v>
      </c>
      <c r="P314" s="3">
        <v>19.684999999999999</v>
      </c>
      <c r="Q314" s="3">
        <v>10.2362</v>
      </c>
      <c r="R314" s="1" t="s">
        <v>30</v>
      </c>
      <c r="S314" s="1" t="s">
        <v>31</v>
      </c>
      <c r="T314" s="1" t="s">
        <v>32</v>
      </c>
      <c r="U314" s="4">
        <v>34</v>
      </c>
      <c r="V314" s="1" t="s">
        <v>33</v>
      </c>
      <c r="W314" s="5">
        <f t="shared" si="12"/>
        <v>2.5308419510669955</v>
      </c>
      <c r="X314" s="7">
        <f t="shared" si="13"/>
        <v>20.246735608535964</v>
      </c>
      <c r="Y314" s="6">
        <f t="shared" si="14"/>
        <v>0.57332316594890975</v>
      </c>
    </row>
    <row r="315" spans="1:25" x14ac:dyDescent="0.3">
      <c r="A315" s="1" t="s">
        <v>1462</v>
      </c>
      <c r="B315" s="1" t="s">
        <v>1463</v>
      </c>
      <c r="C315" s="1" t="s">
        <v>1464</v>
      </c>
      <c r="D315" s="1" t="s">
        <v>1465</v>
      </c>
      <c r="E315" s="1" t="s">
        <v>1466</v>
      </c>
      <c r="F315" s="1" t="s">
        <v>39</v>
      </c>
      <c r="G315" s="1" t="s">
        <v>1467</v>
      </c>
      <c r="H315" s="1" t="s">
        <v>1290</v>
      </c>
      <c r="I315" s="2">
        <v>1</v>
      </c>
      <c r="J315" s="2">
        <v>0</v>
      </c>
      <c r="K315" s="2">
        <v>1</v>
      </c>
      <c r="L315" s="3">
        <v>0.01</v>
      </c>
      <c r="M315" s="3">
        <v>9.75</v>
      </c>
      <c r="N315" s="4">
        <v>3</v>
      </c>
      <c r="O315" s="3">
        <v>11.811</v>
      </c>
      <c r="P315" s="3">
        <v>9.8424999999999994</v>
      </c>
      <c r="Q315" s="3">
        <v>10.629899999999999</v>
      </c>
      <c r="R315" s="1" t="s">
        <v>30</v>
      </c>
      <c r="S315" s="1" t="s">
        <v>116</v>
      </c>
      <c r="T315" s="1" t="s">
        <v>117</v>
      </c>
      <c r="U315" s="4">
        <v>964</v>
      </c>
      <c r="V315" s="1" t="s">
        <v>33</v>
      </c>
      <c r="W315" s="5">
        <f t="shared" si="12"/>
        <v>0.23892563873709391</v>
      </c>
      <c r="X315" s="7">
        <f t="shared" si="13"/>
        <v>0.23892563873709391</v>
      </c>
      <c r="Y315" s="6">
        <f t="shared" si="14"/>
        <v>6.7656142834880062E-3</v>
      </c>
    </row>
    <row r="316" spans="1:25" x14ac:dyDescent="0.3">
      <c r="A316" s="1" t="s">
        <v>1468</v>
      </c>
      <c r="B316" s="1" t="s">
        <v>1469</v>
      </c>
      <c r="C316" s="1" t="s">
        <v>1470</v>
      </c>
      <c r="D316" s="1" t="s">
        <v>1471</v>
      </c>
      <c r="E316" s="1" t="s">
        <v>1472</v>
      </c>
      <c r="F316" s="1" t="s">
        <v>27</v>
      </c>
      <c r="G316" s="1" t="s">
        <v>1473</v>
      </c>
      <c r="H316" s="1" t="s">
        <v>1290</v>
      </c>
      <c r="I316" s="2">
        <v>3</v>
      </c>
      <c r="J316" s="2">
        <v>0</v>
      </c>
      <c r="K316" s="2">
        <v>3</v>
      </c>
      <c r="L316" s="3">
        <v>0.01</v>
      </c>
      <c r="M316" s="3">
        <v>21.31</v>
      </c>
      <c r="N316" s="4">
        <v>3</v>
      </c>
      <c r="O316" s="3">
        <v>12</v>
      </c>
      <c r="P316" s="3">
        <v>10</v>
      </c>
      <c r="Q316" s="3">
        <v>19.5</v>
      </c>
      <c r="R316" s="1" t="s">
        <v>30</v>
      </c>
      <c r="S316" s="1" t="s">
        <v>116</v>
      </c>
      <c r="T316" s="1" t="s">
        <v>117</v>
      </c>
      <c r="U316" s="4">
        <v>964</v>
      </c>
      <c r="V316" s="1" t="s">
        <v>33</v>
      </c>
      <c r="W316" s="5">
        <f t="shared" si="12"/>
        <v>0.45243619489559167</v>
      </c>
      <c r="X316" s="7">
        <f t="shared" si="13"/>
        <v>1.357308584686775</v>
      </c>
      <c r="Y316" s="6">
        <f t="shared" si="14"/>
        <v>3.843466275196377E-2</v>
      </c>
    </row>
    <row r="317" spans="1:25" x14ac:dyDescent="0.3">
      <c r="A317" s="1" t="s">
        <v>1474</v>
      </c>
      <c r="B317" s="1" t="s">
        <v>1475</v>
      </c>
      <c r="C317" s="1" t="s">
        <v>1476</v>
      </c>
      <c r="D317" s="1" t="s">
        <v>1477</v>
      </c>
      <c r="E317" s="1" t="s">
        <v>1478</v>
      </c>
      <c r="F317" s="1" t="s">
        <v>1479</v>
      </c>
      <c r="G317" s="1" t="s">
        <v>254</v>
      </c>
      <c r="H317" s="1" t="s">
        <v>1290</v>
      </c>
      <c r="I317" s="2">
        <v>1</v>
      </c>
      <c r="J317" s="2">
        <v>0</v>
      </c>
      <c r="K317" s="2">
        <v>1</v>
      </c>
      <c r="L317" s="3">
        <v>0.01</v>
      </c>
      <c r="M317" s="3">
        <v>462</v>
      </c>
      <c r="N317" s="4">
        <v>1</v>
      </c>
      <c r="O317" s="3">
        <v>49.21</v>
      </c>
      <c r="P317" s="3">
        <v>39.369999999999997</v>
      </c>
      <c r="Q317" s="3">
        <v>49.21</v>
      </c>
      <c r="R317" s="1" t="s">
        <v>30</v>
      </c>
      <c r="S317" s="1" t="s">
        <v>1047</v>
      </c>
      <c r="T317" s="1" t="s">
        <v>1048</v>
      </c>
      <c r="U317" s="4">
        <v>335</v>
      </c>
      <c r="V317" s="1" t="s">
        <v>33</v>
      </c>
      <c r="W317" s="5">
        <f t="shared" si="12"/>
        <v>55.301241773201859</v>
      </c>
      <c r="X317" s="7">
        <f t="shared" si="13"/>
        <v>55.301241773201859</v>
      </c>
      <c r="Y317" s="6">
        <f t="shared" si="14"/>
        <v>1.5659553039726193</v>
      </c>
    </row>
    <row r="318" spans="1:25" x14ac:dyDescent="0.3">
      <c r="A318" s="1" t="s">
        <v>1480</v>
      </c>
      <c r="B318" s="1" t="s">
        <v>1475</v>
      </c>
      <c r="C318" s="1" t="s">
        <v>1476</v>
      </c>
      <c r="D318" s="1" t="s">
        <v>1477</v>
      </c>
      <c r="E318" s="1" t="s">
        <v>1478</v>
      </c>
      <c r="F318" s="1" t="s">
        <v>1479</v>
      </c>
      <c r="G318" s="1" t="s">
        <v>254</v>
      </c>
      <c r="H318" s="1" t="s">
        <v>1290</v>
      </c>
      <c r="I318" s="2">
        <v>1</v>
      </c>
      <c r="J318" s="2">
        <v>0</v>
      </c>
      <c r="K318" s="2">
        <v>1</v>
      </c>
      <c r="L318" s="3">
        <v>0.01</v>
      </c>
      <c r="M318" s="3">
        <v>405.72</v>
      </c>
      <c r="N318" s="4">
        <v>1</v>
      </c>
      <c r="O318" s="3">
        <v>49.21</v>
      </c>
      <c r="P318" s="3">
        <v>39.369999999999997</v>
      </c>
      <c r="Q318" s="3">
        <v>49.21</v>
      </c>
      <c r="R318" s="1" t="s">
        <v>30</v>
      </c>
      <c r="S318" s="1" t="s">
        <v>1047</v>
      </c>
      <c r="T318" s="1" t="s">
        <v>1048</v>
      </c>
      <c r="U318" s="4">
        <v>335</v>
      </c>
      <c r="V318" s="1" t="s">
        <v>33</v>
      </c>
      <c r="W318" s="5">
        <f t="shared" si="12"/>
        <v>55.301241773201859</v>
      </c>
      <c r="X318" s="7">
        <f t="shared" si="13"/>
        <v>55.301241773201859</v>
      </c>
      <c r="Y318" s="6">
        <f t="shared" si="14"/>
        <v>1.5659553039726193</v>
      </c>
    </row>
    <row r="319" spans="1:25" x14ac:dyDescent="0.3">
      <c r="A319" s="1" t="s">
        <v>1481</v>
      </c>
      <c r="B319" s="1" t="s">
        <v>1475</v>
      </c>
      <c r="C319" s="1" t="s">
        <v>1476</v>
      </c>
      <c r="D319" s="1" t="s">
        <v>1477</v>
      </c>
      <c r="E319" s="1" t="s">
        <v>1478</v>
      </c>
      <c r="F319" s="1" t="s">
        <v>1479</v>
      </c>
      <c r="G319" s="1" t="s">
        <v>254</v>
      </c>
      <c r="H319" s="1" t="s">
        <v>1290</v>
      </c>
      <c r="I319" s="2">
        <v>1</v>
      </c>
      <c r="J319" s="2">
        <v>0</v>
      </c>
      <c r="K319" s="2">
        <v>1</v>
      </c>
      <c r="L319" s="3">
        <v>0.01</v>
      </c>
      <c r="M319" s="3">
        <v>405.72</v>
      </c>
      <c r="N319" s="4">
        <v>1</v>
      </c>
      <c r="O319" s="3">
        <v>49.21</v>
      </c>
      <c r="P319" s="3">
        <v>39.369999999999997</v>
      </c>
      <c r="Q319" s="3">
        <v>49.21</v>
      </c>
      <c r="R319" s="1" t="s">
        <v>30</v>
      </c>
      <c r="S319" s="1" t="s">
        <v>1047</v>
      </c>
      <c r="T319" s="1" t="s">
        <v>1048</v>
      </c>
      <c r="U319" s="4">
        <v>335</v>
      </c>
      <c r="V319" s="1" t="s">
        <v>33</v>
      </c>
      <c r="W319" s="5">
        <f t="shared" si="12"/>
        <v>55.301241773201859</v>
      </c>
      <c r="X319" s="7">
        <f t="shared" si="13"/>
        <v>55.301241773201859</v>
      </c>
      <c r="Y319" s="6">
        <f t="shared" si="14"/>
        <v>1.5659553039726193</v>
      </c>
    </row>
    <row r="320" spans="1:25" x14ac:dyDescent="0.3">
      <c r="A320" s="1" t="s">
        <v>1482</v>
      </c>
      <c r="B320" s="1" t="s">
        <v>1483</v>
      </c>
      <c r="C320" s="1" t="s">
        <v>1484</v>
      </c>
      <c r="D320" s="1" t="s">
        <v>1485</v>
      </c>
      <c r="E320" s="1" t="s">
        <v>1486</v>
      </c>
      <c r="F320" s="1" t="s">
        <v>1479</v>
      </c>
      <c r="G320" s="1" t="s">
        <v>254</v>
      </c>
      <c r="H320" s="1" t="s">
        <v>1290</v>
      </c>
      <c r="I320" s="2">
        <v>1</v>
      </c>
      <c r="J320" s="2">
        <v>0</v>
      </c>
      <c r="K320" s="2">
        <v>1</v>
      </c>
      <c r="L320" s="3">
        <v>0.01</v>
      </c>
      <c r="M320" s="3">
        <v>479.5</v>
      </c>
      <c r="N320" s="4">
        <v>1</v>
      </c>
      <c r="O320" s="3">
        <v>48.03</v>
      </c>
      <c r="P320" s="3">
        <v>40.159999999999997</v>
      </c>
      <c r="Q320" s="3">
        <v>47.24</v>
      </c>
      <c r="R320" s="1" t="s">
        <v>30</v>
      </c>
      <c r="S320" s="1" t="s">
        <v>1047</v>
      </c>
      <c r="T320" s="1" t="s">
        <v>1048</v>
      </c>
      <c r="U320" s="4">
        <v>335</v>
      </c>
      <c r="V320" s="1" t="s">
        <v>33</v>
      </c>
      <c r="W320" s="5">
        <f t="shared" si="12"/>
        <v>52.854128742459395</v>
      </c>
      <c r="X320" s="7">
        <f t="shared" si="13"/>
        <v>52.854128742459395</v>
      </c>
      <c r="Y320" s="6">
        <f t="shared" si="14"/>
        <v>1.4966608449869145</v>
      </c>
    </row>
    <row r="321" spans="1:25" x14ac:dyDescent="0.3">
      <c r="A321" s="1" t="s">
        <v>1487</v>
      </c>
      <c r="B321" s="1" t="s">
        <v>1488</v>
      </c>
      <c r="C321" s="1" t="s">
        <v>1489</v>
      </c>
      <c r="D321" s="1" t="s">
        <v>1490</v>
      </c>
      <c r="E321" s="1" t="s">
        <v>1491</v>
      </c>
      <c r="F321" s="1" t="s">
        <v>1479</v>
      </c>
      <c r="G321" s="1" t="s">
        <v>254</v>
      </c>
      <c r="H321" s="1" t="s">
        <v>1290</v>
      </c>
      <c r="I321" s="2">
        <v>1</v>
      </c>
      <c r="J321" s="2">
        <v>0</v>
      </c>
      <c r="K321" s="2">
        <v>1</v>
      </c>
      <c r="L321" s="3">
        <v>0.01</v>
      </c>
      <c r="M321" s="3">
        <v>686.4</v>
      </c>
      <c r="N321" s="4">
        <v>1</v>
      </c>
      <c r="O321" s="3">
        <v>51.97</v>
      </c>
      <c r="P321" s="3">
        <v>43.31</v>
      </c>
      <c r="Q321" s="3">
        <v>46.06</v>
      </c>
      <c r="R321" s="1" t="s">
        <v>30</v>
      </c>
      <c r="S321" s="1" t="s">
        <v>1047</v>
      </c>
      <c r="T321" s="1" t="s">
        <v>1048</v>
      </c>
      <c r="U321" s="4">
        <v>335</v>
      </c>
      <c r="V321" s="1" t="s">
        <v>33</v>
      </c>
      <c r="W321" s="5">
        <f t="shared" si="12"/>
        <v>60.135035639211146</v>
      </c>
      <c r="X321" s="7">
        <f t="shared" si="13"/>
        <v>60.135035639211146</v>
      </c>
      <c r="Y321" s="6">
        <f t="shared" si="14"/>
        <v>1.7028329743481083</v>
      </c>
    </row>
    <row r="322" spans="1:25" x14ac:dyDescent="0.3">
      <c r="A322" s="1" t="s">
        <v>1492</v>
      </c>
      <c r="B322" s="1" t="s">
        <v>1493</v>
      </c>
      <c r="C322" s="1" t="s">
        <v>1489</v>
      </c>
      <c r="D322" s="1" t="s">
        <v>1494</v>
      </c>
      <c r="E322" s="1" t="s">
        <v>1479</v>
      </c>
      <c r="F322" s="1" t="s">
        <v>1479</v>
      </c>
      <c r="G322" s="1" t="s">
        <v>254</v>
      </c>
      <c r="H322" s="1" t="s">
        <v>1290</v>
      </c>
      <c r="I322" s="2">
        <v>13</v>
      </c>
      <c r="J322" s="2">
        <v>0</v>
      </c>
      <c r="K322" s="2">
        <v>13</v>
      </c>
      <c r="L322" s="3">
        <v>0.01</v>
      </c>
      <c r="M322" s="3">
        <v>33</v>
      </c>
      <c r="N322" s="4">
        <v>24</v>
      </c>
      <c r="O322" s="3">
        <v>51.97</v>
      </c>
      <c r="P322" s="3">
        <v>42.91</v>
      </c>
      <c r="Q322" s="3">
        <v>46.06</v>
      </c>
      <c r="R322" s="1" t="s">
        <v>30</v>
      </c>
      <c r="S322" s="1" t="s">
        <v>1047</v>
      </c>
      <c r="T322" s="1" t="s">
        <v>1048</v>
      </c>
      <c r="U322" s="4">
        <v>335</v>
      </c>
      <c r="V322" s="1" t="s">
        <v>33</v>
      </c>
      <c r="W322" s="5">
        <f t="shared" si="12"/>
        <v>2.4824851643948178</v>
      </c>
      <c r="X322" s="7">
        <f t="shared" si="13"/>
        <v>32.272307137132628</v>
      </c>
      <c r="Y322" s="6">
        <f t="shared" si="14"/>
        <v>0.91384910921323492</v>
      </c>
    </row>
    <row r="323" spans="1:25" x14ac:dyDescent="0.3">
      <c r="A323" s="1" t="s">
        <v>1495</v>
      </c>
      <c r="B323" s="1" t="s">
        <v>1496</v>
      </c>
      <c r="C323" s="1" t="s">
        <v>1497</v>
      </c>
      <c r="D323" s="1" t="s">
        <v>1498</v>
      </c>
      <c r="E323" s="1" t="s">
        <v>1499</v>
      </c>
      <c r="F323" s="1" t="s">
        <v>1479</v>
      </c>
      <c r="G323" s="1" t="s">
        <v>84</v>
      </c>
      <c r="H323" s="1" t="s">
        <v>1290</v>
      </c>
      <c r="I323" s="2">
        <v>6</v>
      </c>
      <c r="J323" s="2">
        <v>0</v>
      </c>
      <c r="K323" s="2">
        <v>6</v>
      </c>
      <c r="L323" s="3">
        <v>0.01</v>
      </c>
      <c r="M323" s="3">
        <v>600.96</v>
      </c>
      <c r="N323" s="4">
        <v>1</v>
      </c>
      <c r="O323" s="3">
        <v>48.03</v>
      </c>
      <c r="P323" s="3">
        <v>40.159999999999997</v>
      </c>
      <c r="Q323" s="3">
        <v>47.24</v>
      </c>
      <c r="R323" s="1" t="s">
        <v>30</v>
      </c>
      <c r="S323" s="1" t="s">
        <v>1047</v>
      </c>
      <c r="T323" s="1" t="s">
        <v>1048</v>
      </c>
      <c r="U323" s="4">
        <v>335</v>
      </c>
      <c r="V323" s="1" t="s">
        <v>33</v>
      </c>
      <c r="W323" s="5">
        <f t="shared" ref="W323:W386" si="15">O323*P323*Q323/1724/N323</f>
        <v>52.854128742459395</v>
      </c>
      <c r="X323" s="7">
        <f t="shared" ref="X323:X386" si="16">W323*K323</f>
        <v>317.12477245475634</v>
      </c>
      <c r="Y323" s="6">
        <f t="shared" ref="Y323:Y386" si="17">X323/35.3147</f>
        <v>8.9799650699214872</v>
      </c>
    </row>
    <row r="324" spans="1:25" x14ac:dyDescent="0.3">
      <c r="A324" s="1" t="s">
        <v>1500</v>
      </c>
      <c r="B324" s="1" t="s">
        <v>1501</v>
      </c>
      <c r="C324" s="1" t="s">
        <v>1489</v>
      </c>
      <c r="D324" s="1" t="s">
        <v>1502</v>
      </c>
      <c r="E324" s="1" t="s">
        <v>1503</v>
      </c>
      <c r="F324" s="1" t="s">
        <v>1479</v>
      </c>
      <c r="G324" s="1" t="s">
        <v>84</v>
      </c>
      <c r="H324" s="1" t="s">
        <v>1290</v>
      </c>
      <c r="I324" s="2">
        <v>2</v>
      </c>
      <c r="J324" s="2">
        <v>0</v>
      </c>
      <c r="K324" s="2">
        <v>2</v>
      </c>
      <c r="L324" s="3">
        <v>0.01</v>
      </c>
      <c r="M324" s="3">
        <v>634.16</v>
      </c>
      <c r="N324" s="4">
        <v>1</v>
      </c>
      <c r="O324" s="3">
        <v>48.03</v>
      </c>
      <c r="P324" s="3">
        <v>40.159999999999997</v>
      </c>
      <c r="Q324" s="3">
        <v>47.24</v>
      </c>
      <c r="R324" s="1" t="s">
        <v>30</v>
      </c>
      <c r="S324" s="1" t="s">
        <v>1047</v>
      </c>
      <c r="T324" s="1" t="s">
        <v>1048</v>
      </c>
      <c r="U324" s="4">
        <v>335</v>
      </c>
      <c r="V324" s="1" t="s">
        <v>33</v>
      </c>
      <c r="W324" s="5">
        <f t="shared" si="15"/>
        <v>52.854128742459395</v>
      </c>
      <c r="X324" s="7">
        <f t="shared" si="16"/>
        <v>105.70825748491879</v>
      </c>
      <c r="Y324" s="6">
        <f t="shared" si="17"/>
        <v>2.9933216899738291</v>
      </c>
    </row>
    <row r="325" spans="1:25" x14ac:dyDescent="0.3">
      <c r="A325" s="1" t="s">
        <v>1504</v>
      </c>
      <c r="B325" s="1" t="s">
        <v>1505</v>
      </c>
      <c r="C325" s="1" t="s">
        <v>404</v>
      </c>
      <c r="D325" s="1" t="s">
        <v>1506</v>
      </c>
      <c r="E325" s="1" t="s">
        <v>1507</v>
      </c>
      <c r="F325" s="1" t="s">
        <v>404</v>
      </c>
      <c r="G325" s="1" t="s">
        <v>84</v>
      </c>
      <c r="H325" s="1" t="s">
        <v>1290</v>
      </c>
      <c r="I325" s="2">
        <v>2</v>
      </c>
      <c r="J325" s="2">
        <v>0</v>
      </c>
      <c r="K325" s="2">
        <v>2</v>
      </c>
      <c r="L325" s="3">
        <v>0.01</v>
      </c>
      <c r="M325" s="3">
        <v>1547.6</v>
      </c>
      <c r="N325" s="4">
        <v>1</v>
      </c>
      <c r="O325" s="3">
        <v>49.21</v>
      </c>
      <c r="P325" s="3">
        <v>43.31</v>
      </c>
      <c r="Q325" s="3">
        <v>47.24</v>
      </c>
      <c r="R325" s="1" t="s">
        <v>30</v>
      </c>
      <c r="S325" s="1" t="s">
        <v>1047</v>
      </c>
      <c r="T325" s="1" t="s">
        <v>1048</v>
      </c>
      <c r="U325" s="4">
        <v>335</v>
      </c>
      <c r="V325" s="1" t="s">
        <v>33</v>
      </c>
      <c r="W325" s="5">
        <f t="shared" si="15"/>
        <v>58.400178726218101</v>
      </c>
      <c r="X325" s="7">
        <f t="shared" si="16"/>
        <v>116.8003574524362</v>
      </c>
      <c r="Y325" s="6">
        <f t="shared" si="17"/>
        <v>3.3074146871539671</v>
      </c>
    </row>
    <row r="326" spans="1:25" x14ac:dyDescent="0.3">
      <c r="A326" s="1" t="s">
        <v>1508</v>
      </c>
      <c r="B326" s="1" t="s">
        <v>1509</v>
      </c>
      <c r="C326" s="1" t="s">
        <v>1510</v>
      </c>
      <c r="D326" s="1" t="s">
        <v>1511</v>
      </c>
      <c r="E326" s="1" t="s">
        <v>1512</v>
      </c>
      <c r="F326" s="1" t="s">
        <v>1479</v>
      </c>
      <c r="G326" s="1" t="s">
        <v>84</v>
      </c>
      <c r="H326" s="1" t="s">
        <v>1290</v>
      </c>
      <c r="I326" s="2">
        <v>1</v>
      </c>
      <c r="J326" s="2">
        <v>0</v>
      </c>
      <c r="K326" s="2">
        <v>1</v>
      </c>
      <c r="L326" s="3">
        <v>0.01</v>
      </c>
      <c r="M326" s="3">
        <v>1356.8</v>
      </c>
      <c r="N326" s="4">
        <v>1</v>
      </c>
      <c r="O326" s="3">
        <v>48.03</v>
      </c>
      <c r="P326" s="3">
        <v>42.52</v>
      </c>
      <c r="Q326" s="3">
        <v>47.22</v>
      </c>
      <c r="R326" s="1" t="s">
        <v>30</v>
      </c>
      <c r="S326" s="1" t="s">
        <v>1047</v>
      </c>
      <c r="T326" s="1" t="s">
        <v>1048</v>
      </c>
      <c r="U326" s="4">
        <v>335</v>
      </c>
      <c r="V326" s="1" t="s">
        <v>33</v>
      </c>
      <c r="W326" s="5">
        <f t="shared" si="15"/>
        <v>55.936406631090485</v>
      </c>
      <c r="X326" s="7">
        <f t="shared" si="16"/>
        <v>55.936406631090485</v>
      </c>
      <c r="Y326" s="6">
        <f t="shared" si="17"/>
        <v>1.5839411528652509</v>
      </c>
    </row>
    <row r="327" spans="1:25" x14ac:dyDescent="0.3">
      <c r="A327" s="1" t="s">
        <v>1513</v>
      </c>
      <c r="B327" s="1" t="s">
        <v>1514</v>
      </c>
      <c r="C327" s="1" t="s">
        <v>1515</v>
      </c>
      <c r="D327" s="1" t="s">
        <v>1516</v>
      </c>
      <c r="E327" s="1" t="s">
        <v>1517</v>
      </c>
      <c r="F327" s="1" t="s">
        <v>27</v>
      </c>
      <c r="G327" s="1" t="s">
        <v>40</v>
      </c>
      <c r="H327" s="1" t="s">
        <v>1290</v>
      </c>
      <c r="I327" s="2">
        <v>50</v>
      </c>
      <c r="J327" s="2">
        <v>0</v>
      </c>
      <c r="K327" s="2">
        <v>50</v>
      </c>
      <c r="L327" s="3">
        <v>10</v>
      </c>
      <c r="M327" s="3">
        <v>54.68</v>
      </c>
      <c r="N327" s="4">
        <v>1</v>
      </c>
      <c r="O327" s="3">
        <v>17.5</v>
      </c>
      <c r="P327" s="3">
        <v>17.5</v>
      </c>
      <c r="Q327" s="3">
        <v>12.6</v>
      </c>
      <c r="R327" s="1" t="s">
        <v>30</v>
      </c>
      <c r="S327" s="1" t="s">
        <v>1343</v>
      </c>
      <c r="T327" s="1" t="s">
        <v>1344</v>
      </c>
      <c r="U327" s="4">
        <v>1108</v>
      </c>
      <c r="V327" s="1" t="s">
        <v>33</v>
      </c>
      <c r="W327" s="5">
        <f t="shared" si="15"/>
        <v>2.238254060324826</v>
      </c>
      <c r="X327" s="7">
        <f t="shared" si="16"/>
        <v>111.9127030162413</v>
      </c>
      <c r="Y327" s="6">
        <f t="shared" si="17"/>
        <v>3.1690118567123973</v>
      </c>
    </row>
    <row r="328" spans="1:25" x14ac:dyDescent="0.3">
      <c r="A328" s="1" t="s">
        <v>1518</v>
      </c>
      <c r="B328" s="1" t="s">
        <v>1519</v>
      </c>
      <c r="C328" s="1" t="s">
        <v>1520</v>
      </c>
      <c r="D328" s="1" t="s">
        <v>1521</v>
      </c>
      <c r="E328" s="1" t="s">
        <v>1522</v>
      </c>
      <c r="F328" s="1" t="s">
        <v>1102</v>
      </c>
      <c r="G328" s="1" t="s">
        <v>40</v>
      </c>
      <c r="H328" s="1" t="s">
        <v>1290</v>
      </c>
      <c r="I328" s="2">
        <v>25</v>
      </c>
      <c r="J328" s="2">
        <v>0</v>
      </c>
      <c r="K328" s="2">
        <v>25</v>
      </c>
      <c r="L328" s="3">
        <v>5</v>
      </c>
      <c r="M328" s="3">
        <v>52.65</v>
      </c>
      <c r="N328" s="4">
        <v>1</v>
      </c>
      <c r="O328" s="3">
        <v>25.98</v>
      </c>
      <c r="P328" s="3">
        <v>25.98</v>
      </c>
      <c r="Q328" s="3">
        <v>13.39</v>
      </c>
      <c r="R328" s="1" t="s">
        <v>30</v>
      </c>
      <c r="S328" s="1" t="s">
        <v>1343</v>
      </c>
      <c r="T328" s="1" t="s">
        <v>1344</v>
      </c>
      <c r="U328" s="4">
        <v>1108</v>
      </c>
      <c r="V328" s="1" t="s">
        <v>33</v>
      </c>
      <c r="W328" s="5">
        <f t="shared" si="15"/>
        <v>5.2422968422273781</v>
      </c>
      <c r="X328" s="7">
        <f t="shared" si="16"/>
        <v>131.05742105568444</v>
      </c>
      <c r="Y328" s="6">
        <f t="shared" si="17"/>
        <v>3.7111293896220112</v>
      </c>
    </row>
    <row r="329" spans="1:25" x14ac:dyDescent="0.3">
      <c r="A329" s="1" t="s">
        <v>1523</v>
      </c>
      <c r="B329" s="1" t="s">
        <v>1524</v>
      </c>
      <c r="C329" s="1" t="s">
        <v>1525</v>
      </c>
      <c r="D329" s="1" t="s">
        <v>1526</v>
      </c>
      <c r="E329" s="1" t="s">
        <v>1527</v>
      </c>
      <c r="F329" s="1" t="s">
        <v>209</v>
      </c>
      <c r="G329" s="1" t="s">
        <v>40</v>
      </c>
      <c r="H329" s="1" t="s">
        <v>1290</v>
      </c>
      <c r="I329" s="2">
        <v>15</v>
      </c>
      <c r="J329" s="2">
        <v>0</v>
      </c>
      <c r="K329" s="2">
        <v>15</v>
      </c>
      <c r="L329" s="3">
        <v>10</v>
      </c>
      <c r="M329" s="3">
        <v>48.06</v>
      </c>
      <c r="N329" s="4">
        <v>1</v>
      </c>
      <c r="O329" s="3">
        <v>21</v>
      </c>
      <c r="P329" s="3">
        <v>18.2</v>
      </c>
      <c r="Q329" s="3">
        <v>9</v>
      </c>
      <c r="R329" s="1" t="s">
        <v>30</v>
      </c>
      <c r="S329" s="1" t="s">
        <v>1343</v>
      </c>
      <c r="T329" s="1" t="s">
        <v>1344</v>
      </c>
      <c r="U329" s="4">
        <v>1108</v>
      </c>
      <c r="V329" s="1" t="s">
        <v>33</v>
      </c>
      <c r="W329" s="5">
        <f t="shared" si="15"/>
        <v>1.9952436194895591</v>
      </c>
      <c r="X329" s="7">
        <f t="shared" si="16"/>
        <v>29.928654292343385</v>
      </c>
      <c r="Y329" s="6">
        <f t="shared" si="17"/>
        <v>0.84748431368080102</v>
      </c>
    </row>
    <row r="330" spans="1:25" x14ac:dyDescent="0.3">
      <c r="A330" s="1" t="s">
        <v>1528</v>
      </c>
      <c r="B330" s="1" t="s">
        <v>1529</v>
      </c>
      <c r="C330" s="1" t="s">
        <v>1530</v>
      </c>
      <c r="D330" s="1" t="s">
        <v>1531</v>
      </c>
      <c r="E330" s="1" t="s">
        <v>1532</v>
      </c>
      <c r="F330" s="1" t="s">
        <v>1533</v>
      </c>
      <c r="G330" s="1" t="s">
        <v>84</v>
      </c>
      <c r="H330" s="1" t="s">
        <v>1290</v>
      </c>
      <c r="I330" s="2">
        <v>4</v>
      </c>
      <c r="J330" s="2">
        <v>0</v>
      </c>
      <c r="K330" s="2">
        <v>4</v>
      </c>
      <c r="L330" s="3">
        <v>3.3879999999999999</v>
      </c>
      <c r="M330" s="3">
        <v>26.22</v>
      </c>
      <c r="N330" s="4">
        <v>1</v>
      </c>
      <c r="O330" s="3">
        <v>26.5</v>
      </c>
      <c r="P330" s="3">
        <v>9.25</v>
      </c>
      <c r="Q330" s="3">
        <v>12.5</v>
      </c>
      <c r="R330" s="1" t="s">
        <v>30</v>
      </c>
      <c r="S330" s="1" t="s">
        <v>1358</v>
      </c>
      <c r="T330" s="1" t="s">
        <v>1344</v>
      </c>
      <c r="U330" s="4">
        <v>1108</v>
      </c>
      <c r="V330" s="1" t="s">
        <v>33</v>
      </c>
      <c r="W330" s="5">
        <f t="shared" si="15"/>
        <v>1.77729843387471</v>
      </c>
      <c r="X330" s="7">
        <f t="shared" si="16"/>
        <v>7.1091937354988399</v>
      </c>
      <c r="Y330" s="6">
        <f t="shared" si="17"/>
        <v>0.20130975869818629</v>
      </c>
    </row>
    <row r="331" spans="1:25" x14ac:dyDescent="0.3">
      <c r="A331" s="1" t="s">
        <v>1534</v>
      </c>
      <c r="B331" s="1" t="s">
        <v>1535</v>
      </c>
      <c r="C331" s="1" t="s">
        <v>1536</v>
      </c>
      <c r="D331" s="1" t="s">
        <v>1537</v>
      </c>
      <c r="E331" s="1" t="s">
        <v>1538</v>
      </c>
      <c r="F331" s="1" t="s">
        <v>1539</v>
      </c>
      <c r="G331" s="1" t="s">
        <v>762</v>
      </c>
      <c r="H331" s="1" t="s">
        <v>1290</v>
      </c>
      <c r="I331" s="2">
        <v>239</v>
      </c>
      <c r="J331" s="2">
        <v>0</v>
      </c>
      <c r="K331" s="2">
        <v>239</v>
      </c>
      <c r="L331" s="3">
        <v>0.01</v>
      </c>
      <c r="M331" s="3">
        <v>320.51</v>
      </c>
      <c r="N331" s="4">
        <v>1</v>
      </c>
      <c r="O331" s="3">
        <v>63.75</v>
      </c>
      <c r="P331" s="3">
        <v>31.5</v>
      </c>
      <c r="Q331" s="3">
        <v>7</v>
      </c>
      <c r="R331" s="1" t="s">
        <v>30</v>
      </c>
      <c r="S331" s="1" t="s">
        <v>1331</v>
      </c>
      <c r="T331" s="1" t="s">
        <v>1292</v>
      </c>
      <c r="U331" s="4">
        <v>1108</v>
      </c>
      <c r="V331" s="1" t="s">
        <v>33</v>
      </c>
      <c r="W331" s="5">
        <f t="shared" si="15"/>
        <v>8.153639791183295</v>
      </c>
      <c r="X331" s="7">
        <f t="shared" si="16"/>
        <v>1948.7199100928076</v>
      </c>
      <c r="Y331" s="6">
        <f t="shared" si="17"/>
        <v>55.181550744953448</v>
      </c>
    </row>
    <row r="332" spans="1:25" x14ac:dyDescent="0.3">
      <c r="A332" s="1" t="s">
        <v>1540</v>
      </c>
      <c r="B332" s="1" t="s">
        <v>1541</v>
      </c>
      <c r="C332" s="1" t="s">
        <v>1542</v>
      </c>
      <c r="D332" s="1" t="s">
        <v>1543</v>
      </c>
      <c r="E332" s="1" t="s">
        <v>1544</v>
      </c>
      <c r="F332" s="1" t="s">
        <v>1545</v>
      </c>
      <c r="G332" s="1" t="s">
        <v>40</v>
      </c>
      <c r="H332" s="1" t="s">
        <v>1290</v>
      </c>
      <c r="I332" s="2">
        <v>10</v>
      </c>
      <c r="J332" s="2">
        <v>0</v>
      </c>
      <c r="K332" s="2">
        <v>10</v>
      </c>
      <c r="L332" s="3">
        <v>0.01</v>
      </c>
      <c r="M332" s="3">
        <v>73.599999999999994</v>
      </c>
      <c r="N332" s="4">
        <v>1</v>
      </c>
      <c r="O332" s="3">
        <v>24.02</v>
      </c>
      <c r="P332" s="3">
        <v>17.91</v>
      </c>
      <c r="Q332" s="3">
        <v>17.91</v>
      </c>
      <c r="R332" s="1" t="s">
        <v>30</v>
      </c>
      <c r="S332" s="1" t="s">
        <v>1546</v>
      </c>
      <c r="T332" s="1" t="s">
        <v>1292</v>
      </c>
      <c r="U332" s="4">
        <v>1108</v>
      </c>
      <c r="V332" s="1" t="s">
        <v>33</v>
      </c>
      <c r="W332" s="5">
        <f t="shared" si="15"/>
        <v>4.4691703955916475</v>
      </c>
      <c r="X332" s="7">
        <f t="shared" si="16"/>
        <v>44.691703955916473</v>
      </c>
      <c r="Y332" s="6">
        <f t="shared" si="17"/>
        <v>1.2655269322949501</v>
      </c>
    </row>
    <row r="333" spans="1:25" x14ac:dyDescent="0.3">
      <c r="A333" s="1" t="s">
        <v>1547</v>
      </c>
      <c r="B333" s="1" t="s">
        <v>1548</v>
      </c>
      <c r="C333" s="1" t="s">
        <v>1549</v>
      </c>
      <c r="D333" s="1" t="s">
        <v>1550</v>
      </c>
      <c r="E333" s="1" t="s">
        <v>1551</v>
      </c>
      <c r="F333" s="1" t="s">
        <v>1552</v>
      </c>
      <c r="G333" s="1" t="s">
        <v>1553</v>
      </c>
      <c r="H333" s="1" t="s">
        <v>1290</v>
      </c>
      <c r="I333" s="2">
        <v>2</v>
      </c>
      <c r="J333" s="2">
        <v>0</v>
      </c>
      <c r="K333" s="2">
        <v>2</v>
      </c>
      <c r="L333" s="3">
        <v>64.39</v>
      </c>
      <c r="M333" s="3">
        <v>162.44999999999999</v>
      </c>
      <c r="N333" s="4">
        <v>1</v>
      </c>
      <c r="O333" s="3">
        <v>31.25</v>
      </c>
      <c r="P333" s="3">
        <v>30.25</v>
      </c>
      <c r="Q333" s="3">
        <v>29.5</v>
      </c>
      <c r="R333" s="1" t="s">
        <v>30</v>
      </c>
      <c r="S333" s="1" t="s">
        <v>1291</v>
      </c>
      <c r="T333" s="1" t="s">
        <v>1292</v>
      </c>
      <c r="U333" s="4">
        <v>1040</v>
      </c>
      <c r="V333" s="1" t="s">
        <v>33</v>
      </c>
      <c r="W333" s="5">
        <f t="shared" si="15"/>
        <v>16.175590922273781</v>
      </c>
      <c r="X333" s="7">
        <f t="shared" si="16"/>
        <v>32.351181844547561</v>
      </c>
      <c r="Y333" s="6">
        <f t="shared" si="17"/>
        <v>0.91608259009838844</v>
      </c>
    </row>
    <row r="334" spans="1:25" x14ac:dyDescent="0.3">
      <c r="A334" s="1" t="s">
        <v>1554</v>
      </c>
      <c r="B334" s="1" t="s">
        <v>1555</v>
      </c>
      <c r="C334" s="1" t="s">
        <v>1556</v>
      </c>
      <c r="D334" s="1" t="s">
        <v>1557</v>
      </c>
      <c r="E334" s="1" t="s">
        <v>1558</v>
      </c>
      <c r="F334" s="1" t="s">
        <v>39</v>
      </c>
      <c r="G334" s="1" t="s">
        <v>1559</v>
      </c>
      <c r="H334" s="1" t="s">
        <v>1290</v>
      </c>
      <c r="I334" s="2">
        <v>2</v>
      </c>
      <c r="J334" s="2">
        <v>0</v>
      </c>
      <c r="K334" s="2">
        <v>2</v>
      </c>
      <c r="L334" s="3">
        <v>31.835985000000001</v>
      </c>
      <c r="M334" s="3">
        <v>85.5</v>
      </c>
      <c r="N334" s="4">
        <v>1</v>
      </c>
      <c r="O334" s="3">
        <v>45</v>
      </c>
      <c r="P334" s="3">
        <v>20</v>
      </c>
      <c r="Q334" s="3">
        <v>15</v>
      </c>
      <c r="R334" s="1" t="s">
        <v>30</v>
      </c>
      <c r="S334" s="1" t="s">
        <v>1560</v>
      </c>
      <c r="T334" s="1" t="s">
        <v>1292</v>
      </c>
      <c r="U334" s="4">
        <v>1108</v>
      </c>
      <c r="V334" s="1" t="s">
        <v>33</v>
      </c>
      <c r="W334" s="5">
        <f t="shared" si="15"/>
        <v>7.830626450116009</v>
      </c>
      <c r="X334" s="7">
        <f t="shared" si="16"/>
        <v>15.661252900232018</v>
      </c>
      <c r="Y334" s="6">
        <f t="shared" si="17"/>
        <v>0.44347687790727425</v>
      </c>
    </row>
    <row r="335" spans="1:25" x14ac:dyDescent="0.3">
      <c r="A335" s="1" t="s">
        <v>1561</v>
      </c>
      <c r="B335" s="1" t="s">
        <v>1562</v>
      </c>
      <c r="C335" s="1" t="s">
        <v>1563</v>
      </c>
      <c r="D335" s="1" t="s">
        <v>1564</v>
      </c>
      <c r="E335" s="1" t="s">
        <v>1565</v>
      </c>
      <c r="F335" s="1" t="s">
        <v>125</v>
      </c>
      <c r="G335" s="1" t="s">
        <v>1566</v>
      </c>
      <c r="H335" s="1" t="s">
        <v>1290</v>
      </c>
      <c r="I335" s="2">
        <v>1</v>
      </c>
      <c r="J335" s="2">
        <v>0</v>
      </c>
      <c r="K335" s="2">
        <v>1</v>
      </c>
      <c r="L335" s="3">
        <v>72.19</v>
      </c>
      <c r="M335" s="3">
        <v>228</v>
      </c>
      <c r="N335" s="4">
        <v>1</v>
      </c>
      <c r="O335" s="3">
        <v>34</v>
      </c>
      <c r="P335" s="3">
        <v>31.5</v>
      </c>
      <c r="Q335" s="3">
        <v>31</v>
      </c>
      <c r="R335" s="1" t="s">
        <v>30</v>
      </c>
      <c r="S335" s="1" t="s">
        <v>1291</v>
      </c>
      <c r="T335" s="1" t="s">
        <v>1292</v>
      </c>
      <c r="U335" s="4">
        <v>1108</v>
      </c>
      <c r="V335" s="1" t="s">
        <v>33</v>
      </c>
      <c r="W335" s="5">
        <f t="shared" si="15"/>
        <v>19.258120649651971</v>
      </c>
      <c r="X335" s="7">
        <f t="shared" si="16"/>
        <v>19.258120649651971</v>
      </c>
      <c r="Y335" s="6">
        <f t="shared" si="17"/>
        <v>0.54532873419997818</v>
      </c>
    </row>
    <row r="336" spans="1:25" x14ac:dyDescent="0.3">
      <c r="A336" s="1" t="s">
        <v>1567</v>
      </c>
      <c r="B336" s="1" t="s">
        <v>1568</v>
      </c>
      <c r="C336" s="1" t="s">
        <v>1569</v>
      </c>
      <c r="D336" s="1" t="s">
        <v>1570</v>
      </c>
      <c r="E336" s="1" t="s">
        <v>1571</v>
      </c>
      <c r="F336" s="1" t="s">
        <v>1572</v>
      </c>
      <c r="G336" s="1" t="s">
        <v>1573</v>
      </c>
      <c r="H336" s="1" t="s">
        <v>1290</v>
      </c>
      <c r="I336" s="2">
        <v>3</v>
      </c>
      <c r="J336" s="2">
        <v>0</v>
      </c>
      <c r="K336" s="2">
        <v>3</v>
      </c>
      <c r="L336" s="3">
        <v>55.449423000000003</v>
      </c>
      <c r="M336" s="3">
        <v>147.25</v>
      </c>
      <c r="N336" s="4">
        <v>1</v>
      </c>
      <c r="O336" s="3">
        <v>29</v>
      </c>
      <c r="P336" s="3">
        <v>28</v>
      </c>
      <c r="Q336" s="3">
        <v>22.5</v>
      </c>
      <c r="R336" s="1" t="s">
        <v>30</v>
      </c>
      <c r="S336" s="1" t="s">
        <v>1291</v>
      </c>
      <c r="T336" s="1" t="s">
        <v>1292</v>
      </c>
      <c r="U336" s="4">
        <v>1108</v>
      </c>
      <c r="V336" s="1" t="s">
        <v>33</v>
      </c>
      <c r="W336" s="5">
        <f t="shared" si="15"/>
        <v>10.597447795823665</v>
      </c>
      <c r="X336" s="7">
        <f t="shared" si="16"/>
        <v>31.792343387470996</v>
      </c>
      <c r="Y336" s="6">
        <f t="shared" si="17"/>
        <v>0.90025806215176662</v>
      </c>
    </row>
    <row r="337" spans="1:25" x14ac:dyDescent="0.3">
      <c r="A337" s="1" t="s">
        <v>1574</v>
      </c>
      <c r="B337" s="1" t="s">
        <v>1575</v>
      </c>
      <c r="C337" s="1" t="s">
        <v>1576</v>
      </c>
      <c r="D337" s="1" t="s">
        <v>1577</v>
      </c>
      <c r="E337" s="1" t="s">
        <v>1578</v>
      </c>
      <c r="F337" s="1" t="s">
        <v>125</v>
      </c>
      <c r="G337" s="1" t="s">
        <v>1579</v>
      </c>
      <c r="H337" s="1" t="s">
        <v>1290</v>
      </c>
      <c r="I337" s="2">
        <v>3</v>
      </c>
      <c r="J337" s="2">
        <v>0</v>
      </c>
      <c r="K337" s="2">
        <v>3</v>
      </c>
      <c r="L337" s="3">
        <v>0.01</v>
      </c>
      <c r="M337" s="3">
        <v>190</v>
      </c>
      <c r="N337" s="4">
        <v>1</v>
      </c>
      <c r="O337" s="3">
        <v>32</v>
      </c>
      <c r="P337" s="3">
        <v>31</v>
      </c>
      <c r="Q337" s="3">
        <v>27.5</v>
      </c>
      <c r="R337" s="1" t="s">
        <v>30</v>
      </c>
      <c r="S337" s="1" t="s">
        <v>1291</v>
      </c>
      <c r="T337" s="1" t="s">
        <v>1292</v>
      </c>
      <c r="U337" s="4">
        <v>1108</v>
      </c>
      <c r="V337" s="1" t="s">
        <v>33</v>
      </c>
      <c r="W337" s="5">
        <f t="shared" si="15"/>
        <v>15.823665893271462</v>
      </c>
      <c r="X337" s="7">
        <f t="shared" si="16"/>
        <v>47.470997679814388</v>
      </c>
      <c r="Y337" s="6">
        <f t="shared" si="17"/>
        <v>1.3442276921456047</v>
      </c>
    </row>
    <row r="338" spans="1:25" x14ac:dyDescent="0.3">
      <c r="A338" s="1" t="s">
        <v>1580</v>
      </c>
      <c r="B338" s="1" t="s">
        <v>1581</v>
      </c>
      <c r="C338" s="1" t="s">
        <v>1582</v>
      </c>
      <c r="D338" s="1" t="s">
        <v>1583</v>
      </c>
      <c r="E338" s="1" t="s">
        <v>1584</v>
      </c>
      <c r="F338" s="1" t="s">
        <v>1585</v>
      </c>
      <c r="G338" s="1" t="s">
        <v>1586</v>
      </c>
      <c r="H338" s="1" t="s">
        <v>1290</v>
      </c>
      <c r="I338" s="2">
        <v>1</v>
      </c>
      <c r="J338" s="2">
        <v>0</v>
      </c>
      <c r="K338" s="2">
        <v>1</v>
      </c>
      <c r="L338" s="3">
        <v>48.336973999999998</v>
      </c>
      <c r="M338" s="3">
        <v>142.6</v>
      </c>
      <c r="N338" s="4">
        <v>1</v>
      </c>
      <c r="O338" s="3">
        <v>35.75</v>
      </c>
      <c r="P338" s="3">
        <v>28.25</v>
      </c>
      <c r="Q338" s="3">
        <v>27</v>
      </c>
      <c r="R338" s="1" t="s">
        <v>30</v>
      </c>
      <c r="S338" s="1" t="s">
        <v>1587</v>
      </c>
      <c r="T338" s="1" t="s">
        <v>1292</v>
      </c>
      <c r="U338" s="4">
        <v>1108</v>
      </c>
      <c r="V338" s="1" t="s">
        <v>33</v>
      </c>
      <c r="W338" s="5">
        <f t="shared" si="15"/>
        <v>15.816886600928074</v>
      </c>
      <c r="X338" s="7">
        <f t="shared" si="16"/>
        <v>15.816886600928074</v>
      </c>
      <c r="Y338" s="6">
        <f t="shared" si="17"/>
        <v>0.44788392938147775</v>
      </c>
    </row>
    <row r="339" spans="1:25" x14ac:dyDescent="0.3">
      <c r="A339" s="1" t="s">
        <v>1588</v>
      </c>
      <c r="B339" s="1" t="s">
        <v>1589</v>
      </c>
      <c r="C339" s="1" t="s">
        <v>1590</v>
      </c>
      <c r="D339" s="1" t="s">
        <v>1591</v>
      </c>
      <c r="E339" s="1" t="s">
        <v>1592</v>
      </c>
      <c r="F339" s="1" t="s">
        <v>1593</v>
      </c>
      <c r="G339" s="1" t="s">
        <v>84</v>
      </c>
      <c r="H339" s="1" t="s">
        <v>1290</v>
      </c>
      <c r="I339" s="2">
        <v>85</v>
      </c>
      <c r="J339" s="2">
        <v>0</v>
      </c>
      <c r="K339" s="2">
        <v>85</v>
      </c>
      <c r="L339" s="3">
        <v>0.01</v>
      </c>
      <c r="M339" s="3">
        <v>90.01</v>
      </c>
      <c r="N339" s="4">
        <v>1</v>
      </c>
      <c r="O339" s="3">
        <v>94.49</v>
      </c>
      <c r="P339" s="3">
        <v>5</v>
      </c>
      <c r="Q339" s="3">
        <v>5</v>
      </c>
      <c r="R339" s="1" t="s">
        <v>30</v>
      </c>
      <c r="S339" s="1" t="s">
        <v>1373</v>
      </c>
      <c r="T339" s="1" t="s">
        <v>1374</v>
      </c>
      <c r="U339" s="4">
        <v>134</v>
      </c>
      <c r="V339" s="1" t="s">
        <v>33</v>
      </c>
      <c r="W339" s="5">
        <f t="shared" si="15"/>
        <v>1.3702146171693736</v>
      </c>
      <c r="X339" s="7">
        <f t="shared" si="16"/>
        <v>116.46824245939676</v>
      </c>
      <c r="Y339" s="6">
        <f t="shared" si="17"/>
        <v>3.2980102467073698</v>
      </c>
    </row>
    <row r="340" spans="1:25" x14ac:dyDescent="0.3">
      <c r="A340" s="1" t="s">
        <v>1594</v>
      </c>
      <c r="B340" s="1" t="s">
        <v>1595</v>
      </c>
      <c r="C340" s="1" t="s">
        <v>1590</v>
      </c>
      <c r="D340" s="1" t="s">
        <v>1591</v>
      </c>
      <c r="E340" s="1" t="s">
        <v>1596</v>
      </c>
      <c r="F340" s="1" t="s">
        <v>1593</v>
      </c>
      <c r="G340" s="1" t="s">
        <v>84</v>
      </c>
      <c r="H340" s="1" t="s">
        <v>1290</v>
      </c>
      <c r="I340" s="2">
        <v>132</v>
      </c>
      <c r="J340" s="2">
        <v>0</v>
      </c>
      <c r="K340" s="2">
        <v>132</v>
      </c>
      <c r="L340" s="3">
        <v>0.01</v>
      </c>
      <c r="M340" s="3">
        <v>24.44</v>
      </c>
      <c r="N340" s="4">
        <v>1</v>
      </c>
      <c r="O340" s="3">
        <v>31.5</v>
      </c>
      <c r="P340" s="3">
        <v>4.53</v>
      </c>
      <c r="Q340" s="3">
        <v>4.53</v>
      </c>
      <c r="R340" s="1" t="s">
        <v>30</v>
      </c>
      <c r="S340" s="1" t="s">
        <v>1373</v>
      </c>
      <c r="T340" s="1" t="s">
        <v>1374</v>
      </c>
      <c r="U340" s="4">
        <v>134</v>
      </c>
      <c r="V340" s="1" t="s">
        <v>33</v>
      </c>
      <c r="W340" s="5">
        <f t="shared" si="15"/>
        <v>0.37494683874709983</v>
      </c>
      <c r="X340" s="7">
        <f t="shared" si="16"/>
        <v>49.492982714617177</v>
      </c>
      <c r="Y340" s="6">
        <f t="shared" si="17"/>
        <v>1.4014838782324974</v>
      </c>
    </row>
    <row r="341" spans="1:25" x14ac:dyDescent="0.3">
      <c r="A341" s="1" t="s">
        <v>1597</v>
      </c>
      <c r="B341" s="1" t="s">
        <v>1598</v>
      </c>
      <c r="C341" s="1" t="s">
        <v>1599</v>
      </c>
      <c r="D341" s="1" t="s">
        <v>1600</v>
      </c>
      <c r="E341" s="1" t="s">
        <v>1601</v>
      </c>
      <c r="F341" s="1" t="s">
        <v>1602</v>
      </c>
      <c r="G341" s="1" t="s">
        <v>762</v>
      </c>
      <c r="H341" s="1" t="s">
        <v>1290</v>
      </c>
      <c r="I341" s="2">
        <v>85</v>
      </c>
      <c r="J341" s="2">
        <v>0</v>
      </c>
      <c r="K341" s="2">
        <v>85</v>
      </c>
      <c r="L341" s="3">
        <v>0.01</v>
      </c>
      <c r="M341" s="3">
        <v>131.59</v>
      </c>
      <c r="N341" s="4">
        <v>1</v>
      </c>
      <c r="O341" s="3">
        <v>78.739999999999995</v>
      </c>
      <c r="P341" s="3">
        <v>9.06</v>
      </c>
      <c r="Q341" s="3">
        <v>9.06</v>
      </c>
      <c r="R341" s="1" t="s">
        <v>30</v>
      </c>
      <c r="S341" s="1" t="s">
        <v>1373</v>
      </c>
      <c r="T341" s="1" t="s">
        <v>1374</v>
      </c>
      <c r="U341" s="4">
        <v>134</v>
      </c>
      <c r="V341" s="1" t="s">
        <v>33</v>
      </c>
      <c r="W341" s="5">
        <f t="shared" si="15"/>
        <v>3.7489922645011604</v>
      </c>
      <c r="X341" s="7">
        <f t="shared" si="16"/>
        <v>318.66434248259861</v>
      </c>
      <c r="Y341" s="6">
        <f t="shared" si="17"/>
        <v>9.0235607971354312</v>
      </c>
    </row>
    <row r="342" spans="1:25" x14ac:dyDescent="0.3">
      <c r="A342" s="1" t="s">
        <v>1603</v>
      </c>
      <c r="B342" s="1" t="s">
        <v>1604</v>
      </c>
      <c r="C342" s="1" t="s">
        <v>1605</v>
      </c>
      <c r="D342" s="1" t="s">
        <v>1606</v>
      </c>
      <c r="E342" s="1" t="s">
        <v>1607</v>
      </c>
      <c r="F342" s="1" t="s">
        <v>1608</v>
      </c>
      <c r="G342" s="1" t="s">
        <v>40</v>
      </c>
      <c r="H342" s="1" t="s">
        <v>1290</v>
      </c>
      <c r="I342" s="2">
        <v>14</v>
      </c>
      <c r="J342" s="2">
        <v>0</v>
      </c>
      <c r="K342" s="2">
        <v>14</v>
      </c>
      <c r="L342" s="3">
        <v>0.01</v>
      </c>
      <c r="M342" s="3">
        <v>16.8</v>
      </c>
      <c r="N342" s="4">
        <v>1</v>
      </c>
      <c r="O342" s="3">
        <v>0.24</v>
      </c>
      <c r="P342" s="3">
        <v>0.84</v>
      </c>
      <c r="Q342" s="3">
        <v>0.84</v>
      </c>
      <c r="R342" s="1" t="s">
        <v>30</v>
      </c>
      <c r="S342" s="1" t="s">
        <v>1373</v>
      </c>
      <c r="T342" s="1" t="s">
        <v>1374</v>
      </c>
      <c r="U342" s="4">
        <v>134</v>
      </c>
      <c r="V342" s="1" t="s">
        <v>33</v>
      </c>
      <c r="W342" s="5">
        <f t="shared" si="15"/>
        <v>9.8227378190255202E-5</v>
      </c>
      <c r="X342" s="7">
        <f t="shared" si="16"/>
        <v>1.3751832946635729E-3</v>
      </c>
      <c r="Y342" s="6">
        <f t="shared" si="17"/>
        <v>3.8940817695281931E-5</v>
      </c>
    </row>
    <row r="343" spans="1:25" x14ac:dyDescent="0.3">
      <c r="A343" s="1" t="s">
        <v>1609</v>
      </c>
      <c r="B343" s="1" t="s">
        <v>1610</v>
      </c>
      <c r="C343" s="1" t="s">
        <v>1611</v>
      </c>
      <c r="D343" s="1" t="s">
        <v>1612</v>
      </c>
      <c r="E343" s="1" t="s">
        <v>1613</v>
      </c>
      <c r="F343" s="1" t="s">
        <v>1614</v>
      </c>
      <c r="G343" s="1" t="s">
        <v>84</v>
      </c>
      <c r="H343" s="1" t="s">
        <v>1290</v>
      </c>
      <c r="I343" s="2">
        <v>173</v>
      </c>
      <c r="J343" s="2">
        <v>0</v>
      </c>
      <c r="K343" s="2">
        <v>173</v>
      </c>
      <c r="L343" s="3">
        <v>0.01</v>
      </c>
      <c r="M343" s="3">
        <v>142.36000000000001</v>
      </c>
      <c r="N343" s="4">
        <v>1</v>
      </c>
      <c r="O343" s="3">
        <v>96.46</v>
      </c>
      <c r="P343" s="3">
        <v>6.69</v>
      </c>
      <c r="Q343" s="3">
        <v>6.69</v>
      </c>
      <c r="R343" s="1" t="s">
        <v>30</v>
      </c>
      <c r="S343" s="1" t="s">
        <v>1373</v>
      </c>
      <c r="T343" s="1" t="s">
        <v>1374</v>
      </c>
      <c r="U343" s="4">
        <v>134</v>
      </c>
      <c r="V343" s="1" t="s">
        <v>33</v>
      </c>
      <c r="W343" s="5">
        <f t="shared" si="15"/>
        <v>2.5041609083526688</v>
      </c>
      <c r="X343" s="7">
        <f t="shared" si="16"/>
        <v>433.2198371450117</v>
      </c>
      <c r="Y343" s="6">
        <f t="shared" si="17"/>
        <v>12.267408108946464</v>
      </c>
    </row>
    <row r="344" spans="1:25" x14ac:dyDescent="0.3">
      <c r="A344" s="1" t="s">
        <v>1615</v>
      </c>
      <c r="B344" s="1" t="s">
        <v>1616</v>
      </c>
      <c r="C344" s="1" t="s">
        <v>1617</v>
      </c>
      <c r="D344" s="1" t="s">
        <v>1618</v>
      </c>
      <c r="E344" s="1" t="s">
        <v>1619</v>
      </c>
      <c r="F344" s="1" t="s">
        <v>1620</v>
      </c>
      <c r="G344" s="1" t="s">
        <v>1621</v>
      </c>
      <c r="H344" s="1" t="s">
        <v>1290</v>
      </c>
      <c r="I344" s="2">
        <v>2</v>
      </c>
      <c r="J344" s="2">
        <v>0</v>
      </c>
      <c r="K344" s="2">
        <v>2</v>
      </c>
      <c r="L344" s="3">
        <v>0.01</v>
      </c>
      <c r="M344" s="3">
        <v>333.33</v>
      </c>
      <c r="N344" s="4">
        <v>1</v>
      </c>
      <c r="O344" s="3">
        <v>89</v>
      </c>
      <c r="P344" s="3">
        <v>8</v>
      </c>
      <c r="Q344" s="3">
        <v>15.13</v>
      </c>
      <c r="R344" s="1" t="s">
        <v>349</v>
      </c>
      <c r="S344" s="1" t="s">
        <v>1304</v>
      </c>
      <c r="T344" s="1" t="s">
        <v>1292</v>
      </c>
      <c r="U344" s="4">
        <v>679</v>
      </c>
      <c r="V344" s="1" t="s">
        <v>33</v>
      </c>
      <c r="W344" s="5">
        <f t="shared" si="15"/>
        <v>6.2485846867749428</v>
      </c>
      <c r="X344" s="7">
        <f t="shared" si="16"/>
        <v>12.497169373549886</v>
      </c>
      <c r="Y344" s="6">
        <f t="shared" si="17"/>
        <v>0.35388009450879904</v>
      </c>
    </row>
    <row r="345" spans="1:25" x14ac:dyDescent="0.3">
      <c r="A345" s="1" t="s">
        <v>1622</v>
      </c>
      <c r="B345" s="1" t="s">
        <v>1623</v>
      </c>
      <c r="C345" s="1" t="s">
        <v>1617</v>
      </c>
      <c r="D345" s="1" t="s">
        <v>1624</v>
      </c>
      <c r="E345" s="1" t="s">
        <v>1625</v>
      </c>
      <c r="F345" s="1" t="s">
        <v>1620</v>
      </c>
      <c r="G345" s="1" t="s">
        <v>1060</v>
      </c>
      <c r="H345" s="1" t="s">
        <v>1290</v>
      </c>
      <c r="I345" s="2">
        <v>1</v>
      </c>
      <c r="J345" s="2">
        <v>0</v>
      </c>
      <c r="K345" s="2">
        <v>1</v>
      </c>
      <c r="L345" s="3">
        <v>0.01</v>
      </c>
      <c r="M345" s="3">
        <v>666.67</v>
      </c>
      <c r="N345" s="4">
        <v>1</v>
      </c>
      <c r="O345" s="3">
        <v>61</v>
      </c>
      <c r="P345" s="3">
        <v>24.75</v>
      </c>
      <c r="Q345" s="3">
        <v>42.13</v>
      </c>
      <c r="R345" s="1" t="s">
        <v>349</v>
      </c>
      <c r="S345" s="1" t="s">
        <v>1626</v>
      </c>
      <c r="T345" s="1" t="s">
        <v>1292</v>
      </c>
      <c r="U345" s="4">
        <v>1108</v>
      </c>
      <c r="V345" s="1" t="s">
        <v>33</v>
      </c>
      <c r="W345" s="5">
        <f t="shared" si="15"/>
        <v>36.894296693735498</v>
      </c>
      <c r="X345" s="7">
        <f t="shared" si="16"/>
        <v>36.894296693735498</v>
      </c>
      <c r="Y345" s="6">
        <f t="shared" si="17"/>
        <v>1.0447291551035545</v>
      </c>
    </row>
    <row r="346" spans="1:25" x14ac:dyDescent="0.3">
      <c r="A346" s="1" t="s">
        <v>1627</v>
      </c>
      <c r="B346" s="1" t="s">
        <v>1628</v>
      </c>
      <c r="C346" s="1" t="s">
        <v>1629</v>
      </c>
      <c r="D346" s="1" t="s">
        <v>1630</v>
      </c>
      <c r="E346" s="1" t="s">
        <v>1631</v>
      </c>
      <c r="F346" s="1" t="s">
        <v>1243</v>
      </c>
      <c r="G346" s="1" t="s">
        <v>1573</v>
      </c>
      <c r="H346" s="1" t="s">
        <v>1290</v>
      </c>
      <c r="I346" s="2">
        <v>5</v>
      </c>
      <c r="J346" s="2">
        <v>0</v>
      </c>
      <c r="K346" s="2">
        <v>5</v>
      </c>
      <c r="L346" s="3">
        <v>69.834564</v>
      </c>
      <c r="M346" s="3">
        <v>163.35</v>
      </c>
      <c r="N346" s="4">
        <v>1</v>
      </c>
      <c r="O346" s="3">
        <v>41.5</v>
      </c>
      <c r="P346" s="3">
        <v>19</v>
      </c>
      <c r="Q346" s="3">
        <v>13.25</v>
      </c>
      <c r="R346" s="1" t="s">
        <v>30</v>
      </c>
      <c r="S346" s="1" t="s">
        <v>1587</v>
      </c>
      <c r="T346" s="1" t="s">
        <v>1292</v>
      </c>
      <c r="U346" s="4">
        <v>1108</v>
      </c>
      <c r="V346" s="1" t="s">
        <v>33</v>
      </c>
      <c r="W346" s="5">
        <f t="shared" si="15"/>
        <v>6.060107308584687</v>
      </c>
      <c r="X346" s="7">
        <f t="shared" si="16"/>
        <v>30.300536542923435</v>
      </c>
      <c r="Y346" s="6">
        <f t="shared" si="17"/>
        <v>0.85801483639740483</v>
      </c>
    </row>
    <row r="347" spans="1:25" x14ac:dyDescent="0.3">
      <c r="A347" s="1" t="s">
        <v>1632</v>
      </c>
      <c r="B347" s="1" t="s">
        <v>1633</v>
      </c>
      <c r="C347" s="1" t="s">
        <v>1634</v>
      </c>
      <c r="D347" s="1" t="s">
        <v>1635</v>
      </c>
      <c r="E347" s="1" t="s">
        <v>1636</v>
      </c>
      <c r="F347" s="1" t="s">
        <v>642</v>
      </c>
      <c r="G347" s="1" t="s">
        <v>40</v>
      </c>
      <c r="H347" s="1" t="s">
        <v>1290</v>
      </c>
      <c r="I347" s="2">
        <v>1</v>
      </c>
      <c r="J347" s="2">
        <v>0</v>
      </c>
      <c r="K347" s="2">
        <v>1</v>
      </c>
      <c r="L347" s="3">
        <v>3.5611109999999999</v>
      </c>
      <c r="M347" s="3">
        <v>262.38</v>
      </c>
      <c r="N347" s="4">
        <v>1</v>
      </c>
      <c r="O347" s="3">
        <v>33.78</v>
      </c>
      <c r="P347" s="3">
        <v>30.63</v>
      </c>
      <c r="Q347" s="3">
        <v>21.42</v>
      </c>
      <c r="R347" s="1" t="s">
        <v>30</v>
      </c>
      <c r="S347" s="1" t="s">
        <v>1291</v>
      </c>
      <c r="T347" s="1" t="s">
        <v>1292</v>
      </c>
      <c r="U347" s="4">
        <v>1108</v>
      </c>
      <c r="V347" s="1" t="s">
        <v>33</v>
      </c>
      <c r="W347" s="5">
        <f t="shared" si="15"/>
        <v>12.855496280742459</v>
      </c>
      <c r="X347" s="7">
        <f t="shared" si="16"/>
        <v>12.855496280742459</v>
      </c>
      <c r="Y347" s="6">
        <f t="shared" si="17"/>
        <v>0.36402677300791053</v>
      </c>
    </row>
    <row r="348" spans="1:25" x14ac:dyDescent="0.3">
      <c r="A348" s="1" t="s">
        <v>1637</v>
      </c>
      <c r="B348" s="1" t="s">
        <v>1638</v>
      </c>
      <c r="C348" s="1" t="s">
        <v>1639</v>
      </c>
      <c r="D348" s="1" t="s">
        <v>1640</v>
      </c>
      <c r="E348" s="1" t="s">
        <v>1641</v>
      </c>
      <c r="F348" s="1" t="s">
        <v>1642</v>
      </c>
      <c r="G348" s="1" t="s">
        <v>1643</v>
      </c>
      <c r="H348" s="1" t="s">
        <v>1290</v>
      </c>
      <c r="I348" s="2">
        <v>1</v>
      </c>
      <c r="J348" s="2">
        <v>0</v>
      </c>
      <c r="K348" s="2">
        <v>1</v>
      </c>
      <c r="L348" s="3">
        <v>0.01</v>
      </c>
      <c r="M348" s="3">
        <v>61.84</v>
      </c>
      <c r="N348" s="4">
        <v>1</v>
      </c>
      <c r="O348" s="3">
        <v>19.5</v>
      </c>
      <c r="P348" s="3">
        <v>19.5</v>
      </c>
      <c r="Q348" s="3">
        <v>9</v>
      </c>
      <c r="R348" s="1" t="s">
        <v>30</v>
      </c>
      <c r="S348" s="1" t="s">
        <v>1644</v>
      </c>
      <c r="T348" s="1" t="s">
        <v>1292</v>
      </c>
      <c r="U348" s="4">
        <v>1108</v>
      </c>
      <c r="V348" s="1" t="s">
        <v>33</v>
      </c>
      <c r="W348" s="5">
        <f t="shared" si="15"/>
        <v>1.9850638051044083</v>
      </c>
      <c r="X348" s="7">
        <f t="shared" si="16"/>
        <v>1.9850638051044083</v>
      </c>
      <c r="Y348" s="6">
        <f t="shared" si="17"/>
        <v>5.6210694274747008E-2</v>
      </c>
    </row>
    <row r="349" spans="1:25" x14ac:dyDescent="0.3">
      <c r="A349" s="1" t="s">
        <v>1645</v>
      </c>
      <c r="B349" s="1" t="s">
        <v>1646</v>
      </c>
      <c r="C349" s="1" t="s">
        <v>1629</v>
      </c>
      <c r="D349" s="1" t="s">
        <v>1647</v>
      </c>
      <c r="E349" s="1" t="s">
        <v>1648</v>
      </c>
      <c r="F349" s="1" t="s">
        <v>1243</v>
      </c>
      <c r="G349" s="1" t="s">
        <v>1649</v>
      </c>
      <c r="H349" s="1" t="s">
        <v>1290</v>
      </c>
      <c r="I349" s="2">
        <v>1</v>
      </c>
      <c r="J349" s="2">
        <v>0</v>
      </c>
      <c r="K349" s="2">
        <v>1</v>
      </c>
      <c r="L349" s="3">
        <v>33.76</v>
      </c>
      <c r="M349" s="3">
        <v>81</v>
      </c>
      <c r="N349" s="4">
        <v>1</v>
      </c>
      <c r="O349" s="3">
        <v>23.5</v>
      </c>
      <c r="P349" s="3">
        <v>17.5</v>
      </c>
      <c r="Q349" s="3">
        <v>9.5</v>
      </c>
      <c r="R349" s="1" t="s">
        <v>30</v>
      </c>
      <c r="S349" s="1" t="s">
        <v>1650</v>
      </c>
      <c r="T349" s="1" t="s">
        <v>1292</v>
      </c>
      <c r="U349" s="4">
        <v>1108</v>
      </c>
      <c r="V349" s="1" t="s">
        <v>33</v>
      </c>
      <c r="W349" s="5">
        <f t="shared" si="15"/>
        <v>2.2661687935034802</v>
      </c>
      <c r="X349" s="7">
        <f t="shared" si="16"/>
        <v>2.2661687935034802</v>
      </c>
      <c r="Y349" s="6">
        <f t="shared" si="17"/>
        <v>6.4170693606443785E-2</v>
      </c>
    </row>
    <row r="350" spans="1:25" x14ac:dyDescent="0.3">
      <c r="A350" s="1" t="s">
        <v>1651</v>
      </c>
      <c r="B350" s="1" t="s">
        <v>1652</v>
      </c>
      <c r="C350" s="1" t="s">
        <v>1653</v>
      </c>
      <c r="D350" s="1" t="s">
        <v>1654</v>
      </c>
      <c r="E350" s="1" t="s">
        <v>1655</v>
      </c>
      <c r="F350" s="1" t="s">
        <v>46</v>
      </c>
      <c r="G350" s="1" t="s">
        <v>1357</v>
      </c>
      <c r="H350" s="1" t="s">
        <v>1290</v>
      </c>
      <c r="I350" s="2">
        <v>1</v>
      </c>
      <c r="J350" s="2">
        <v>0</v>
      </c>
      <c r="K350" s="2">
        <v>1</v>
      </c>
      <c r="L350" s="3">
        <v>35</v>
      </c>
      <c r="M350" s="3">
        <v>85.5</v>
      </c>
      <c r="N350" s="4">
        <v>1</v>
      </c>
      <c r="O350" s="3">
        <v>29.5</v>
      </c>
      <c r="P350" s="3">
        <v>21.5</v>
      </c>
      <c r="Q350" s="3">
        <v>8.25</v>
      </c>
      <c r="R350" s="1" t="s">
        <v>30</v>
      </c>
      <c r="S350" s="1" t="s">
        <v>1650</v>
      </c>
      <c r="T350" s="1" t="s">
        <v>1292</v>
      </c>
      <c r="U350" s="4">
        <v>1108</v>
      </c>
      <c r="V350" s="1" t="s">
        <v>33</v>
      </c>
      <c r="W350" s="5">
        <f t="shared" si="15"/>
        <v>3.035129060324826</v>
      </c>
      <c r="X350" s="7">
        <f t="shared" si="16"/>
        <v>3.035129060324826</v>
      </c>
      <c r="Y350" s="6">
        <f t="shared" si="17"/>
        <v>8.5945202998321549E-2</v>
      </c>
    </row>
    <row r="351" spans="1:25" x14ac:dyDescent="0.3">
      <c r="A351" s="1" t="s">
        <v>1656</v>
      </c>
      <c r="B351" s="1" t="s">
        <v>1657</v>
      </c>
      <c r="C351" s="1" t="s">
        <v>1658</v>
      </c>
      <c r="D351" s="1" t="s">
        <v>1659</v>
      </c>
      <c r="E351" s="1" t="s">
        <v>1660</v>
      </c>
      <c r="F351" s="1" t="s">
        <v>1661</v>
      </c>
      <c r="G351" s="1" t="s">
        <v>40</v>
      </c>
      <c r="H351" s="1" t="s">
        <v>1290</v>
      </c>
      <c r="I351" s="2">
        <v>74</v>
      </c>
      <c r="J351" s="2">
        <v>0</v>
      </c>
      <c r="K351" s="2">
        <v>74</v>
      </c>
      <c r="L351" s="3">
        <v>2.5</v>
      </c>
      <c r="M351" s="3">
        <v>85</v>
      </c>
      <c r="N351" s="4">
        <v>1</v>
      </c>
      <c r="O351" s="3">
        <v>26</v>
      </c>
      <c r="P351" s="3">
        <v>7.1</v>
      </c>
      <c r="Q351" s="3">
        <v>18.899999999999999</v>
      </c>
      <c r="R351" s="1" t="s">
        <v>30</v>
      </c>
      <c r="S351" s="1" t="s">
        <v>1650</v>
      </c>
      <c r="T351" s="1" t="s">
        <v>1292</v>
      </c>
      <c r="U351" s="4">
        <v>1108</v>
      </c>
      <c r="V351" s="1" t="s">
        <v>33</v>
      </c>
      <c r="W351" s="5">
        <f t="shared" si="15"/>
        <v>2.0237470997679812</v>
      </c>
      <c r="X351" s="7">
        <f t="shared" si="16"/>
        <v>149.75728538283062</v>
      </c>
      <c r="Y351" s="6">
        <f t="shared" si="17"/>
        <v>4.2406500800751701</v>
      </c>
    </row>
    <row r="352" spans="1:25" x14ac:dyDescent="0.3">
      <c r="A352" s="1" t="s">
        <v>1662</v>
      </c>
      <c r="B352" s="1" t="s">
        <v>1663</v>
      </c>
      <c r="C352" s="1" t="s">
        <v>1664</v>
      </c>
      <c r="D352" s="1" t="s">
        <v>1665</v>
      </c>
      <c r="E352" s="1" t="s">
        <v>1666</v>
      </c>
      <c r="F352" s="1" t="s">
        <v>1667</v>
      </c>
      <c r="G352" s="1" t="s">
        <v>84</v>
      </c>
      <c r="H352" s="1" t="s">
        <v>1290</v>
      </c>
      <c r="I352" s="2">
        <v>1</v>
      </c>
      <c r="J352" s="2">
        <v>0</v>
      </c>
      <c r="K352" s="2">
        <v>1</v>
      </c>
      <c r="L352" s="3">
        <v>0.01</v>
      </c>
      <c r="M352" s="3">
        <v>140</v>
      </c>
      <c r="N352" s="4">
        <v>1</v>
      </c>
      <c r="O352" s="3">
        <v>50</v>
      </c>
      <c r="P352" s="3">
        <v>39.5</v>
      </c>
      <c r="Q352" s="3">
        <v>9.75</v>
      </c>
      <c r="R352" s="1" t="s">
        <v>30</v>
      </c>
      <c r="S352" s="1" t="s">
        <v>1304</v>
      </c>
      <c r="T352" s="1" t="s">
        <v>1292</v>
      </c>
      <c r="U352" s="4">
        <v>679</v>
      </c>
      <c r="V352" s="1" t="s">
        <v>33</v>
      </c>
      <c r="W352" s="5">
        <f t="shared" si="15"/>
        <v>11.169518561484919</v>
      </c>
      <c r="X352" s="7">
        <f t="shared" si="16"/>
        <v>11.169518561484919</v>
      </c>
      <c r="Y352" s="6">
        <f t="shared" si="17"/>
        <v>0.31628524556303517</v>
      </c>
    </row>
    <row r="353" spans="1:25" x14ac:dyDescent="0.3">
      <c r="A353" s="1" t="s">
        <v>1668</v>
      </c>
      <c r="B353" s="1" t="s">
        <v>1669</v>
      </c>
      <c r="C353" s="1" t="s">
        <v>1664</v>
      </c>
      <c r="D353" s="1" t="s">
        <v>1670</v>
      </c>
      <c r="E353" s="1" t="s">
        <v>1671</v>
      </c>
      <c r="F353" s="1" t="s">
        <v>1667</v>
      </c>
      <c r="G353" s="1" t="s">
        <v>84</v>
      </c>
      <c r="H353" s="1" t="s">
        <v>1290</v>
      </c>
      <c r="I353" s="2">
        <v>1</v>
      </c>
      <c r="J353" s="2">
        <v>0</v>
      </c>
      <c r="K353" s="2">
        <v>1</v>
      </c>
      <c r="L353" s="3">
        <v>0.01</v>
      </c>
      <c r="M353" s="3">
        <v>80</v>
      </c>
      <c r="N353" s="4">
        <v>1</v>
      </c>
      <c r="O353" s="3">
        <v>86.75</v>
      </c>
      <c r="P353" s="3">
        <v>12</v>
      </c>
      <c r="Q353" s="3">
        <v>7</v>
      </c>
      <c r="R353" s="1" t="s">
        <v>30</v>
      </c>
      <c r="S353" s="1" t="s">
        <v>1304</v>
      </c>
      <c r="T353" s="1" t="s">
        <v>1292</v>
      </c>
      <c r="U353" s="4">
        <v>679</v>
      </c>
      <c r="V353" s="1" t="s">
        <v>33</v>
      </c>
      <c r="W353" s="5">
        <f t="shared" si="15"/>
        <v>4.2267981438515081</v>
      </c>
      <c r="X353" s="7">
        <f t="shared" si="16"/>
        <v>4.2267981438515081</v>
      </c>
      <c r="Y353" s="6">
        <f t="shared" si="17"/>
        <v>0.11968948182630768</v>
      </c>
    </row>
    <row r="354" spans="1:25" x14ac:dyDescent="0.3">
      <c r="A354" s="1" t="s">
        <v>1672</v>
      </c>
      <c r="B354" s="1" t="s">
        <v>1673</v>
      </c>
      <c r="C354" s="1" t="s">
        <v>1674</v>
      </c>
      <c r="D354" s="1" t="s">
        <v>1675</v>
      </c>
      <c r="E354" s="1" t="s">
        <v>1676</v>
      </c>
      <c r="F354" s="1" t="s">
        <v>1677</v>
      </c>
      <c r="G354" s="1" t="s">
        <v>40</v>
      </c>
      <c r="H354" s="1" t="s">
        <v>1290</v>
      </c>
      <c r="I354" s="2">
        <v>14</v>
      </c>
      <c r="J354" s="2">
        <v>0</v>
      </c>
      <c r="K354" s="2">
        <v>14</v>
      </c>
      <c r="L354" s="3">
        <v>2.5</v>
      </c>
      <c r="M354" s="3">
        <v>134</v>
      </c>
      <c r="N354" s="4">
        <v>1</v>
      </c>
      <c r="O354" s="3">
        <v>36</v>
      </c>
      <c r="P354" s="3">
        <v>28.75</v>
      </c>
      <c r="Q354" s="3">
        <v>9.5</v>
      </c>
      <c r="R354" s="1" t="s">
        <v>30</v>
      </c>
      <c r="S354" s="1" t="s">
        <v>1304</v>
      </c>
      <c r="T354" s="1" t="s">
        <v>1292</v>
      </c>
      <c r="U354" s="4">
        <v>415</v>
      </c>
      <c r="V354" s="1" t="s">
        <v>33</v>
      </c>
      <c r="W354" s="5">
        <f t="shared" si="15"/>
        <v>5.7033062645011601</v>
      </c>
      <c r="X354" s="7">
        <f t="shared" si="16"/>
        <v>79.846287703016245</v>
      </c>
      <c r="Y354" s="6">
        <f t="shared" si="17"/>
        <v>2.2609929491972531</v>
      </c>
    </row>
    <row r="355" spans="1:25" x14ac:dyDescent="0.3">
      <c r="A355" s="1" t="s">
        <v>1678</v>
      </c>
      <c r="B355" s="1" t="s">
        <v>1679</v>
      </c>
      <c r="C355" s="1" t="s">
        <v>1674</v>
      </c>
      <c r="D355" s="1" t="s">
        <v>1680</v>
      </c>
      <c r="E355" s="1" t="s">
        <v>1681</v>
      </c>
      <c r="F355" s="1" t="s">
        <v>1677</v>
      </c>
      <c r="G355" s="1" t="s">
        <v>40</v>
      </c>
      <c r="H355" s="1" t="s">
        <v>1290</v>
      </c>
      <c r="I355" s="2">
        <v>12</v>
      </c>
      <c r="J355" s="2">
        <v>0</v>
      </c>
      <c r="K355" s="2">
        <v>12</v>
      </c>
      <c r="L355" s="3">
        <v>2.5</v>
      </c>
      <c r="M355" s="3">
        <v>95</v>
      </c>
      <c r="N355" s="4">
        <v>1</v>
      </c>
      <c r="O355" s="3">
        <v>85.75</v>
      </c>
      <c r="P355" s="3">
        <v>21.75</v>
      </c>
      <c r="Q355" s="3">
        <v>11.25</v>
      </c>
      <c r="R355" s="1" t="s">
        <v>30</v>
      </c>
      <c r="S355" s="1" t="s">
        <v>1304</v>
      </c>
      <c r="T355" s="1" t="s">
        <v>1292</v>
      </c>
      <c r="U355" s="4">
        <v>415</v>
      </c>
      <c r="V355" s="1" t="s">
        <v>33</v>
      </c>
      <c r="W355" s="5">
        <f t="shared" si="15"/>
        <v>12.170506453016241</v>
      </c>
      <c r="X355" s="7">
        <f t="shared" si="16"/>
        <v>146.04607743619488</v>
      </c>
      <c r="Y355" s="6">
        <f t="shared" si="17"/>
        <v>4.1355604730096776</v>
      </c>
    </row>
    <row r="356" spans="1:25" x14ac:dyDescent="0.3">
      <c r="A356" s="1" t="s">
        <v>1682</v>
      </c>
      <c r="B356" s="1" t="s">
        <v>1683</v>
      </c>
      <c r="C356" s="1" t="s">
        <v>1664</v>
      </c>
      <c r="D356" s="1" t="s">
        <v>1684</v>
      </c>
      <c r="E356" s="1" t="s">
        <v>1685</v>
      </c>
      <c r="F356" s="1" t="s">
        <v>1667</v>
      </c>
      <c r="G356" s="1" t="s">
        <v>96</v>
      </c>
      <c r="H356" s="1" t="s">
        <v>1290</v>
      </c>
      <c r="I356" s="2">
        <v>1</v>
      </c>
      <c r="J356" s="2">
        <v>0</v>
      </c>
      <c r="K356" s="2">
        <v>1</v>
      </c>
      <c r="L356" s="3">
        <v>0.01</v>
      </c>
      <c r="M356" s="3">
        <v>160</v>
      </c>
      <c r="N356" s="4">
        <v>1</v>
      </c>
      <c r="O356" s="3">
        <v>50</v>
      </c>
      <c r="P356" s="3">
        <v>48</v>
      </c>
      <c r="Q356" s="3">
        <v>10</v>
      </c>
      <c r="R356" s="1" t="s">
        <v>30</v>
      </c>
      <c r="S356" s="1" t="s">
        <v>1304</v>
      </c>
      <c r="T356" s="1" t="s">
        <v>1292</v>
      </c>
      <c r="U356" s="4">
        <v>679</v>
      </c>
      <c r="V356" s="1" t="s">
        <v>33</v>
      </c>
      <c r="W356" s="5">
        <f t="shared" si="15"/>
        <v>13.921113689095128</v>
      </c>
      <c r="X356" s="7">
        <f t="shared" si="16"/>
        <v>13.921113689095128</v>
      </c>
      <c r="Y356" s="6">
        <f t="shared" si="17"/>
        <v>0.39420166925091044</v>
      </c>
    </row>
    <row r="357" spans="1:25" x14ac:dyDescent="0.3">
      <c r="A357" s="1" t="s">
        <v>1686</v>
      </c>
      <c r="B357" s="1" t="s">
        <v>1687</v>
      </c>
      <c r="C357" s="1" t="s">
        <v>1664</v>
      </c>
      <c r="D357" s="1" t="s">
        <v>1688</v>
      </c>
      <c r="E357" s="1" t="s">
        <v>1689</v>
      </c>
      <c r="F357" s="1" t="s">
        <v>1667</v>
      </c>
      <c r="G357" s="1" t="s">
        <v>96</v>
      </c>
      <c r="H357" s="1" t="s">
        <v>1290</v>
      </c>
      <c r="I357" s="2">
        <v>1</v>
      </c>
      <c r="J357" s="2">
        <v>0</v>
      </c>
      <c r="K357" s="2">
        <v>1</v>
      </c>
      <c r="L357" s="3">
        <v>0.01</v>
      </c>
      <c r="M357" s="3">
        <v>100</v>
      </c>
      <c r="N357" s="4">
        <v>1</v>
      </c>
      <c r="O357" s="3">
        <v>85</v>
      </c>
      <c r="P357" s="3">
        <v>20</v>
      </c>
      <c r="Q357" s="3">
        <v>6.75</v>
      </c>
      <c r="R357" s="1" t="s">
        <v>30</v>
      </c>
      <c r="S357" s="1" t="s">
        <v>1304</v>
      </c>
      <c r="T357" s="1" t="s">
        <v>1292</v>
      </c>
      <c r="U357" s="4">
        <v>679</v>
      </c>
      <c r="V357" s="1" t="s">
        <v>33</v>
      </c>
      <c r="W357" s="5">
        <f t="shared" si="15"/>
        <v>6.6560324825986079</v>
      </c>
      <c r="X357" s="7">
        <f t="shared" si="16"/>
        <v>6.6560324825986079</v>
      </c>
      <c r="Y357" s="6">
        <f t="shared" si="17"/>
        <v>0.18847767311059155</v>
      </c>
    </row>
    <row r="358" spans="1:25" x14ac:dyDescent="0.3">
      <c r="A358" s="1" t="s">
        <v>1690</v>
      </c>
      <c r="B358" s="1" t="s">
        <v>1691</v>
      </c>
      <c r="C358" s="1" t="s">
        <v>1664</v>
      </c>
      <c r="D358" s="1" t="s">
        <v>1692</v>
      </c>
      <c r="E358" s="1" t="s">
        <v>1671</v>
      </c>
      <c r="F358" s="1" t="s">
        <v>1667</v>
      </c>
      <c r="G358" s="1" t="s">
        <v>96</v>
      </c>
      <c r="H358" s="1" t="s">
        <v>1290</v>
      </c>
      <c r="I358" s="2">
        <v>1</v>
      </c>
      <c r="J358" s="2">
        <v>0</v>
      </c>
      <c r="K358" s="2">
        <v>1</v>
      </c>
      <c r="L358" s="3">
        <v>0.01</v>
      </c>
      <c r="M358" s="3">
        <v>100</v>
      </c>
      <c r="N358" s="4">
        <v>1</v>
      </c>
      <c r="O358" s="3">
        <v>86.5</v>
      </c>
      <c r="P358" s="3">
        <v>12</v>
      </c>
      <c r="Q358" s="3">
        <v>7</v>
      </c>
      <c r="R358" s="1" t="s">
        <v>30</v>
      </c>
      <c r="S358" s="1" t="s">
        <v>1304</v>
      </c>
      <c r="T358" s="1" t="s">
        <v>1292</v>
      </c>
      <c r="U358" s="4">
        <v>679</v>
      </c>
      <c r="V358" s="1" t="s">
        <v>33</v>
      </c>
      <c r="W358" s="5">
        <f t="shared" si="15"/>
        <v>4.2146171693735495</v>
      </c>
      <c r="X358" s="7">
        <f t="shared" si="16"/>
        <v>4.2146171693735495</v>
      </c>
      <c r="Y358" s="6">
        <f t="shared" si="17"/>
        <v>0.11934455536571312</v>
      </c>
    </row>
    <row r="359" spans="1:25" x14ac:dyDescent="0.3">
      <c r="A359" s="1" t="s">
        <v>1693</v>
      </c>
      <c r="B359" s="1" t="s">
        <v>1694</v>
      </c>
      <c r="C359" s="1" t="s">
        <v>1695</v>
      </c>
      <c r="D359" s="1" t="s">
        <v>1696</v>
      </c>
      <c r="E359" s="1" t="s">
        <v>1697</v>
      </c>
      <c r="F359" s="1" t="s">
        <v>1243</v>
      </c>
      <c r="G359" s="1" t="s">
        <v>40</v>
      </c>
      <c r="H359" s="1" t="s">
        <v>1290</v>
      </c>
      <c r="I359" s="2">
        <v>46</v>
      </c>
      <c r="J359" s="2">
        <v>0</v>
      </c>
      <c r="K359" s="2">
        <v>46</v>
      </c>
      <c r="L359" s="3">
        <v>10</v>
      </c>
      <c r="M359" s="3">
        <v>200</v>
      </c>
      <c r="N359" s="4">
        <v>1</v>
      </c>
      <c r="O359" s="3">
        <v>68</v>
      </c>
      <c r="P359" s="3">
        <v>18.25</v>
      </c>
      <c r="Q359" s="3">
        <v>6.75</v>
      </c>
      <c r="R359" s="1" t="s">
        <v>30</v>
      </c>
      <c r="S359" s="1" t="s">
        <v>1304</v>
      </c>
      <c r="T359" s="1" t="s">
        <v>1292</v>
      </c>
      <c r="U359" s="4">
        <v>415</v>
      </c>
      <c r="V359" s="1" t="s">
        <v>33</v>
      </c>
      <c r="W359" s="5">
        <f t="shared" si="15"/>
        <v>4.8589037122969838</v>
      </c>
      <c r="X359" s="7">
        <f t="shared" si="16"/>
        <v>223.50957076566127</v>
      </c>
      <c r="Y359" s="6">
        <f t="shared" si="17"/>
        <v>6.3290802630536644</v>
      </c>
    </row>
    <row r="360" spans="1:25" x14ac:dyDescent="0.3">
      <c r="A360" s="1" t="s">
        <v>1698</v>
      </c>
      <c r="B360" s="1" t="s">
        <v>1699</v>
      </c>
      <c r="C360" s="1" t="s">
        <v>1695</v>
      </c>
      <c r="D360" s="1" t="s">
        <v>1700</v>
      </c>
      <c r="E360" s="1" t="s">
        <v>1697</v>
      </c>
      <c r="F360" s="1" t="s">
        <v>1243</v>
      </c>
      <c r="G360" s="1" t="s">
        <v>40</v>
      </c>
      <c r="H360" s="1" t="s">
        <v>1290</v>
      </c>
      <c r="I360" s="2">
        <v>46</v>
      </c>
      <c r="J360" s="2">
        <v>0</v>
      </c>
      <c r="K360" s="2">
        <v>46</v>
      </c>
      <c r="L360" s="3">
        <v>10</v>
      </c>
      <c r="M360" s="3">
        <v>200</v>
      </c>
      <c r="N360" s="4">
        <v>1</v>
      </c>
      <c r="O360" s="3">
        <v>85.75</v>
      </c>
      <c r="P360" s="3">
        <v>12.75</v>
      </c>
      <c r="Q360" s="3">
        <v>4.75</v>
      </c>
      <c r="R360" s="1" t="s">
        <v>30</v>
      </c>
      <c r="S360" s="1" t="s">
        <v>1304</v>
      </c>
      <c r="T360" s="1" t="s">
        <v>1292</v>
      </c>
      <c r="U360" s="4">
        <v>415</v>
      </c>
      <c r="V360" s="1" t="s">
        <v>33</v>
      </c>
      <c r="W360" s="5">
        <f t="shared" si="15"/>
        <v>3.0123169228538282</v>
      </c>
      <c r="X360" s="7">
        <f t="shared" si="16"/>
        <v>138.56657845127609</v>
      </c>
      <c r="Y360" s="6">
        <f t="shared" si="17"/>
        <v>3.9237648472527327</v>
      </c>
    </row>
    <row r="361" spans="1:25" x14ac:dyDescent="0.3">
      <c r="A361" s="1" t="s">
        <v>1701</v>
      </c>
      <c r="B361" s="1" t="s">
        <v>1702</v>
      </c>
      <c r="C361" s="1" t="s">
        <v>1703</v>
      </c>
      <c r="D361" s="1" t="s">
        <v>1704</v>
      </c>
      <c r="E361" s="1" t="s">
        <v>1705</v>
      </c>
      <c r="F361" s="1" t="s">
        <v>1706</v>
      </c>
      <c r="G361" s="1" t="s">
        <v>762</v>
      </c>
      <c r="H361" s="1" t="s">
        <v>1290</v>
      </c>
      <c r="I361" s="2">
        <v>4</v>
      </c>
      <c r="J361" s="2">
        <v>0</v>
      </c>
      <c r="K361" s="2">
        <v>4</v>
      </c>
      <c r="L361" s="3">
        <v>0.01</v>
      </c>
      <c r="M361" s="3">
        <v>190</v>
      </c>
      <c r="N361" s="4">
        <v>1</v>
      </c>
      <c r="O361" s="3">
        <v>63.779499999999999</v>
      </c>
      <c r="P361" s="3">
        <v>38.189</v>
      </c>
      <c r="Q361" s="3">
        <v>4.3307000000000002</v>
      </c>
      <c r="R361" s="1" t="s">
        <v>30</v>
      </c>
      <c r="S361" s="1" t="s">
        <v>1707</v>
      </c>
      <c r="T361" s="1" t="s">
        <v>1292</v>
      </c>
      <c r="U361" s="4">
        <v>1108</v>
      </c>
      <c r="V361" s="1" t="s">
        <v>33</v>
      </c>
      <c r="W361" s="5">
        <f t="shared" si="15"/>
        <v>6.118433371312558</v>
      </c>
      <c r="X361" s="7">
        <f t="shared" si="16"/>
        <v>24.473733485250232</v>
      </c>
      <c r="Y361" s="6">
        <f t="shared" si="17"/>
        <v>0.69301830357472183</v>
      </c>
    </row>
    <row r="362" spans="1:25" x14ac:dyDescent="0.3">
      <c r="A362" s="1" t="s">
        <v>1708</v>
      </c>
      <c r="B362" s="1" t="s">
        <v>1709</v>
      </c>
      <c r="C362" s="1" t="s">
        <v>1710</v>
      </c>
      <c r="D362" s="1" t="s">
        <v>1711</v>
      </c>
      <c r="E362" s="1" t="s">
        <v>1712</v>
      </c>
      <c r="F362" s="1" t="s">
        <v>1713</v>
      </c>
      <c r="G362" s="1" t="s">
        <v>40</v>
      </c>
      <c r="H362" s="1" t="s">
        <v>1290</v>
      </c>
      <c r="I362" s="2">
        <v>16</v>
      </c>
      <c r="J362" s="2">
        <v>0</v>
      </c>
      <c r="K362" s="2">
        <v>16</v>
      </c>
      <c r="L362" s="3">
        <v>0.5</v>
      </c>
      <c r="M362" s="3">
        <v>157.30000000000001</v>
      </c>
      <c r="N362" s="4">
        <v>1</v>
      </c>
      <c r="O362" s="3">
        <v>51.5</v>
      </c>
      <c r="P362" s="3">
        <v>27</v>
      </c>
      <c r="Q362" s="3">
        <v>7.5</v>
      </c>
      <c r="R362" s="1" t="s">
        <v>30</v>
      </c>
      <c r="S362" s="1" t="s">
        <v>1324</v>
      </c>
      <c r="T362" s="1" t="s">
        <v>1292</v>
      </c>
      <c r="U362" s="4">
        <v>1108</v>
      </c>
      <c r="V362" s="1" t="s">
        <v>33</v>
      </c>
      <c r="W362" s="5">
        <f t="shared" si="15"/>
        <v>6.0491589327146169</v>
      </c>
      <c r="X362" s="7">
        <f t="shared" si="16"/>
        <v>96.786542923433871</v>
      </c>
      <c r="Y362" s="6">
        <f t="shared" si="17"/>
        <v>2.7406871054669546</v>
      </c>
    </row>
    <row r="363" spans="1:25" x14ac:dyDescent="0.3">
      <c r="A363" s="1" t="s">
        <v>1714</v>
      </c>
      <c r="B363" s="1" t="s">
        <v>1715</v>
      </c>
      <c r="C363" s="1" t="s">
        <v>1674</v>
      </c>
      <c r="D363" s="1" t="s">
        <v>1716</v>
      </c>
      <c r="E363" s="1" t="s">
        <v>1717</v>
      </c>
      <c r="F363" s="1" t="s">
        <v>209</v>
      </c>
      <c r="G363" s="1" t="s">
        <v>40</v>
      </c>
      <c r="H363" s="1" t="s">
        <v>1290</v>
      </c>
      <c r="I363" s="2">
        <v>4</v>
      </c>
      <c r="J363" s="2">
        <v>0</v>
      </c>
      <c r="K363" s="2">
        <v>4</v>
      </c>
      <c r="L363" s="3">
        <v>10</v>
      </c>
      <c r="M363" s="3">
        <v>45</v>
      </c>
      <c r="N363" s="4">
        <v>1</v>
      </c>
      <c r="O363" s="3">
        <v>50</v>
      </c>
      <c r="P363" s="3">
        <v>27</v>
      </c>
      <c r="Q363" s="3">
        <v>4</v>
      </c>
      <c r="R363" s="1" t="s">
        <v>30</v>
      </c>
      <c r="S363" s="1" t="s">
        <v>1324</v>
      </c>
      <c r="T363" s="1" t="s">
        <v>1292</v>
      </c>
      <c r="U363" s="4">
        <v>679</v>
      </c>
      <c r="V363" s="1" t="s">
        <v>33</v>
      </c>
      <c r="W363" s="5">
        <f t="shared" si="15"/>
        <v>3.1322505800464038</v>
      </c>
      <c r="X363" s="7">
        <f t="shared" si="16"/>
        <v>12.529002320185615</v>
      </c>
      <c r="Y363" s="6">
        <f t="shared" si="17"/>
        <v>0.3547815023258194</v>
      </c>
    </row>
    <row r="364" spans="1:25" x14ac:dyDescent="0.3">
      <c r="A364" s="1" t="s">
        <v>1718</v>
      </c>
      <c r="B364" s="1" t="s">
        <v>1719</v>
      </c>
      <c r="C364" s="1" t="s">
        <v>1674</v>
      </c>
      <c r="D364" s="1" t="s">
        <v>1720</v>
      </c>
      <c r="E364" s="1" t="s">
        <v>1721</v>
      </c>
      <c r="F364" s="1" t="s">
        <v>209</v>
      </c>
      <c r="G364" s="1" t="s">
        <v>40</v>
      </c>
      <c r="H364" s="1" t="s">
        <v>1290</v>
      </c>
      <c r="I364" s="2">
        <v>5</v>
      </c>
      <c r="J364" s="2">
        <v>0</v>
      </c>
      <c r="K364" s="2">
        <v>5</v>
      </c>
      <c r="L364" s="3">
        <v>10</v>
      </c>
      <c r="M364" s="3">
        <v>103.5</v>
      </c>
      <c r="N364" s="4">
        <v>1</v>
      </c>
      <c r="O364" s="3">
        <v>37.5</v>
      </c>
      <c r="P364" s="3">
        <v>17.5</v>
      </c>
      <c r="Q364" s="3">
        <v>17.5</v>
      </c>
      <c r="R364" s="1" t="s">
        <v>30</v>
      </c>
      <c r="S364" s="1" t="s">
        <v>1324</v>
      </c>
      <c r="T364" s="1" t="s">
        <v>1292</v>
      </c>
      <c r="U364" s="4">
        <v>679</v>
      </c>
      <c r="V364" s="1" t="s">
        <v>33</v>
      </c>
      <c r="W364" s="5">
        <f t="shared" si="15"/>
        <v>6.661470417633411</v>
      </c>
      <c r="X364" s="7">
        <f t="shared" si="16"/>
        <v>33.307352088167058</v>
      </c>
      <c r="Y364" s="6">
        <f t="shared" si="17"/>
        <v>0.94315829068821355</v>
      </c>
    </row>
    <row r="365" spans="1:25" x14ac:dyDescent="0.3">
      <c r="A365" s="1" t="s">
        <v>1722</v>
      </c>
      <c r="B365" s="1" t="s">
        <v>1723</v>
      </c>
      <c r="C365" s="1" t="s">
        <v>1724</v>
      </c>
      <c r="D365" s="1" t="s">
        <v>1725</v>
      </c>
      <c r="E365" s="1" t="s">
        <v>1726</v>
      </c>
      <c r="F365" s="1" t="s">
        <v>356</v>
      </c>
      <c r="G365" s="1" t="s">
        <v>84</v>
      </c>
      <c r="H365" s="1" t="s">
        <v>1290</v>
      </c>
      <c r="I365" s="2">
        <v>7</v>
      </c>
      <c r="J365" s="2">
        <v>0</v>
      </c>
      <c r="K365" s="2">
        <v>7</v>
      </c>
      <c r="L365" s="3">
        <v>0.01</v>
      </c>
      <c r="M365" s="3">
        <v>140</v>
      </c>
      <c r="N365" s="4">
        <v>1</v>
      </c>
      <c r="O365" s="3">
        <v>58</v>
      </c>
      <c r="P365" s="3">
        <v>30</v>
      </c>
      <c r="Q365" s="3">
        <v>9</v>
      </c>
      <c r="R365" s="1" t="s">
        <v>30</v>
      </c>
      <c r="S365" s="1" t="s">
        <v>1727</v>
      </c>
      <c r="T365" s="1" t="s">
        <v>1292</v>
      </c>
      <c r="U365" s="4">
        <v>679</v>
      </c>
      <c r="V365" s="1" t="s">
        <v>33</v>
      </c>
      <c r="W365" s="5">
        <f t="shared" si="15"/>
        <v>9.0835266821345702</v>
      </c>
      <c r="X365" s="7">
        <f t="shared" si="16"/>
        <v>63.584686774941993</v>
      </c>
      <c r="Y365" s="6">
        <f t="shared" si="17"/>
        <v>1.8005161243035332</v>
      </c>
    </row>
    <row r="366" spans="1:25" x14ac:dyDescent="0.3">
      <c r="A366" s="1" t="s">
        <v>1728</v>
      </c>
      <c r="B366" s="1" t="s">
        <v>1729</v>
      </c>
      <c r="C366" s="1" t="s">
        <v>1730</v>
      </c>
      <c r="D366" s="1" t="s">
        <v>1731</v>
      </c>
      <c r="E366" s="1" t="s">
        <v>1732</v>
      </c>
      <c r="F366" s="1" t="s">
        <v>1733</v>
      </c>
      <c r="G366" s="1" t="s">
        <v>1734</v>
      </c>
      <c r="H366" s="1" t="s">
        <v>1290</v>
      </c>
      <c r="I366" s="2">
        <v>2</v>
      </c>
      <c r="J366" s="2">
        <v>0</v>
      </c>
      <c r="K366" s="2">
        <v>2</v>
      </c>
      <c r="L366" s="3">
        <v>121.060098</v>
      </c>
      <c r="M366" s="3">
        <v>285.2</v>
      </c>
      <c r="N366" s="4">
        <v>1</v>
      </c>
      <c r="O366" s="3">
        <v>42</v>
      </c>
      <c r="P366" s="3">
        <v>40.5</v>
      </c>
      <c r="Q366" s="3">
        <v>16.5</v>
      </c>
      <c r="R366" s="1" t="s">
        <v>30</v>
      </c>
      <c r="S366" s="1" t="s">
        <v>1727</v>
      </c>
      <c r="T366" s="1" t="s">
        <v>1292</v>
      </c>
      <c r="U366" s="4">
        <v>1108</v>
      </c>
      <c r="V366" s="1" t="s">
        <v>33</v>
      </c>
      <c r="W366" s="5">
        <f t="shared" si="15"/>
        <v>16.279872389791183</v>
      </c>
      <c r="X366" s="7">
        <f t="shared" si="16"/>
        <v>32.559744779582367</v>
      </c>
      <c r="Y366" s="6">
        <f t="shared" si="17"/>
        <v>0.92198842916922319</v>
      </c>
    </row>
    <row r="367" spans="1:25" x14ac:dyDescent="0.3">
      <c r="A367" s="1" t="s">
        <v>1735</v>
      </c>
      <c r="B367" s="1" t="s">
        <v>1736</v>
      </c>
      <c r="C367" s="1" t="s">
        <v>1730</v>
      </c>
      <c r="D367" s="1" t="s">
        <v>1731</v>
      </c>
      <c r="E367" s="1" t="s">
        <v>1732</v>
      </c>
      <c r="F367" s="1" t="s">
        <v>1539</v>
      </c>
      <c r="G367" s="1" t="s">
        <v>1573</v>
      </c>
      <c r="H367" s="1" t="s">
        <v>1290</v>
      </c>
      <c r="I367" s="2">
        <v>1</v>
      </c>
      <c r="J367" s="2">
        <v>0</v>
      </c>
      <c r="K367" s="2">
        <v>1</v>
      </c>
      <c r="L367" s="3">
        <v>121.06168599999999</v>
      </c>
      <c r="M367" s="3">
        <v>285.2</v>
      </c>
      <c r="N367" s="4">
        <v>1</v>
      </c>
      <c r="O367" s="3">
        <v>42</v>
      </c>
      <c r="P367" s="3">
        <v>40.5</v>
      </c>
      <c r="Q367" s="3">
        <v>16.5</v>
      </c>
      <c r="R367" s="1" t="s">
        <v>30</v>
      </c>
      <c r="S367" s="1" t="s">
        <v>1727</v>
      </c>
      <c r="T367" s="1" t="s">
        <v>1292</v>
      </c>
      <c r="U367" s="4">
        <v>1108</v>
      </c>
      <c r="V367" s="1" t="s">
        <v>33</v>
      </c>
      <c r="W367" s="5">
        <f t="shared" si="15"/>
        <v>16.279872389791183</v>
      </c>
      <c r="X367" s="7">
        <f t="shared" si="16"/>
        <v>16.279872389791183</v>
      </c>
      <c r="Y367" s="6">
        <f t="shared" si="17"/>
        <v>0.46099421458461159</v>
      </c>
    </row>
    <row r="368" spans="1:25" x14ac:dyDescent="0.3">
      <c r="A368" s="1" t="s">
        <v>1737</v>
      </c>
      <c r="B368" s="1" t="s">
        <v>1738</v>
      </c>
      <c r="C368" s="1" t="s">
        <v>1739</v>
      </c>
      <c r="D368" s="1" t="s">
        <v>1740</v>
      </c>
      <c r="E368" s="1" t="s">
        <v>480</v>
      </c>
      <c r="F368" s="1" t="s">
        <v>70</v>
      </c>
      <c r="G368" s="1" t="s">
        <v>40</v>
      </c>
      <c r="H368" s="1" t="s">
        <v>1290</v>
      </c>
      <c r="I368" s="2">
        <v>189</v>
      </c>
      <c r="J368" s="2">
        <v>0</v>
      </c>
      <c r="K368" s="2">
        <v>189</v>
      </c>
      <c r="L368" s="3">
        <v>0.01</v>
      </c>
      <c r="M368" s="3">
        <v>64.400000000000006</v>
      </c>
      <c r="N368" s="4">
        <v>1</v>
      </c>
      <c r="O368" s="3">
        <v>16.14</v>
      </c>
      <c r="P368" s="3">
        <v>16.14</v>
      </c>
      <c r="Q368" s="3">
        <v>13.78</v>
      </c>
      <c r="R368" s="1" t="s">
        <v>30</v>
      </c>
      <c r="S368" s="1" t="s">
        <v>221</v>
      </c>
      <c r="T368" s="1" t="s">
        <v>32</v>
      </c>
      <c r="U368" s="4">
        <v>34</v>
      </c>
      <c r="V368" s="1" t="s">
        <v>33</v>
      </c>
      <c r="W368" s="5">
        <f t="shared" si="15"/>
        <v>2.0821835777262181</v>
      </c>
      <c r="X368" s="7">
        <f t="shared" si="16"/>
        <v>393.53269619025519</v>
      </c>
      <c r="Y368" s="6">
        <f t="shared" si="17"/>
        <v>11.143594485872885</v>
      </c>
    </row>
    <row r="369" spans="1:25" x14ac:dyDescent="0.3">
      <c r="A369" s="1" t="s">
        <v>1741</v>
      </c>
      <c r="B369" s="1" t="s">
        <v>1742</v>
      </c>
      <c r="C369" s="1" t="s">
        <v>1739</v>
      </c>
      <c r="D369" s="1" t="s">
        <v>1743</v>
      </c>
      <c r="E369" s="1" t="s">
        <v>483</v>
      </c>
      <c r="F369" s="1" t="s">
        <v>70</v>
      </c>
      <c r="G369" s="1" t="s">
        <v>40</v>
      </c>
      <c r="H369" s="1" t="s">
        <v>1290</v>
      </c>
      <c r="I369" s="2">
        <v>148</v>
      </c>
      <c r="J369" s="2">
        <v>1</v>
      </c>
      <c r="K369" s="2">
        <v>147</v>
      </c>
      <c r="L369" s="3">
        <v>0.01</v>
      </c>
      <c r="M369" s="3">
        <v>78.2</v>
      </c>
      <c r="N369" s="4">
        <v>1</v>
      </c>
      <c r="O369" s="3">
        <v>16.14</v>
      </c>
      <c r="P369" s="3">
        <v>16.14</v>
      </c>
      <c r="Q369" s="3">
        <v>17.72</v>
      </c>
      <c r="R369" s="1" t="s">
        <v>30</v>
      </c>
      <c r="S369" s="1" t="s">
        <v>221</v>
      </c>
      <c r="T369" s="1" t="s">
        <v>32</v>
      </c>
      <c r="U369" s="4">
        <v>34</v>
      </c>
      <c r="V369" s="1" t="s">
        <v>33</v>
      </c>
      <c r="W369" s="5">
        <f t="shared" si="15"/>
        <v>2.6775248909512763</v>
      </c>
      <c r="X369" s="7">
        <f t="shared" si="16"/>
        <v>393.59615896983763</v>
      </c>
      <c r="Y369" s="6">
        <f t="shared" si="17"/>
        <v>11.145391549973173</v>
      </c>
    </row>
    <row r="370" spans="1:25" x14ac:dyDescent="0.3">
      <c r="A370" s="1" t="s">
        <v>1744</v>
      </c>
      <c r="B370" s="1" t="s">
        <v>1745</v>
      </c>
      <c r="C370" s="1" t="s">
        <v>1746</v>
      </c>
      <c r="D370" s="1" t="s">
        <v>1747</v>
      </c>
      <c r="E370" s="1" t="s">
        <v>1748</v>
      </c>
      <c r="F370" s="1" t="s">
        <v>125</v>
      </c>
      <c r="G370" s="1" t="s">
        <v>40</v>
      </c>
      <c r="H370" s="1" t="s">
        <v>1290</v>
      </c>
      <c r="I370" s="2">
        <v>8</v>
      </c>
      <c r="J370" s="2">
        <v>0</v>
      </c>
      <c r="K370" s="2">
        <v>8</v>
      </c>
      <c r="L370" s="3">
        <v>2.5</v>
      </c>
      <c r="M370" s="3">
        <v>196.35</v>
      </c>
      <c r="N370" s="4">
        <v>1</v>
      </c>
      <c r="O370" s="3">
        <v>28</v>
      </c>
      <c r="P370" s="3">
        <v>21.5</v>
      </c>
      <c r="Q370" s="3">
        <v>22</v>
      </c>
      <c r="R370" s="1" t="s">
        <v>30</v>
      </c>
      <c r="S370" s="1" t="s">
        <v>1749</v>
      </c>
      <c r="T370" s="1" t="s">
        <v>1292</v>
      </c>
      <c r="U370" s="4">
        <v>1108</v>
      </c>
      <c r="V370" s="1" t="s">
        <v>33</v>
      </c>
      <c r="W370" s="5">
        <f t="shared" si="15"/>
        <v>7.682134570765661</v>
      </c>
      <c r="X370" s="7">
        <f t="shared" si="16"/>
        <v>61.457076566125288</v>
      </c>
      <c r="Y370" s="6">
        <f t="shared" si="17"/>
        <v>1.7402689691863527</v>
      </c>
    </row>
    <row r="371" spans="1:25" x14ac:dyDescent="0.3">
      <c r="A371" s="1" t="s">
        <v>1750</v>
      </c>
      <c r="B371" s="1" t="s">
        <v>1751</v>
      </c>
      <c r="C371" s="1" t="s">
        <v>1752</v>
      </c>
      <c r="D371" s="1" t="s">
        <v>1753</v>
      </c>
      <c r="E371" s="1" t="s">
        <v>1754</v>
      </c>
      <c r="F371" s="1" t="s">
        <v>642</v>
      </c>
      <c r="G371" s="1" t="s">
        <v>84</v>
      </c>
      <c r="H371" s="1" t="s">
        <v>1290</v>
      </c>
      <c r="I371" s="2">
        <v>1</v>
      </c>
      <c r="J371" s="2">
        <v>0</v>
      </c>
      <c r="K371" s="2">
        <v>1</v>
      </c>
      <c r="L371" s="3">
        <v>0.01</v>
      </c>
      <c r="M371" s="3">
        <v>100.1</v>
      </c>
      <c r="N371" s="4">
        <v>1</v>
      </c>
      <c r="O371" s="3">
        <v>27.25</v>
      </c>
      <c r="P371" s="3">
        <v>21.25</v>
      </c>
      <c r="Q371" s="3">
        <v>23</v>
      </c>
      <c r="R371" s="1" t="s">
        <v>30</v>
      </c>
      <c r="S371" s="1" t="s">
        <v>1749</v>
      </c>
      <c r="T371" s="1" t="s">
        <v>1292</v>
      </c>
      <c r="U371" s="4">
        <v>1108</v>
      </c>
      <c r="V371" s="1" t="s">
        <v>33</v>
      </c>
      <c r="W371" s="5">
        <f t="shared" si="15"/>
        <v>7.7253117749419955</v>
      </c>
      <c r="X371" s="7">
        <f t="shared" si="16"/>
        <v>7.7253117749419955</v>
      </c>
      <c r="Y371" s="6">
        <f t="shared" si="17"/>
        <v>0.21875626226308012</v>
      </c>
    </row>
    <row r="372" spans="1:25" x14ac:dyDescent="0.3">
      <c r="A372" s="1" t="s">
        <v>1755</v>
      </c>
      <c r="B372" s="1" t="s">
        <v>1756</v>
      </c>
      <c r="C372" s="1" t="s">
        <v>1695</v>
      </c>
      <c r="D372" s="1" t="s">
        <v>1757</v>
      </c>
      <c r="E372" s="1" t="s">
        <v>1758</v>
      </c>
      <c r="F372" s="1" t="s">
        <v>1243</v>
      </c>
      <c r="G372" s="1" t="s">
        <v>803</v>
      </c>
      <c r="H372" s="1" t="s">
        <v>1290</v>
      </c>
      <c r="I372" s="2">
        <v>1</v>
      </c>
      <c r="J372" s="2">
        <v>0</v>
      </c>
      <c r="K372" s="2">
        <v>1</v>
      </c>
      <c r="L372" s="3">
        <v>57</v>
      </c>
      <c r="M372" s="3">
        <v>143</v>
      </c>
      <c r="N372" s="4">
        <v>1</v>
      </c>
      <c r="O372" s="3">
        <v>29.5</v>
      </c>
      <c r="P372" s="3">
        <v>23</v>
      </c>
      <c r="Q372" s="3">
        <v>18</v>
      </c>
      <c r="R372" s="1" t="s">
        <v>1759</v>
      </c>
      <c r="S372" s="1" t="s">
        <v>1749</v>
      </c>
      <c r="T372" s="1" t="s">
        <v>1292</v>
      </c>
      <c r="U372" s="4">
        <v>1108</v>
      </c>
      <c r="V372" s="1" t="s">
        <v>33</v>
      </c>
      <c r="W372" s="5">
        <f t="shared" si="15"/>
        <v>7.0841067285382833</v>
      </c>
      <c r="X372" s="7">
        <f t="shared" si="16"/>
        <v>7.0841067285382833</v>
      </c>
      <c r="Y372" s="6">
        <f t="shared" si="17"/>
        <v>0.20059937444005704</v>
      </c>
    </row>
    <row r="373" spans="1:25" x14ac:dyDescent="0.3">
      <c r="A373" s="1" t="s">
        <v>1760</v>
      </c>
      <c r="B373" s="1" t="s">
        <v>1761</v>
      </c>
      <c r="C373" s="1" t="s">
        <v>1762</v>
      </c>
      <c r="D373" s="1" t="s">
        <v>1763</v>
      </c>
      <c r="E373" s="1" t="s">
        <v>1764</v>
      </c>
      <c r="F373" s="1" t="s">
        <v>1765</v>
      </c>
      <c r="G373" s="1" t="s">
        <v>84</v>
      </c>
      <c r="H373" s="1" t="s">
        <v>1290</v>
      </c>
      <c r="I373" s="2">
        <v>13</v>
      </c>
      <c r="J373" s="2">
        <v>0</v>
      </c>
      <c r="K373" s="2">
        <v>13</v>
      </c>
      <c r="L373" s="3">
        <v>0.01</v>
      </c>
      <c r="M373" s="3">
        <v>133.84</v>
      </c>
      <c r="N373" s="4">
        <v>1</v>
      </c>
      <c r="O373" s="3">
        <v>28</v>
      </c>
      <c r="P373" s="3">
        <v>25.6</v>
      </c>
      <c r="Q373" s="3">
        <v>14.8</v>
      </c>
      <c r="R373" s="1" t="s">
        <v>30</v>
      </c>
      <c r="S373" s="1" t="s">
        <v>1343</v>
      </c>
      <c r="T373" s="1" t="s">
        <v>1344</v>
      </c>
      <c r="U373" s="4">
        <v>1108</v>
      </c>
      <c r="V373" s="1" t="s">
        <v>33</v>
      </c>
      <c r="W373" s="5">
        <f t="shared" si="15"/>
        <v>6.153503480278423</v>
      </c>
      <c r="X373" s="7">
        <f t="shared" si="16"/>
        <v>79.995545243619503</v>
      </c>
      <c r="Y373" s="6">
        <f t="shared" si="17"/>
        <v>2.2652194480944052</v>
      </c>
    </row>
    <row r="374" spans="1:25" x14ac:dyDescent="0.3">
      <c r="A374" s="1" t="s">
        <v>1766</v>
      </c>
      <c r="B374" s="1" t="s">
        <v>1767</v>
      </c>
      <c r="C374" s="1" t="s">
        <v>1768</v>
      </c>
      <c r="D374" s="1" t="s">
        <v>1769</v>
      </c>
      <c r="E374" s="1" t="s">
        <v>1770</v>
      </c>
      <c r="F374" s="1" t="s">
        <v>1765</v>
      </c>
      <c r="G374" s="1" t="s">
        <v>84</v>
      </c>
      <c r="H374" s="1" t="s">
        <v>1290</v>
      </c>
      <c r="I374" s="2">
        <v>1</v>
      </c>
      <c r="J374" s="2">
        <v>0</v>
      </c>
      <c r="K374" s="2">
        <v>1</v>
      </c>
      <c r="L374" s="3">
        <v>0.01</v>
      </c>
      <c r="M374" s="3">
        <v>64.3</v>
      </c>
      <c r="N374" s="4">
        <v>1</v>
      </c>
      <c r="O374" s="3">
        <v>53</v>
      </c>
      <c r="P374" s="3">
        <v>15</v>
      </c>
      <c r="Q374" s="3">
        <v>9</v>
      </c>
      <c r="R374" s="1" t="s">
        <v>30</v>
      </c>
      <c r="S374" s="1" t="s">
        <v>1343</v>
      </c>
      <c r="T374" s="1" t="s">
        <v>1344</v>
      </c>
      <c r="U374" s="4">
        <v>1108</v>
      </c>
      <c r="V374" s="1" t="s">
        <v>33</v>
      </c>
      <c r="W374" s="5">
        <f t="shared" si="15"/>
        <v>4.1502320185614847</v>
      </c>
      <c r="X374" s="7">
        <f t="shared" si="16"/>
        <v>4.1502320185614847</v>
      </c>
      <c r="Y374" s="6">
        <f t="shared" si="17"/>
        <v>0.11752137264542767</v>
      </c>
    </row>
    <row r="375" spans="1:25" x14ac:dyDescent="0.3">
      <c r="A375" s="1" t="s">
        <v>1771</v>
      </c>
      <c r="B375" s="1" t="s">
        <v>1772</v>
      </c>
      <c r="C375" s="1" t="s">
        <v>1773</v>
      </c>
      <c r="D375" s="1" t="s">
        <v>1774</v>
      </c>
      <c r="E375" s="1" t="s">
        <v>1775</v>
      </c>
      <c r="F375" s="1" t="s">
        <v>1776</v>
      </c>
      <c r="G375" s="1" t="s">
        <v>40</v>
      </c>
      <c r="H375" s="1" t="s">
        <v>1290</v>
      </c>
      <c r="I375" s="2">
        <v>27</v>
      </c>
      <c r="J375" s="2">
        <v>1</v>
      </c>
      <c r="K375" s="2">
        <v>26</v>
      </c>
      <c r="L375" s="3">
        <v>2.5</v>
      </c>
      <c r="M375" s="3">
        <v>51.75</v>
      </c>
      <c r="N375" s="4">
        <v>1</v>
      </c>
      <c r="O375" s="3">
        <v>24.8</v>
      </c>
      <c r="P375" s="3">
        <v>13.78</v>
      </c>
      <c r="Q375" s="3">
        <v>9.84</v>
      </c>
      <c r="R375" s="1" t="s">
        <v>30</v>
      </c>
      <c r="S375" s="1" t="s">
        <v>1343</v>
      </c>
      <c r="T375" s="1" t="s">
        <v>1344</v>
      </c>
      <c r="U375" s="4">
        <v>1108</v>
      </c>
      <c r="V375" s="1" t="s">
        <v>33</v>
      </c>
      <c r="W375" s="5">
        <f t="shared" si="15"/>
        <v>1.9505574013921112</v>
      </c>
      <c r="X375" s="7">
        <f t="shared" si="16"/>
        <v>50.714492436194888</v>
      </c>
      <c r="Y375" s="6">
        <f t="shared" si="17"/>
        <v>1.4360731490341101</v>
      </c>
    </row>
    <row r="376" spans="1:25" x14ac:dyDescent="0.3">
      <c r="A376" s="1" t="s">
        <v>1777</v>
      </c>
      <c r="B376" s="1" t="s">
        <v>1778</v>
      </c>
      <c r="C376" s="1" t="s">
        <v>1779</v>
      </c>
      <c r="D376" s="1" t="s">
        <v>1780</v>
      </c>
      <c r="E376" s="1" t="s">
        <v>1781</v>
      </c>
      <c r="F376" s="1" t="s">
        <v>1782</v>
      </c>
      <c r="G376" s="1" t="s">
        <v>40</v>
      </c>
      <c r="H376" s="1" t="s">
        <v>1290</v>
      </c>
      <c r="I376" s="2">
        <v>66</v>
      </c>
      <c r="J376" s="2">
        <v>0</v>
      </c>
      <c r="K376" s="2">
        <v>66</v>
      </c>
      <c r="L376" s="3">
        <v>2.5</v>
      </c>
      <c r="M376" s="3">
        <v>42.75</v>
      </c>
      <c r="N376" s="4">
        <v>1</v>
      </c>
      <c r="O376" s="3">
        <v>25</v>
      </c>
      <c r="P376" s="3">
        <v>9</v>
      </c>
      <c r="Q376" s="3">
        <v>12</v>
      </c>
      <c r="R376" s="1" t="s">
        <v>30</v>
      </c>
      <c r="S376" s="1" t="s">
        <v>1343</v>
      </c>
      <c r="T376" s="1" t="s">
        <v>1344</v>
      </c>
      <c r="U376" s="4">
        <v>1108</v>
      </c>
      <c r="V376" s="1" t="s">
        <v>33</v>
      </c>
      <c r="W376" s="5">
        <f t="shared" si="15"/>
        <v>1.5661252900232019</v>
      </c>
      <c r="X376" s="7">
        <f t="shared" si="16"/>
        <v>103.36426914153132</v>
      </c>
      <c r="Y376" s="6">
        <f t="shared" si="17"/>
        <v>2.92694739418801</v>
      </c>
    </row>
    <row r="377" spans="1:25" x14ac:dyDescent="0.3">
      <c r="A377" s="1" t="s">
        <v>1783</v>
      </c>
      <c r="B377" s="1" t="s">
        <v>1784</v>
      </c>
      <c r="C377" s="1" t="s">
        <v>1785</v>
      </c>
      <c r="D377" s="1" t="s">
        <v>1786</v>
      </c>
      <c r="E377" s="1" t="s">
        <v>1787</v>
      </c>
      <c r="F377" s="1" t="s">
        <v>1713</v>
      </c>
      <c r="G377" s="1" t="s">
        <v>40</v>
      </c>
      <c r="H377" s="1" t="s">
        <v>1290</v>
      </c>
      <c r="I377" s="2">
        <v>94</v>
      </c>
      <c r="J377" s="2">
        <v>0</v>
      </c>
      <c r="K377" s="2">
        <v>94</v>
      </c>
      <c r="L377" s="3">
        <v>2.5</v>
      </c>
      <c r="M377" s="3">
        <v>22.42</v>
      </c>
      <c r="N377" s="4">
        <v>1</v>
      </c>
      <c r="O377" s="3">
        <v>12.5</v>
      </c>
      <c r="P377" s="3">
        <v>12.5</v>
      </c>
      <c r="Q377" s="3">
        <v>9.5</v>
      </c>
      <c r="R377" s="1" t="s">
        <v>30</v>
      </c>
      <c r="S377" s="1" t="s">
        <v>1788</v>
      </c>
      <c r="T377" s="1" t="s">
        <v>1344</v>
      </c>
      <c r="U377" s="4">
        <v>1108</v>
      </c>
      <c r="V377" s="1" t="s">
        <v>33</v>
      </c>
      <c r="W377" s="5">
        <f t="shared" si="15"/>
        <v>0.86100638051044087</v>
      </c>
      <c r="X377" s="7">
        <f t="shared" si="16"/>
        <v>80.934599767981439</v>
      </c>
      <c r="Y377" s="6">
        <f t="shared" si="17"/>
        <v>2.2918104859444206</v>
      </c>
    </row>
    <row r="378" spans="1:25" x14ac:dyDescent="0.3">
      <c r="A378" s="1" t="s">
        <v>1789</v>
      </c>
      <c r="B378" s="1" t="s">
        <v>1790</v>
      </c>
      <c r="C378" s="1" t="s">
        <v>1791</v>
      </c>
      <c r="D378" s="1" t="s">
        <v>1792</v>
      </c>
      <c r="E378" s="1" t="s">
        <v>1793</v>
      </c>
      <c r="F378" s="1" t="s">
        <v>1794</v>
      </c>
      <c r="G378" s="1" t="s">
        <v>40</v>
      </c>
      <c r="H378" s="1" t="s">
        <v>1290</v>
      </c>
      <c r="I378" s="2">
        <v>99</v>
      </c>
      <c r="J378" s="2">
        <v>0</v>
      </c>
      <c r="K378" s="2">
        <v>99</v>
      </c>
      <c r="L378" s="3">
        <v>2.5</v>
      </c>
      <c r="M378" s="3">
        <v>18.18</v>
      </c>
      <c r="N378" s="4">
        <v>1</v>
      </c>
      <c r="O378" s="3">
        <v>12.5</v>
      </c>
      <c r="P378" s="3">
        <v>12.5</v>
      </c>
      <c r="Q378" s="3">
        <v>6.7</v>
      </c>
      <c r="R378" s="1" t="s">
        <v>30</v>
      </c>
      <c r="S378" s="1" t="s">
        <v>1788</v>
      </c>
      <c r="T378" s="1" t="s">
        <v>1344</v>
      </c>
      <c r="U378" s="4">
        <v>1108</v>
      </c>
      <c r="V378" s="1" t="s">
        <v>33</v>
      </c>
      <c r="W378" s="5">
        <f t="shared" si="15"/>
        <v>0.60723607888631093</v>
      </c>
      <c r="X378" s="7">
        <f t="shared" si="16"/>
        <v>60.116371809744784</v>
      </c>
      <c r="Y378" s="6">
        <f t="shared" si="17"/>
        <v>1.7023044740503184</v>
      </c>
    </row>
    <row r="379" spans="1:25" x14ac:dyDescent="0.3">
      <c r="A379" s="1" t="s">
        <v>1795</v>
      </c>
      <c r="B379" s="1" t="s">
        <v>1796</v>
      </c>
      <c r="C379" s="1" t="s">
        <v>1797</v>
      </c>
      <c r="D379" s="1" t="s">
        <v>1798</v>
      </c>
      <c r="E379" s="1" t="s">
        <v>1799</v>
      </c>
      <c r="F379" s="1" t="s">
        <v>1102</v>
      </c>
      <c r="G379" s="1" t="s">
        <v>40</v>
      </c>
      <c r="H379" s="1" t="s">
        <v>1290</v>
      </c>
      <c r="I379" s="2">
        <v>57</v>
      </c>
      <c r="J379" s="2">
        <v>1</v>
      </c>
      <c r="K379" s="2">
        <v>56</v>
      </c>
      <c r="L379" s="3">
        <v>2.5</v>
      </c>
      <c r="M379" s="3">
        <v>31.95</v>
      </c>
      <c r="N379" s="4">
        <v>1</v>
      </c>
      <c r="O379" s="3">
        <v>21.2</v>
      </c>
      <c r="P379" s="3">
        <v>12.6</v>
      </c>
      <c r="Q379" s="3">
        <v>12.6</v>
      </c>
      <c r="R379" s="1" t="s">
        <v>30</v>
      </c>
      <c r="S379" s="1" t="s">
        <v>1343</v>
      </c>
      <c r="T379" s="1" t="s">
        <v>1344</v>
      </c>
      <c r="U379" s="4">
        <v>1108</v>
      </c>
      <c r="V379" s="1" t="s">
        <v>33</v>
      </c>
      <c r="W379" s="5">
        <f t="shared" si="15"/>
        <v>1.9522691415313225</v>
      </c>
      <c r="X379" s="7">
        <f t="shared" si="16"/>
        <v>109.32707192575405</v>
      </c>
      <c r="Y379" s="6">
        <f t="shared" si="17"/>
        <v>3.0957950067749138</v>
      </c>
    </row>
    <row r="380" spans="1:25" x14ac:dyDescent="0.3">
      <c r="A380" s="1" t="s">
        <v>1800</v>
      </c>
      <c r="B380" s="1" t="s">
        <v>1801</v>
      </c>
      <c r="C380" s="1" t="s">
        <v>1802</v>
      </c>
      <c r="D380" s="1" t="s">
        <v>1803</v>
      </c>
      <c r="E380" s="1" t="s">
        <v>1804</v>
      </c>
      <c r="F380" s="1" t="s">
        <v>642</v>
      </c>
      <c r="G380" s="1" t="s">
        <v>40</v>
      </c>
      <c r="H380" s="1" t="s">
        <v>1290</v>
      </c>
      <c r="I380" s="2">
        <v>41</v>
      </c>
      <c r="J380" s="2">
        <v>0</v>
      </c>
      <c r="K380" s="2">
        <v>41</v>
      </c>
      <c r="L380" s="3">
        <v>2.5</v>
      </c>
      <c r="M380" s="3">
        <v>35.5</v>
      </c>
      <c r="N380" s="4">
        <v>1</v>
      </c>
      <c r="O380" s="3">
        <v>20</v>
      </c>
      <c r="P380" s="3">
        <v>20</v>
      </c>
      <c r="Q380" s="3">
        <v>9.5</v>
      </c>
      <c r="R380" s="1" t="s">
        <v>30</v>
      </c>
      <c r="S380" s="1" t="s">
        <v>1788</v>
      </c>
      <c r="T380" s="1" t="s">
        <v>1344</v>
      </c>
      <c r="U380" s="4">
        <v>1108</v>
      </c>
      <c r="V380" s="1" t="s">
        <v>33</v>
      </c>
      <c r="W380" s="5">
        <f t="shared" si="15"/>
        <v>2.2041763341067284</v>
      </c>
      <c r="X380" s="7">
        <f t="shared" si="16"/>
        <v>90.37122969837587</v>
      </c>
      <c r="Y380" s="6">
        <f t="shared" si="17"/>
        <v>2.5590258362204934</v>
      </c>
    </row>
    <row r="381" spans="1:25" x14ac:dyDescent="0.3">
      <c r="A381" s="1" t="s">
        <v>1805</v>
      </c>
      <c r="B381" s="1" t="s">
        <v>1806</v>
      </c>
      <c r="C381" s="1" t="s">
        <v>1807</v>
      </c>
      <c r="D381" s="1" t="s">
        <v>1808</v>
      </c>
      <c r="E381" s="1" t="s">
        <v>1809</v>
      </c>
      <c r="F381" s="1" t="s">
        <v>642</v>
      </c>
      <c r="G381" s="1" t="s">
        <v>40</v>
      </c>
      <c r="H381" s="1" t="s">
        <v>1290</v>
      </c>
      <c r="I381" s="2">
        <v>17</v>
      </c>
      <c r="J381" s="2">
        <v>0</v>
      </c>
      <c r="K381" s="2">
        <v>17</v>
      </c>
      <c r="L381" s="3">
        <v>2.5</v>
      </c>
      <c r="M381" s="3">
        <v>33.5</v>
      </c>
      <c r="N381" s="4">
        <v>1</v>
      </c>
      <c r="O381" s="3">
        <v>15</v>
      </c>
      <c r="P381" s="3">
        <v>15</v>
      </c>
      <c r="Q381" s="3">
        <v>13.8</v>
      </c>
      <c r="R381" s="1" t="s">
        <v>30</v>
      </c>
      <c r="S381" s="1" t="s">
        <v>1788</v>
      </c>
      <c r="T381" s="1" t="s">
        <v>1344</v>
      </c>
      <c r="U381" s="4">
        <v>1108</v>
      </c>
      <c r="V381" s="1" t="s">
        <v>33</v>
      </c>
      <c r="W381" s="5">
        <f t="shared" si="15"/>
        <v>1.8010440835266821</v>
      </c>
      <c r="X381" s="7">
        <f t="shared" si="16"/>
        <v>30.617749419953597</v>
      </c>
      <c r="Y381" s="6">
        <f t="shared" si="17"/>
        <v>0.86699729630872113</v>
      </c>
    </row>
    <row r="382" spans="1:25" x14ac:dyDescent="0.3">
      <c r="A382" s="1" t="s">
        <v>1810</v>
      </c>
      <c r="B382" s="1" t="s">
        <v>1811</v>
      </c>
      <c r="C382" s="1" t="s">
        <v>1812</v>
      </c>
      <c r="D382" s="1" t="s">
        <v>1813</v>
      </c>
      <c r="E382" s="1" t="s">
        <v>1814</v>
      </c>
      <c r="F382" s="1" t="s">
        <v>642</v>
      </c>
      <c r="G382" s="1" t="s">
        <v>40</v>
      </c>
      <c r="H382" s="1" t="s">
        <v>1290</v>
      </c>
      <c r="I382" s="2">
        <v>71</v>
      </c>
      <c r="J382" s="2">
        <v>0</v>
      </c>
      <c r="K382" s="2">
        <v>71</v>
      </c>
      <c r="L382" s="3">
        <v>2.5</v>
      </c>
      <c r="M382" s="3">
        <v>40.5</v>
      </c>
      <c r="N382" s="4">
        <v>1</v>
      </c>
      <c r="O382" s="3">
        <v>21</v>
      </c>
      <c r="P382" s="3">
        <v>21</v>
      </c>
      <c r="Q382" s="3">
        <v>17.5</v>
      </c>
      <c r="R382" s="1" t="s">
        <v>30</v>
      </c>
      <c r="S382" s="1" t="s">
        <v>1788</v>
      </c>
      <c r="T382" s="1" t="s">
        <v>1344</v>
      </c>
      <c r="U382" s="4">
        <v>1108</v>
      </c>
      <c r="V382" s="1" t="s">
        <v>33</v>
      </c>
      <c r="W382" s="5">
        <f t="shared" si="15"/>
        <v>4.476508120649652</v>
      </c>
      <c r="X382" s="7">
        <f t="shared" si="16"/>
        <v>317.83207656612529</v>
      </c>
      <c r="Y382" s="6">
        <f t="shared" si="17"/>
        <v>8.9999936730632086</v>
      </c>
    </row>
    <row r="383" spans="1:25" x14ac:dyDescent="0.3">
      <c r="A383" s="1" t="s">
        <v>1815</v>
      </c>
      <c r="B383" s="1" t="s">
        <v>1816</v>
      </c>
      <c r="C383" s="1" t="s">
        <v>1817</v>
      </c>
      <c r="D383" s="1" t="s">
        <v>1818</v>
      </c>
      <c r="E383" s="1" t="s">
        <v>1819</v>
      </c>
      <c r="F383" s="1" t="s">
        <v>27</v>
      </c>
      <c r="G383" s="1" t="s">
        <v>40</v>
      </c>
      <c r="H383" s="1" t="s">
        <v>1290</v>
      </c>
      <c r="I383" s="2">
        <v>48</v>
      </c>
      <c r="J383" s="2">
        <v>0</v>
      </c>
      <c r="K383" s="2">
        <v>48</v>
      </c>
      <c r="L383" s="3">
        <v>0.5</v>
      </c>
      <c r="M383" s="3">
        <v>68.569999999999993</v>
      </c>
      <c r="N383" s="4">
        <v>1</v>
      </c>
      <c r="O383" s="3">
        <v>25.98</v>
      </c>
      <c r="P383" s="3">
        <v>25.98</v>
      </c>
      <c r="Q383" s="3">
        <v>4.72</v>
      </c>
      <c r="R383" s="1" t="s">
        <v>30</v>
      </c>
      <c r="S383" s="1" t="s">
        <v>1324</v>
      </c>
      <c r="T383" s="1" t="s">
        <v>1292</v>
      </c>
      <c r="U383" s="4">
        <v>679</v>
      </c>
      <c r="V383" s="1" t="s">
        <v>33</v>
      </c>
      <c r="W383" s="5">
        <f t="shared" si="15"/>
        <v>1.8479194245939674</v>
      </c>
      <c r="X383" s="7">
        <f t="shared" si="16"/>
        <v>88.700132380510439</v>
      </c>
      <c r="Y383" s="6">
        <f t="shared" si="17"/>
        <v>2.5117056744219952</v>
      </c>
    </row>
    <row r="384" spans="1:25" x14ac:dyDescent="0.3">
      <c r="A384" s="1" t="s">
        <v>1820</v>
      </c>
      <c r="B384" s="1" t="s">
        <v>1821</v>
      </c>
      <c r="C384" s="1" t="s">
        <v>1817</v>
      </c>
      <c r="D384" s="1" t="s">
        <v>1822</v>
      </c>
      <c r="E384" s="1" t="s">
        <v>1823</v>
      </c>
      <c r="F384" s="1" t="s">
        <v>642</v>
      </c>
      <c r="G384" s="1" t="s">
        <v>40</v>
      </c>
      <c r="H384" s="1" t="s">
        <v>1290</v>
      </c>
      <c r="I384" s="2">
        <v>51</v>
      </c>
      <c r="J384" s="2">
        <v>0</v>
      </c>
      <c r="K384" s="2">
        <v>51</v>
      </c>
      <c r="L384" s="3">
        <v>0.01</v>
      </c>
      <c r="M384" s="3">
        <v>31.43</v>
      </c>
      <c r="N384" s="4">
        <v>1</v>
      </c>
      <c r="O384" s="3">
        <v>19.09</v>
      </c>
      <c r="P384" s="3">
        <v>6.1</v>
      </c>
      <c r="Q384" s="3">
        <v>2.75</v>
      </c>
      <c r="R384" s="1" t="s">
        <v>30</v>
      </c>
      <c r="S384" s="1" t="s">
        <v>1324</v>
      </c>
      <c r="T384" s="1" t="s">
        <v>1292</v>
      </c>
      <c r="U384" s="4">
        <v>679</v>
      </c>
      <c r="V384" s="1" t="s">
        <v>33</v>
      </c>
      <c r="W384" s="5">
        <f t="shared" si="15"/>
        <v>0.18575101508120651</v>
      </c>
      <c r="X384" s="7">
        <f t="shared" si="16"/>
        <v>9.473301769141532</v>
      </c>
      <c r="Y384" s="6">
        <f t="shared" si="17"/>
        <v>0.26825378012956452</v>
      </c>
    </row>
    <row r="385" spans="1:25" x14ac:dyDescent="0.3">
      <c r="A385" s="1" t="s">
        <v>1824</v>
      </c>
      <c r="B385" s="1" t="s">
        <v>1825</v>
      </c>
      <c r="C385" s="1" t="s">
        <v>1826</v>
      </c>
      <c r="D385" s="1" t="s">
        <v>1827</v>
      </c>
      <c r="E385" s="1" t="s">
        <v>1828</v>
      </c>
      <c r="F385" s="1" t="s">
        <v>1829</v>
      </c>
      <c r="G385" s="1" t="s">
        <v>84</v>
      </c>
      <c r="H385" s="1" t="s">
        <v>1290</v>
      </c>
      <c r="I385" s="2">
        <v>4</v>
      </c>
      <c r="J385" s="2">
        <v>0</v>
      </c>
      <c r="K385" s="2">
        <v>4</v>
      </c>
      <c r="L385" s="3">
        <v>0.01</v>
      </c>
      <c r="M385" s="3">
        <v>189.75</v>
      </c>
      <c r="N385" s="4">
        <v>1</v>
      </c>
      <c r="O385" s="3">
        <v>44.5</v>
      </c>
      <c r="P385" s="3">
        <v>29.75</v>
      </c>
      <c r="Q385" s="3">
        <v>12.5</v>
      </c>
      <c r="R385" s="1" t="s">
        <v>30</v>
      </c>
      <c r="S385" s="1" t="s">
        <v>1291</v>
      </c>
      <c r="T385" s="1" t="s">
        <v>1292</v>
      </c>
      <c r="U385" s="4">
        <v>1108</v>
      </c>
      <c r="V385" s="1" t="s">
        <v>33</v>
      </c>
      <c r="W385" s="5">
        <f t="shared" si="15"/>
        <v>9.598861658932714</v>
      </c>
      <c r="X385" s="7">
        <f t="shared" si="16"/>
        <v>38.395446635730856</v>
      </c>
      <c r="Y385" s="6">
        <f t="shared" si="17"/>
        <v>1.0872369476657271</v>
      </c>
    </row>
    <row r="386" spans="1:25" x14ac:dyDescent="0.3">
      <c r="A386" s="1" t="s">
        <v>1830</v>
      </c>
      <c r="B386" s="1" t="s">
        <v>1831</v>
      </c>
      <c r="C386" s="1" t="s">
        <v>1832</v>
      </c>
      <c r="D386" s="1" t="s">
        <v>1833</v>
      </c>
      <c r="E386" s="1" t="s">
        <v>1834</v>
      </c>
      <c r="F386" s="1" t="s">
        <v>1835</v>
      </c>
      <c r="G386" s="1" t="s">
        <v>1060</v>
      </c>
      <c r="H386" s="1" t="s">
        <v>1290</v>
      </c>
      <c r="I386" s="2">
        <v>1</v>
      </c>
      <c r="J386" s="2">
        <v>0</v>
      </c>
      <c r="K386" s="2">
        <v>1</v>
      </c>
      <c r="L386" s="3">
        <v>0.01</v>
      </c>
      <c r="M386" s="3">
        <v>5.3</v>
      </c>
      <c r="N386" s="4">
        <v>3</v>
      </c>
      <c r="O386" s="3">
        <v>5.5</v>
      </c>
      <c r="P386" s="3">
        <v>6.75</v>
      </c>
      <c r="Q386" s="3">
        <v>7</v>
      </c>
      <c r="R386" s="1" t="s">
        <v>30</v>
      </c>
      <c r="S386" s="1" t="s">
        <v>781</v>
      </c>
      <c r="T386" s="1" t="s">
        <v>117</v>
      </c>
      <c r="U386" s="4">
        <v>964</v>
      </c>
      <c r="V386" s="1" t="s">
        <v>33</v>
      </c>
      <c r="W386" s="5">
        <f t="shared" si="15"/>
        <v>5.0246519721577725E-2</v>
      </c>
      <c r="X386" s="7">
        <f t="shared" si="16"/>
        <v>5.0246519721577725E-2</v>
      </c>
      <c r="Y386" s="6">
        <f t="shared" si="17"/>
        <v>1.4228216499525049E-3</v>
      </c>
    </row>
    <row r="387" spans="1:25" x14ac:dyDescent="0.3">
      <c r="A387" s="1" t="s">
        <v>1836</v>
      </c>
      <c r="B387" s="1" t="s">
        <v>1837</v>
      </c>
      <c r="C387" s="1" t="s">
        <v>574</v>
      </c>
      <c r="D387" s="1" t="s">
        <v>575</v>
      </c>
      <c r="E387" s="1" t="s">
        <v>576</v>
      </c>
      <c r="F387" s="1" t="s">
        <v>1838</v>
      </c>
      <c r="G387" s="1" t="s">
        <v>578</v>
      </c>
      <c r="H387" s="1" t="s">
        <v>1290</v>
      </c>
      <c r="I387" s="2">
        <v>1</v>
      </c>
      <c r="J387" s="2">
        <v>0</v>
      </c>
      <c r="K387" s="2">
        <v>1</v>
      </c>
      <c r="L387" s="3">
        <v>11.8</v>
      </c>
      <c r="M387" s="3">
        <v>18.5</v>
      </c>
      <c r="N387" s="4">
        <v>10</v>
      </c>
      <c r="O387" s="3">
        <v>15.35</v>
      </c>
      <c r="P387" s="3">
        <v>15.35</v>
      </c>
      <c r="Q387" s="3">
        <v>32.28</v>
      </c>
      <c r="R387" s="1" t="s">
        <v>30</v>
      </c>
      <c r="S387" s="1" t="s">
        <v>579</v>
      </c>
      <c r="T387" s="1" t="s">
        <v>580</v>
      </c>
      <c r="U387" s="4">
        <v>533</v>
      </c>
      <c r="V387" s="1" t="s">
        <v>33</v>
      </c>
      <c r="W387" s="5">
        <f t="shared" ref="W387:W450" si="18">O387*P387*Q387/1724/N387</f>
        <v>0.44117716357308578</v>
      </c>
      <c r="X387" s="7">
        <f t="shared" ref="X387:X450" si="19">W387*K387</f>
        <v>0.44117716357308578</v>
      </c>
      <c r="Y387" s="6">
        <f t="shared" ref="Y387:Y450" si="20">X387/35.3147</f>
        <v>1.249273428835827E-2</v>
      </c>
    </row>
    <row r="388" spans="1:25" x14ac:dyDescent="0.3">
      <c r="A388" s="1" t="s">
        <v>1839</v>
      </c>
      <c r="B388" s="1" t="s">
        <v>1840</v>
      </c>
      <c r="C388" s="1" t="s">
        <v>1841</v>
      </c>
      <c r="D388" s="1" t="s">
        <v>1842</v>
      </c>
      <c r="E388" s="1" t="s">
        <v>1843</v>
      </c>
      <c r="F388" s="1" t="s">
        <v>1844</v>
      </c>
      <c r="G388" s="1" t="s">
        <v>96</v>
      </c>
      <c r="H388" s="1" t="s">
        <v>1290</v>
      </c>
      <c r="I388" s="2">
        <v>6</v>
      </c>
      <c r="J388" s="2">
        <v>0</v>
      </c>
      <c r="K388" s="2">
        <v>6</v>
      </c>
      <c r="L388" s="3">
        <v>0.01</v>
      </c>
      <c r="M388" s="3">
        <v>6.09</v>
      </c>
      <c r="N388" s="4">
        <v>3</v>
      </c>
      <c r="O388" s="3">
        <v>18.110199999999999</v>
      </c>
      <c r="P388" s="3">
        <v>19.689</v>
      </c>
      <c r="Q388" s="3">
        <v>2.3582999999999998</v>
      </c>
      <c r="R388" s="1" t="s">
        <v>30</v>
      </c>
      <c r="S388" s="1" t="s">
        <v>1373</v>
      </c>
      <c r="T388" s="1" t="s">
        <v>1374</v>
      </c>
      <c r="U388" s="4">
        <v>134</v>
      </c>
      <c r="V388" s="1" t="s">
        <v>33</v>
      </c>
      <c r="W388" s="5">
        <f t="shared" si="18"/>
        <v>0.16258760743827141</v>
      </c>
      <c r="X388" s="7">
        <f t="shared" si="19"/>
        <v>0.97552564462962854</v>
      </c>
      <c r="Y388" s="6">
        <f t="shared" si="20"/>
        <v>2.7623783994473364E-2</v>
      </c>
    </row>
    <row r="389" spans="1:25" x14ac:dyDescent="0.3">
      <c r="A389" s="1" t="s">
        <v>1845</v>
      </c>
      <c r="B389" s="1" t="s">
        <v>1846</v>
      </c>
      <c r="C389" s="1" t="s">
        <v>1847</v>
      </c>
      <c r="D389" s="1" t="s">
        <v>1848</v>
      </c>
      <c r="E389" s="1" t="s">
        <v>1849</v>
      </c>
      <c r="F389" s="1" t="s">
        <v>1850</v>
      </c>
      <c r="G389" s="1" t="s">
        <v>96</v>
      </c>
      <c r="H389" s="1" t="s">
        <v>1290</v>
      </c>
      <c r="I389" s="2">
        <v>6</v>
      </c>
      <c r="J389" s="2">
        <v>0</v>
      </c>
      <c r="K389" s="2">
        <v>6</v>
      </c>
      <c r="L389" s="3">
        <v>0.01</v>
      </c>
      <c r="M389" s="3">
        <v>10.75</v>
      </c>
      <c r="N389" s="4">
        <v>3</v>
      </c>
      <c r="O389" s="3">
        <v>22.834599999999998</v>
      </c>
      <c r="P389" s="3">
        <v>31.5</v>
      </c>
      <c r="Q389" s="3">
        <v>3.5394000000000001</v>
      </c>
      <c r="R389" s="1" t="s">
        <v>30</v>
      </c>
      <c r="S389" s="1" t="s">
        <v>1373</v>
      </c>
      <c r="T389" s="1" t="s">
        <v>1374</v>
      </c>
      <c r="U389" s="4">
        <v>134</v>
      </c>
      <c r="V389" s="1" t="s">
        <v>33</v>
      </c>
      <c r="W389" s="5">
        <f t="shared" si="18"/>
        <v>0.49223794896751744</v>
      </c>
      <c r="X389" s="7">
        <f t="shared" si="19"/>
        <v>2.9534276938051045</v>
      </c>
      <c r="Y389" s="6">
        <f t="shared" si="20"/>
        <v>8.3631680116356771E-2</v>
      </c>
    </row>
    <row r="390" spans="1:25" x14ac:dyDescent="0.3">
      <c r="A390" s="1" t="s">
        <v>1851</v>
      </c>
      <c r="B390" s="1" t="s">
        <v>1852</v>
      </c>
      <c r="C390" s="1" t="s">
        <v>1847</v>
      </c>
      <c r="D390" s="1" t="s">
        <v>1848</v>
      </c>
      <c r="E390" s="1" t="s">
        <v>1853</v>
      </c>
      <c r="F390" s="1" t="s">
        <v>125</v>
      </c>
      <c r="G390" s="1" t="s">
        <v>96</v>
      </c>
      <c r="H390" s="1" t="s">
        <v>1290</v>
      </c>
      <c r="I390" s="2">
        <v>2</v>
      </c>
      <c r="J390" s="2">
        <v>0</v>
      </c>
      <c r="K390" s="2">
        <v>2</v>
      </c>
      <c r="L390" s="3">
        <v>0.01</v>
      </c>
      <c r="M390" s="3">
        <v>6.08</v>
      </c>
      <c r="N390" s="4">
        <v>3</v>
      </c>
      <c r="O390" s="3">
        <v>18.110199999999999</v>
      </c>
      <c r="P390" s="3">
        <v>19.689</v>
      </c>
      <c r="Q390" s="3">
        <v>2.3582999999999998</v>
      </c>
      <c r="R390" s="1" t="s">
        <v>30</v>
      </c>
      <c r="S390" s="1" t="s">
        <v>1373</v>
      </c>
      <c r="T390" s="1" t="s">
        <v>1374</v>
      </c>
      <c r="U390" s="4">
        <v>134</v>
      </c>
      <c r="V390" s="1" t="s">
        <v>33</v>
      </c>
      <c r="W390" s="5">
        <f t="shared" si="18"/>
        <v>0.16258760743827141</v>
      </c>
      <c r="X390" s="7">
        <f t="shared" si="19"/>
        <v>0.32517521487654283</v>
      </c>
      <c r="Y390" s="6">
        <f t="shared" si="20"/>
        <v>9.2079279981577868E-3</v>
      </c>
    </row>
    <row r="391" spans="1:25" x14ac:dyDescent="0.3">
      <c r="A391" s="1" t="s">
        <v>1854</v>
      </c>
      <c r="B391" s="1" t="s">
        <v>1855</v>
      </c>
      <c r="C391" s="1" t="s">
        <v>1856</v>
      </c>
      <c r="D391" s="1" t="s">
        <v>1856</v>
      </c>
      <c r="E391" s="1" t="s">
        <v>1857</v>
      </c>
      <c r="F391" s="1" t="s">
        <v>404</v>
      </c>
      <c r="G391" s="1" t="s">
        <v>1858</v>
      </c>
      <c r="H391" s="1" t="s">
        <v>1290</v>
      </c>
      <c r="I391" s="2">
        <v>2</v>
      </c>
      <c r="J391" s="2">
        <v>0</v>
      </c>
      <c r="K391" s="2">
        <v>2</v>
      </c>
      <c r="L391" s="3">
        <v>0.01</v>
      </c>
      <c r="M391" s="3">
        <v>10.62</v>
      </c>
      <c r="N391" s="4">
        <v>3</v>
      </c>
      <c r="O391" s="3">
        <v>20.4724</v>
      </c>
      <c r="P391" s="3">
        <v>16.535399999999999</v>
      </c>
      <c r="Q391" s="3">
        <v>7.0865999999999998</v>
      </c>
      <c r="R391" s="1" t="s">
        <v>30</v>
      </c>
      <c r="S391" s="1" t="s">
        <v>979</v>
      </c>
      <c r="T391" s="1" t="s">
        <v>78</v>
      </c>
      <c r="U391" s="4">
        <v>979</v>
      </c>
      <c r="V391" s="1" t="s">
        <v>33</v>
      </c>
      <c r="W391" s="5">
        <f t="shared" si="18"/>
        <v>0.46383430666827846</v>
      </c>
      <c r="X391" s="7">
        <f t="shared" si="19"/>
        <v>0.92766861333655692</v>
      </c>
      <c r="Y391" s="6">
        <f t="shared" si="20"/>
        <v>2.6268625058022774E-2</v>
      </c>
    </row>
    <row r="392" spans="1:25" x14ac:dyDescent="0.3">
      <c r="A392" s="1" t="s">
        <v>1859</v>
      </c>
      <c r="B392" s="1" t="s">
        <v>1860</v>
      </c>
      <c r="C392" s="1" t="s">
        <v>1861</v>
      </c>
      <c r="D392" s="1" t="s">
        <v>1862</v>
      </c>
      <c r="E392" s="1" t="s">
        <v>1283</v>
      </c>
      <c r="F392" s="1" t="s">
        <v>1863</v>
      </c>
      <c r="G392" s="1" t="s">
        <v>441</v>
      </c>
      <c r="H392" s="1" t="s">
        <v>1290</v>
      </c>
      <c r="I392" s="2">
        <v>4</v>
      </c>
      <c r="J392" s="2">
        <v>0</v>
      </c>
      <c r="K392" s="2">
        <v>4</v>
      </c>
      <c r="L392" s="3">
        <v>0.01</v>
      </c>
      <c r="M392" s="3">
        <v>8.3000000000000007</v>
      </c>
      <c r="N392" s="4">
        <v>4</v>
      </c>
      <c r="O392" s="3">
        <v>19.881900000000002</v>
      </c>
      <c r="P392" s="3">
        <v>12.992100000000001</v>
      </c>
      <c r="Q392" s="3">
        <v>15.3543</v>
      </c>
      <c r="R392" s="1" t="s">
        <v>30</v>
      </c>
      <c r="S392" s="1" t="s">
        <v>293</v>
      </c>
      <c r="T392" s="1" t="s">
        <v>78</v>
      </c>
      <c r="U392" s="4">
        <v>979</v>
      </c>
      <c r="V392" s="1" t="s">
        <v>33</v>
      </c>
      <c r="W392" s="5">
        <f t="shared" si="18"/>
        <v>0.57513527975904266</v>
      </c>
      <c r="X392" s="7">
        <f t="shared" si="19"/>
        <v>2.3005411190361706</v>
      </c>
      <c r="Y392" s="6">
        <f t="shared" si="20"/>
        <v>6.5144008558367217E-2</v>
      </c>
    </row>
    <row r="393" spans="1:25" x14ac:dyDescent="0.3">
      <c r="A393" s="1" t="s">
        <v>1864</v>
      </c>
      <c r="B393" s="1" t="s">
        <v>1865</v>
      </c>
      <c r="C393" s="1" t="s">
        <v>1866</v>
      </c>
      <c r="D393" s="1" t="s">
        <v>1867</v>
      </c>
      <c r="E393" s="1" t="s">
        <v>1868</v>
      </c>
      <c r="F393" s="1" t="s">
        <v>27</v>
      </c>
      <c r="G393" s="1" t="s">
        <v>1869</v>
      </c>
      <c r="H393" s="1" t="s">
        <v>1290</v>
      </c>
      <c r="I393" s="2">
        <v>6</v>
      </c>
      <c r="J393" s="2">
        <v>0</v>
      </c>
      <c r="K393" s="2">
        <v>6</v>
      </c>
      <c r="L393" s="3">
        <v>0.01</v>
      </c>
      <c r="M393" s="3">
        <v>4.68</v>
      </c>
      <c r="N393" s="4">
        <v>6</v>
      </c>
      <c r="O393" s="3">
        <v>9.5</v>
      </c>
      <c r="P393" s="3">
        <v>10.629899999999999</v>
      </c>
      <c r="Q393" s="3">
        <v>5.5118</v>
      </c>
      <c r="R393" s="1" t="s">
        <v>30</v>
      </c>
      <c r="S393" s="1" t="s">
        <v>1870</v>
      </c>
      <c r="T393" s="1" t="s">
        <v>158</v>
      </c>
      <c r="U393" s="4">
        <v>953</v>
      </c>
      <c r="V393" s="1" t="s">
        <v>33</v>
      </c>
      <c r="W393" s="5">
        <f t="shared" si="18"/>
        <v>5.3809347137470993E-2</v>
      </c>
      <c r="X393" s="7">
        <f t="shared" si="19"/>
        <v>0.32285608282482597</v>
      </c>
      <c r="Y393" s="6">
        <f t="shared" si="20"/>
        <v>9.1422575535067812E-3</v>
      </c>
    </row>
    <row r="394" spans="1:25" x14ac:dyDescent="0.3">
      <c r="A394" s="1" t="s">
        <v>1871</v>
      </c>
      <c r="B394" s="1" t="s">
        <v>1872</v>
      </c>
      <c r="C394" s="1" t="s">
        <v>30</v>
      </c>
      <c r="D394" s="1" t="s">
        <v>1873</v>
      </c>
      <c r="E394" s="1" t="s">
        <v>1874</v>
      </c>
      <c r="F394" s="1" t="s">
        <v>27</v>
      </c>
      <c r="G394" s="1" t="s">
        <v>1060</v>
      </c>
      <c r="H394" s="1" t="s">
        <v>1290</v>
      </c>
      <c r="I394" s="2">
        <v>4</v>
      </c>
      <c r="J394" s="2">
        <v>0</v>
      </c>
      <c r="K394" s="2">
        <v>4</v>
      </c>
      <c r="L394" s="3">
        <v>0.01</v>
      </c>
      <c r="M394" s="3">
        <v>4.21</v>
      </c>
      <c r="N394" s="4">
        <v>6</v>
      </c>
      <c r="O394" s="3">
        <v>12.75</v>
      </c>
      <c r="P394" s="3">
        <v>9.75</v>
      </c>
      <c r="Q394" s="3">
        <v>5</v>
      </c>
      <c r="R394" s="1" t="s">
        <v>30</v>
      </c>
      <c r="S394" s="1" t="s">
        <v>781</v>
      </c>
      <c r="T394" s="1" t="s">
        <v>86</v>
      </c>
      <c r="U394" s="4">
        <v>979</v>
      </c>
      <c r="V394" s="1" t="s">
        <v>33</v>
      </c>
      <c r="W394" s="5">
        <f t="shared" si="18"/>
        <v>6.0089182134570762E-2</v>
      </c>
      <c r="X394" s="7">
        <f t="shared" si="19"/>
        <v>0.24035672853828305</v>
      </c>
      <c r="Y394" s="6">
        <f t="shared" si="20"/>
        <v>6.8061381956602499E-3</v>
      </c>
    </row>
    <row r="395" spans="1:25" x14ac:dyDescent="0.3">
      <c r="A395" s="1" t="s">
        <v>592</v>
      </c>
      <c r="B395" s="1" t="s">
        <v>593</v>
      </c>
      <c r="C395" s="1" t="s">
        <v>583</v>
      </c>
      <c r="D395" s="1" t="s">
        <v>590</v>
      </c>
      <c r="E395" s="1" t="s">
        <v>591</v>
      </c>
      <c r="F395" s="1" t="s">
        <v>594</v>
      </c>
      <c r="G395" s="1" t="s">
        <v>40</v>
      </c>
      <c r="H395" s="1" t="s">
        <v>1290</v>
      </c>
      <c r="I395" s="2">
        <v>1</v>
      </c>
      <c r="J395" s="2">
        <v>0</v>
      </c>
      <c r="K395" s="2">
        <v>1</v>
      </c>
      <c r="L395" s="3">
        <v>0.01</v>
      </c>
      <c r="M395" s="3">
        <v>35</v>
      </c>
      <c r="N395" s="4">
        <v>2</v>
      </c>
      <c r="O395" s="3">
        <v>9.75</v>
      </c>
      <c r="P395" s="3">
        <v>11.75</v>
      </c>
      <c r="Q395" s="3">
        <v>8.75</v>
      </c>
      <c r="R395" s="1" t="s">
        <v>587</v>
      </c>
      <c r="S395" s="1" t="s">
        <v>116</v>
      </c>
      <c r="T395" s="1" t="s">
        <v>117</v>
      </c>
      <c r="U395" s="4">
        <v>964</v>
      </c>
      <c r="V395" s="1" t="s">
        <v>33</v>
      </c>
      <c r="W395" s="5">
        <f t="shared" si="18"/>
        <v>0.29072560179814383</v>
      </c>
      <c r="X395" s="7">
        <f t="shared" si="19"/>
        <v>0.29072560179814383</v>
      </c>
      <c r="Y395" s="6">
        <f t="shared" si="20"/>
        <v>8.2324245087214056E-3</v>
      </c>
    </row>
    <row r="396" spans="1:25" x14ac:dyDescent="0.3">
      <c r="A396" s="1" t="s">
        <v>1875</v>
      </c>
      <c r="B396" s="1" t="s">
        <v>1876</v>
      </c>
      <c r="C396" s="1" t="s">
        <v>583</v>
      </c>
      <c r="D396" s="1" t="s">
        <v>584</v>
      </c>
      <c r="E396" s="1" t="s">
        <v>585</v>
      </c>
      <c r="F396" s="1" t="s">
        <v>597</v>
      </c>
      <c r="G396" s="1" t="s">
        <v>435</v>
      </c>
      <c r="H396" s="1" t="s">
        <v>1290</v>
      </c>
      <c r="I396" s="2">
        <v>1</v>
      </c>
      <c r="J396" s="2">
        <v>0</v>
      </c>
      <c r="K396" s="2">
        <v>1</v>
      </c>
      <c r="L396" s="3">
        <v>0.01</v>
      </c>
      <c r="M396" s="3">
        <v>35</v>
      </c>
      <c r="N396" s="4">
        <v>2</v>
      </c>
      <c r="O396" s="3">
        <v>9.75</v>
      </c>
      <c r="P396" s="3">
        <v>11.75</v>
      </c>
      <c r="Q396" s="3">
        <v>8.75</v>
      </c>
      <c r="R396" s="1" t="s">
        <v>587</v>
      </c>
      <c r="S396" s="1" t="s">
        <v>116</v>
      </c>
      <c r="T396" s="1" t="s">
        <v>117</v>
      </c>
      <c r="U396" s="4">
        <v>964</v>
      </c>
      <c r="V396" s="1" t="s">
        <v>33</v>
      </c>
      <c r="W396" s="5">
        <f t="shared" si="18"/>
        <v>0.29072560179814383</v>
      </c>
      <c r="X396" s="7">
        <f t="shared" si="19"/>
        <v>0.29072560179814383</v>
      </c>
      <c r="Y396" s="6">
        <f t="shared" si="20"/>
        <v>8.2324245087214056E-3</v>
      </c>
    </row>
    <row r="397" spans="1:25" x14ac:dyDescent="0.3">
      <c r="A397" s="1" t="s">
        <v>627</v>
      </c>
      <c r="B397" s="1" t="s">
        <v>628</v>
      </c>
      <c r="C397" s="1" t="s">
        <v>629</v>
      </c>
      <c r="D397" s="1" t="s">
        <v>630</v>
      </c>
      <c r="E397" s="1" t="s">
        <v>631</v>
      </c>
      <c r="F397" s="1" t="s">
        <v>125</v>
      </c>
      <c r="G397" s="1" t="s">
        <v>40</v>
      </c>
      <c r="H397" s="1" t="s">
        <v>1290</v>
      </c>
      <c r="I397" s="2">
        <v>2</v>
      </c>
      <c r="J397" s="2">
        <v>0</v>
      </c>
      <c r="K397" s="2">
        <v>2</v>
      </c>
      <c r="L397" s="3">
        <v>8</v>
      </c>
      <c r="M397" s="3">
        <v>81.59</v>
      </c>
      <c r="N397" s="4">
        <v>1</v>
      </c>
      <c r="O397" s="3">
        <v>23.622</v>
      </c>
      <c r="P397" s="3">
        <v>18.897600000000001</v>
      </c>
      <c r="Q397" s="3">
        <v>11.417299999999999</v>
      </c>
      <c r="R397" s="1" t="s">
        <v>30</v>
      </c>
      <c r="S397" s="1" t="s">
        <v>31</v>
      </c>
      <c r="T397" s="1" t="s">
        <v>32</v>
      </c>
      <c r="U397" s="4">
        <v>601</v>
      </c>
      <c r="V397" s="1" t="s">
        <v>33</v>
      </c>
      <c r="W397" s="5">
        <f t="shared" si="18"/>
        <v>2.9563065699736422</v>
      </c>
      <c r="X397" s="7">
        <f t="shared" si="19"/>
        <v>5.9126131399472843</v>
      </c>
      <c r="Y397" s="6">
        <f t="shared" si="20"/>
        <v>0.16742640146871654</v>
      </c>
    </row>
    <row r="398" spans="1:25" x14ac:dyDescent="0.3">
      <c r="A398" s="1" t="s">
        <v>1877</v>
      </c>
      <c r="B398" s="1" t="s">
        <v>1878</v>
      </c>
      <c r="C398" s="1" t="s">
        <v>639</v>
      </c>
      <c r="D398" s="1" t="s">
        <v>1879</v>
      </c>
      <c r="E398" s="1" t="s">
        <v>641</v>
      </c>
      <c r="F398" s="1" t="s">
        <v>307</v>
      </c>
      <c r="G398" s="1" t="s">
        <v>96</v>
      </c>
      <c r="H398" s="1" t="s">
        <v>1290</v>
      </c>
      <c r="I398" s="2">
        <v>3</v>
      </c>
      <c r="J398" s="2">
        <v>0</v>
      </c>
      <c r="K398" s="2">
        <v>3</v>
      </c>
      <c r="L398" s="3">
        <v>25.650891000000001</v>
      </c>
      <c r="M398" s="3">
        <v>71.14</v>
      </c>
      <c r="N398" s="4">
        <v>1</v>
      </c>
      <c r="O398" s="3">
        <v>18.7</v>
      </c>
      <c r="P398" s="3">
        <v>13.98</v>
      </c>
      <c r="Q398" s="3">
        <v>12.8</v>
      </c>
      <c r="R398" s="1" t="s">
        <v>30</v>
      </c>
      <c r="S398" s="1" t="s">
        <v>31</v>
      </c>
      <c r="T398" s="1" t="s">
        <v>32</v>
      </c>
      <c r="U398" s="4">
        <v>601</v>
      </c>
      <c r="V398" s="1" t="s">
        <v>33</v>
      </c>
      <c r="W398" s="5">
        <f t="shared" si="18"/>
        <v>1.9409819025522044</v>
      </c>
      <c r="X398" s="7">
        <f t="shared" si="19"/>
        <v>5.8229457076566131</v>
      </c>
      <c r="Y398" s="6">
        <f t="shared" si="20"/>
        <v>0.16488730493694165</v>
      </c>
    </row>
    <row r="399" spans="1:25" x14ac:dyDescent="0.3">
      <c r="A399" s="1" t="s">
        <v>1880</v>
      </c>
      <c r="B399" s="1" t="s">
        <v>1881</v>
      </c>
      <c r="C399" s="1" t="s">
        <v>671</v>
      </c>
      <c r="D399" s="1" t="s">
        <v>1882</v>
      </c>
      <c r="E399" s="1" t="s">
        <v>1035</v>
      </c>
      <c r="F399" s="1" t="s">
        <v>674</v>
      </c>
      <c r="G399" s="1" t="s">
        <v>40</v>
      </c>
      <c r="H399" s="1" t="s">
        <v>1290</v>
      </c>
      <c r="I399" s="2">
        <v>22</v>
      </c>
      <c r="J399" s="2">
        <v>0</v>
      </c>
      <c r="K399" s="2">
        <v>22</v>
      </c>
      <c r="L399" s="3">
        <v>8</v>
      </c>
      <c r="M399" s="3">
        <v>81.209999999999994</v>
      </c>
      <c r="N399" s="4">
        <v>1</v>
      </c>
      <c r="O399" s="3">
        <v>23.62</v>
      </c>
      <c r="P399" s="3">
        <v>19.690000000000001</v>
      </c>
      <c r="Q399" s="3">
        <v>16.929099999999998</v>
      </c>
      <c r="R399" s="1" t="s">
        <v>30</v>
      </c>
      <c r="S399" s="1" t="s">
        <v>31</v>
      </c>
      <c r="T399" s="1" t="s">
        <v>32</v>
      </c>
      <c r="U399" s="4">
        <v>601</v>
      </c>
      <c r="V399" s="1" t="s">
        <v>33</v>
      </c>
      <c r="W399" s="5">
        <f t="shared" si="18"/>
        <v>4.5669075313109042</v>
      </c>
      <c r="X399" s="7">
        <f t="shared" si="19"/>
        <v>100.47196568883989</v>
      </c>
      <c r="Y399" s="6">
        <f t="shared" si="20"/>
        <v>2.8450465581992734</v>
      </c>
    </row>
    <row r="400" spans="1:25" x14ac:dyDescent="0.3">
      <c r="A400" s="1" t="s">
        <v>1883</v>
      </c>
      <c r="B400" s="1" t="s">
        <v>1884</v>
      </c>
      <c r="C400" s="1" t="s">
        <v>1885</v>
      </c>
      <c r="D400" s="1" t="s">
        <v>1886</v>
      </c>
      <c r="E400" s="1" t="s">
        <v>1887</v>
      </c>
      <c r="F400" s="1" t="s">
        <v>410</v>
      </c>
      <c r="G400" s="1" t="s">
        <v>1888</v>
      </c>
      <c r="H400" s="1" t="s">
        <v>1290</v>
      </c>
      <c r="I400" s="2">
        <v>4</v>
      </c>
      <c r="J400" s="2">
        <v>0</v>
      </c>
      <c r="K400" s="2">
        <v>4</v>
      </c>
      <c r="L400" s="3">
        <v>65.058921999999995</v>
      </c>
      <c r="M400" s="3">
        <v>207</v>
      </c>
      <c r="N400" s="4">
        <v>1</v>
      </c>
      <c r="O400" s="3">
        <v>33</v>
      </c>
      <c r="P400" s="3">
        <v>30.75</v>
      </c>
      <c r="Q400" s="3">
        <v>30.5</v>
      </c>
      <c r="R400" s="1" t="s">
        <v>30</v>
      </c>
      <c r="S400" s="1" t="s">
        <v>1291</v>
      </c>
      <c r="T400" s="1" t="s">
        <v>1292</v>
      </c>
      <c r="U400" s="4">
        <v>1108</v>
      </c>
      <c r="V400" s="1" t="s">
        <v>33</v>
      </c>
      <c r="W400" s="5">
        <f t="shared" si="18"/>
        <v>17.952363689095126</v>
      </c>
      <c r="X400" s="7">
        <f t="shared" si="19"/>
        <v>71.809454756380504</v>
      </c>
      <c r="Y400" s="6">
        <f t="shared" si="20"/>
        <v>2.0334153980178367</v>
      </c>
    </row>
    <row r="401" spans="1:25" x14ac:dyDescent="0.3">
      <c r="A401" s="1" t="s">
        <v>1889</v>
      </c>
      <c r="B401" s="1" t="s">
        <v>1890</v>
      </c>
      <c r="C401" s="1" t="s">
        <v>1891</v>
      </c>
      <c r="D401" s="1" t="s">
        <v>1892</v>
      </c>
      <c r="E401" s="1" t="s">
        <v>1893</v>
      </c>
      <c r="F401" s="1" t="s">
        <v>46</v>
      </c>
      <c r="G401" s="1" t="s">
        <v>762</v>
      </c>
      <c r="H401" s="1" t="s">
        <v>1290</v>
      </c>
      <c r="I401" s="2">
        <v>1</v>
      </c>
      <c r="J401" s="2">
        <v>0</v>
      </c>
      <c r="K401" s="2">
        <v>1</v>
      </c>
      <c r="L401" s="3">
        <v>0.01</v>
      </c>
      <c r="M401" s="3">
        <v>176.19</v>
      </c>
      <c r="N401" s="4">
        <v>1</v>
      </c>
      <c r="O401" s="3">
        <v>26.37</v>
      </c>
      <c r="P401" s="3">
        <v>31.1</v>
      </c>
      <c r="Q401" s="3">
        <v>30.9</v>
      </c>
      <c r="R401" s="1" t="s">
        <v>30</v>
      </c>
      <c r="S401" s="1" t="s">
        <v>1291</v>
      </c>
      <c r="T401" s="1" t="s">
        <v>1292</v>
      </c>
      <c r="U401" s="4">
        <v>1108</v>
      </c>
      <c r="V401" s="1" t="s">
        <v>33</v>
      </c>
      <c r="W401" s="5">
        <f t="shared" si="18"/>
        <v>14.699133584686775</v>
      </c>
      <c r="X401" s="7">
        <f t="shared" si="19"/>
        <v>14.699133584686775</v>
      </c>
      <c r="Y401" s="6">
        <f t="shared" si="20"/>
        <v>0.41623271851910887</v>
      </c>
    </row>
    <row r="402" spans="1:25" x14ac:dyDescent="0.3">
      <c r="A402" s="1" t="s">
        <v>1894</v>
      </c>
      <c r="B402" s="1" t="s">
        <v>1895</v>
      </c>
      <c r="C402" s="1" t="s">
        <v>1896</v>
      </c>
      <c r="D402" s="1" t="s">
        <v>1897</v>
      </c>
      <c r="E402" s="1" t="s">
        <v>1898</v>
      </c>
      <c r="F402" s="1" t="s">
        <v>1899</v>
      </c>
      <c r="G402" s="1" t="s">
        <v>405</v>
      </c>
      <c r="H402" s="1" t="s">
        <v>1290</v>
      </c>
      <c r="I402" s="2">
        <v>1</v>
      </c>
      <c r="J402" s="2">
        <v>0</v>
      </c>
      <c r="K402" s="2">
        <v>1</v>
      </c>
      <c r="L402" s="3">
        <v>59.22</v>
      </c>
      <c r="M402" s="3">
        <v>156.75</v>
      </c>
      <c r="N402" s="4">
        <v>1</v>
      </c>
      <c r="O402" s="3">
        <v>32.28</v>
      </c>
      <c r="P402" s="3">
        <v>30.31</v>
      </c>
      <c r="Q402" s="3">
        <v>23.62</v>
      </c>
      <c r="R402" s="1" t="s">
        <v>30</v>
      </c>
      <c r="S402" s="1" t="s">
        <v>1291</v>
      </c>
      <c r="T402" s="1" t="s">
        <v>1292</v>
      </c>
      <c r="U402" s="4">
        <v>1108</v>
      </c>
      <c r="V402" s="1" t="s">
        <v>33</v>
      </c>
      <c r="W402" s="5">
        <f t="shared" si="18"/>
        <v>13.40485418561485</v>
      </c>
      <c r="X402" s="7">
        <f t="shared" si="19"/>
        <v>13.40485418561485</v>
      </c>
      <c r="Y402" s="6">
        <f t="shared" si="20"/>
        <v>0.37958284186513969</v>
      </c>
    </row>
    <row r="403" spans="1:25" x14ac:dyDescent="0.3">
      <c r="A403" s="1" t="s">
        <v>1900</v>
      </c>
      <c r="B403" s="1" t="s">
        <v>1901</v>
      </c>
      <c r="C403" s="1" t="s">
        <v>1902</v>
      </c>
      <c r="D403" s="1" t="s">
        <v>1903</v>
      </c>
      <c r="E403" s="1" t="s">
        <v>1904</v>
      </c>
      <c r="F403" s="1" t="s">
        <v>1905</v>
      </c>
      <c r="G403" s="1" t="s">
        <v>40</v>
      </c>
      <c r="H403" s="1" t="s">
        <v>1290</v>
      </c>
      <c r="I403" s="2">
        <v>2</v>
      </c>
      <c r="J403" s="2">
        <v>0</v>
      </c>
      <c r="K403" s="2">
        <v>2</v>
      </c>
      <c r="L403" s="3">
        <v>0.01</v>
      </c>
      <c r="M403" s="3">
        <v>125</v>
      </c>
      <c r="N403" s="4">
        <v>1</v>
      </c>
      <c r="O403" s="3">
        <v>27.16</v>
      </c>
      <c r="P403" s="3">
        <v>25.6</v>
      </c>
      <c r="Q403" s="3">
        <v>19.7</v>
      </c>
      <c r="R403" s="1" t="s">
        <v>30</v>
      </c>
      <c r="S403" s="1" t="s">
        <v>1291</v>
      </c>
      <c r="T403" s="1" t="s">
        <v>1292</v>
      </c>
      <c r="U403" s="4">
        <v>1108</v>
      </c>
      <c r="V403" s="1" t="s">
        <v>33</v>
      </c>
      <c r="W403" s="5">
        <f t="shared" si="18"/>
        <v>7.9450877030162417</v>
      </c>
      <c r="X403" s="7">
        <f t="shared" si="19"/>
        <v>15.890175406032483</v>
      </c>
      <c r="Y403" s="6">
        <f t="shared" si="20"/>
        <v>0.44995923527688136</v>
      </c>
    </row>
    <row r="404" spans="1:25" x14ac:dyDescent="0.3">
      <c r="A404" s="1" t="s">
        <v>1906</v>
      </c>
      <c r="B404" s="1" t="s">
        <v>1907</v>
      </c>
      <c r="C404" s="1" t="s">
        <v>1908</v>
      </c>
      <c r="D404" s="1" t="s">
        <v>1909</v>
      </c>
      <c r="E404" s="1" t="s">
        <v>1910</v>
      </c>
      <c r="F404" s="1" t="s">
        <v>1243</v>
      </c>
      <c r="G404" s="1" t="s">
        <v>40</v>
      </c>
      <c r="H404" s="1" t="s">
        <v>1290</v>
      </c>
      <c r="I404" s="2">
        <v>1</v>
      </c>
      <c r="J404" s="2">
        <v>0</v>
      </c>
      <c r="K404" s="2">
        <v>1</v>
      </c>
      <c r="L404" s="3">
        <v>74.260000000000005</v>
      </c>
      <c r="M404" s="3">
        <v>214.2</v>
      </c>
      <c r="N404" s="4">
        <v>1</v>
      </c>
      <c r="O404" s="3">
        <v>33.5</v>
      </c>
      <c r="P404" s="3">
        <v>25.75</v>
      </c>
      <c r="Q404" s="3">
        <v>24</v>
      </c>
      <c r="R404" s="1" t="s">
        <v>30</v>
      </c>
      <c r="S404" s="1" t="s">
        <v>1291</v>
      </c>
      <c r="T404" s="1" t="s">
        <v>1292</v>
      </c>
      <c r="U404" s="4">
        <v>1108</v>
      </c>
      <c r="V404" s="1" t="s">
        <v>33</v>
      </c>
      <c r="W404" s="5">
        <f t="shared" si="18"/>
        <v>12.008700696055685</v>
      </c>
      <c r="X404" s="7">
        <f t="shared" si="19"/>
        <v>12.008700696055685</v>
      </c>
      <c r="Y404" s="6">
        <f t="shared" si="20"/>
        <v>0.34004821493756665</v>
      </c>
    </row>
    <row r="405" spans="1:25" x14ac:dyDescent="0.3">
      <c r="A405" s="1" t="s">
        <v>1911</v>
      </c>
      <c r="B405" s="1" t="s">
        <v>1912</v>
      </c>
      <c r="C405" s="1" t="s">
        <v>1913</v>
      </c>
      <c r="D405" s="1" t="s">
        <v>1914</v>
      </c>
      <c r="E405" s="1" t="s">
        <v>1915</v>
      </c>
      <c r="F405" s="1" t="s">
        <v>128</v>
      </c>
      <c r="G405" s="1" t="s">
        <v>1916</v>
      </c>
      <c r="H405" s="1" t="s">
        <v>1290</v>
      </c>
      <c r="I405" s="2">
        <v>5</v>
      </c>
      <c r="J405" s="2">
        <v>0</v>
      </c>
      <c r="K405" s="2">
        <v>5</v>
      </c>
      <c r="L405" s="3">
        <v>15.097436</v>
      </c>
      <c r="M405" s="3">
        <v>95</v>
      </c>
      <c r="N405" s="4">
        <v>1</v>
      </c>
      <c r="O405" s="3">
        <v>29.13</v>
      </c>
      <c r="P405" s="3">
        <v>29.13</v>
      </c>
      <c r="Q405" s="3">
        <v>19.3</v>
      </c>
      <c r="R405" s="1" t="s">
        <v>30</v>
      </c>
      <c r="S405" s="1" t="s">
        <v>1644</v>
      </c>
      <c r="T405" s="1" t="s">
        <v>1292</v>
      </c>
      <c r="U405" s="4">
        <v>1108</v>
      </c>
      <c r="V405" s="1" t="s">
        <v>33</v>
      </c>
      <c r="W405" s="5">
        <f t="shared" si="18"/>
        <v>9.4995058990719254</v>
      </c>
      <c r="X405" s="7">
        <f t="shared" si="19"/>
        <v>47.497529495359629</v>
      </c>
      <c r="Y405" s="6">
        <f t="shared" si="20"/>
        <v>1.3449789887882277</v>
      </c>
    </row>
    <row r="406" spans="1:25" x14ac:dyDescent="0.3">
      <c r="A406" s="1" t="s">
        <v>1917</v>
      </c>
      <c r="B406" s="1" t="s">
        <v>1918</v>
      </c>
      <c r="C406" s="1" t="s">
        <v>1919</v>
      </c>
      <c r="D406" s="1" t="s">
        <v>1920</v>
      </c>
      <c r="E406" s="1" t="s">
        <v>1921</v>
      </c>
      <c r="F406" s="1" t="s">
        <v>1243</v>
      </c>
      <c r="G406" s="1" t="s">
        <v>40</v>
      </c>
      <c r="H406" s="1" t="s">
        <v>1290</v>
      </c>
      <c r="I406" s="2">
        <v>38</v>
      </c>
      <c r="J406" s="2">
        <v>1</v>
      </c>
      <c r="K406" s="2">
        <v>37</v>
      </c>
      <c r="L406" s="3">
        <v>5</v>
      </c>
      <c r="M406" s="3">
        <v>150</v>
      </c>
      <c r="N406" s="4">
        <v>1</v>
      </c>
      <c r="O406" s="3">
        <v>52.75</v>
      </c>
      <c r="P406" s="3">
        <v>27.95</v>
      </c>
      <c r="Q406" s="3">
        <v>7.48</v>
      </c>
      <c r="R406" s="1" t="s">
        <v>30</v>
      </c>
      <c r="S406" s="1" t="s">
        <v>1644</v>
      </c>
      <c r="T406" s="1" t="s">
        <v>1292</v>
      </c>
      <c r="U406" s="4">
        <v>1108</v>
      </c>
      <c r="V406" s="1" t="s">
        <v>33</v>
      </c>
      <c r="W406" s="5">
        <f t="shared" si="18"/>
        <v>6.39688602088167</v>
      </c>
      <c r="X406" s="7">
        <f t="shared" si="19"/>
        <v>236.68478277262179</v>
      </c>
      <c r="Y406" s="6">
        <f t="shared" si="20"/>
        <v>6.7021603687026019</v>
      </c>
    </row>
    <row r="407" spans="1:25" x14ac:dyDescent="0.3">
      <c r="A407" s="1" t="s">
        <v>1922</v>
      </c>
      <c r="B407" s="1" t="s">
        <v>1923</v>
      </c>
      <c r="C407" s="1" t="s">
        <v>1924</v>
      </c>
      <c r="D407" s="1" t="s">
        <v>1925</v>
      </c>
      <c r="E407" s="1" t="s">
        <v>1926</v>
      </c>
      <c r="F407" s="1" t="s">
        <v>1303</v>
      </c>
      <c r="G407" s="1" t="s">
        <v>40</v>
      </c>
      <c r="H407" s="1" t="s">
        <v>1290</v>
      </c>
      <c r="I407" s="2">
        <v>2</v>
      </c>
      <c r="J407" s="2">
        <v>0</v>
      </c>
      <c r="K407" s="2">
        <v>2</v>
      </c>
      <c r="L407" s="3">
        <v>5</v>
      </c>
      <c r="M407" s="3">
        <v>173.25</v>
      </c>
      <c r="N407" s="4">
        <v>1</v>
      </c>
      <c r="O407" s="3">
        <v>36.42</v>
      </c>
      <c r="P407" s="3">
        <v>36.42</v>
      </c>
      <c r="Q407" s="3">
        <v>13.78</v>
      </c>
      <c r="R407" s="1" t="s">
        <v>30</v>
      </c>
      <c r="S407" s="1" t="s">
        <v>1644</v>
      </c>
      <c r="T407" s="1" t="s">
        <v>1292</v>
      </c>
      <c r="U407" s="4">
        <v>1108</v>
      </c>
      <c r="V407" s="1" t="s">
        <v>33</v>
      </c>
      <c r="W407" s="5">
        <f t="shared" si="18"/>
        <v>10.60209860324826</v>
      </c>
      <c r="X407" s="7">
        <f t="shared" si="19"/>
        <v>21.20419720649652</v>
      </c>
      <c r="Y407" s="6">
        <f t="shared" si="20"/>
        <v>0.60043543358704787</v>
      </c>
    </row>
    <row r="408" spans="1:25" x14ac:dyDescent="0.3">
      <c r="A408" s="1" t="s">
        <v>1927</v>
      </c>
      <c r="B408" s="1" t="s">
        <v>1928</v>
      </c>
      <c r="C408" s="1" t="s">
        <v>1929</v>
      </c>
      <c r="D408" s="1" t="s">
        <v>1930</v>
      </c>
      <c r="E408" s="1" t="s">
        <v>1931</v>
      </c>
      <c r="F408" s="1" t="s">
        <v>642</v>
      </c>
      <c r="G408" s="1" t="s">
        <v>1579</v>
      </c>
      <c r="H408" s="1" t="s">
        <v>1290</v>
      </c>
      <c r="I408" s="2">
        <v>2</v>
      </c>
      <c r="J408" s="2">
        <v>0</v>
      </c>
      <c r="K408" s="2">
        <v>2</v>
      </c>
      <c r="L408" s="3">
        <v>0.01</v>
      </c>
      <c r="M408" s="3">
        <v>281.25</v>
      </c>
      <c r="N408" s="4">
        <v>1</v>
      </c>
      <c r="O408" s="3">
        <v>34.25</v>
      </c>
      <c r="P408" s="3">
        <v>29.5</v>
      </c>
      <c r="Q408" s="3">
        <v>32</v>
      </c>
      <c r="R408" s="1" t="s">
        <v>30</v>
      </c>
      <c r="S408" s="1" t="s">
        <v>1932</v>
      </c>
      <c r="T408" s="1" t="s">
        <v>1292</v>
      </c>
      <c r="U408" s="4">
        <v>1108</v>
      </c>
      <c r="V408" s="1" t="s">
        <v>33</v>
      </c>
      <c r="W408" s="5">
        <f t="shared" si="18"/>
        <v>18.754060324825986</v>
      </c>
      <c r="X408" s="7">
        <f t="shared" si="19"/>
        <v>37.508120649651971</v>
      </c>
      <c r="Y408" s="6">
        <f t="shared" si="20"/>
        <v>1.0621106975183696</v>
      </c>
    </row>
    <row r="409" spans="1:25" x14ac:dyDescent="0.3">
      <c r="A409" s="1" t="s">
        <v>1933</v>
      </c>
      <c r="B409" s="1" t="s">
        <v>1934</v>
      </c>
      <c r="C409" s="1" t="s">
        <v>1935</v>
      </c>
      <c r="D409" s="1" t="s">
        <v>1936</v>
      </c>
      <c r="E409" s="1" t="s">
        <v>1937</v>
      </c>
      <c r="F409" s="1" t="s">
        <v>125</v>
      </c>
      <c r="G409" s="1" t="s">
        <v>40</v>
      </c>
      <c r="H409" s="1" t="s">
        <v>1290</v>
      </c>
      <c r="I409" s="2">
        <v>3</v>
      </c>
      <c r="J409" s="2">
        <v>1</v>
      </c>
      <c r="K409" s="2">
        <v>2</v>
      </c>
      <c r="L409" s="3">
        <v>2.5</v>
      </c>
      <c r="M409" s="3">
        <v>190.4</v>
      </c>
      <c r="N409" s="4">
        <v>1</v>
      </c>
      <c r="O409" s="3">
        <v>34</v>
      </c>
      <c r="P409" s="3">
        <v>28.75</v>
      </c>
      <c r="Q409" s="3">
        <v>33</v>
      </c>
      <c r="R409" s="1" t="s">
        <v>30</v>
      </c>
      <c r="S409" s="1" t="s">
        <v>1932</v>
      </c>
      <c r="T409" s="1" t="s">
        <v>1292</v>
      </c>
      <c r="U409" s="4">
        <v>1108</v>
      </c>
      <c r="V409" s="1" t="s">
        <v>33</v>
      </c>
      <c r="W409" s="5">
        <f t="shared" si="18"/>
        <v>18.710846867749421</v>
      </c>
      <c r="X409" s="7">
        <f t="shared" si="19"/>
        <v>37.421693735498842</v>
      </c>
      <c r="Y409" s="6">
        <f t="shared" si="20"/>
        <v>1.0596633621551037</v>
      </c>
    </row>
    <row r="410" spans="1:25" x14ac:dyDescent="0.3">
      <c r="A410" s="1" t="s">
        <v>1938</v>
      </c>
      <c r="B410" s="1" t="s">
        <v>1939</v>
      </c>
      <c r="C410" s="1" t="s">
        <v>1940</v>
      </c>
      <c r="D410" s="1" t="s">
        <v>1941</v>
      </c>
      <c r="E410" s="1" t="s">
        <v>1942</v>
      </c>
      <c r="F410" s="1" t="s">
        <v>1943</v>
      </c>
      <c r="G410" s="1" t="s">
        <v>1944</v>
      </c>
      <c r="H410" s="1" t="s">
        <v>1290</v>
      </c>
      <c r="I410" s="2">
        <v>1</v>
      </c>
      <c r="J410" s="2">
        <v>0</v>
      </c>
      <c r="K410" s="2">
        <v>1</v>
      </c>
      <c r="L410" s="3">
        <v>92.290104999999997</v>
      </c>
      <c r="M410" s="3">
        <v>292.05</v>
      </c>
      <c r="N410" s="4">
        <v>1</v>
      </c>
      <c r="O410" s="3">
        <v>41</v>
      </c>
      <c r="P410" s="3">
        <v>30</v>
      </c>
      <c r="Q410" s="3">
        <v>28.75</v>
      </c>
      <c r="R410" s="1" t="s">
        <v>30</v>
      </c>
      <c r="S410" s="1" t="s">
        <v>1932</v>
      </c>
      <c r="T410" s="1" t="s">
        <v>1292</v>
      </c>
      <c r="U410" s="4">
        <v>1108</v>
      </c>
      <c r="V410" s="1" t="s">
        <v>33</v>
      </c>
      <c r="W410" s="5">
        <f t="shared" si="18"/>
        <v>20.511890951276101</v>
      </c>
      <c r="X410" s="7">
        <f t="shared" si="19"/>
        <v>20.511890951276101</v>
      </c>
      <c r="Y410" s="6">
        <f t="shared" si="20"/>
        <v>0.58083152203688826</v>
      </c>
    </row>
    <row r="411" spans="1:25" x14ac:dyDescent="0.3">
      <c r="A411" s="1" t="s">
        <v>1945</v>
      </c>
      <c r="B411" s="1" t="s">
        <v>1946</v>
      </c>
      <c r="C411" s="1" t="s">
        <v>1947</v>
      </c>
      <c r="D411" s="1" t="s">
        <v>1948</v>
      </c>
      <c r="E411" s="1" t="s">
        <v>1949</v>
      </c>
      <c r="F411" s="1" t="s">
        <v>1950</v>
      </c>
      <c r="G411" s="1" t="s">
        <v>84</v>
      </c>
      <c r="H411" s="1" t="s">
        <v>1290</v>
      </c>
      <c r="I411" s="2">
        <v>1</v>
      </c>
      <c r="J411" s="2">
        <v>0</v>
      </c>
      <c r="K411" s="2">
        <v>1</v>
      </c>
      <c r="L411" s="3">
        <v>0.01</v>
      </c>
      <c r="M411" s="3">
        <v>153</v>
      </c>
      <c r="N411" s="4">
        <v>1</v>
      </c>
      <c r="O411" s="3">
        <v>27</v>
      </c>
      <c r="P411" s="3">
        <v>24</v>
      </c>
      <c r="Q411" s="3">
        <v>24</v>
      </c>
      <c r="R411" s="1" t="s">
        <v>30</v>
      </c>
      <c r="S411" s="1" t="s">
        <v>1650</v>
      </c>
      <c r="T411" s="1" t="s">
        <v>1292</v>
      </c>
      <c r="U411" s="4">
        <v>1108</v>
      </c>
      <c r="V411" s="1" t="s">
        <v>33</v>
      </c>
      <c r="W411" s="5">
        <f t="shared" si="18"/>
        <v>9.0208816705336421</v>
      </c>
      <c r="X411" s="7">
        <f t="shared" si="19"/>
        <v>9.0208816705336421</v>
      </c>
      <c r="Y411" s="6">
        <f t="shared" si="20"/>
        <v>0.25544268167458994</v>
      </c>
    </row>
    <row r="412" spans="1:25" x14ac:dyDescent="0.3">
      <c r="A412" s="1" t="s">
        <v>1951</v>
      </c>
      <c r="B412" s="1" t="s">
        <v>1952</v>
      </c>
      <c r="C412" s="1" t="s">
        <v>1953</v>
      </c>
      <c r="D412" s="1" t="s">
        <v>1954</v>
      </c>
      <c r="E412" s="1" t="s">
        <v>1955</v>
      </c>
      <c r="F412" s="1" t="s">
        <v>1943</v>
      </c>
      <c r="G412" s="1" t="s">
        <v>40</v>
      </c>
      <c r="H412" s="1" t="s">
        <v>1290</v>
      </c>
      <c r="I412" s="2">
        <v>37</v>
      </c>
      <c r="J412" s="2">
        <v>0</v>
      </c>
      <c r="K412" s="2">
        <v>37</v>
      </c>
      <c r="L412" s="3">
        <v>5</v>
      </c>
      <c r="M412" s="3">
        <v>220</v>
      </c>
      <c r="N412" s="4">
        <v>1</v>
      </c>
      <c r="O412" s="3">
        <v>39.25</v>
      </c>
      <c r="P412" s="3">
        <v>19.75</v>
      </c>
      <c r="Q412" s="3">
        <v>13.75</v>
      </c>
      <c r="R412" s="1" t="s">
        <v>30</v>
      </c>
      <c r="S412" s="1" t="s">
        <v>1587</v>
      </c>
      <c r="T412" s="1" t="s">
        <v>1292</v>
      </c>
      <c r="U412" s="4">
        <v>1108</v>
      </c>
      <c r="V412" s="1" t="s">
        <v>33</v>
      </c>
      <c r="W412" s="5">
        <f t="shared" si="18"/>
        <v>6.1826149216937356</v>
      </c>
      <c r="X412" s="7">
        <f t="shared" si="19"/>
        <v>228.75675210266823</v>
      </c>
      <c r="Y412" s="6">
        <f t="shared" si="20"/>
        <v>6.4776637519975599</v>
      </c>
    </row>
    <row r="413" spans="1:25" x14ac:dyDescent="0.3">
      <c r="A413" s="1" t="s">
        <v>1956</v>
      </c>
      <c r="B413" s="1" t="s">
        <v>1957</v>
      </c>
      <c r="C413" s="1" t="s">
        <v>1536</v>
      </c>
      <c r="D413" s="1" t="s">
        <v>1958</v>
      </c>
      <c r="E413" s="1" t="s">
        <v>1959</v>
      </c>
      <c r="F413" s="1" t="s">
        <v>1960</v>
      </c>
      <c r="G413" s="1" t="s">
        <v>96</v>
      </c>
      <c r="H413" s="1" t="s">
        <v>1290</v>
      </c>
      <c r="I413" s="2">
        <v>1</v>
      </c>
      <c r="J413" s="2">
        <v>0</v>
      </c>
      <c r="K413" s="2">
        <v>1</v>
      </c>
      <c r="L413" s="3">
        <v>0.01</v>
      </c>
      <c r="M413" s="3">
        <v>118</v>
      </c>
      <c r="N413" s="4">
        <v>1</v>
      </c>
      <c r="O413" s="3">
        <v>23</v>
      </c>
      <c r="P413" s="3">
        <v>20.079999999999998</v>
      </c>
      <c r="Q413" s="3">
        <v>20.079999999999998</v>
      </c>
      <c r="R413" s="1" t="s">
        <v>30</v>
      </c>
      <c r="S413" s="1" t="s">
        <v>1324</v>
      </c>
      <c r="T413" s="1" t="s">
        <v>1292</v>
      </c>
      <c r="U413" s="4">
        <v>1108</v>
      </c>
      <c r="V413" s="1" t="s">
        <v>33</v>
      </c>
      <c r="W413" s="5">
        <f t="shared" si="18"/>
        <v>5.3792037122969827</v>
      </c>
      <c r="X413" s="7">
        <f t="shared" si="19"/>
        <v>5.3792037122969827</v>
      </c>
      <c r="Y413" s="6">
        <f t="shared" si="20"/>
        <v>0.15232194276878983</v>
      </c>
    </row>
    <row r="414" spans="1:25" x14ac:dyDescent="0.3">
      <c r="A414" s="1" t="s">
        <v>1961</v>
      </c>
      <c r="B414" s="1" t="s">
        <v>1962</v>
      </c>
      <c r="C414" s="1" t="s">
        <v>1963</v>
      </c>
      <c r="D414" s="1" t="s">
        <v>1964</v>
      </c>
      <c r="E414" s="1" t="s">
        <v>1965</v>
      </c>
      <c r="F414" s="1" t="s">
        <v>668</v>
      </c>
      <c r="G414" s="1" t="s">
        <v>40</v>
      </c>
      <c r="H414" s="1" t="s">
        <v>1290</v>
      </c>
      <c r="I414" s="2">
        <v>1</v>
      </c>
      <c r="J414" s="2">
        <v>0</v>
      </c>
      <c r="K414" s="2">
        <v>1</v>
      </c>
      <c r="L414" s="3">
        <v>15.77068</v>
      </c>
      <c r="M414" s="3">
        <v>46.75</v>
      </c>
      <c r="N414" s="4">
        <v>1</v>
      </c>
      <c r="O414" s="3">
        <v>22.83</v>
      </c>
      <c r="P414" s="3">
        <v>14.96</v>
      </c>
      <c r="Q414" s="3">
        <v>14.96</v>
      </c>
      <c r="R414" s="1" t="s">
        <v>30</v>
      </c>
      <c r="S414" s="1" t="s">
        <v>1546</v>
      </c>
      <c r="T414" s="1" t="s">
        <v>1292</v>
      </c>
      <c r="U414" s="4">
        <v>1108</v>
      </c>
      <c r="V414" s="1" t="s">
        <v>33</v>
      </c>
      <c r="W414" s="5">
        <f t="shared" si="18"/>
        <v>2.963683600928074</v>
      </c>
      <c r="X414" s="7">
        <f t="shared" si="19"/>
        <v>2.963683600928074</v>
      </c>
      <c r="Y414" s="6">
        <f t="shared" si="20"/>
        <v>8.39220947913496E-2</v>
      </c>
    </row>
    <row r="415" spans="1:25" x14ac:dyDescent="0.3">
      <c r="A415" s="1" t="s">
        <v>1966</v>
      </c>
      <c r="B415" s="1" t="s">
        <v>1967</v>
      </c>
      <c r="C415" s="1" t="s">
        <v>1968</v>
      </c>
      <c r="D415" s="1" t="s">
        <v>1969</v>
      </c>
      <c r="E415" s="1" t="s">
        <v>1970</v>
      </c>
      <c r="F415" s="1" t="s">
        <v>642</v>
      </c>
      <c r="G415" s="1" t="s">
        <v>40</v>
      </c>
      <c r="H415" s="1" t="s">
        <v>1290</v>
      </c>
      <c r="I415" s="2">
        <v>12</v>
      </c>
      <c r="J415" s="2">
        <v>0</v>
      </c>
      <c r="K415" s="2">
        <v>12</v>
      </c>
      <c r="L415" s="3">
        <v>0.5</v>
      </c>
      <c r="M415" s="3">
        <v>198</v>
      </c>
      <c r="N415" s="4">
        <v>1</v>
      </c>
      <c r="O415" s="3">
        <v>38.25</v>
      </c>
      <c r="P415" s="3">
        <v>37</v>
      </c>
      <c r="Q415" s="3">
        <v>5.375</v>
      </c>
      <c r="R415" s="1" t="s">
        <v>30</v>
      </c>
      <c r="S415" s="1" t="s">
        <v>1324</v>
      </c>
      <c r="T415" s="1" t="s">
        <v>1292</v>
      </c>
      <c r="U415" s="4">
        <v>1108</v>
      </c>
      <c r="V415" s="1" t="s">
        <v>33</v>
      </c>
      <c r="W415" s="5">
        <f t="shared" si="18"/>
        <v>4.4123948665893273</v>
      </c>
      <c r="X415" s="7">
        <f t="shared" si="19"/>
        <v>52.948738399071928</v>
      </c>
      <c r="Y415" s="6">
        <f t="shared" si="20"/>
        <v>1.4993398895947558</v>
      </c>
    </row>
    <row r="416" spans="1:25" x14ac:dyDescent="0.3">
      <c r="A416" s="1" t="s">
        <v>1971</v>
      </c>
      <c r="B416" s="1" t="s">
        <v>1972</v>
      </c>
      <c r="C416" s="1" t="s">
        <v>1973</v>
      </c>
      <c r="D416" s="1" t="s">
        <v>1974</v>
      </c>
      <c r="E416" s="1" t="s">
        <v>1975</v>
      </c>
      <c r="F416" s="1" t="s">
        <v>1976</v>
      </c>
      <c r="G416" s="1" t="s">
        <v>40</v>
      </c>
      <c r="H416" s="1" t="s">
        <v>1290</v>
      </c>
      <c r="I416" s="2">
        <v>170</v>
      </c>
      <c r="J416" s="2">
        <v>2</v>
      </c>
      <c r="K416" s="2">
        <v>168</v>
      </c>
      <c r="L416" s="3">
        <v>1</v>
      </c>
      <c r="M416" s="3">
        <v>255.3</v>
      </c>
      <c r="N416" s="4">
        <v>1</v>
      </c>
      <c r="O416" s="3">
        <v>52</v>
      </c>
      <c r="P416" s="3">
        <v>27</v>
      </c>
      <c r="Q416" s="3">
        <v>11</v>
      </c>
      <c r="R416" s="1" t="s">
        <v>30</v>
      </c>
      <c r="S416" s="1" t="s">
        <v>1331</v>
      </c>
      <c r="T416" s="1" t="s">
        <v>1292</v>
      </c>
      <c r="U416" s="4">
        <v>1108</v>
      </c>
      <c r="V416" s="1" t="s">
        <v>33</v>
      </c>
      <c r="W416" s="5">
        <f t="shared" si="18"/>
        <v>8.958236658932714</v>
      </c>
      <c r="X416" s="7">
        <f t="shared" si="19"/>
        <v>1504.9837587006959</v>
      </c>
      <c r="Y416" s="6">
        <f t="shared" si="20"/>
        <v>42.616354059377421</v>
      </c>
    </row>
    <row r="417" spans="1:25" x14ac:dyDescent="0.3">
      <c r="A417" s="1" t="s">
        <v>1977</v>
      </c>
      <c r="B417" s="1" t="s">
        <v>1978</v>
      </c>
      <c r="C417" s="1" t="s">
        <v>1979</v>
      </c>
      <c r="D417" s="1" t="s">
        <v>1980</v>
      </c>
      <c r="E417" s="1" t="s">
        <v>1981</v>
      </c>
      <c r="F417" s="1" t="s">
        <v>1982</v>
      </c>
      <c r="G417" s="1" t="s">
        <v>40</v>
      </c>
      <c r="H417" s="1" t="s">
        <v>1290</v>
      </c>
      <c r="I417" s="2">
        <v>38</v>
      </c>
      <c r="J417" s="2">
        <v>0</v>
      </c>
      <c r="K417" s="2">
        <v>38</v>
      </c>
      <c r="L417" s="3">
        <v>2.5</v>
      </c>
      <c r="M417" s="3">
        <v>266.52999999999997</v>
      </c>
      <c r="N417" s="4">
        <v>1</v>
      </c>
      <c r="O417" s="3">
        <v>40</v>
      </c>
      <c r="P417" s="3">
        <v>18</v>
      </c>
      <c r="Q417" s="3">
        <v>31.75</v>
      </c>
      <c r="R417" s="1" t="s">
        <v>30</v>
      </c>
      <c r="S417" s="1" t="s">
        <v>1983</v>
      </c>
      <c r="T417" s="1" t="s">
        <v>1292</v>
      </c>
      <c r="U417" s="4">
        <v>1108</v>
      </c>
      <c r="V417" s="1" t="s">
        <v>33</v>
      </c>
      <c r="W417" s="5">
        <f t="shared" si="18"/>
        <v>13.25986078886311</v>
      </c>
      <c r="X417" s="7">
        <f t="shared" si="19"/>
        <v>503.87470997679816</v>
      </c>
      <c r="Y417" s="6">
        <f t="shared" si="20"/>
        <v>14.268129418536704</v>
      </c>
    </row>
    <row r="418" spans="1:25" x14ac:dyDescent="0.3">
      <c r="A418" s="1" t="s">
        <v>1984</v>
      </c>
      <c r="B418" s="1" t="s">
        <v>1985</v>
      </c>
      <c r="C418" s="1" t="s">
        <v>1986</v>
      </c>
      <c r="D418" s="1" t="s">
        <v>1987</v>
      </c>
      <c r="E418" s="1" t="s">
        <v>1988</v>
      </c>
      <c r="F418" s="1" t="s">
        <v>1677</v>
      </c>
      <c r="G418" s="1" t="s">
        <v>84</v>
      </c>
      <c r="H418" s="1" t="s">
        <v>1290</v>
      </c>
      <c r="I418" s="2">
        <v>7</v>
      </c>
      <c r="J418" s="2">
        <v>0</v>
      </c>
      <c r="K418" s="2">
        <v>7</v>
      </c>
      <c r="L418" s="3">
        <v>0.01</v>
      </c>
      <c r="M418" s="3">
        <v>75</v>
      </c>
      <c r="N418" s="4">
        <v>1</v>
      </c>
      <c r="O418" s="3">
        <v>41.5</v>
      </c>
      <c r="P418" s="3">
        <v>16.5</v>
      </c>
      <c r="Q418" s="3">
        <v>15</v>
      </c>
      <c r="R418" s="1" t="s">
        <v>30</v>
      </c>
      <c r="S418" s="1" t="s">
        <v>1989</v>
      </c>
      <c r="T418" s="1" t="s">
        <v>1292</v>
      </c>
      <c r="U418" s="4">
        <v>679</v>
      </c>
      <c r="V418" s="1" t="s">
        <v>33</v>
      </c>
      <c r="W418" s="5">
        <f t="shared" si="18"/>
        <v>5.9578016241299308</v>
      </c>
      <c r="X418" s="7">
        <f t="shared" si="19"/>
        <v>41.704611368909518</v>
      </c>
      <c r="Y418" s="6">
        <f t="shared" si="20"/>
        <v>1.1809419694605792</v>
      </c>
    </row>
    <row r="419" spans="1:25" x14ac:dyDescent="0.3">
      <c r="A419" s="1" t="s">
        <v>1990</v>
      </c>
      <c r="B419" s="1" t="s">
        <v>1991</v>
      </c>
      <c r="C419" s="1" t="s">
        <v>1986</v>
      </c>
      <c r="D419" s="1" t="s">
        <v>1992</v>
      </c>
      <c r="E419" s="1" t="s">
        <v>1988</v>
      </c>
      <c r="F419" s="1" t="s">
        <v>1677</v>
      </c>
      <c r="G419" s="1" t="s">
        <v>115</v>
      </c>
      <c r="H419" s="1" t="s">
        <v>1290</v>
      </c>
      <c r="I419" s="2">
        <v>7</v>
      </c>
      <c r="J419" s="2">
        <v>0</v>
      </c>
      <c r="K419" s="2">
        <v>7</v>
      </c>
      <c r="L419" s="3">
        <v>0.01</v>
      </c>
      <c r="M419" s="3">
        <v>135</v>
      </c>
      <c r="N419" s="4">
        <v>1</v>
      </c>
      <c r="O419" s="3">
        <v>74.75</v>
      </c>
      <c r="P419" s="3">
        <v>16</v>
      </c>
      <c r="Q419" s="3">
        <v>6.25</v>
      </c>
      <c r="R419" s="1" t="s">
        <v>30</v>
      </c>
      <c r="S419" s="1" t="s">
        <v>1989</v>
      </c>
      <c r="T419" s="1" t="s">
        <v>1292</v>
      </c>
      <c r="U419" s="4">
        <v>679</v>
      </c>
      <c r="V419" s="1" t="s">
        <v>33</v>
      </c>
      <c r="W419" s="5">
        <f t="shared" si="18"/>
        <v>4.33584686774942</v>
      </c>
      <c r="X419" s="7">
        <f t="shared" si="19"/>
        <v>30.350928074245939</v>
      </c>
      <c r="Y419" s="6">
        <f t="shared" si="20"/>
        <v>0.85944176431474528</v>
      </c>
    </row>
    <row r="420" spans="1:25" x14ac:dyDescent="0.3">
      <c r="A420" s="1" t="s">
        <v>1993</v>
      </c>
      <c r="B420" s="1" t="s">
        <v>1994</v>
      </c>
      <c r="C420" s="1" t="s">
        <v>1995</v>
      </c>
      <c r="D420" s="1" t="s">
        <v>1996</v>
      </c>
      <c r="E420" s="1" t="s">
        <v>1997</v>
      </c>
      <c r="F420" s="1" t="s">
        <v>125</v>
      </c>
      <c r="G420" s="1" t="s">
        <v>40</v>
      </c>
      <c r="H420" s="1" t="s">
        <v>1290</v>
      </c>
      <c r="I420" s="2">
        <v>36</v>
      </c>
      <c r="J420" s="2">
        <v>0</v>
      </c>
      <c r="K420" s="2">
        <v>36</v>
      </c>
      <c r="L420" s="3">
        <v>5</v>
      </c>
      <c r="M420" s="3">
        <v>239</v>
      </c>
      <c r="N420" s="4">
        <v>1</v>
      </c>
      <c r="O420" s="3">
        <v>37</v>
      </c>
      <c r="P420" s="3">
        <v>26.5</v>
      </c>
      <c r="Q420" s="3">
        <v>11.3</v>
      </c>
      <c r="R420" s="1" t="s">
        <v>30</v>
      </c>
      <c r="S420" s="1" t="s">
        <v>1989</v>
      </c>
      <c r="T420" s="1" t="s">
        <v>1292</v>
      </c>
      <c r="U420" s="4">
        <v>1108</v>
      </c>
      <c r="V420" s="1" t="s">
        <v>33</v>
      </c>
      <c r="W420" s="5">
        <f t="shared" si="18"/>
        <v>6.426711136890952</v>
      </c>
      <c r="X420" s="7">
        <f t="shared" si="19"/>
        <v>231.36160092807427</v>
      </c>
      <c r="Y420" s="6">
        <f t="shared" si="20"/>
        <v>6.551424787073775</v>
      </c>
    </row>
    <row r="421" spans="1:25" x14ac:dyDescent="0.3">
      <c r="A421" s="1" t="s">
        <v>1998</v>
      </c>
      <c r="B421" s="1" t="s">
        <v>1999</v>
      </c>
      <c r="C421" s="1" t="s">
        <v>2000</v>
      </c>
      <c r="D421" s="1" t="s">
        <v>2001</v>
      </c>
      <c r="E421" s="1" t="s">
        <v>2002</v>
      </c>
      <c r="F421" s="1" t="s">
        <v>2003</v>
      </c>
      <c r="G421" s="1" t="s">
        <v>84</v>
      </c>
      <c r="H421" s="1" t="s">
        <v>1290</v>
      </c>
      <c r="I421" s="2">
        <v>397</v>
      </c>
      <c r="J421" s="2">
        <v>0</v>
      </c>
      <c r="K421" s="2">
        <v>397</v>
      </c>
      <c r="L421" s="3">
        <v>0.01</v>
      </c>
      <c r="M421" s="3">
        <v>107.72</v>
      </c>
      <c r="N421" s="4">
        <v>1</v>
      </c>
      <c r="O421" s="3">
        <v>94.49</v>
      </c>
      <c r="P421" s="3">
        <v>6.69</v>
      </c>
      <c r="Q421" s="3">
        <v>6.69</v>
      </c>
      <c r="R421" s="1" t="s">
        <v>30</v>
      </c>
      <c r="S421" s="1" t="s">
        <v>1373</v>
      </c>
      <c r="T421" s="1" t="s">
        <v>1374</v>
      </c>
      <c r="U421" s="4">
        <v>134</v>
      </c>
      <c r="V421" s="1" t="s">
        <v>33</v>
      </c>
      <c r="W421" s="5">
        <f t="shared" si="18"/>
        <v>2.4530184970997682</v>
      </c>
      <c r="X421" s="7">
        <f t="shared" si="19"/>
        <v>973.84834334860795</v>
      </c>
      <c r="Y421" s="6">
        <f t="shared" si="20"/>
        <v>27.576288156167486</v>
      </c>
    </row>
    <row r="422" spans="1:25" x14ac:dyDescent="0.3">
      <c r="A422" s="1" t="s">
        <v>2004</v>
      </c>
      <c r="B422" s="1" t="s">
        <v>2005</v>
      </c>
      <c r="C422" s="1" t="s">
        <v>2006</v>
      </c>
      <c r="D422" s="1" t="s">
        <v>2007</v>
      </c>
      <c r="E422" s="1" t="s">
        <v>2008</v>
      </c>
      <c r="F422" s="1" t="s">
        <v>2009</v>
      </c>
      <c r="G422" s="1" t="s">
        <v>234</v>
      </c>
      <c r="H422" s="1" t="s">
        <v>1290</v>
      </c>
      <c r="I422" s="2">
        <v>85</v>
      </c>
      <c r="J422" s="2">
        <v>0</v>
      </c>
      <c r="K422" s="2">
        <v>85</v>
      </c>
      <c r="L422" s="3">
        <v>0.01</v>
      </c>
      <c r="M422" s="3">
        <v>95.11</v>
      </c>
      <c r="N422" s="4">
        <v>1</v>
      </c>
      <c r="O422" s="3">
        <v>62.99</v>
      </c>
      <c r="P422" s="3">
        <v>6.5</v>
      </c>
      <c r="Q422" s="3">
        <v>6.5</v>
      </c>
      <c r="R422" s="1" t="s">
        <v>30</v>
      </c>
      <c r="S422" s="1" t="s">
        <v>1373</v>
      </c>
      <c r="T422" s="1" t="s">
        <v>1374</v>
      </c>
      <c r="U422" s="4">
        <v>134</v>
      </c>
      <c r="V422" s="1" t="s">
        <v>33</v>
      </c>
      <c r="W422" s="5">
        <f t="shared" si="18"/>
        <v>1.5436934454756379</v>
      </c>
      <c r="X422" s="7">
        <f t="shared" si="19"/>
        <v>131.21394286542923</v>
      </c>
      <c r="Y422" s="6">
        <f t="shared" si="20"/>
        <v>3.7155615895202061</v>
      </c>
    </row>
    <row r="423" spans="1:25" x14ac:dyDescent="0.3">
      <c r="A423" s="1" t="s">
        <v>2010</v>
      </c>
      <c r="B423" s="1" t="s">
        <v>2011</v>
      </c>
      <c r="C423" s="1" t="s">
        <v>2006</v>
      </c>
      <c r="D423" s="1" t="s">
        <v>2007</v>
      </c>
      <c r="E423" s="1" t="s">
        <v>2012</v>
      </c>
      <c r="F423" s="1" t="s">
        <v>2009</v>
      </c>
      <c r="G423" s="1" t="s">
        <v>234</v>
      </c>
      <c r="H423" s="1" t="s">
        <v>1290</v>
      </c>
      <c r="I423" s="2">
        <v>68</v>
      </c>
      <c r="J423" s="2">
        <v>0</v>
      </c>
      <c r="K423" s="2">
        <v>68</v>
      </c>
      <c r="L423" s="3">
        <v>0.01</v>
      </c>
      <c r="M423" s="3">
        <v>223.23</v>
      </c>
      <c r="N423" s="4">
        <v>1</v>
      </c>
      <c r="O423" s="3">
        <v>94.49</v>
      </c>
      <c r="P423" s="3">
        <v>7.28</v>
      </c>
      <c r="Q423" s="3">
        <v>7.28</v>
      </c>
      <c r="R423" s="1" t="s">
        <v>30</v>
      </c>
      <c r="S423" s="1" t="s">
        <v>1373</v>
      </c>
      <c r="T423" s="1" t="s">
        <v>1374</v>
      </c>
      <c r="U423" s="4">
        <v>134</v>
      </c>
      <c r="V423" s="1" t="s">
        <v>33</v>
      </c>
      <c r="W423" s="5">
        <f t="shared" si="18"/>
        <v>2.9047672946635732</v>
      </c>
      <c r="X423" s="7">
        <f t="shared" si="19"/>
        <v>197.52417603712297</v>
      </c>
      <c r="Y423" s="6">
        <f t="shared" si="20"/>
        <v>5.5932565202910673</v>
      </c>
    </row>
    <row r="424" spans="1:25" x14ac:dyDescent="0.3">
      <c r="A424" s="1" t="s">
        <v>2013</v>
      </c>
      <c r="B424" s="1" t="s">
        <v>2014</v>
      </c>
      <c r="C424" s="1" t="s">
        <v>2015</v>
      </c>
      <c r="D424" s="1" t="s">
        <v>2016</v>
      </c>
      <c r="E424" s="1" t="s">
        <v>1380</v>
      </c>
      <c r="F424" s="1" t="s">
        <v>404</v>
      </c>
      <c r="G424" s="1" t="s">
        <v>84</v>
      </c>
      <c r="H424" s="1" t="s">
        <v>1290</v>
      </c>
      <c r="I424" s="2">
        <v>144</v>
      </c>
      <c r="J424" s="2">
        <v>0</v>
      </c>
      <c r="K424" s="2">
        <v>144</v>
      </c>
      <c r="L424" s="3">
        <v>0.01</v>
      </c>
      <c r="M424" s="3">
        <v>57.32</v>
      </c>
      <c r="N424" s="4">
        <v>1</v>
      </c>
      <c r="O424" s="3">
        <v>62.99</v>
      </c>
      <c r="P424" s="3">
        <v>5.51</v>
      </c>
      <c r="Q424" s="3">
        <v>5.51</v>
      </c>
      <c r="R424" s="1" t="s">
        <v>30</v>
      </c>
      <c r="S424" s="1" t="s">
        <v>1373</v>
      </c>
      <c r="T424" s="1" t="s">
        <v>1374</v>
      </c>
      <c r="U424" s="4">
        <v>134</v>
      </c>
      <c r="V424" s="1" t="s">
        <v>33</v>
      </c>
      <c r="W424" s="5">
        <f t="shared" si="18"/>
        <v>1.1092707070765662</v>
      </c>
      <c r="X424" s="7">
        <f t="shared" si="19"/>
        <v>159.73498181902553</v>
      </c>
      <c r="Y424" s="6">
        <f t="shared" si="20"/>
        <v>4.5231867131541685</v>
      </c>
    </row>
    <row r="425" spans="1:25" x14ac:dyDescent="0.3">
      <c r="A425" s="1" t="s">
        <v>2017</v>
      </c>
      <c r="B425" s="1" t="s">
        <v>2018</v>
      </c>
      <c r="C425" s="1" t="s">
        <v>2015</v>
      </c>
      <c r="D425" s="1" t="s">
        <v>2016</v>
      </c>
      <c r="E425" s="1" t="s">
        <v>1601</v>
      </c>
      <c r="F425" s="1" t="s">
        <v>404</v>
      </c>
      <c r="G425" s="1" t="s">
        <v>84</v>
      </c>
      <c r="H425" s="1" t="s">
        <v>1290</v>
      </c>
      <c r="I425" s="2">
        <v>56</v>
      </c>
      <c r="J425" s="2">
        <v>0</v>
      </c>
      <c r="K425" s="2">
        <v>56</v>
      </c>
      <c r="L425" s="3">
        <v>0.01</v>
      </c>
      <c r="M425" s="3">
        <v>93.71</v>
      </c>
      <c r="N425" s="4">
        <v>1</v>
      </c>
      <c r="O425" s="3">
        <v>78.739999999999995</v>
      </c>
      <c r="P425" s="3">
        <v>6.3</v>
      </c>
      <c r="Q425" s="3">
        <v>6.3</v>
      </c>
      <c r="R425" s="1" t="s">
        <v>30</v>
      </c>
      <c r="S425" s="1" t="s">
        <v>1373</v>
      </c>
      <c r="T425" s="1" t="s">
        <v>1374</v>
      </c>
      <c r="U425" s="4">
        <v>134</v>
      </c>
      <c r="V425" s="1" t="s">
        <v>33</v>
      </c>
      <c r="W425" s="5">
        <f t="shared" si="18"/>
        <v>1.8127555684454753</v>
      </c>
      <c r="X425" s="7">
        <f t="shared" si="19"/>
        <v>101.51431183294662</v>
      </c>
      <c r="Y425" s="6">
        <f t="shared" si="20"/>
        <v>2.874562486243593</v>
      </c>
    </row>
    <row r="426" spans="1:25" x14ac:dyDescent="0.3">
      <c r="A426" s="1" t="s">
        <v>2019</v>
      </c>
      <c r="B426" s="1" t="s">
        <v>2020</v>
      </c>
      <c r="C426" s="1" t="s">
        <v>2000</v>
      </c>
      <c r="D426" s="1" t="s">
        <v>2001</v>
      </c>
      <c r="E426" s="1" t="s">
        <v>1601</v>
      </c>
      <c r="F426" s="1" t="s">
        <v>2003</v>
      </c>
      <c r="G426" s="1" t="s">
        <v>84</v>
      </c>
      <c r="H426" s="1" t="s">
        <v>1290</v>
      </c>
      <c r="I426" s="2">
        <v>1</v>
      </c>
      <c r="J426" s="2">
        <v>0</v>
      </c>
      <c r="K426" s="2">
        <v>1</v>
      </c>
      <c r="L426" s="3">
        <v>0.01</v>
      </c>
      <c r="M426" s="3">
        <v>77.010000000000005</v>
      </c>
      <c r="N426" s="4">
        <v>1</v>
      </c>
      <c r="O426" s="3">
        <v>78.739999999999995</v>
      </c>
      <c r="P426" s="3">
        <v>5.91</v>
      </c>
      <c r="Q426" s="3">
        <v>5.91</v>
      </c>
      <c r="R426" s="1" t="s">
        <v>30</v>
      </c>
      <c r="S426" s="1" t="s">
        <v>1373</v>
      </c>
      <c r="T426" s="1" t="s">
        <v>1374</v>
      </c>
      <c r="U426" s="4">
        <v>134</v>
      </c>
      <c r="V426" s="1" t="s">
        <v>33</v>
      </c>
      <c r="W426" s="5">
        <f t="shared" si="18"/>
        <v>1.595266005800464</v>
      </c>
      <c r="X426" s="7">
        <f t="shared" si="19"/>
        <v>1.595266005800464</v>
      </c>
      <c r="Y426" s="6">
        <f t="shared" si="20"/>
        <v>4.5172860191378207E-2</v>
      </c>
    </row>
    <row r="427" spans="1:25" x14ac:dyDescent="0.3">
      <c r="A427" s="1" t="s">
        <v>2021</v>
      </c>
      <c r="B427" s="1" t="s">
        <v>2022</v>
      </c>
      <c r="C427" s="1" t="s">
        <v>2000</v>
      </c>
      <c r="D427" s="1" t="s">
        <v>2001</v>
      </c>
      <c r="E427" s="1" t="s">
        <v>1383</v>
      </c>
      <c r="F427" s="1" t="s">
        <v>2023</v>
      </c>
      <c r="G427" s="1" t="s">
        <v>84</v>
      </c>
      <c r="H427" s="1" t="s">
        <v>1290</v>
      </c>
      <c r="I427" s="2">
        <v>426</v>
      </c>
      <c r="J427" s="2">
        <v>0</v>
      </c>
      <c r="K427" s="2">
        <v>426</v>
      </c>
      <c r="L427" s="3">
        <v>0.01</v>
      </c>
      <c r="M427" s="3">
        <v>107.72</v>
      </c>
      <c r="N427" s="4">
        <v>1</v>
      </c>
      <c r="O427" s="3">
        <v>94.49</v>
      </c>
      <c r="P427" s="3">
        <v>6.69</v>
      </c>
      <c r="Q427" s="3">
        <v>6.69</v>
      </c>
      <c r="R427" s="1" t="s">
        <v>30</v>
      </c>
      <c r="S427" s="1" t="s">
        <v>1373</v>
      </c>
      <c r="T427" s="1" t="s">
        <v>1374</v>
      </c>
      <c r="U427" s="4">
        <v>134</v>
      </c>
      <c r="V427" s="1" t="s">
        <v>33</v>
      </c>
      <c r="W427" s="5">
        <f t="shared" si="18"/>
        <v>2.4530184970997682</v>
      </c>
      <c r="X427" s="7">
        <f t="shared" si="19"/>
        <v>1044.9858797645013</v>
      </c>
      <c r="Y427" s="6">
        <f t="shared" si="20"/>
        <v>29.590676963544961</v>
      </c>
    </row>
    <row r="428" spans="1:25" x14ac:dyDescent="0.3">
      <c r="A428" s="1" t="s">
        <v>2024</v>
      </c>
      <c r="B428" s="1" t="s">
        <v>2025</v>
      </c>
      <c r="C428" s="1" t="s">
        <v>2026</v>
      </c>
      <c r="D428" s="1" t="s">
        <v>2027</v>
      </c>
      <c r="E428" s="1" t="s">
        <v>1380</v>
      </c>
      <c r="F428" s="1" t="s">
        <v>39</v>
      </c>
      <c r="G428" s="1" t="s">
        <v>84</v>
      </c>
      <c r="H428" s="1" t="s">
        <v>1290</v>
      </c>
      <c r="I428" s="2">
        <v>270</v>
      </c>
      <c r="J428" s="2">
        <v>1</v>
      </c>
      <c r="K428" s="2">
        <v>269</v>
      </c>
      <c r="L428" s="3">
        <v>0.01</v>
      </c>
      <c r="M428" s="3">
        <v>60.49</v>
      </c>
      <c r="N428" s="4">
        <v>1</v>
      </c>
      <c r="O428" s="3">
        <v>62.99</v>
      </c>
      <c r="P428" s="3">
        <v>5.91</v>
      </c>
      <c r="Q428" s="3">
        <v>5.91</v>
      </c>
      <c r="R428" s="1" t="s">
        <v>30</v>
      </c>
      <c r="S428" s="1" t="s">
        <v>1373</v>
      </c>
      <c r="T428" s="1" t="s">
        <v>1374</v>
      </c>
      <c r="U428" s="4">
        <v>134</v>
      </c>
      <c r="V428" s="1" t="s">
        <v>33</v>
      </c>
      <c r="W428" s="5">
        <f t="shared" si="18"/>
        <v>1.2761722848027843</v>
      </c>
      <c r="X428" s="7">
        <f t="shared" si="19"/>
        <v>343.29034461194897</v>
      </c>
      <c r="Y428" s="6">
        <f t="shared" si="20"/>
        <v>9.7208908644827492</v>
      </c>
    </row>
    <row r="429" spans="1:25" x14ac:dyDescent="0.3">
      <c r="A429" s="1" t="s">
        <v>2028</v>
      </c>
      <c r="B429" s="1" t="s">
        <v>2029</v>
      </c>
      <c r="C429" s="1" t="s">
        <v>2026</v>
      </c>
      <c r="D429" s="1" t="s">
        <v>2027</v>
      </c>
      <c r="E429" s="1" t="s">
        <v>1383</v>
      </c>
      <c r="F429" s="1" t="s">
        <v>39</v>
      </c>
      <c r="G429" s="1" t="s">
        <v>84</v>
      </c>
      <c r="H429" s="1" t="s">
        <v>1290</v>
      </c>
      <c r="I429" s="2">
        <v>110</v>
      </c>
      <c r="J429" s="2">
        <v>0</v>
      </c>
      <c r="K429" s="2">
        <v>110</v>
      </c>
      <c r="L429" s="3">
        <v>0.01</v>
      </c>
      <c r="M429" s="3">
        <v>130.13999999999999</v>
      </c>
      <c r="N429" s="4">
        <v>1</v>
      </c>
      <c r="O429" s="3">
        <v>94.49</v>
      </c>
      <c r="P429" s="3">
        <v>7.48</v>
      </c>
      <c r="Q429" s="3">
        <v>7.48</v>
      </c>
      <c r="R429" s="1" t="s">
        <v>30</v>
      </c>
      <c r="S429" s="1" t="s">
        <v>1373</v>
      </c>
      <c r="T429" s="1" t="s">
        <v>1374</v>
      </c>
      <c r="U429" s="4">
        <v>134</v>
      </c>
      <c r="V429" s="1" t="s">
        <v>33</v>
      </c>
      <c r="W429" s="5">
        <f t="shared" si="18"/>
        <v>3.0665622366589331</v>
      </c>
      <c r="X429" s="7">
        <f t="shared" si="19"/>
        <v>337.32184603248265</v>
      </c>
      <c r="Y429" s="6">
        <f t="shared" si="20"/>
        <v>9.5518819650877003</v>
      </c>
    </row>
    <row r="430" spans="1:25" x14ac:dyDescent="0.3">
      <c r="A430" s="1" t="s">
        <v>2030</v>
      </c>
      <c r="B430" s="1" t="s">
        <v>2031</v>
      </c>
      <c r="C430" s="1" t="s">
        <v>2026</v>
      </c>
      <c r="D430" s="1" t="s">
        <v>2027</v>
      </c>
      <c r="E430" s="1" t="s">
        <v>1601</v>
      </c>
      <c r="F430" s="1" t="s">
        <v>39</v>
      </c>
      <c r="G430" s="1" t="s">
        <v>96</v>
      </c>
      <c r="H430" s="1" t="s">
        <v>1290</v>
      </c>
      <c r="I430" s="2">
        <v>2</v>
      </c>
      <c r="J430" s="2">
        <v>0</v>
      </c>
      <c r="K430" s="2">
        <v>2</v>
      </c>
      <c r="L430" s="3">
        <v>0.01</v>
      </c>
      <c r="M430" s="3">
        <v>94.67</v>
      </c>
      <c r="N430" s="4">
        <v>1</v>
      </c>
      <c r="O430" s="3">
        <v>78.739999999999995</v>
      </c>
      <c r="P430" s="3">
        <v>6.69</v>
      </c>
      <c r="Q430" s="3">
        <v>6.69</v>
      </c>
      <c r="R430" s="1" t="s">
        <v>30</v>
      </c>
      <c r="S430" s="1" t="s">
        <v>1373</v>
      </c>
      <c r="T430" s="1" t="s">
        <v>1374</v>
      </c>
      <c r="U430" s="4">
        <v>134</v>
      </c>
      <c r="V430" s="1" t="s">
        <v>33</v>
      </c>
      <c r="W430" s="5">
        <f t="shared" si="18"/>
        <v>2.0441388132250577</v>
      </c>
      <c r="X430" s="7">
        <f t="shared" si="19"/>
        <v>4.0882776264501155</v>
      </c>
      <c r="Y430" s="6">
        <f t="shared" si="20"/>
        <v>0.11576702128150927</v>
      </c>
    </row>
    <row r="431" spans="1:25" x14ac:dyDescent="0.3">
      <c r="A431" s="1" t="s">
        <v>2032</v>
      </c>
      <c r="B431" s="1" t="s">
        <v>2033</v>
      </c>
      <c r="C431" s="1" t="s">
        <v>2034</v>
      </c>
      <c r="D431" s="1" t="s">
        <v>2035</v>
      </c>
      <c r="E431" s="1" t="s">
        <v>2036</v>
      </c>
      <c r="F431" s="1" t="s">
        <v>1943</v>
      </c>
      <c r="G431" s="1" t="s">
        <v>84</v>
      </c>
      <c r="H431" s="1" t="s">
        <v>1290</v>
      </c>
      <c r="I431" s="2">
        <v>108</v>
      </c>
      <c r="J431" s="2">
        <v>0</v>
      </c>
      <c r="K431" s="2">
        <v>108</v>
      </c>
      <c r="L431" s="3">
        <v>0.01</v>
      </c>
      <c r="M431" s="3">
        <v>45.2</v>
      </c>
      <c r="N431" s="4">
        <v>1</v>
      </c>
      <c r="O431" s="3">
        <v>47.243000000000002</v>
      </c>
      <c r="P431" s="3">
        <v>5.12</v>
      </c>
      <c r="Q431" s="3">
        <v>5.12</v>
      </c>
      <c r="R431" s="1" t="s">
        <v>30</v>
      </c>
      <c r="S431" s="1" t="s">
        <v>1373</v>
      </c>
      <c r="T431" s="1" t="s">
        <v>1374</v>
      </c>
      <c r="U431" s="4">
        <v>134</v>
      </c>
      <c r="V431" s="1" t="s">
        <v>33</v>
      </c>
      <c r="W431" s="5">
        <f t="shared" si="18"/>
        <v>0.71835667006960557</v>
      </c>
      <c r="X431" s="7">
        <f t="shared" si="19"/>
        <v>77.582520367517404</v>
      </c>
      <c r="Y431" s="6">
        <f t="shared" si="20"/>
        <v>2.1968902572446432</v>
      </c>
    </row>
    <row r="432" spans="1:25" x14ac:dyDescent="0.3">
      <c r="A432" s="1" t="s">
        <v>2037</v>
      </c>
      <c r="B432" s="1" t="s">
        <v>2038</v>
      </c>
      <c r="C432" s="1" t="s">
        <v>2034</v>
      </c>
      <c r="D432" s="1" t="s">
        <v>2035</v>
      </c>
      <c r="E432" s="1" t="s">
        <v>1380</v>
      </c>
      <c r="F432" s="1" t="s">
        <v>1943</v>
      </c>
      <c r="G432" s="1" t="s">
        <v>84</v>
      </c>
      <c r="H432" s="1" t="s">
        <v>1290</v>
      </c>
      <c r="I432" s="2">
        <v>263</v>
      </c>
      <c r="J432" s="2">
        <v>0</v>
      </c>
      <c r="K432" s="2">
        <v>263</v>
      </c>
      <c r="L432" s="3">
        <v>0.01</v>
      </c>
      <c r="M432" s="3">
        <v>69.98</v>
      </c>
      <c r="N432" s="4">
        <v>1</v>
      </c>
      <c r="O432" s="3">
        <v>62.99</v>
      </c>
      <c r="P432" s="3">
        <v>5.91</v>
      </c>
      <c r="Q432" s="3">
        <v>5.91</v>
      </c>
      <c r="R432" s="1" t="s">
        <v>30</v>
      </c>
      <c r="S432" s="1" t="s">
        <v>1373</v>
      </c>
      <c r="T432" s="1" t="s">
        <v>1374</v>
      </c>
      <c r="U432" s="4">
        <v>134</v>
      </c>
      <c r="V432" s="1" t="s">
        <v>33</v>
      </c>
      <c r="W432" s="5">
        <f t="shared" si="18"/>
        <v>1.2761722848027843</v>
      </c>
      <c r="X432" s="7">
        <f t="shared" si="19"/>
        <v>335.63331090313227</v>
      </c>
      <c r="Y432" s="6">
        <f t="shared" si="20"/>
        <v>9.504068019921796</v>
      </c>
    </row>
    <row r="433" spans="1:25" x14ac:dyDescent="0.3">
      <c r="A433" s="1" t="s">
        <v>2039</v>
      </c>
      <c r="B433" s="1" t="s">
        <v>2040</v>
      </c>
      <c r="C433" s="1" t="s">
        <v>2034</v>
      </c>
      <c r="D433" s="1" t="s">
        <v>2035</v>
      </c>
      <c r="E433" s="1" t="s">
        <v>1601</v>
      </c>
      <c r="F433" s="1" t="s">
        <v>1943</v>
      </c>
      <c r="G433" s="1" t="s">
        <v>84</v>
      </c>
      <c r="H433" s="1" t="s">
        <v>1290</v>
      </c>
      <c r="I433" s="2">
        <v>271</v>
      </c>
      <c r="J433" s="2">
        <v>1</v>
      </c>
      <c r="K433" s="2">
        <v>270</v>
      </c>
      <c r="L433" s="3">
        <v>0.01</v>
      </c>
      <c r="M433" s="3">
        <v>109.14</v>
      </c>
      <c r="N433" s="4">
        <v>1</v>
      </c>
      <c r="O433" s="3">
        <v>78.739999999999995</v>
      </c>
      <c r="P433" s="3">
        <v>6.69</v>
      </c>
      <c r="Q433" s="3">
        <v>6.69</v>
      </c>
      <c r="R433" s="1" t="s">
        <v>30</v>
      </c>
      <c r="S433" s="1" t="s">
        <v>1373</v>
      </c>
      <c r="T433" s="1" t="s">
        <v>1374</v>
      </c>
      <c r="U433" s="4">
        <v>134</v>
      </c>
      <c r="V433" s="1" t="s">
        <v>33</v>
      </c>
      <c r="W433" s="5">
        <f t="shared" si="18"/>
        <v>2.0441388132250577</v>
      </c>
      <c r="X433" s="7">
        <f t="shared" si="19"/>
        <v>551.91747957076564</v>
      </c>
      <c r="Y433" s="6">
        <f t="shared" si="20"/>
        <v>15.628547873003752</v>
      </c>
    </row>
    <row r="434" spans="1:25" x14ac:dyDescent="0.3">
      <c r="A434" s="1" t="s">
        <v>2041</v>
      </c>
      <c r="B434" s="1" t="s">
        <v>2042</v>
      </c>
      <c r="C434" s="1" t="s">
        <v>2034</v>
      </c>
      <c r="D434" s="1" t="s">
        <v>2035</v>
      </c>
      <c r="E434" s="1" t="s">
        <v>2043</v>
      </c>
      <c r="F434" s="1" t="s">
        <v>125</v>
      </c>
      <c r="G434" s="1" t="s">
        <v>40</v>
      </c>
      <c r="H434" s="1" t="s">
        <v>1290</v>
      </c>
      <c r="I434" s="2">
        <v>5</v>
      </c>
      <c r="J434" s="2">
        <v>0</v>
      </c>
      <c r="K434" s="2">
        <v>5</v>
      </c>
      <c r="L434" s="3">
        <v>0.77885899999999997</v>
      </c>
      <c r="M434" s="3">
        <v>23.53</v>
      </c>
      <c r="N434" s="4">
        <v>1</v>
      </c>
      <c r="O434" s="3">
        <v>31.5</v>
      </c>
      <c r="P434" s="3">
        <v>3.15</v>
      </c>
      <c r="Q434" s="3">
        <v>3.15</v>
      </c>
      <c r="R434" s="1" t="s">
        <v>30</v>
      </c>
      <c r="S434" s="1" t="s">
        <v>1373</v>
      </c>
      <c r="T434" s="1" t="s">
        <v>1374</v>
      </c>
      <c r="U434" s="4">
        <v>134</v>
      </c>
      <c r="V434" s="1" t="s">
        <v>33</v>
      </c>
      <c r="W434" s="5">
        <f t="shared" si="18"/>
        <v>0.1812985788863109</v>
      </c>
      <c r="X434" s="7">
        <f t="shared" si="19"/>
        <v>0.90649289443155445</v>
      </c>
      <c r="Y434" s="6">
        <f t="shared" si="20"/>
        <v>2.5668996039370416E-2</v>
      </c>
    </row>
    <row r="435" spans="1:25" x14ac:dyDescent="0.3">
      <c r="A435" s="1" t="s">
        <v>2044</v>
      </c>
      <c r="B435" s="1" t="s">
        <v>2045</v>
      </c>
      <c r="C435" s="1" t="s">
        <v>2034</v>
      </c>
      <c r="D435" s="1" t="s">
        <v>2035</v>
      </c>
      <c r="E435" s="1" t="s">
        <v>2036</v>
      </c>
      <c r="F435" s="1" t="s">
        <v>125</v>
      </c>
      <c r="G435" s="1" t="s">
        <v>84</v>
      </c>
      <c r="H435" s="1" t="s">
        <v>1290</v>
      </c>
      <c r="I435" s="2">
        <v>123</v>
      </c>
      <c r="J435" s="2">
        <v>0</v>
      </c>
      <c r="K435" s="2">
        <v>123</v>
      </c>
      <c r="L435" s="3">
        <v>0.01</v>
      </c>
      <c r="M435" s="3">
        <v>45.2</v>
      </c>
      <c r="N435" s="4">
        <v>1</v>
      </c>
      <c r="O435" s="3">
        <v>47.243000000000002</v>
      </c>
      <c r="P435" s="3">
        <v>5.12</v>
      </c>
      <c r="Q435" s="3">
        <v>5.12</v>
      </c>
      <c r="R435" s="1" t="s">
        <v>30</v>
      </c>
      <c r="S435" s="1" t="s">
        <v>1373</v>
      </c>
      <c r="T435" s="1" t="s">
        <v>1374</v>
      </c>
      <c r="U435" s="4">
        <v>134</v>
      </c>
      <c r="V435" s="1" t="s">
        <v>33</v>
      </c>
      <c r="W435" s="5">
        <f t="shared" si="18"/>
        <v>0.71835667006960557</v>
      </c>
      <c r="X435" s="7">
        <f t="shared" si="19"/>
        <v>88.35787041856149</v>
      </c>
      <c r="Y435" s="6">
        <f t="shared" si="20"/>
        <v>2.5020139040841771</v>
      </c>
    </row>
    <row r="436" spans="1:25" x14ac:dyDescent="0.3">
      <c r="A436" s="1" t="s">
        <v>2046</v>
      </c>
      <c r="B436" s="1" t="s">
        <v>2047</v>
      </c>
      <c r="C436" s="1" t="s">
        <v>2034</v>
      </c>
      <c r="D436" s="1" t="s">
        <v>2035</v>
      </c>
      <c r="E436" s="1" t="s">
        <v>1380</v>
      </c>
      <c r="F436" s="1" t="s">
        <v>125</v>
      </c>
      <c r="G436" s="1" t="s">
        <v>84</v>
      </c>
      <c r="H436" s="1" t="s">
        <v>1290</v>
      </c>
      <c r="I436" s="2">
        <v>269</v>
      </c>
      <c r="J436" s="2">
        <v>0</v>
      </c>
      <c r="K436" s="2">
        <v>269</v>
      </c>
      <c r="L436" s="3">
        <v>0.01</v>
      </c>
      <c r="M436" s="3">
        <v>69.98</v>
      </c>
      <c r="N436" s="4">
        <v>1</v>
      </c>
      <c r="O436" s="3">
        <v>62.99</v>
      </c>
      <c r="P436" s="3">
        <v>5.91</v>
      </c>
      <c r="Q436" s="3">
        <v>5.91</v>
      </c>
      <c r="R436" s="1" t="s">
        <v>30</v>
      </c>
      <c r="S436" s="1" t="s">
        <v>1373</v>
      </c>
      <c r="T436" s="1" t="s">
        <v>1374</v>
      </c>
      <c r="U436" s="4">
        <v>134</v>
      </c>
      <c r="V436" s="1" t="s">
        <v>33</v>
      </c>
      <c r="W436" s="5">
        <f t="shared" si="18"/>
        <v>1.2761722848027843</v>
      </c>
      <c r="X436" s="7">
        <f t="shared" si="19"/>
        <v>343.29034461194897</v>
      </c>
      <c r="Y436" s="6">
        <f t="shared" si="20"/>
        <v>9.7208908644827492</v>
      </c>
    </row>
    <row r="437" spans="1:25" x14ac:dyDescent="0.3">
      <c r="A437" s="1" t="s">
        <v>2048</v>
      </c>
      <c r="B437" s="1" t="s">
        <v>2049</v>
      </c>
      <c r="C437" s="1" t="s">
        <v>2034</v>
      </c>
      <c r="D437" s="1" t="s">
        <v>2035</v>
      </c>
      <c r="E437" s="1" t="s">
        <v>1601</v>
      </c>
      <c r="F437" s="1" t="s">
        <v>125</v>
      </c>
      <c r="G437" s="1" t="s">
        <v>84</v>
      </c>
      <c r="H437" s="1" t="s">
        <v>1290</v>
      </c>
      <c r="I437" s="2">
        <v>266</v>
      </c>
      <c r="J437" s="2">
        <v>0</v>
      </c>
      <c r="K437" s="2">
        <v>266</v>
      </c>
      <c r="L437" s="3">
        <v>0.01</v>
      </c>
      <c r="M437" s="3">
        <v>109.14</v>
      </c>
      <c r="N437" s="4">
        <v>1</v>
      </c>
      <c r="O437" s="3">
        <v>78.739999999999995</v>
      </c>
      <c r="P437" s="3">
        <v>6.6929999999999996</v>
      </c>
      <c r="Q437" s="3">
        <v>6.6929999999999996</v>
      </c>
      <c r="R437" s="1" t="s">
        <v>30</v>
      </c>
      <c r="S437" s="1" t="s">
        <v>1373</v>
      </c>
      <c r="T437" s="1" t="s">
        <v>1374</v>
      </c>
      <c r="U437" s="4">
        <v>134</v>
      </c>
      <c r="V437" s="1" t="s">
        <v>33</v>
      </c>
      <c r="W437" s="5">
        <f t="shared" si="18"/>
        <v>2.0459725326334102</v>
      </c>
      <c r="X437" s="7">
        <f t="shared" si="19"/>
        <v>544.22869368048714</v>
      </c>
      <c r="Y437" s="6">
        <f t="shared" si="20"/>
        <v>15.410825907638664</v>
      </c>
    </row>
    <row r="438" spans="1:25" x14ac:dyDescent="0.3">
      <c r="A438" s="1" t="s">
        <v>2050</v>
      </c>
      <c r="B438" s="1" t="s">
        <v>2051</v>
      </c>
      <c r="C438" s="1" t="s">
        <v>2052</v>
      </c>
      <c r="D438" s="1" t="s">
        <v>2053</v>
      </c>
      <c r="E438" s="1" t="s">
        <v>1380</v>
      </c>
      <c r="F438" s="1" t="s">
        <v>2023</v>
      </c>
      <c r="G438" s="1" t="s">
        <v>84</v>
      </c>
      <c r="H438" s="1" t="s">
        <v>1290</v>
      </c>
      <c r="I438" s="2">
        <v>177</v>
      </c>
      <c r="J438" s="2">
        <v>0</v>
      </c>
      <c r="K438" s="2">
        <v>177</v>
      </c>
      <c r="L438" s="3">
        <v>0.01</v>
      </c>
      <c r="M438" s="3">
        <v>49.11</v>
      </c>
      <c r="N438" s="4">
        <v>1</v>
      </c>
      <c r="O438" s="3">
        <v>62.99</v>
      </c>
      <c r="P438" s="3">
        <v>5.12</v>
      </c>
      <c r="Q438" s="3">
        <v>5.12</v>
      </c>
      <c r="R438" s="1" t="s">
        <v>30</v>
      </c>
      <c r="S438" s="1" t="s">
        <v>1373</v>
      </c>
      <c r="T438" s="1" t="s">
        <v>1374</v>
      </c>
      <c r="U438" s="4">
        <v>134</v>
      </c>
      <c r="V438" s="1" t="s">
        <v>33</v>
      </c>
      <c r="W438" s="5">
        <f t="shared" si="18"/>
        <v>0.95779875638051037</v>
      </c>
      <c r="X438" s="7">
        <f t="shared" si="19"/>
        <v>169.53037987935033</v>
      </c>
      <c r="Y438" s="6">
        <f t="shared" si="20"/>
        <v>4.8005612359541585</v>
      </c>
    </row>
    <row r="439" spans="1:25" x14ac:dyDescent="0.3">
      <c r="A439" s="1" t="s">
        <v>2054</v>
      </c>
      <c r="B439" s="1" t="s">
        <v>2055</v>
      </c>
      <c r="C439" s="1" t="s">
        <v>2052</v>
      </c>
      <c r="D439" s="1" t="s">
        <v>2053</v>
      </c>
      <c r="E439" s="1" t="s">
        <v>1601</v>
      </c>
      <c r="F439" s="1" t="s">
        <v>2023</v>
      </c>
      <c r="G439" s="1" t="s">
        <v>84</v>
      </c>
      <c r="H439" s="1" t="s">
        <v>1290</v>
      </c>
      <c r="I439" s="2">
        <v>66</v>
      </c>
      <c r="J439" s="2">
        <v>0</v>
      </c>
      <c r="K439" s="2">
        <v>66</v>
      </c>
      <c r="L439" s="3">
        <v>0.01</v>
      </c>
      <c r="M439" s="3">
        <v>71.5</v>
      </c>
      <c r="N439" s="4">
        <v>1</v>
      </c>
      <c r="O439" s="3">
        <v>78.739999999999995</v>
      </c>
      <c r="P439" s="3">
        <v>5.91</v>
      </c>
      <c r="Q439" s="3">
        <v>5.91</v>
      </c>
      <c r="R439" s="1" t="s">
        <v>30</v>
      </c>
      <c r="S439" s="1" t="s">
        <v>1373</v>
      </c>
      <c r="T439" s="1" t="s">
        <v>1374</v>
      </c>
      <c r="U439" s="4">
        <v>134</v>
      </c>
      <c r="V439" s="1" t="s">
        <v>33</v>
      </c>
      <c r="W439" s="5">
        <f t="shared" si="18"/>
        <v>1.595266005800464</v>
      </c>
      <c r="X439" s="7">
        <f t="shared" si="19"/>
        <v>105.28755638283062</v>
      </c>
      <c r="Y439" s="6">
        <f t="shared" si="20"/>
        <v>2.9814087726309615</v>
      </c>
    </row>
    <row r="440" spans="1:25" x14ac:dyDescent="0.3">
      <c r="A440" s="1" t="s">
        <v>2056</v>
      </c>
      <c r="B440" s="1" t="s">
        <v>2057</v>
      </c>
      <c r="C440" s="1" t="s">
        <v>2058</v>
      </c>
      <c r="D440" s="1" t="s">
        <v>2059</v>
      </c>
      <c r="E440" s="1" t="s">
        <v>1380</v>
      </c>
      <c r="F440" s="1" t="s">
        <v>2060</v>
      </c>
      <c r="G440" s="1" t="s">
        <v>84</v>
      </c>
      <c r="H440" s="1" t="s">
        <v>1290</v>
      </c>
      <c r="I440" s="2">
        <v>264</v>
      </c>
      <c r="J440" s="2">
        <v>0</v>
      </c>
      <c r="K440" s="2">
        <v>264</v>
      </c>
      <c r="L440" s="3">
        <v>0.01</v>
      </c>
      <c r="M440" s="3">
        <v>65.45</v>
      </c>
      <c r="N440" s="4">
        <v>1</v>
      </c>
      <c r="O440" s="3">
        <v>62.99</v>
      </c>
      <c r="P440" s="3">
        <v>5.12</v>
      </c>
      <c r="Q440" s="3">
        <v>5.12</v>
      </c>
      <c r="R440" s="1" t="s">
        <v>30</v>
      </c>
      <c r="S440" s="1" t="s">
        <v>1373</v>
      </c>
      <c r="T440" s="1" t="s">
        <v>1374</v>
      </c>
      <c r="U440" s="4">
        <v>134</v>
      </c>
      <c r="V440" s="1" t="s">
        <v>33</v>
      </c>
      <c r="W440" s="5">
        <f t="shared" si="18"/>
        <v>0.95779875638051037</v>
      </c>
      <c r="X440" s="7">
        <f t="shared" si="19"/>
        <v>252.85887168445473</v>
      </c>
      <c r="Y440" s="6">
        <f t="shared" si="20"/>
        <v>7.1601591315926427</v>
      </c>
    </row>
    <row r="441" spans="1:25" x14ac:dyDescent="0.3">
      <c r="A441" s="1" t="s">
        <v>2061</v>
      </c>
      <c r="B441" s="1" t="s">
        <v>2062</v>
      </c>
      <c r="C441" s="1" t="s">
        <v>2058</v>
      </c>
      <c r="D441" s="1" t="s">
        <v>2059</v>
      </c>
      <c r="E441" s="1" t="s">
        <v>1601</v>
      </c>
      <c r="F441" s="1" t="s">
        <v>2060</v>
      </c>
      <c r="G441" s="1" t="s">
        <v>84</v>
      </c>
      <c r="H441" s="1" t="s">
        <v>1290</v>
      </c>
      <c r="I441" s="2">
        <v>201</v>
      </c>
      <c r="J441" s="2">
        <v>0</v>
      </c>
      <c r="K441" s="2">
        <v>201</v>
      </c>
      <c r="L441" s="3">
        <v>0.01</v>
      </c>
      <c r="M441" s="3">
        <v>99.93</v>
      </c>
      <c r="N441" s="4">
        <v>1</v>
      </c>
      <c r="O441" s="3">
        <v>78.739999999999995</v>
      </c>
      <c r="P441" s="3">
        <v>6.6929999999999996</v>
      </c>
      <c r="Q441" s="3">
        <v>6.6929999999999996</v>
      </c>
      <c r="R441" s="1" t="s">
        <v>30</v>
      </c>
      <c r="S441" s="1" t="s">
        <v>1373</v>
      </c>
      <c r="T441" s="1" t="s">
        <v>1374</v>
      </c>
      <c r="U441" s="4">
        <v>134</v>
      </c>
      <c r="V441" s="1" t="s">
        <v>33</v>
      </c>
      <c r="W441" s="5">
        <f t="shared" si="18"/>
        <v>2.0459725326334102</v>
      </c>
      <c r="X441" s="7">
        <f t="shared" si="19"/>
        <v>411.24047905931542</v>
      </c>
      <c r="Y441" s="6">
        <f t="shared" si="20"/>
        <v>11.645022584343501</v>
      </c>
    </row>
    <row r="442" spans="1:25" x14ac:dyDescent="0.3">
      <c r="A442" s="1" t="s">
        <v>2063</v>
      </c>
      <c r="B442" s="1" t="s">
        <v>2064</v>
      </c>
      <c r="C442" s="1" t="s">
        <v>2058</v>
      </c>
      <c r="D442" s="1" t="s">
        <v>2059</v>
      </c>
      <c r="E442" s="1" t="s">
        <v>1383</v>
      </c>
      <c r="F442" s="1" t="s">
        <v>2060</v>
      </c>
      <c r="G442" s="1" t="s">
        <v>84</v>
      </c>
      <c r="H442" s="1" t="s">
        <v>1290</v>
      </c>
      <c r="I442" s="2">
        <v>133</v>
      </c>
      <c r="J442" s="2">
        <v>0</v>
      </c>
      <c r="K442" s="2">
        <v>133</v>
      </c>
      <c r="L442" s="3">
        <v>0.01</v>
      </c>
      <c r="M442" s="3">
        <v>129.38</v>
      </c>
      <c r="N442" s="4">
        <v>1</v>
      </c>
      <c r="O442" s="3">
        <v>94.49</v>
      </c>
      <c r="P442" s="3">
        <v>7.48</v>
      </c>
      <c r="Q442" s="3">
        <v>7.48</v>
      </c>
      <c r="R442" s="1" t="s">
        <v>30</v>
      </c>
      <c r="S442" s="1" t="s">
        <v>1373</v>
      </c>
      <c r="T442" s="1" t="s">
        <v>1374</v>
      </c>
      <c r="U442" s="4">
        <v>134</v>
      </c>
      <c r="V442" s="1" t="s">
        <v>33</v>
      </c>
      <c r="W442" s="5">
        <f t="shared" si="18"/>
        <v>3.0665622366589331</v>
      </c>
      <c r="X442" s="7">
        <f t="shared" si="19"/>
        <v>407.85277747563811</v>
      </c>
      <c r="Y442" s="6">
        <f t="shared" si="20"/>
        <v>11.549093648696948</v>
      </c>
    </row>
    <row r="443" spans="1:25" x14ac:dyDescent="0.3">
      <c r="A443" s="1" t="s">
        <v>2065</v>
      </c>
      <c r="B443" s="1" t="s">
        <v>2066</v>
      </c>
      <c r="C443" s="1" t="s">
        <v>2067</v>
      </c>
      <c r="D443" s="1" t="s">
        <v>2068</v>
      </c>
      <c r="E443" s="1" t="s">
        <v>1380</v>
      </c>
      <c r="F443" s="1" t="s">
        <v>2069</v>
      </c>
      <c r="G443" s="1" t="s">
        <v>84</v>
      </c>
      <c r="H443" s="1" t="s">
        <v>1290</v>
      </c>
      <c r="I443" s="2">
        <v>295</v>
      </c>
      <c r="J443" s="2">
        <v>0</v>
      </c>
      <c r="K443" s="2">
        <v>295</v>
      </c>
      <c r="L443" s="3">
        <v>0.01</v>
      </c>
      <c r="M443" s="3">
        <v>65.45</v>
      </c>
      <c r="N443" s="4">
        <v>1</v>
      </c>
      <c r="O443" s="3">
        <v>62.99</v>
      </c>
      <c r="P443" s="3">
        <v>5.12</v>
      </c>
      <c r="Q443" s="3">
        <v>5.12</v>
      </c>
      <c r="R443" s="1" t="s">
        <v>30</v>
      </c>
      <c r="S443" s="1" t="s">
        <v>1373</v>
      </c>
      <c r="T443" s="1" t="s">
        <v>1374</v>
      </c>
      <c r="U443" s="4">
        <v>134</v>
      </c>
      <c r="V443" s="1" t="s">
        <v>33</v>
      </c>
      <c r="W443" s="5">
        <f t="shared" si="18"/>
        <v>0.95779875638051037</v>
      </c>
      <c r="X443" s="7">
        <f t="shared" si="19"/>
        <v>282.55063313225054</v>
      </c>
      <c r="Y443" s="6">
        <f t="shared" si="20"/>
        <v>8.0009353932569311</v>
      </c>
    </row>
    <row r="444" spans="1:25" x14ac:dyDescent="0.3">
      <c r="A444" s="1" t="s">
        <v>2070</v>
      </c>
      <c r="B444" s="1" t="s">
        <v>2071</v>
      </c>
      <c r="C444" s="1" t="s">
        <v>2067</v>
      </c>
      <c r="D444" s="1" t="s">
        <v>2068</v>
      </c>
      <c r="E444" s="1" t="s">
        <v>1601</v>
      </c>
      <c r="F444" s="1" t="s">
        <v>2069</v>
      </c>
      <c r="G444" s="1" t="s">
        <v>96</v>
      </c>
      <c r="H444" s="1" t="s">
        <v>1290</v>
      </c>
      <c r="I444" s="2">
        <v>236</v>
      </c>
      <c r="J444" s="2">
        <v>0</v>
      </c>
      <c r="K444" s="2">
        <v>236</v>
      </c>
      <c r="L444" s="3">
        <v>0.01</v>
      </c>
      <c r="M444" s="3">
        <v>99.93</v>
      </c>
      <c r="N444" s="4">
        <v>1</v>
      </c>
      <c r="O444" s="3">
        <v>78.739999999999995</v>
      </c>
      <c r="P444" s="3">
        <v>6.69</v>
      </c>
      <c r="Q444" s="3">
        <v>6.69</v>
      </c>
      <c r="R444" s="1" t="s">
        <v>30</v>
      </c>
      <c r="S444" s="1" t="s">
        <v>1373</v>
      </c>
      <c r="T444" s="1" t="s">
        <v>1374</v>
      </c>
      <c r="U444" s="4">
        <v>134</v>
      </c>
      <c r="V444" s="1" t="s">
        <v>33</v>
      </c>
      <c r="W444" s="5">
        <f t="shared" si="18"/>
        <v>2.0441388132250577</v>
      </c>
      <c r="X444" s="7">
        <f t="shared" si="19"/>
        <v>482.41675992111362</v>
      </c>
      <c r="Y444" s="6">
        <f t="shared" si="20"/>
        <v>13.660508511218094</v>
      </c>
    </row>
    <row r="445" spans="1:25" x14ac:dyDescent="0.3">
      <c r="A445" s="1" t="s">
        <v>2072</v>
      </c>
      <c r="B445" s="1" t="s">
        <v>2073</v>
      </c>
      <c r="C445" s="1" t="s">
        <v>2067</v>
      </c>
      <c r="D445" s="1" t="s">
        <v>2068</v>
      </c>
      <c r="E445" s="1" t="s">
        <v>1383</v>
      </c>
      <c r="F445" s="1" t="s">
        <v>2069</v>
      </c>
      <c r="G445" s="1" t="s">
        <v>84</v>
      </c>
      <c r="H445" s="1" t="s">
        <v>1290</v>
      </c>
      <c r="I445" s="2">
        <v>9</v>
      </c>
      <c r="J445" s="2">
        <v>0</v>
      </c>
      <c r="K445" s="2">
        <v>9</v>
      </c>
      <c r="L445" s="3">
        <v>0.01</v>
      </c>
      <c r="M445" s="3">
        <v>129.38</v>
      </c>
      <c r="N445" s="4">
        <v>1</v>
      </c>
      <c r="O445" s="3">
        <v>94.49</v>
      </c>
      <c r="P445" s="3">
        <v>7.48</v>
      </c>
      <c r="Q445" s="3">
        <v>7.48</v>
      </c>
      <c r="R445" s="1" t="s">
        <v>30</v>
      </c>
      <c r="S445" s="1" t="s">
        <v>1373</v>
      </c>
      <c r="T445" s="1" t="s">
        <v>1374</v>
      </c>
      <c r="U445" s="4">
        <v>134</v>
      </c>
      <c r="V445" s="1" t="s">
        <v>33</v>
      </c>
      <c r="W445" s="5">
        <f t="shared" si="18"/>
        <v>3.0665622366589331</v>
      </c>
      <c r="X445" s="7">
        <f t="shared" si="19"/>
        <v>27.599060129930397</v>
      </c>
      <c r="Y445" s="6">
        <f t="shared" si="20"/>
        <v>0.78151761532535724</v>
      </c>
    </row>
    <row r="446" spans="1:25" x14ac:dyDescent="0.3">
      <c r="A446" s="1" t="s">
        <v>2074</v>
      </c>
      <c r="B446" s="1" t="s">
        <v>2075</v>
      </c>
      <c r="C446" s="1" t="s">
        <v>2076</v>
      </c>
      <c r="D446" s="1" t="s">
        <v>2077</v>
      </c>
      <c r="E446" s="1" t="s">
        <v>1601</v>
      </c>
      <c r="F446" s="1" t="s">
        <v>2078</v>
      </c>
      <c r="G446" s="1" t="s">
        <v>84</v>
      </c>
      <c r="H446" s="1" t="s">
        <v>1290</v>
      </c>
      <c r="I446" s="2">
        <v>72</v>
      </c>
      <c r="J446" s="2">
        <v>0</v>
      </c>
      <c r="K446" s="2">
        <v>72</v>
      </c>
      <c r="L446" s="3">
        <v>0.01</v>
      </c>
      <c r="M446" s="3">
        <v>114.18</v>
      </c>
      <c r="N446" s="4">
        <v>1</v>
      </c>
      <c r="O446" s="3">
        <v>78.739999999999995</v>
      </c>
      <c r="P446" s="3">
        <v>6.69</v>
      </c>
      <c r="Q446" s="3">
        <v>6.69</v>
      </c>
      <c r="R446" s="1" t="s">
        <v>30</v>
      </c>
      <c r="S446" s="1" t="s">
        <v>1373</v>
      </c>
      <c r="T446" s="1" t="s">
        <v>1374</v>
      </c>
      <c r="U446" s="4">
        <v>134</v>
      </c>
      <c r="V446" s="1" t="s">
        <v>33</v>
      </c>
      <c r="W446" s="5">
        <f t="shared" si="18"/>
        <v>2.0441388132250577</v>
      </c>
      <c r="X446" s="7">
        <f t="shared" si="19"/>
        <v>147.17799455220415</v>
      </c>
      <c r="Y446" s="6">
        <f t="shared" si="20"/>
        <v>4.1676127661343338</v>
      </c>
    </row>
    <row r="447" spans="1:25" x14ac:dyDescent="0.3">
      <c r="A447" s="1" t="s">
        <v>2079</v>
      </c>
      <c r="B447" s="1" t="s">
        <v>2080</v>
      </c>
      <c r="C447" s="1" t="s">
        <v>2052</v>
      </c>
      <c r="D447" s="1" t="s">
        <v>2053</v>
      </c>
      <c r="E447" s="1" t="s">
        <v>1383</v>
      </c>
      <c r="F447" s="1" t="s">
        <v>1303</v>
      </c>
      <c r="G447" s="1" t="s">
        <v>762</v>
      </c>
      <c r="H447" s="1" t="s">
        <v>1290</v>
      </c>
      <c r="I447" s="2">
        <v>1</v>
      </c>
      <c r="J447" s="2">
        <v>0</v>
      </c>
      <c r="K447" s="2">
        <v>1</v>
      </c>
      <c r="L447" s="3">
        <v>0.01</v>
      </c>
      <c r="M447" s="3">
        <v>103.08</v>
      </c>
      <c r="N447" s="4">
        <v>1</v>
      </c>
      <c r="O447" s="3">
        <v>94.49</v>
      </c>
      <c r="P447" s="3">
        <v>5.91</v>
      </c>
      <c r="Q447" s="3">
        <v>5.91</v>
      </c>
      <c r="R447" s="1" t="s">
        <v>30</v>
      </c>
      <c r="S447" s="1" t="s">
        <v>1373</v>
      </c>
      <c r="T447" s="1" t="s">
        <v>1374</v>
      </c>
      <c r="U447" s="4">
        <v>134</v>
      </c>
      <c r="V447" s="1" t="s">
        <v>33</v>
      </c>
      <c r="W447" s="5">
        <f t="shared" si="18"/>
        <v>1.9143597267981436</v>
      </c>
      <c r="X447" s="7">
        <f t="shared" si="19"/>
        <v>1.9143597267981436</v>
      </c>
      <c r="Y447" s="6">
        <f t="shared" si="20"/>
        <v>5.4208579622597487E-2</v>
      </c>
    </row>
    <row r="448" spans="1:25" x14ac:dyDescent="0.3">
      <c r="A448" s="1" t="s">
        <v>2081</v>
      </c>
      <c r="B448" s="1" t="s">
        <v>2082</v>
      </c>
      <c r="C448" s="1" t="s">
        <v>2083</v>
      </c>
      <c r="D448" s="1" t="s">
        <v>2084</v>
      </c>
      <c r="E448" s="1" t="s">
        <v>2085</v>
      </c>
      <c r="F448" s="1" t="s">
        <v>39</v>
      </c>
      <c r="G448" s="1" t="s">
        <v>916</v>
      </c>
      <c r="H448" s="1" t="s">
        <v>1290</v>
      </c>
      <c r="I448" s="2">
        <v>1</v>
      </c>
      <c r="J448" s="2">
        <v>0</v>
      </c>
      <c r="K448" s="2">
        <v>1</v>
      </c>
      <c r="L448" s="3">
        <v>0.01</v>
      </c>
      <c r="M448" s="3">
        <v>25</v>
      </c>
      <c r="N448" s="4">
        <v>1</v>
      </c>
      <c r="O448" s="3">
        <v>31.5</v>
      </c>
      <c r="P448" s="3">
        <v>2.76</v>
      </c>
      <c r="Q448" s="3">
        <v>2.76</v>
      </c>
      <c r="R448" s="1" t="s">
        <v>30</v>
      </c>
      <c r="S448" s="1" t="s">
        <v>1373</v>
      </c>
      <c r="T448" s="1" t="s">
        <v>1374</v>
      </c>
      <c r="U448" s="4">
        <v>134</v>
      </c>
      <c r="V448" s="1" t="s">
        <v>33</v>
      </c>
      <c r="W448" s="5">
        <f t="shared" si="18"/>
        <v>0.13918468677494197</v>
      </c>
      <c r="X448" s="7">
        <f t="shared" si="19"/>
        <v>0.13918468677494197</v>
      </c>
      <c r="Y448" s="6">
        <f t="shared" si="20"/>
        <v>3.9412677093375271E-3</v>
      </c>
    </row>
    <row r="449" spans="1:25" x14ac:dyDescent="0.3">
      <c r="A449" s="1" t="s">
        <v>2086</v>
      </c>
      <c r="B449" s="1" t="s">
        <v>2087</v>
      </c>
      <c r="C449" s="1" t="s">
        <v>2088</v>
      </c>
      <c r="D449" s="1" t="s">
        <v>2089</v>
      </c>
      <c r="E449" s="1" t="s">
        <v>1380</v>
      </c>
      <c r="F449" s="1" t="s">
        <v>2069</v>
      </c>
      <c r="G449" s="1" t="s">
        <v>84</v>
      </c>
      <c r="H449" s="1" t="s">
        <v>1290</v>
      </c>
      <c r="I449" s="2">
        <v>101</v>
      </c>
      <c r="J449" s="2">
        <v>0</v>
      </c>
      <c r="K449" s="2">
        <v>101</v>
      </c>
      <c r="L449" s="3">
        <v>0.01</v>
      </c>
      <c r="M449" s="3">
        <v>89.7</v>
      </c>
      <c r="N449" s="4">
        <v>1</v>
      </c>
      <c r="O449" s="3">
        <v>63.39</v>
      </c>
      <c r="P449" s="3">
        <v>6.3</v>
      </c>
      <c r="Q449" s="3">
        <v>6.3</v>
      </c>
      <c r="R449" s="1" t="s">
        <v>30</v>
      </c>
      <c r="S449" s="1" t="s">
        <v>1373</v>
      </c>
      <c r="T449" s="1" t="s">
        <v>1374</v>
      </c>
      <c r="U449" s="4">
        <v>134</v>
      </c>
      <c r="V449" s="1" t="s">
        <v>33</v>
      </c>
      <c r="W449" s="5">
        <f t="shared" si="18"/>
        <v>1.4593672273781901</v>
      </c>
      <c r="X449" s="7">
        <f t="shared" si="19"/>
        <v>147.39608996519721</v>
      </c>
      <c r="Y449" s="6">
        <f t="shared" si="20"/>
        <v>4.1737885346667873</v>
      </c>
    </row>
    <row r="450" spans="1:25" x14ac:dyDescent="0.3">
      <c r="A450" s="1" t="s">
        <v>2090</v>
      </c>
      <c r="B450" s="1" t="s">
        <v>2091</v>
      </c>
      <c r="C450" s="1" t="s">
        <v>2088</v>
      </c>
      <c r="D450" s="1" t="s">
        <v>2089</v>
      </c>
      <c r="E450" s="1" t="s">
        <v>1383</v>
      </c>
      <c r="F450" s="1" t="s">
        <v>2069</v>
      </c>
      <c r="G450" s="1" t="s">
        <v>84</v>
      </c>
      <c r="H450" s="1" t="s">
        <v>1290</v>
      </c>
      <c r="I450" s="2">
        <v>62</v>
      </c>
      <c r="J450" s="2">
        <v>0</v>
      </c>
      <c r="K450" s="2">
        <v>62</v>
      </c>
      <c r="L450" s="3">
        <v>0.01</v>
      </c>
      <c r="M450" s="3">
        <v>211.98</v>
      </c>
      <c r="N450" s="4">
        <v>1</v>
      </c>
      <c r="O450" s="3">
        <v>94.49</v>
      </c>
      <c r="P450" s="3">
        <v>7.09</v>
      </c>
      <c r="Q450" s="3">
        <v>7.09</v>
      </c>
      <c r="R450" s="1" t="s">
        <v>30</v>
      </c>
      <c r="S450" s="1" t="s">
        <v>1373</v>
      </c>
      <c r="T450" s="1" t="s">
        <v>1374</v>
      </c>
      <c r="U450" s="4">
        <v>134</v>
      </c>
      <c r="V450" s="1" t="s">
        <v>33</v>
      </c>
      <c r="W450" s="5">
        <f t="shared" si="18"/>
        <v>2.7551234158932711</v>
      </c>
      <c r="X450" s="7">
        <f t="shared" si="19"/>
        <v>170.81765178538282</v>
      </c>
      <c r="Y450" s="6">
        <f t="shared" si="20"/>
        <v>4.8370126826897248</v>
      </c>
    </row>
    <row r="451" spans="1:25" x14ac:dyDescent="0.3">
      <c r="A451" s="1" t="s">
        <v>2092</v>
      </c>
      <c r="B451" s="1" t="s">
        <v>2093</v>
      </c>
      <c r="C451" s="1" t="s">
        <v>2058</v>
      </c>
      <c r="D451" s="1" t="s">
        <v>2059</v>
      </c>
      <c r="E451" s="1" t="s">
        <v>2094</v>
      </c>
      <c r="F451" s="1" t="s">
        <v>39</v>
      </c>
      <c r="G451" s="1" t="s">
        <v>40</v>
      </c>
      <c r="H451" s="1" t="s">
        <v>1290</v>
      </c>
      <c r="I451" s="2">
        <v>2</v>
      </c>
      <c r="J451" s="2">
        <v>0</v>
      </c>
      <c r="K451" s="2">
        <v>2</v>
      </c>
      <c r="L451" s="3">
        <v>0.01</v>
      </c>
      <c r="M451" s="3">
        <v>37.57</v>
      </c>
      <c r="N451" s="4">
        <v>1</v>
      </c>
      <c r="O451" s="3">
        <v>31.5</v>
      </c>
      <c r="P451" s="3">
        <v>5.91</v>
      </c>
      <c r="Q451" s="3">
        <v>5.91</v>
      </c>
      <c r="R451" s="1" t="s">
        <v>30</v>
      </c>
      <c r="S451" s="1" t="s">
        <v>1373</v>
      </c>
      <c r="T451" s="1" t="s">
        <v>1374</v>
      </c>
      <c r="U451" s="4">
        <v>134</v>
      </c>
      <c r="V451" s="1" t="s">
        <v>33</v>
      </c>
      <c r="W451" s="5">
        <f t="shared" ref="W451:W514" si="21">O451*P451*Q451/1724/N451</f>
        <v>0.63818744199535959</v>
      </c>
      <c r="X451" s="7">
        <f t="shared" ref="X451:X514" si="22">W451*K451</f>
        <v>1.2763748839907192</v>
      </c>
      <c r="Y451" s="6">
        <f t="shared" ref="Y451:Y514" si="23">X451/35.3147</f>
        <v>3.6142877724877148E-2</v>
      </c>
    </row>
    <row r="452" spans="1:25" x14ac:dyDescent="0.3">
      <c r="A452" s="1" t="s">
        <v>2095</v>
      </c>
      <c r="B452" s="1" t="s">
        <v>2096</v>
      </c>
      <c r="C452" s="1" t="s">
        <v>2058</v>
      </c>
      <c r="D452" s="1" t="s">
        <v>2059</v>
      </c>
      <c r="E452" s="1" t="s">
        <v>1380</v>
      </c>
      <c r="F452" s="1" t="s">
        <v>39</v>
      </c>
      <c r="G452" s="1" t="s">
        <v>84</v>
      </c>
      <c r="H452" s="1" t="s">
        <v>1290</v>
      </c>
      <c r="I452" s="2">
        <v>63</v>
      </c>
      <c r="J452" s="2">
        <v>0</v>
      </c>
      <c r="K452" s="2">
        <v>63</v>
      </c>
      <c r="L452" s="3">
        <v>0.01</v>
      </c>
      <c r="M452" s="3">
        <v>65.45</v>
      </c>
      <c r="N452" s="4">
        <v>1</v>
      </c>
      <c r="O452" s="3">
        <v>63.39</v>
      </c>
      <c r="P452" s="3">
        <v>5.51</v>
      </c>
      <c r="Q452" s="3">
        <v>5.51</v>
      </c>
      <c r="R452" s="1" t="s">
        <v>30</v>
      </c>
      <c r="S452" s="1" t="s">
        <v>1373</v>
      </c>
      <c r="T452" s="1" t="s">
        <v>1374</v>
      </c>
      <c r="U452" s="4">
        <v>134</v>
      </c>
      <c r="V452" s="1" t="s">
        <v>33</v>
      </c>
      <c r="W452" s="5">
        <f t="shared" si="21"/>
        <v>1.1163148138051042</v>
      </c>
      <c r="X452" s="7">
        <f t="shared" si="22"/>
        <v>70.327833269721566</v>
      </c>
      <c r="Y452" s="6">
        <f t="shared" si="23"/>
        <v>1.9914605892085042</v>
      </c>
    </row>
    <row r="453" spans="1:25" x14ac:dyDescent="0.3">
      <c r="A453" s="1" t="s">
        <v>2097</v>
      </c>
      <c r="B453" s="1" t="s">
        <v>2098</v>
      </c>
      <c r="C453" s="1" t="s">
        <v>2099</v>
      </c>
      <c r="D453" s="1" t="s">
        <v>2100</v>
      </c>
      <c r="E453" s="1" t="s">
        <v>1383</v>
      </c>
      <c r="F453" s="1" t="s">
        <v>1899</v>
      </c>
      <c r="G453" s="1" t="s">
        <v>84</v>
      </c>
      <c r="H453" s="1" t="s">
        <v>1290</v>
      </c>
      <c r="I453" s="2">
        <v>90</v>
      </c>
      <c r="J453" s="2">
        <v>0</v>
      </c>
      <c r="K453" s="2">
        <v>90</v>
      </c>
      <c r="L453" s="3">
        <v>0.01</v>
      </c>
      <c r="M453" s="3">
        <v>150</v>
      </c>
      <c r="N453" s="4">
        <v>1</v>
      </c>
      <c r="O453" s="3">
        <v>94.488190000000003</v>
      </c>
      <c r="P453" s="3">
        <v>6.6929100000000004</v>
      </c>
      <c r="Q453" s="3">
        <v>6.6929100000000004</v>
      </c>
      <c r="R453" s="1" t="s">
        <v>30</v>
      </c>
      <c r="S453" s="1" t="s">
        <v>1373</v>
      </c>
      <c r="T453" s="1" t="s">
        <v>1374</v>
      </c>
      <c r="U453" s="4">
        <v>134</v>
      </c>
      <c r="V453" s="1" t="s">
        <v>33</v>
      </c>
      <c r="W453" s="5">
        <f t="shared" si="21"/>
        <v>2.4551059477161505</v>
      </c>
      <c r="X453" s="7">
        <f t="shared" si="22"/>
        <v>220.95953529445356</v>
      </c>
      <c r="Y453" s="6">
        <f t="shared" si="23"/>
        <v>6.2568713678568288</v>
      </c>
    </row>
    <row r="454" spans="1:25" x14ac:dyDescent="0.3">
      <c r="A454" s="1" t="s">
        <v>2101</v>
      </c>
      <c r="B454" s="1" t="s">
        <v>2102</v>
      </c>
      <c r="C454" s="1" t="s">
        <v>2103</v>
      </c>
      <c r="D454" s="1" t="s">
        <v>2104</v>
      </c>
      <c r="E454" s="1" t="s">
        <v>1383</v>
      </c>
      <c r="F454" s="1" t="s">
        <v>233</v>
      </c>
      <c r="G454" s="1" t="s">
        <v>762</v>
      </c>
      <c r="H454" s="1" t="s">
        <v>1290</v>
      </c>
      <c r="I454" s="2">
        <v>1</v>
      </c>
      <c r="J454" s="2">
        <v>0</v>
      </c>
      <c r="K454" s="2">
        <v>1</v>
      </c>
      <c r="L454" s="3">
        <v>0.01</v>
      </c>
      <c r="M454" s="3">
        <v>150</v>
      </c>
      <c r="N454" s="4">
        <v>1</v>
      </c>
      <c r="O454" s="3">
        <v>94.488190000000003</v>
      </c>
      <c r="P454" s="3">
        <v>6.6929100000000004</v>
      </c>
      <c r="Q454" s="3">
        <v>6.6929100000000004</v>
      </c>
      <c r="R454" s="1" t="s">
        <v>30</v>
      </c>
      <c r="S454" s="1" t="s">
        <v>1373</v>
      </c>
      <c r="T454" s="1" t="s">
        <v>1374</v>
      </c>
      <c r="U454" s="4">
        <v>134</v>
      </c>
      <c r="V454" s="1" t="s">
        <v>33</v>
      </c>
      <c r="W454" s="5">
        <f t="shared" si="21"/>
        <v>2.4551059477161505</v>
      </c>
      <c r="X454" s="7">
        <f t="shared" si="22"/>
        <v>2.4551059477161505</v>
      </c>
      <c r="Y454" s="6">
        <f t="shared" si="23"/>
        <v>6.9520792976186976E-2</v>
      </c>
    </row>
    <row r="455" spans="1:25" x14ac:dyDescent="0.3">
      <c r="A455" s="1" t="s">
        <v>2105</v>
      </c>
      <c r="B455" s="1" t="s">
        <v>2106</v>
      </c>
      <c r="C455" s="1" t="s">
        <v>2107</v>
      </c>
      <c r="D455" s="1" t="s">
        <v>2108</v>
      </c>
      <c r="E455" s="1" t="s">
        <v>1601</v>
      </c>
      <c r="F455" s="1" t="s">
        <v>2109</v>
      </c>
      <c r="G455" s="1" t="s">
        <v>84</v>
      </c>
      <c r="H455" s="1" t="s">
        <v>1290</v>
      </c>
      <c r="I455" s="2">
        <v>53</v>
      </c>
      <c r="J455" s="2">
        <v>0</v>
      </c>
      <c r="K455" s="2">
        <v>53</v>
      </c>
      <c r="L455" s="3">
        <v>0.01</v>
      </c>
      <c r="M455" s="3">
        <v>67.5</v>
      </c>
      <c r="N455" s="4">
        <v>1</v>
      </c>
      <c r="O455" s="3">
        <v>78.739999999999995</v>
      </c>
      <c r="P455" s="3">
        <v>5.12</v>
      </c>
      <c r="Q455" s="3">
        <v>5.12</v>
      </c>
      <c r="R455" s="1" t="s">
        <v>30</v>
      </c>
      <c r="S455" s="1" t="s">
        <v>1373</v>
      </c>
      <c r="T455" s="1" t="s">
        <v>1374</v>
      </c>
      <c r="U455" s="4">
        <v>134</v>
      </c>
      <c r="V455" s="1" t="s">
        <v>33</v>
      </c>
      <c r="W455" s="5">
        <f t="shared" si="21"/>
        <v>1.1972864593967518</v>
      </c>
      <c r="X455" s="7">
        <f t="shared" si="22"/>
        <v>63.456182348027845</v>
      </c>
      <c r="Y455" s="6">
        <f t="shared" si="23"/>
        <v>1.7968772875892431</v>
      </c>
    </row>
    <row r="456" spans="1:25" x14ac:dyDescent="0.3">
      <c r="A456" s="1" t="s">
        <v>2110</v>
      </c>
      <c r="B456" s="1" t="s">
        <v>2111</v>
      </c>
      <c r="C456" s="1" t="s">
        <v>2112</v>
      </c>
      <c r="D456" s="1" t="s">
        <v>2113</v>
      </c>
      <c r="E456" s="1" t="s">
        <v>1383</v>
      </c>
      <c r="F456" s="1" t="s">
        <v>2114</v>
      </c>
      <c r="G456" s="1" t="s">
        <v>84</v>
      </c>
      <c r="H456" s="1" t="s">
        <v>1290</v>
      </c>
      <c r="I456" s="2">
        <v>87</v>
      </c>
      <c r="J456" s="2">
        <v>0</v>
      </c>
      <c r="K456" s="2">
        <v>87</v>
      </c>
      <c r="L456" s="3">
        <v>0.01</v>
      </c>
      <c r="M456" s="3">
        <v>125</v>
      </c>
      <c r="N456" s="4">
        <v>1</v>
      </c>
      <c r="O456" s="3">
        <v>94.49</v>
      </c>
      <c r="P456" s="3">
        <v>5.91</v>
      </c>
      <c r="Q456" s="3">
        <v>5.91</v>
      </c>
      <c r="R456" s="1" t="s">
        <v>30</v>
      </c>
      <c r="S456" s="1" t="s">
        <v>1373</v>
      </c>
      <c r="T456" s="1" t="s">
        <v>1374</v>
      </c>
      <c r="U456" s="4">
        <v>134</v>
      </c>
      <c r="V456" s="1" t="s">
        <v>33</v>
      </c>
      <c r="W456" s="5">
        <f t="shared" si="21"/>
        <v>1.9143597267981436</v>
      </c>
      <c r="X456" s="7">
        <f t="shared" si="22"/>
        <v>166.54929623143849</v>
      </c>
      <c r="Y456" s="6">
        <f t="shared" si="23"/>
        <v>4.716146427165981</v>
      </c>
    </row>
    <row r="457" spans="1:25" x14ac:dyDescent="0.3">
      <c r="A457" s="1" t="s">
        <v>2115</v>
      </c>
      <c r="B457" s="1" t="s">
        <v>2116</v>
      </c>
      <c r="C457" s="1" t="s">
        <v>2117</v>
      </c>
      <c r="D457" s="1" t="s">
        <v>2118</v>
      </c>
      <c r="E457" s="1" t="s">
        <v>1383</v>
      </c>
      <c r="F457" s="1" t="s">
        <v>2114</v>
      </c>
      <c r="G457" s="1" t="s">
        <v>84</v>
      </c>
      <c r="H457" s="1" t="s">
        <v>1290</v>
      </c>
      <c r="I457" s="2">
        <v>85</v>
      </c>
      <c r="J457" s="2">
        <v>0</v>
      </c>
      <c r="K457" s="2">
        <v>85</v>
      </c>
      <c r="L457" s="3">
        <v>0.01</v>
      </c>
      <c r="M457" s="3">
        <v>125</v>
      </c>
      <c r="N457" s="4">
        <v>1</v>
      </c>
      <c r="O457" s="3">
        <v>94.49</v>
      </c>
      <c r="P457" s="3">
        <v>5.91</v>
      </c>
      <c r="Q457" s="3">
        <v>5.91</v>
      </c>
      <c r="R457" s="1" t="s">
        <v>30</v>
      </c>
      <c r="S457" s="1" t="s">
        <v>1373</v>
      </c>
      <c r="T457" s="1" t="s">
        <v>1374</v>
      </c>
      <c r="U457" s="4">
        <v>134</v>
      </c>
      <c r="V457" s="1" t="s">
        <v>33</v>
      </c>
      <c r="W457" s="5">
        <f t="shared" si="21"/>
        <v>1.9143597267981436</v>
      </c>
      <c r="X457" s="7">
        <f t="shared" si="22"/>
        <v>162.72057677784221</v>
      </c>
      <c r="Y457" s="6">
        <f t="shared" si="23"/>
        <v>4.6077292679207869</v>
      </c>
    </row>
    <row r="458" spans="1:25" x14ac:dyDescent="0.3">
      <c r="A458" s="1" t="s">
        <v>2119</v>
      </c>
      <c r="B458" s="1" t="s">
        <v>2120</v>
      </c>
      <c r="C458" s="1" t="s">
        <v>2121</v>
      </c>
      <c r="D458" s="1" t="s">
        <v>2122</v>
      </c>
      <c r="E458" s="1" t="s">
        <v>2123</v>
      </c>
      <c r="F458" s="1" t="s">
        <v>198</v>
      </c>
      <c r="G458" s="1" t="s">
        <v>737</v>
      </c>
      <c r="H458" s="1" t="s">
        <v>1290</v>
      </c>
      <c r="I458" s="2">
        <v>1</v>
      </c>
      <c r="J458" s="2">
        <v>0</v>
      </c>
      <c r="K458" s="2">
        <v>1</v>
      </c>
      <c r="L458" s="3">
        <v>6.0493600000000001</v>
      </c>
      <c r="M458" s="3">
        <v>18.829999999999998</v>
      </c>
      <c r="N458" s="4">
        <v>1</v>
      </c>
      <c r="O458" s="3">
        <v>16.732299999999999</v>
      </c>
      <c r="P458" s="3">
        <v>5.1181000000000001</v>
      </c>
      <c r="Q458" s="3">
        <v>16.929099999999998</v>
      </c>
      <c r="R458" s="1" t="s">
        <v>30</v>
      </c>
      <c r="S458" s="1" t="s">
        <v>2124</v>
      </c>
      <c r="T458" s="1" t="s">
        <v>2125</v>
      </c>
      <c r="U458" s="4">
        <v>1080</v>
      </c>
      <c r="V458" s="1" t="s">
        <v>33</v>
      </c>
      <c r="W458" s="5">
        <f t="shared" si="21"/>
        <v>0.84093227027826722</v>
      </c>
      <c r="X458" s="7">
        <f t="shared" si="22"/>
        <v>0.84093227027826722</v>
      </c>
      <c r="Y458" s="6">
        <f t="shared" si="23"/>
        <v>2.3812527652175078E-2</v>
      </c>
    </row>
    <row r="459" spans="1:25" x14ac:dyDescent="0.3">
      <c r="A459" s="1" t="s">
        <v>2126</v>
      </c>
      <c r="B459" s="1" t="s">
        <v>2127</v>
      </c>
      <c r="C459" s="1" t="s">
        <v>2128</v>
      </c>
      <c r="D459" s="1" t="s">
        <v>2129</v>
      </c>
      <c r="E459" s="1" t="s">
        <v>2130</v>
      </c>
      <c r="F459" s="1" t="s">
        <v>404</v>
      </c>
      <c r="G459" s="1" t="s">
        <v>260</v>
      </c>
      <c r="H459" s="1" t="s">
        <v>1290</v>
      </c>
      <c r="I459" s="2">
        <v>1</v>
      </c>
      <c r="J459" s="2">
        <v>0</v>
      </c>
      <c r="K459" s="2">
        <v>1</v>
      </c>
      <c r="L459" s="3">
        <v>0.01</v>
      </c>
      <c r="M459" s="3">
        <v>19.62</v>
      </c>
      <c r="N459" s="4">
        <v>1</v>
      </c>
      <c r="O459" s="3">
        <v>23.03</v>
      </c>
      <c r="P459" s="3">
        <v>2.56</v>
      </c>
      <c r="Q459" s="3">
        <v>26.38</v>
      </c>
      <c r="R459" s="1" t="s">
        <v>30</v>
      </c>
      <c r="S459" s="1" t="s">
        <v>2124</v>
      </c>
      <c r="T459" s="1" t="s">
        <v>2125</v>
      </c>
      <c r="U459" s="4">
        <v>1108</v>
      </c>
      <c r="V459" s="1" t="s">
        <v>33</v>
      </c>
      <c r="W459" s="5">
        <f t="shared" si="21"/>
        <v>0.90213479350348025</v>
      </c>
      <c r="X459" s="7">
        <f t="shared" si="22"/>
        <v>0.90213479350348025</v>
      </c>
      <c r="Y459" s="6">
        <f t="shared" si="23"/>
        <v>2.5545588480249872E-2</v>
      </c>
    </row>
    <row r="460" spans="1:25" x14ac:dyDescent="0.3">
      <c r="A460" s="1" t="s">
        <v>2131</v>
      </c>
      <c r="B460" s="1" t="s">
        <v>2132</v>
      </c>
      <c r="C460" s="1" t="s">
        <v>2133</v>
      </c>
      <c r="D460" s="1" t="s">
        <v>2134</v>
      </c>
      <c r="E460" s="1" t="s">
        <v>2135</v>
      </c>
      <c r="F460" s="1" t="s">
        <v>642</v>
      </c>
      <c r="G460" s="1" t="s">
        <v>40</v>
      </c>
      <c r="H460" s="1" t="s">
        <v>1290</v>
      </c>
      <c r="I460" s="2">
        <v>5</v>
      </c>
      <c r="J460" s="2">
        <v>4</v>
      </c>
      <c r="K460" s="2">
        <v>1</v>
      </c>
      <c r="L460" s="3">
        <v>5</v>
      </c>
      <c r="M460" s="3">
        <v>44.47</v>
      </c>
      <c r="N460" s="4">
        <v>1</v>
      </c>
      <c r="O460" s="3">
        <v>42.5197</v>
      </c>
      <c r="P460" s="3">
        <v>30.511800000000001</v>
      </c>
      <c r="Q460" s="3">
        <v>2.5590999999999999</v>
      </c>
      <c r="R460" s="1" t="s">
        <v>30</v>
      </c>
      <c r="S460" s="1" t="s">
        <v>2124</v>
      </c>
      <c r="T460" s="1" t="s">
        <v>2125</v>
      </c>
      <c r="U460" s="4">
        <v>1108</v>
      </c>
      <c r="V460" s="1" t="s">
        <v>33</v>
      </c>
      <c r="W460" s="5">
        <f t="shared" si="21"/>
        <v>1.9257859592653053</v>
      </c>
      <c r="X460" s="7">
        <f t="shared" si="22"/>
        <v>1.9257859592653053</v>
      </c>
      <c r="Y460" s="6">
        <f t="shared" si="23"/>
        <v>5.4532134189595412E-2</v>
      </c>
    </row>
    <row r="461" spans="1:25" x14ac:dyDescent="0.3">
      <c r="A461" s="1" t="s">
        <v>2136</v>
      </c>
      <c r="B461" s="1" t="s">
        <v>2137</v>
      </c>
      <c r="C461" s="1" t="s">
        <v>2138</v>
      </c>
      <c r="D461" s="1" t="s">
        <v>2139</v>
      </c>
      <c r="E461" s="1" t="s">
        <v>2140</v>
      </c>
      <c r="F461" s="1" t="s">
        <v>1905</v>
      </c>
      <c r="G461" s="1" t="s">
        <v>762</v>
      </c>
      <c r="H461" s="1" t="s">
        <v>1290</v>
      </c>
      <c r="I461" s="2">
        <v>1</v>
      </c>
      <c r="J461" s="2">
        <v>0</v>
      </c>
      <c r="K461" s="2">
        <v>1</v>
      </c>
      <c r="L461" s="3">
        <v>0.5</v>
      </c>
      <c r="M461" s="3">
        <v>40.19</v>
      </c>
      <c r="N461" s="4">
        <v>1</v>
      </c>
      <c r="O461" s="3">
        <v>26.77</v>
      </c>
      <c r="P461" s="3">
        <v>27.17</v>
      </c>
      <c r="Q461" s="3">
        <v>3.35</v>
      </c>
      <c r="R461" s="1" t="s">
        <v>30</v>
      </c>
      <c r="S461" s="1" t="s">
        <v>2141</v>
      </c>
      <c r="T461" s="1" t="s">
        <v>2125</v>
      </c>
      <c r="U461" s="4">
        <v>1108</v>
      </c>
      <c r="V461" s="1" t="s">
        <v>33</v>
      </c>
      <c r="W461" s="5">
        <f t="shared" si="21"/>
        <v>1.4133364356148492</v>
      </c>
      <c r="X461" s="7">
        <f t="shared" si="22"/>
        <v>1.4133364356148492</v>
      </c>
      <c r="Y461" s="6">
        <f t="shared" si="23"/>
        <v>4.0021193316518308E-2</v>
      </c>
    </row>
    <row r="462" spans="1:25" x14ac:dyDescent="0.3">
      <c r="A462" s="1" t="s">
        <v>2142</v>
      </c>
      <c r="B462" s="1" t="s">
        <v>2143</v>
      </c>
      <c r="C462" s="1" t="s">
        <v>2144</v>
      </c>
      <c r="D462" s="1" t="s">
        <v>2145</v>
      </c>
      <c r="E462" s="1" t="s">
        <v>2146</v>
      </c>
      <c r="F462" s="1" t="s">
        <v>209</v>
      </c>
      <c r="G462" s="1" t="s">
        <v>96</v>
      </c>
      <c r="H462" s="1" t="s">
        <v>1290</v>
      </c>
      <c r="I462" s="2">
        <v>52</v>
      </c>
      <c r="J462" s="2">
        <v>0</v>
      </c>
      <c r="K462" s="2">
        <v>52</v>
      </c>
      <c r="L462" s="3">
        <v>0.01</v>
      </c>
      <c r="M462" s="3">
        <v>20.36</v>
      </c>
      <c r="N462" s="4">
        <v>1</v>
      </c>
      <c r="O462" s="3">
        <v>44.21</v>
      </c>
      <c r="P462" s="3">
        <v>4.0599999999999996</v>
      </c>
      <c r="Q462" s="3">
        <v>20.2</v>
      </c>
      <c r="R462" s="1" t="s">
        <v>30</v>
      </c>
      <c r="S462" s="1" t="s">
        <v>2124</v>
      </c>
      <c r="T462" s="1" t="s">
        <v>2125</v>
      </c>
      <c r="U462" s="4">
        <v>1080</v>
      </c>
      <c r="V462" s="1" t="s">
        <v>33</v>
      </c>
      <c r="W462" s="5">
        <f t="shared" si="21"/>
        <v>2.1031035498839903</v>
      </c>
      <c r="X462" s="7">
        <f t="shared" si="22"/>
        <v>109.3613845939675</v>
      </c>
      <c r="Y462" s="6">
        <f t="shared" si="23"/>
        <v>3.0967666324212719</v>
      </c>
    </row>
    <row r="463" spans="1:25" x14ac:dyDescent="0.3">
      <c r="A463" s="1" t="s">
        <v>2147</v>
      </c>
      <c r="B463" s="1" t="s">
        <v>2148</v>
      </c>
      <c r="C463" s="1" t="s">
        <v>996</v>
      </c>
      <c r="D463" s="1" t="s">
        <v>2149</v>
      </c>
      <c r="E463" s="1" t="s">
        <v>2150</v>
      </c>
      <c r="F463" s="1" t="s">
        <v>174</v>
      </c>
      <c r="G463" s="1" t="s">
        <v>40</v>
      </c>
      <c r="H463" s="1" t="s">
        <v>1290</v>
      </c>
      <c r="I463" s="2">
        <v>179</v>
      </c>
      <c r="J463" s="2">
        <v>0</v>
      </c>
      <c r="K463" s="2">
        <v>179</v>
      </c>
      <c r="L463" s="3">
        <v>8.2012090000000004</v>
      </c>
      <c r="M463" s="3">
        <v>64.209999999999994</v>
      </c>
      <c r="N463" s="4">
        <v>1</v>
      </c>
      <c r="O463" s="3">
        <v>19.29</v>
      </c>
      <c r="P463" s="3">
        <v>14.17</v>
      </c>
      <c r="Q463" s="3">
        <v>11.81</v>
      </c>
      <c r="R463" s="1" t="s">
        <v>30</v>
      </c>
      <c r="S463" s="1" t="s">
        <v>31</v>
      </c>
      <c r="T463" s="1" t="s">
        <v>32</v>
      </c>
      <c r="U463" s="4">
        <v>601</v>
      </c>
      <c r="V463" s="1" t="s">
        <v>33</v>
      </c>
      <c r="W463" s="5">
        <f t="shared" si="21"/>
        <v>1.8724693346867747</v>
      </c>
      <c r="X463" s="7">
        <f t="shared" si="22"/>
        <v>335.17201090893269</v>
      </c>
      <c r="Y463" s="6">
        <f t="shared" si="23"/>
        <v>9.4910054710625502</v>
      </c>
    </row>
    <row r="464" spans="1:25" x14ac:dyDescent="0.3">
      <c r="A464" s="1" t="s">
        <v>2151</v>
      </c>
      <c r="B464" s="1" t="s">
        <v>2152</v>
      </c>
      <c r="C464" s="1" t="s">
        <v>2153</v>
      </c>
      <c r="D464" s="1" t="s">
        <v>2154</v>
      </c>
      <c r="E464" s="1" t="s">
        <v>2155</v>
      </c>
      <c r="F464" s="1" t="s">
        <v>125</v>
      </c>
      <c r="G464" s="1" t="s">
        <v>762</v>
      </c>
      <c r="H464" s="1" t="s">
        <v>1290</v>
      </c>
      <c r="I464" s="2">
        <v>4</v>
      </c>
      <c r="J464" s="2">
        <v>0</v>
      </c>
      <c r="K464" s="2">
        <v>4</v>
      </c>
      <c r="L464" s="3">
        <v>0.01</v>
      </c>
      <c r="M464" s="3">
        <v>213.75</v>
      </c>
      <c r="N464" s="4">
        <v>1</v>
      </c>
      <c r="O464" s="3">
        <v>36.5</v>
      </c>
      <c r="P464" s="3">
        <v>36</v>
      </c>
      <c r="Q464" s="3">
        <v>26.75</v>
      </c>
      <c r="R464" s="1" t="s">
        <v>30</v>
      </c>
      <c r="S464" s="1" t="s">
        <v>2156</v>
      </c>
      <c r="T464" s="1" t="s">
        <v>1292</v>
      </c>
      <c r="U464" s="4">
        <v>1108</v>
      </c>
      <c r="V464" s="1" t="s">
        <v>33</v>
      </c>
      <c r="W464" s="5">
        <f t="shared" si="21"/>
        <v>20.388341067285381</v>
      </c>
      <c r="X464" s="7">
        <f t="shared" si="22"/>
        <v>81.553364269141525</v>
      </c>
      <c r="Y464" s="6">
        <f t="shared" si="23"/>
        <v>2.3093319288891458</v>
      </c>
    </row>
    <row r="465" spans="1:25" x14ac:dyDescent="0.3">
      <c r="A465" s="1" t="s">
        <v>2157</v>
      </c>
      <c r="B465" s="1" t="s">
        <v>2158</v>
      </c>
      <c r="C465" s="1" t="s">
        <v>2159</v>
      </c>
      <c r="D465" s="1" t="s">
        <v>2160</v>
      </c>
      <c r="E465" s="1" t="s">
        <v>2161</v>
      </c>
      <c r="F465" s="1" t="s">
        <v>2162</v>
      </c>
      <c r="G465" s="1" t="s">
        <v>40</v>
      </c>
      <c r="H465" s="1" t="s">
        <v>1290</v>
      </c>
      <c r="I465" s="2">
        <v>2</v>
      </c>
      <c r="J465" s="2">
        <v>0</v>
      </c>
      <c r="K465" s="2">
        <v>2</v>
      </c>
      <c r="L465" s="3">
        <v>56.2</v>
      </c>
      <c r="M465" s="3">
        <v>133</v>
      </c>
      <c r="N465" s="4">
        <v>1</v>
      </c>
      <c r="O465" s="3">
        <v>67.5</v>
      </c>
      <c r="P465" s="3">
        <v>24.5</v>
      </c>
      <c r="Q465" s="3">
        <v>5.5</v>
      </c>
      <c r="R465" s="1" t="s">
        <v>30</v>
      </c>
      <c r="S465" s="1" t="s">
        <v>1304</v>
      </c>
      <c r="T465" s="1" t="s">
        <v>1292</v>
      </c>
      <c r="U465" s="4">
        <v>1040</v>
      </c>
      <c r="V465" s="1" t="s">
        <v>33</v>
      </c>
      <c r="W465" s="5">
        <f t="shared" si="21"/>
        <v>5.275884570765661</v>
      </c>
      <c r="X465" s="7">
        <f t="shared" si="22"/>
        <v>10.551769141531322</v>
      </c>
      <c r="Y465" s="6">
        <f t="shared" si="23"/>
        <v>0.29879254649002601</v>
      </c>
    </row>
    <row r="466" spans="1:25" x14ac:dyDescent="0.3">
      <c r="A466" s="1" t="s">
        <v>2163</v>
      </c>
      <c r="B466" s="1" t="s">
        <v>2164</v>
      </c>
      <c r="C466" s="1" t="s">
        <v>2159</v>
      </c>
      <c r="D466" s="1" t="s">
        <v>2165</v>
      </c>
      <c r="E466" s="1" t="s">
        <v>2166</v>
      </c>
      <c r="F466" s="1" t="s">
        <v>2162</v>
      </c>
      <c r="G466" s="1" t="s">
        <v>40</v>
      </c>
      <c r="H466" s="1" t="s">
        <v>1290</v>
      </c>
      <c r="I466" s="2">
        <v>1</v>
      </c>
      <c r="J466" s="2">
        <v>0</v>
      </c>
      <c r="K466" s="2">
        <v>1</v>
      </c>
      <c r="L466" s="3">
        <v>27</v>
      </c>
      <c r="M466" s="3">
        <v>60</v>
      </c>
      <c r="N466" s="4">
        <v>1</v>
      </c>
      <c r="O466" s="3">
        <v>86</v>
      </c>
      <c r="P466" s="3">
        <v>9.25</v>
      </c>
      <c r="Q466" s="3">
        <v>4.25</v>
      </c>
      <c r="R466" s="1" t="s">
        <v>30</v>
      </c>
      <c r="S466" s="1" t="s">
        <v>1304</v>
      </c>
      <c r="T466" s="1" t="s">
        <v>1292</v>
      </c>
      <c r="U466" s="4">
        <v>1040</v>
      </c>
      <c r="V466" s="1" t="s">
        <v>33</v>
      </c>
      <c r="W466" s="5">
        <f t="shared" si="21"/>
        <v>1.9610643851508121</v>
      </c>
      <c r="X466" s="7">
        <f t="shared" si="22"/>
        <v>1.9610643851508121</v>
      </c>
      <c r="Y466" s="6">
        <f t="shared" si="23"/>
        <v>5.5531107022027994E-2</v>
      </c>
    </row>
    <row r="467" spans="1:25" x14ac:dyDescent="0.3">
      <c r="A467" s="1" t="s">
        <v>2167</v>
      </c>
      <c r="B467" s="1" t="s">
        <v>2168</v>
      </c>
      <c r="C467" s="1" t="s">
        <v>2169</v>
      </c>
      <c r="D467" s="1" t="s">
        <v>2170</v>
      </c>
      <c r="E467" s="1" t="s">
        <v>2171</v>
      </c>
      <c r="F467" s="1" t="s">
        <v>2172</v>
      </c>
      <c r="G467" s="1" t="s">
        <v>40</v>
      </c>
      <c r="H467" s="1" t="s">
        <v>1290</v>
      </c>
      <c r="I467" s="2">
        <v>10</v>
      </c>
      <c r="J467" s="2">
        <v>0</v>
      </c>
      <c r="K467" s="2">
        <v>10</v>
      </c>
      <c r="L467" s="3">
        <v>75.8</v>
      </c>
      <c r="M467" s="3">
        <v>184</v>
      </c>
      <c r="N467" s="4">
        <v>1</v>
      </c>
      <c r="O467" s="3">
        <v>67.5</v>
      </c>
      <c r="P467" s="3">
        <v>37.25</v>
      </c>
      <c r="Q467" s="3">
        <v>5.25</v>
      </c>
      <c r="R467" s="1" t="s">
        <v>30</v>
      </c>
      <c r="S467" s="1" t="s">
        <v>1304</v>
      </c>
      <c r="T467" s="1" t="s">
        <v>1292</v>
      </c>
      <c r="U467" s="4">
        <v>1040</v>
      </c>
      <c r="V467" s="1" t="s">
        <v>33</v>
      </c>
      <c r="W467" s="5">
        <f t="shared" si="21"/>
        <v>7.6568844257540603</v>
      </c>
      <c r="X467" s="7">
        <f t="shared" si="22"/>
        <v>76.568844257540604</v>
      </c>
      <c r="Y467" s="6">
        <f t="shared" si="23"/>
        <v>2.1681861733935328</v>
      </c>
    </row>
    <row r="468" spans="1:25" x14ac:dyDescent="0.3">
      <c r="A468" s="1" t="s">
        <v>2173</v>
      </c>
      <c r="B468" s="1" t="s">
        <v>2174</v>
      </c>
      <c r="C468" s="1" t="s">
        <v>2175</v>
      </c>
      <c r="D468" s="1" t="s">
        <v>2176</v>
      </c>
      <c r="E468" s="1" t="s">
        <v>285</v>
      </c>
      <c r="F468" s="1" t="s">
        <v>2177</v>
      </c>
      <c r="G468" s="1" t="s">
        <v>96</v>
      </c>
      <c r="H468" s="1" t="s">
        <v>1290</v>
      </c>
      <c r="I468" s="2">
        <v>1</v>
      </c>
      <c r="J468" s="2">
        <v>0</v>
      </c>
      <c r="K468" s="2">
        <v>1</v>
      </c>
      <c r="L468" s="3">
        <v>0.01</v>
      </c>
      <c r="M468" s="3">
        <v>62</v>
      </c>
      <c r="N468" s="4">
        <v>4</v>
      </c>
      <c r="O468" s="3">
        <v>22.01</v>
      </c>
      <c r="P468" s="3">
        <v>15.98</v>
      </c>
      <c r="Q468" s="3">
        <v>13.39</v>
      </c>
      <c r="R468" s="1" t="s">
        <v>30</v>
      </c>
      <c r="S468" s="1" t="s">
        <v>2178</v>
      </c>
      <c r="T468" s="1" t="s">
        <v>78</v>
      </c>
      <c r="U468" s="4">
        <v>410</v>
      </c>
      <c r="V468" s="1" t="s">
        <v>33</v>
      </c>
      <c r="W468" s="5">
        <f t="shared" si="21"/>
        <v>0.6829362125870071</v>
      </c>
      <c r="X468" s="7">
        <f t="shared" si="22"/>
        <v>0.6829362125870071</v>
      </c>
      <c r="Y468" s="6">
        <f t="shared" si="23"/>
        <v>1.9338581740380268E-2</v>
      </c>
    </row>
    <row r="469" spans="1:25" x14ac:dyDescent="0.3">
      <c r="A469" s="1" t="s">
        <v>2179</v>
      </c>
      <c r="B469" s="1" t="s">
        <v>2180</v>
      </c>
      <c r="C469" s="1" t="s">
        <v>2181</v>
      </c>
      <c r="D469" s="1" t="s">
        <v>2182</v>
      </c>
      <c r="E469" s="1" t="s">
        <v>2183</v>
      </c>
      <c r="F469" s="1" t="s">
        <v>2184</v>
      </c>
      <c r="G469" s="1" t="s">
        <v>254</v>
      </c>
      <c r="H469" s="1" t="s">
        <v>1290</v>
      </c>
      <c r="I469" s="2">
        <v>1</v>
      </c>
      <c r="J469" s="2">
        <v>0</v>
      </c>
      <c r="K469" s="2">
        <v>1</v>
      </c>
      <c r="L469" s="3">
        <v>0.01</v>
      </c>
      <c r="M469" s="3">
        <v>28.42</v>
      </c>
      <c r="N469" s="4">
        <v>1</v>
      </c>
      <c r="O469" s="3">
        <v>18.503900000000002</v>
      </c>
      <c r="P469" s="3">
        <v>16.100000000000001</v>
      </c>
      <c r="Q469" s="3">
        <v>8.2676999999999996</v>
      </c>
      <c r="R469" s="1" t="s">
        <v>30</v>
      </c>
      <c r="S469" s="1" t="s">
        <v>31</v>
      </c>
      <c r="T469" s="1" t="s">
        <v>32</v>
      </c>
      <c r="U469" s="4">
        <v>601</v>
      </c>
      <c r="V469" s="1" t="s">
        <v>33</v>
      </c>
      <c r="W469" s="5">
        <f t="shared" si="21"/>
        <v>1.4286853676815547</v>
      </c>
      <c r="X469" s="7">
        <f t="shared" si="22"/>
        <v>1.4286853676815547</v>
      </c>
      <c r="Y469" s="6">
        <f t="shared" si="23"/>
        <v>4.0455826261629142E-2</v>
      </c>
    </row>
    <row r="470" spans="1:25" x14ac:dyDescent="0.3">
      <c r="A470" s="1" t="s">
        <v>2185</v>
      </c>
      <c r="B470" s="1" t="s">
        <v>2186</v>
      </c>
      <c r="C470" s="1" t="s">
        <v>2187</v>
      </c>
      <c r="D470" s="1" t="s">
        <v>2188</v>
      </c>
      <c r="E470" s="1" t="s">
        <v>2189</v>
      </c>
      <c r="F470" s="1" t="s">
        <v>1982</v>
      </c>
      <c r="G470" s="1" t="s">
        <v>254</v>
      </c>
      <c r="H470" s="1" t="s">
        <v>1290</v>
      </c>
      <c r="I470" s="2">
        <v>1</v>
      </c>
      <c r="J470" s="2">
        <v>0</v>
      </c>
      <c r="K470" s="2">
        <v>1</v>
      </c>
      <c r="L470" s="3">
        <v>0.01</v>
      </c>
      <c r="M470" s="3">
        <v>21.29</v>
      </c>
      <c r="N470" s="4">
        <v>1</v>
      </c>
      <c r="O470" s="3">
        <v>18.897600000000001</v>
      </c>
      <c r="P470" s="3">
        <v>16.1417</v>
      </c>
      <c r="Q470" s="3">
        <v>9.2520000000000007</v>
      </c>
      <c r="R470" s="1" t="s">
        <v>30</v>
      </c>
      <c r="S470" s="1" t="s">
        <v>31</v>
      </c>
      <c r="T470" s="1" t="s">
        <v>32</v>
      </c>
      <c r="U470" s="4">
        <v>601</v>
      </c>
      <c r="V470" s="1" t="s">
        <v>33</v>
      </c>
      <c r="W470" s="5">
        <f t="shared" si="21"/>
        <v>1.6370211343038517</v>
      </c>
      <c r="X470" s="7">
        <f t="shared" si="22"/>
        <v>1.6370211343038517</v>
      </c>
      <c r="Y470" s="6">
        <f t="shared" si="23"/>
        <v>4.635523264543806E-2</v>
      </c>
    </row>
    <row r="471" spans="1:25" x14ac:dyDescent="0.3">
      <c r="A471" s="1" t="s">
        <v>2190</v>
      </c>
      <c r="B471" s="1" t="s">
        <v>2191</v>
      </c>
      <c r="C471" s="1" t="s">
        <v>2192</v>
      </c>
      <c r="D471" s="1" t="s">
        <v>2193</v>
      </c>
      <c r="E471" s="1" t="s">
        <v>2194</v>
      </c>
      <c r="F471" s="1" t="s">
        <v>125</v>
      </c>
      <c r="G471" s="1" t="s">
        <v>343</v>
      </c>
      <c r="H471" s="1" t="s">
        <v>1290</v>
      </c>
      <c r="I471" s="2">
        <v>25</v>
      </c>
      <c r="J471" s="2">
        <v>0</v>
      </c>
      <c r="K471" s="2">
        <v>25</v>
      </c>
      <c r="L471" s="3">
        <v>0.01</v>
      </c>
      <c r="M471" s="3">
        <v>9.7899999999999991</v>
      </c>
      <c r="N471" s="4">
        <v>2</v>
      </c>
      <c r="O471" s="3">
        <v>16.535399999999999</v>
      </c>
      <c r="P471" s="3">
        <v>11.417299999999999</v>
      </c>
      <c r="Q471" s="3">
        <v>18.110199999999999</v>
      </c>
      <c r="R471" s="1" t="s">
        <v>30</v>
      </c>
      <c r="S471" s="1" t="s">
        <v>31</v>
      </c>
      <c r="T471" s="1" t="s">
        <v>32</v>
      </c>
      <c r="U471" s="4">
        <v>601</v>
      </c>
      <c r="V471" s="1" t="s">
        <v>33</v>
      </c>
      <c r="W471" s="5">
        <f t="shared" si="21"/>
        <v>0.99159449534532573</v>
      </c>
      <c r="X471" s="7">
        <f t="shared" si="22"/>
        <v>24.789862383633142</v>
      </c>
      <c r="Y471" s="6">
        <f t="shared" si="23"/>
        <v>0.70197006865790001</v>
      </c>
    </row>
    <row r="472" spans="1:25" x14ac:dyDescent="0.3">
      <c r="A472" s="1" t="s">
        <v>2195</v>
      </c>
      <c r="B472" s="1" t="s">
        <v>2196</v>
      </c>
      <c r="C472" s="1" t="s">
        <v>2192</v>
      </c>
      <c r="D472" s="1" t="s">
        <v>2197</v>
      </c>
      <c r="E472" s="1" t="s">
        <v>2198</v>
      </c>
      <c r="F472" s="1" t="s">
        <v>125</v>
      </c>
      <c r="G472" s="1" t="s">
        <v>343</v>
      </c>
      <c r="H472" s="1" t="s">
        <v>1290</v>
      </c>
      <c r="I472" s="2">
        <v>3</v>
      </c>
      <c r="J472" s="2">
        <v>0</v>
      </c>
      <c r="K472" s="2">
        <v>3</v>
      </c>
      <c r="L472" s="3">
        <v>0.01</v>
      </c>
      <c r="M472" s="3">
        <v>12.2</v>
      </c>
      <c r="N472" s="4">
        <v>2</v>
      </c>
      <c r="O472" s="3">
        <v>16.535399999999999</v>
      </c>
      <c r="P472" s="3">
        <v>12.204700000000001</v>
      </c>
      <c r="Q472" s="3">
        <v>21.26</v>
      </c>
      <c r="R472" s="1" t="s">
        <v>30</v>
      </c>
      <c r="S472" s="1" t="s">
        <v>31</v>
      </c>
      <c r="T472" s="1" t="s">
        <v>32</v>
      </c>
      <c r="U472" s="4">
        <v>601</v>
      </c>
      <c r="V472" s="1" t="s">
        <v>33</v>
      </c>
      <c r="W472" s="5">
        <f t="shared" si="21"/>
        <v>1.244336432435847</v>
      </c>
      <c r="X472" s="7">
        <f t="shared" si="22"/>
        <v>3.7330092973075413</v>
      </c>
      <c r="Y472" s="6">
        <f t="shared" si="23"/>
        <v>0.1057069519862137</v>
      </c>
    </row>
    <row r="473" spans="1:25" x14ac:dyDescent="0.3">
      <c r="A473" s="1" t="s">
        <v>1062</v>
      </c>
      <c r="B473" s="1" t="s">
        <v>1063</v>
      </c>
      <c r="C473" s="1" t="s">
        <v>1064</v>
      </c>
      <c r="D473" s="1" t="s">
        <v>1065</v>
      </c>
      <c r="E473" s="1" t="s">
        <v>1066</v>
      </c>
      <c r="F473" s="1" t="s">
        <v>209</v>
      </c>
      <c r="G473" s="1" t="s">
        <v>40</v>
      </c>
      <c r="H473" s="1" t="s">
        <v>1290</v>
      </c>
      <c r="I473" s="2">
        <v>6</v>
      </c>
      <c r="J473" s="2">
        <v>0</v>
      </c>
      <c r="K473" s="2">
        <v>6</v>
      </c>
      <c r="L473" s="3">
        <v>14.544013</v>
      </c>
      <c r="M473" s="3">
        <v>31</v>
      </c>
      <c r="N473" s="4">
        <v>1</v>
      </c>
      <c r="O473" s="3">
        <v>23.62</v>
      </c>
      <c r="P473" s="3">
        <v>23.62</v>
      </c>
      <c r="Q473" s="3">
        <v>8.6614000000000004</v>
      </c>
      <c r="R473" s="1" t="s">
        <v>30</v>
      </c>
      <c r="S473" s="1" t="s">
        <v>31</v>
      </c>
      <c r="T473" s="1" t="s">
        <v>32</v>
      </c>
      <c r="U473" s="4">
        <v>601</v>
      </c>
      <c r="V473" s="1" t="s">
        <v>33</v>
      </c>
      <c r="W473" s="5">
        <f t="shared" si="21"/>
        <v>2.8029194722505806</v>
      </c>
      <c r="X473" s="7">
        <f t="shared" si="22"/>
        <v>16.817516833503483</v>
      </c>
      <c r="Y473" s="6">
        <f t="shared" si="23"/>
        <v>0.47621859547167272</v>
      </c>
    </row>
    <row r="474" spans="1:25" x14ac:dyDescent="0.3">
      <c r="A474" s="1" t="s">
        <v>2199</v>
      </c>
      <c r="B474" s="1" t="s">
        <v>2200</v>
      </c>
      <c r="C474" s="1" t="s">
        <v>2201</v>
      </c>
      <c r="D474" s="1" t="s">
        <v>2202</v>
      </c>
      <c r="E474" s="1" t="s">
        <v>2203</v>
      </c>
      <c r="F474" s="1" t="s">
        <v>2204</v>
      </c>
      <c r="G474" s="1" t="s">
        <v>40</v>
      </c>
      <c r="H474" s="1" t="s">
        <v>1290</v>
      </c>
      <c r="I474" s="2">
        <v>39</v>
      </c>
      <c r="J474" s="2">
        <v>0</v>
      </c>
      <c r="K474" s="2">
        <v>39</v>
      </c>
      <c r="L474" s="3">
        <v>2.5</v>
      </c>
      <c r="M474" s="3">
        <v>250</v>
      </c>
      <c r="N474" s="4">
        <v>1</v>
      </c>
      <c r="O474" s="3">
        <v>37</v>
      </c>
      <c r="P474" s="3">
        <v>28</v>
      </c>
      <c r="Q474" s="3">
        <v>26</v>
      </c>
      <c r="R474" s="1" t="s">
        <v>1046</v>
      </c>
      <c r="S474" s="1" t="s">
        <v>1291</v>
      </c>
      <c r="T474" s="1" t="s">
        <v>1292</v>
      </c>
      <c r="U474" s="4">
        <v>1108</v>
      </c>
      <c r="V474" s="1" t="s">
        <v>33</v>
      </c>
      <c r="W474" s="5">
        <f t="shared" si="21"/>
        <v>15.624129930394432</v>
      </c>
      <c r="X474" s="7">
        <f t="shared" si="22"/>
        <v>609.34106728538279</v>
      </c>
      <c r="Y474" s="6">
        <f t="shared" si="23"/>
        <v>17.254601264781599</v>
      </c>
    </row>
    <row r="475" spans="1:25" x14ac:dyDescent="0.3">
      <c r="A475" s="1" t="s">
        <v>2205</v>
      </c>
      <c r="B475" s="1" t="s">
        <v>2206</v>
      </c>
      <c r="C475" s="1" t="s">
        <v>2207</v>
      </c>
      <c r="D475" s="1" t="s">
        <v>2208</v>
      </c>
      <c r="E475" s="1" t="s">
        <v>2209</v>
      </c>
      <c r="F475" s="1" t="s">
        <v>174</v>
      </c>
      <c r="G475" s="1" t="s">
        <v>40</v>
      </c>
      <c r="H475" s="1" t="s">
        <v>1290</v>
      </c>
      <c r="I475" s="2">
        <v>26</v>
      </c>
      <c r="J475" s="2">
        <v>4</v>
      </c>
      <c r="K475" s="2">
        <v>22</v>
      </c>
      <c r="L475" s="3">
        <v>2.5</v>
      </c>
      <c r="M475" s="3">
        <v>210</v>
      </c>
      <c r="N475" s="4">
        <v>1</v>
      </c>
      <c r="O475" s="3">
        <v>29.75</v>
      </c>
      <c r="P475" s="3">
        <v>29.25</v>
      </c>
      <c r="Q475" s="3">
        <v>26.5</v>
      </c>
      <c r="R475" s="1" t="s">
        <v>1046</v>
      </c>
      <c r="S475" s="1" t="s">
        <v>1291</v>
      </c>
      <c r="T475" s="1" t="s">
        <v>1292</v>
      </c>
      <c r="U475" s="4">
        <v>1108</v>
      </c>
      <c r="V475" s="1" t="s">
        <v>33</v>
      </c>
      <c r="W475" s="5">
        <f t="shared" si="21"/>
        <v>13.375851943155453</v>
      </c>
      <c r="X475" s="7">
        <f t="shared" si="22"/>
        <v>294.26874274941997</v>
      </c>
      <c r="Y475" s="6">
        <f t="shared" si="23"/>
        <v>8.3327549929468461</v>
      </c>
    </row>
    <row r="476" spans="1:25" x14ac:dyDescent="0.3">
      <c r="A476" s="1" t="s">
        <v>2210</v>
      </c>
      <c r="B476" s="1" t="s">
        <v>2211</v>
      </c>
      <c r="C476" s="1" t="s">
        <v>2212</v>
      </c>
      <c r="D476" s="1" t="s">
        <v>2213</v>
      </c>
      <c r="E476" s="1" t="s">
        <v>2214</v>
      </c>
      <c r="F476" s="1" t="s">
        <v>125</v>
      </c>
      <c r="G476" s="1" t="s">
        <v>571</v>
      </c>
      <c r="H476" s="1" t="s">
        <v>1290</v>
      </c>
      <c r="I476" s="2">
        <v>1</v>
      </c>
      <c r="J476" s="2">
        <v>0</v>
      </c>
      <c r="K476" s="2">
        <v>1</v>
      </c>
      <c r="L476" s="3">
        <v>0.01</v>
      </c>
      <c r="M476" s="3">
        <v>140.25</v>
      </c>
      <c r="N476" s="4">
        <v>1</v>
      </c>
      <c r="O476" s="3">
        <v>49.21</v>
      </c>
      <c r="P476" s="3">
        <v>17.2</v>
      </c>
      <c r="Q476" s="3">
        <v>21.26</v>
      </c>
      <c r="R476" s="1" t="s">
        <v>1046</v>
      </c>
      <c r="S476" s="1" t="s">
        <v>1560</v>
      </c>
      <c r="T476" s="1" t="s">
        <v>1292</v>
      </c>
      <c r="U476" s="4">
        <v>1108</v>
      </c>
      <c r="V476" s="1" t="s">
        <v>33</v>
      </c>
      <c r="W476" s="5">
        <f t="shared" si="21"/>
        <v>10.437772111368911</v>
      </c>
      <c r="X476" s="7">
        <f t="shared" si="22"/>
        <v>10.437772111368911</v>
      </c>
      <c r="Y476" s="6">
        <f t="shared" si="23"/>
        <v>0.29556451311688647</v>
      </c>
    </row>
    <row r="477" spans="1:25" x14ac:dyDescent="0.3">
      <c r="A477" s="1" t="s">
        <v>2215</v>
      </c>
      <c r="B477" s="1" t="s">
        <v>2216</v>
      </c>
      <c r="C477" s="1" t="s">
        <v>2217</v>
      </c>
      <c r="D477" s="1" t="s">
        <v>2218</v>
      </c>
      <c r="E477" s="1" t="s">
        <v>2219</v>
      </c>
      <c r="F477" s="1" t="s">
        <v>2220</v>
      </c>
      <c r="G477" s="1" t="s">
        <v>828</v>
      </c>
      <c r="H477" s="1" t="s">
        <v>1290</v>
      </c>
      <c r="I477" s="2">
        <v>1</v>
      </c>
      <c r="J477" s="2">
        <v>0</v>
      </c>
      <c r="K477" s="2">
        <v>1</v>
      </c>
      <c r="L477" s="3">
        <v>100.88</v>
      </c>
      <c r="M477" s="3">
        <v>229.5</v>
      </c>
      <c r="N477" s="4">
        <v>1</v>
      </c>
      <c r="O477" s="3">
        <v>40</v>
      </c>
      <c r="P477" s="3">
        <v>40</v>
      </c>
      <c r="Q477" s="3">
        <v>9.25</v>
      </c>
      <c r="R477" s="1" t="s">
        <v>1046</v>
      </c>
      <c r="S477" s="1" t="s">
        <v>1727</v>
      </c>
      <c r="T477" s="1" t="s">
        <v>1292</v>
      </c>
      <c r="U477" s="4">
        <v>1108</v>
      </c>
      <c r="V477" s="1" t="s">
        <v>33</v>
      </c>
      <c r="W477" s="5">
        <f t="shared" si="21"/>
        <v>8.5846867749419946</v>
      </c>
      <c r="X477" s="7">
        <f t="shared" si="22"/>
        <v>8.5846867749419946</v>
      </c>
      <c r="Y477" s="6">
        <f t="shared" si="23"/>
        <v>0.24309102937139476</v>
      </c>
    </row>
    <row r="478" spans="1:25" x14ac:dyDescent="0.3">
      <c r="A478" s="1" t="s">
        <v>2221</v>
      </c>
      <c r="B478" s="1" t="s">
        <v>2222</v>
      </c>
      <c r="C478" s="1" t="s">
        <v>2223</v>
      </c>
      <c r="D478" s="1" t="s">
        <v>2224</v>
      </c>
      <c r="E478" s="1" t="s">
        <v>2225</v>
      </c>
      <c r="F478" s="1" t="s">
        <v>2226</v>
      </c>
      <c r="G478" s="1" t="s">
        <v>40</v>
      </c>
      <c r="H478" s="1" t="s">
        <v>1290</v>
      </c>
      <c r="I478" s="2">
        <v>19</v>
      </c>
      <c r="J478" s="2">
        <v>0</v>
      </c>
      <c r="K478" s="2">
        <v>19</v>
      </c>
      <c r="L478" s="3">
        <v>2.5</v>
      </c>
      <c r="M478" s="3">
        <v>44.55</v>
      </c>
      <c r="N478" s="4">
        <v>1</v>
      </c>
      <c r="O478" s="3">
        <v>17.5</v>
      </c>
      <c r="P478" s="3">
        <v>14</v>
      </c>
      <c r="Q478" s="3">
        <v>14</v>
      </c>
      <c r="R478" s="1" t="s">
        <v>1046</v>
      </c>
      <c r="S478" s="1" t="s">
        <v>1343</v>
      </c>
      <c r="T478" s="1" t="s">
        <v>1344</v>
      </c>
      <c r="U478" s="4">
        <v>1108</v>
      </c>
      <c r="V478" s="1" t="s">
        <v>33</v>
      </c>
      <c r="W478" s="5">
        <f t="shared" si="21"/>
        <v>1.9895591647331787</v>
      </c>
      <c r="X478" s="7">
        <f t="shared" si="22"/>
        <v>37.801624129930396</v>
      </c>
      <c r="Y478" s="6">
        <f t="shared" si="23"/>
        <v>1.070421782711743</v>
      </c>
    </row>
    <row r="479" spans="1:25" x14ac:dyDescent="0.3">
      <c r="A479" s="1" t="s">
        <v>2227</v>
      </c>
      <c r="B479" s="1" t="s">
        <v>2228</v>
      </c>
      <c r="C479" s="1" t="s">
        <v>2229</v>
      </c>
      <c r="D479" s="1" t="s">
        <v>2230</v>
      </c>
      <c r="E479" s="1" t="s">
        <v>2231</v>
      </c>
      <c r="F479" s="1" t="s">
        <v>1539</v>
      </c>
      <c r="G479" s="1" t="s">
        <v>1357</v>
      </c>
      <c r="H479" s="1" t="s">
        <v>1290</v>
      </c>
      <c r="I479" s="2">
        <v>17</v>
      </c>
      <c r="J479" s="2">
        <v>0</v>
      </c>
      <c r="K479" s="2">
        <v>17</v>
      </c>
      <c r="L479" s="3">
        <v>28.64</v>
      </c>
      <c r="M479" s="3">
        <v>45</v>
      </c>
      <c r="N479" s="4">
        <v>2</v>
      </c>
      <c r="O479" s="3">
        <v>23.5</v>
      </c>
      <c r="P479" s="3">
        <v>15.5</v>
      </c>
      <c r="Q479" s="3">
        <v>15.5</v>
      </c>
      <c r="R479" s="1" t="s">
        <v>1046</v>
      </c>
      <c r="S479" s="1" t="s">
        <v>1358</v>
      </c>
      <c r="T479" s="1" t="s">
        <v>1344</v>
      </c>
      <c r="U479" s="4">
        <v>1108</v>
      </c>
      <c r="V479" s="1" t="s">
        <v>33</v>
      </c>
      <c r="W479" s="5">
        <f t="shared" si="21"/>
        <v>1.6374347447795823</v>
      </c>
      <c r="X479" s="7">
        <f t="shared" si="22"/>
        <v>27.836390661252899</v>
      </c>
      <c r="Y479" s="6">
        <f t="shared" si="23"/>
        <v>0.78823806123945261</v>
      </c>
    </row>
    <row r="480" spans="1:25" x14ac:dyDescent="0.3">
      <c r="A480" s="1" t="s">
        <v>2232</v>
      </c>
      <c r="B480" s="1" t="s">
        <v>2233</v>
      </c>
      <c r="C480" s="1" t="s">
        <v>2234</v>
      </c>
      <c r="D480" s="1" t="s">
        <v>2235</v>
      </c>
      <c r="E480" s="1" t="s">
        <v>2236</v>
      </c>
      <c r="F480" s="1" t="s">
        <v>209</v>
      </c>
      <c r="G480" s="1" t="s">
        <v>40</v>
      </c>
      <c r="H480" s="1" t="s">
        <v>1290</v>
      </c>
      <c r="I480" s="2">
        <v>68</v>
      </c>
      <c r="J480" s="2">
        <v>0</v>
      </c>
      <c r="K480" s="2">
        <v>68</v>
      </c>
      <c r="L480" s="3">
        <v>2.5</v>
      </c>
      <c r="M480" s="3">
        <v>60.75</v>
      </c>
      <c r="N480" s="4">
        <v>1</v>
      </c>
      <c r="O480" s="3">
        <v>33</v>
      </c>
      <c r="P480" s="3">
        <v>11</v>
      </c>
      <c r="Q480" s="3">
        <v>11</v>
      </c>
      <c r="R480" s="1" t="s">
        <v>1046</v>
      </c>
      <c r="S480" s="1" t="s">
        <v>2237</v>
      </c>
      <c r="T480" s="1" t="s">
        <v>1344</v>
      </c>
      <c r="U480" s="4">
        <v>1108</v>
      </c>
      <c r="V480" s="1" t="s">
        <v>33</v>
      </c>
      <c r="W480" s="5">
        <f t="shared" si="21"/>
        <v>2.3161252900232019</v>
      </c>
      <c r="X480" s="7">
        <f t="shared" si="22"/>
        <v>157.49651972157773</v>
      </c>
      <c r="Y480" s="6">
        <f t="shared" si="23"/>
        <v>4.459800585070175</v>
      </c>
    </row>
    <row r="481" spans="1:25" x14ac:dyDescent="0.3">
      <c r="A481" s="1" t="s">
        <v>2238</v>
      </c>
      <c r="B481" s="1" t="s">
        <v>2239</v>
      </c>
      <c r="C481" s="1" t="s">
        <v>2240</v>
      </c>
      <c r="D481" s="1" t="s">
        <v>2241</v>
      </c>
      <c r="E481" s="1" t="s">
        <v>2242</v>
      </c>
      <c r="F481" s="1" t="s">
        <v>680</v>
      </c>
      <c r="G481" s="1" t="s">
        <v>2243</v>
      </c>
      <c r="H481" s="1" t="s">
        <v>1290</v>
      </c>
      <c r="I481" s="2">
        <v>2</v>
      </c>
      <c r="J481" s="2">
        <v>0</v>
      </c>
      <c r="K481" s="2">
        <v>2</v>
      </c>
      <c r="L481" s="3">
        <v>14.5</v>
      </c>
      <c r="M481" s="3">
        <v>40.47</v>
      </c>
      <c r="N481" s="4">
        <v>1</v>
      </c>
      <c r="O481" s="3">
        <v>19.489999999999998</v>
      </c>
      <c r="P481" s="3">
        <v>35.04</v>
      </c>
      <c r="Q481" s="3">
        <v>4.13</v>
      </c>
      <c r="R481" s="1" t="s">
        <v>1046</v>
      </c>
      <c r="S481" s="1" t="s">
        <v>2124</v>
      </c>
      <c r="T481" s="1" t="s">
        <v>2125</v>
      </c>
      <c r="U481" s="4">
        <v>1080</v>
      </c>
      <c r="V481" s="1" t="s">
        <v>33</v>
      </c>
      <c r="W481" s="5">
        <f t="shared" si="21"/>
        <v>1.6360204454756377</v>
      </c>
      <c r="X481" s="7">
        <f t="shared" si="22"/>
        <v>3.2720408909512755</v>
      </c>
      <c r="Y481" s="6">
        <f t="shared" si="23"/>
        <v>9.2653792640211452E-2</v>
      </c>
    </row>
    <row r="482" spans="1:25" x14ac:dyDescent="0.3">
      <c r="A482" s="1" t="s">
        <v>2244</v>
      </c>
      <c r="B482" s="1" t="s">
        <v>2245</v>
      </c>
      <c r="C482" s="1" t="s">
        <v>2246</v>
      </c>
      <c r="D482" s="1" t="s">
        <v>2247</v>
      </c>
      <c r="E482" s="1" t="s">
        <v>2248</v>
      </c>
      <c r="F482" s="1" t="s">
        <v>404</v>
      </c>
      <c r="G482" s="1" t="s">
        <v>2249</v>
      </c>
      <c r="H482" s="1" t="s">
        <v>1290</v>
      </c>
      <c r="I482" s="2">
        <v>2</v>
      </c>
      <c r="J482" s="2">
        <v>0</v>
      </c>
      <c r="K482" s="2">
        <v>2</v>
      </c>
      <c r="L482" s="3">
        <v>3.4273739999999999</v>
      </c>
      <c r="M482" s="3">
        <v>15.92</v>
      </c>
      <c r="N482" s="4">
        <v>1</v>
      </c>
      <c r="O482" s="3">
        <v>27.56</v>
      </c>
      <c r="P482" s="3">
        <v>2.17</v>
      </c>
      <c r="Q482" s="3">
        <v>24.02</v>
      </c>
      <c r="R482" s="1" t="s">
        <v>1046</v>
      </c>
      <c r="S482" s="1" t="s">
        <v>2124</v>
      </c>
      <c r="T482" s="1" t="s">
        <v>2125</v>
      </c>
      <c r="U482" s="4">
        <v>1108</v>
      </c>
      <c r="V482" s="1" t="s">
        <v>33</v>
      </c>
      <c r="W482" s="5">
        <f t="shared" si="21"/>
        <v>0.83324878422273763</v>
      </c>
      <c r="X482" s="7">
        <f t="shared" si="22"/>
        <v>1.6664975684454753</v>
      </c>
      <c r="Y482" s="6">
        <f t="shared" si="23"/>
        <v>4.7189911522552225E-2</v>
      </c>
    </row>
    <row r="483" spans="1:25" x14ac:dyDescent="0.3">
      <c r="A483" s="1" t="s">
        <v>2250</v>
      </c>
      <c r="B483" s="1" t="s">
        <v>2251</v>
      </c>
      <c r="C483" s="1" t="s">
        <v>2252</v>
      </c>
      <c r="D483" s="1" t="s">
        <v>1052</v>
      </c>
      <c r="E483" s="1" t="s">
        <v>1053</v>
      </c>
      <c r="F483" s="1" t="s">
        <v>2253</v>
      </c>
      <c r="G483" s="1" t="s">
        <v>1858</v>
      </c>
      <c r="H483" s="1" t="s">
        <v>1290</v>
      </c>
      <c r="I483" s="2">
        <v>1</v>
      </c>
      <c r="J483" s="2">
        <v>0</v>
      </c>
      <c r="K483" s="2">
        <v>1</v>
      </c>
      <c r="L483" s="3">
        <v>0.01</v>
      </c>
      <c r="M483" s="3">
        <v>35.04</v>
      </c>
      <c r="N483" s="4">
        <v>1</v>
      </c>
      <c r="O483" s="3">
        <v>19.690000000000001</v>
      </c>
      <c r="P483" s="3">
        <v>11.22</v>
      </c>
      <c r="Q483" s="3">
        <v>6.5</v>
      </c>
      <c r="R483" s="1" t="s">
        <v>30</v>
      </c>
      <c r="S483" s="1" t="s">
        <v>1047</v>
      </c>
      <c r="T483" s="1" t="s">
        <v>1048</v>
      </c>
      <c r="U483" s="4">
        <v>335</v>
      </c>
      <c r="V483" s="1" t="s">
        <v>33</v>
      </c>
      <c r="W483" s="5">
        <f t="shared" si="21"/>
        <v>0.83294182134570771</v>
      </c>
      <c r="X483" s="7">
        <f t="shared" si="22"/>
        <v>0.83294182134570771</v>
      </c>
      <c r="Y483" s="6">
        <f t="shared" si="23"/>
        <v>2.358626354876886E-2</v>
      </c>
    </row>
    <row r="484" spans="1:25" x14ac:dyDescent="0.3">
      <c r="A484" s="1" t="s">
        <v>2254</v>
      </c>
      <c r="B484" s="1" t="s">
        <v>2255</v>
      </c>
      <c r="C484" s="1" t="s">
        <v>2256</v>
      </c>
      <c r="D484" s="1" t="s">
        <v>2257</v>
      </c>
      <c r="E484" s="1" t="s">
        <v>2258</v>
      </c>
      <c r="F484" s="1" t="s">
        <v>125</v>
      </c>
      <c r="G484" s="1" t="s">
        <v>1036</v>
      </c>
      <c r="H484" s="1" t="s">
        <v>1290</v>
      </c>
      <c r="I484" s="2">
        <v>1</v>
      </c>
      <c r="J484" s="2">
        <v>0</v>
      </c>
      <c r="K484" s="2">
        <v>1</v>
      </c>
      <c r="L484" s="3">
        <v>17.220251999999999</v>
      </c>
      <c r="M484" s="3">
        <v>55</v>
      </c>
      <c r="N484" s="4">
        <v>1</v>
      </c>
      <c r="O484" s="3">
        <v>35.04</v>
      </c>
      <c r="P484" s="3">
        <v>16.34</v>
      </c>
      <c r="Q484" s="3">
        <v>11.22</v>
      </c>
      <c r="R484" s="1" t="s">
        <v>30</v>
      </c>
      <c r="S484" s="1" t="s">
        <v>1047</v>
      </c>
      <c r="T484" s="1" t="s">
        <v>1048</v>
      </c>
      <c r="U484" s="4">
        <v>335</v>
      </c>
      <c r="V484" s="1" t="s">
        <v>33</v>
      </c>
      <c r="W484" s="5">
        <f t="shared" si="21"/>
        <v>3.7262479071925756</v>
      </c>
      <c r="X484" s="7">
        <f t="shared" si="22"/>
        <v>3.7262479071925756</v>
      </c>
      <c r="Y484" s="6">
        <f t="shared" si="23"/>
        <v>0.10551549092000145</v>
      </c>
    </row>
    <row r="485" spans="1:25" x14ac:dyDescent="0.3">
      <c r="A485" s="1" t="s">
        <v>2259</v>
      </c>
      <c r="B485" s="1" t="s">
        <v>2260</v>
      </c>
      <c r="C485" s="1" t="s">
        <v>2256</v>
      </c>
      <c r="D485" s="1" t="s">
        <v>2257</v>
      </c>
      <c r="E485" s="1" t="s">
        <v>2261</v>
      </c>
      <c r="F485" s="1" t="s">
        <v>2262</v>
      </c>
      <c r="G485" s="1" t="s">
        <v>1224</v>
      </c>
      <c r="H485" s="1" t="s">
        <v>1290</v>
      </c>
      <c r="I485" s="2">
        <v>1</v>
      </c>
      <c r="J485" s="2">
        <v>0</v>
      </c>
      <c r="K485" s="2">
        <v>1</v>
      </c>
      <c r="L485" s="3">
        <v>11.807601999999999</v>
      </c>
      <c r="M485" s="3">
        <v>37</v>
      </c>
      <c r="N485" s="4">
        <v>1</v>
      </c>
      <c r="O485" s="3">
        <v>21.46</v>
      </c>
      <c r="P485" s="3">
        <v>16.34</v>
      </c>
      <c r="Q485" s="3">
        <v>11.22</v>
      </c>
      <c r="R485" s="1" t="s">
        <v>30</v>
      </c>
      <c r="S485" s="1" t="s">
        <v>1047</v>
      </c>
      <c r="T485" s="1" t="s">
        <v>1048</v>
      </c>
      <c r="U485" s="4">
        <v>335</v>
      </c>
      <c r="V485" s="1" t="s">
        <v>33</v>
      </c>
      <c r="W485" s="5">
        <f t="shared" si="21"/>
        <v>2.2821141577726221</v>
      </c>
      <c r="X485" s="7">
        <f t="shared" si="22"/>
        <v>2.2821141577726221</v>
      </c>
      <c r="Y485" s="6">
        <f t="shared" si="23"/>
        <v>6.4622215614818249E-2</v>
      </c>
    </row>
    <row r="486" spans="1:25" x14ac:dyDescent="0.3">
      <c r="A486" s="1" t="s">
        <v>2263</v>
      </c>
      <c r="B486" s="1" t="s">
        <v>2264</v>
      </c>
      <c r="C486" s="1" t="s">
        <v>2265</v>
      </c>
      <c r="D486" s="1" t="s">
        <v>2266</v>
      </c>
      <c r="E486" s="1" t="s">
        <v>2267</v>
      </c>
      <c r="F486" s="1" t="s">
        <v>39</v>
      </c>
      <c r="G486" s="1" t="s">
        <v>71</v>
      </c>
      <c r="H486" s="1" t="s">
        <v>1290</v>
      </c>
      <c r="I486" s="2">
        <v>20</v>
      </c>
      <c r="J486" s="2">
        <v>0</v>
      </c>
      <c r="K486" s="2">
        <v>20</v>
      </c>
      <c r="L486" s="3">
        <v>0.01</v>
      </c>
      <c r="M486" s="3">
        <v>8.25</v>
      </c>
      <c r="N486" s="4">
        <v>20</v>
      </c>
      <c r="O486" s="3">
        <v>13.3858</v>
      </c>
      <c r="P486" s="3">
        <v>10.63</v>
      </c>
      <c r="Q486" s="3">
        <v>9.4499999999999993</v>
      </c>
      <c r="R486" s="1" t="s">
        <v>30</v>
      </c>
      <c r="S486" s="1" t="s">
        <v>2268</v>
      </c>
      <c r="T486" s="1" t="s">
        <v>2269</v>
      </c>
      <c r="U486" s="4">
        <v>335</v>
      </c>
      <c r="V486" s="1" t="s">
        <v>33</v>
      </c>
      <c r="W486" s="5">
        <f t="shared" si="21"/>
        <v>3.8997983187354986E-2</v>
      </c>
      <c r="X486" s="7">
        <f t="shared" si="22"/>
        <v>0.77995966374709969</v>
      </c>
      <c r="Y486" s="6">
        <f t="shared" si="23"/>
        <v>2.2085977333719375E-2</v>
      </c>
    </row>
    <row r="487" spans="1:25" x14ac:dyDescent="0.3">
      <c r="A487" s="1" t="s">
        <v>2270</v>
      </c>
      <c r="B487" s="1" t="s">
        <v>2271</v>
      </c>
      <c r="C487" s="1" t="s">
        <v>2272</v>
      </c>
      <c r="D487" s="1" t="s">
        <v>2273</v>
      </c>
      <c r="E487" s="1" t="s">
        <v>1380</v>
      </c>
      <c r="F487" s="1" t="s">
        <v>1943</v>
      </c>
      <c r="G487" s="1" t="s">
        <v>84</v>
      </c>
      <c r="H487" s="1" t="s">
        <v>1290</v>
      </c>
      <c r="I487" s="2">
        <v>165</v>
      </c>
      <c r="J487" s="2">
        <v>0</v>
      </c>
      <c r="K487" s="2">
        <v>165</v>
      </c>
      <c r="L487" s="3">
        <v>0.01</v>
      </c>
      <c r="M487" s="3">
        <v>89.7</v>
      </c>
      <c r="N487" s="4">
        <v>1</v>
      </c>
      <c r="O487" s="3">
        <v>62.99</v>
      </c>
      <c r="P487" s="3">
        <v>6.3</v>
      </c>
      <c r="Q487" s="3">
        <v>6.3</v>
      </c>
      <c r="R487" s="1" t="s">
        <v>30</v>
      </c>
      <c r="S487" s="1" t="s">
        <v>1373</v>
      </c>
      <c r="T487" s="1" t="s">
        <v>1374</v>
      </c>
      <c r="U487" s="4">
        <v>134</v>
      </c>
      <c r="V487" s="1" t="s">
        <v>33</v>
      </c>
      <c r="W487" s="5">
        <f t="shared" si="21"/>
        <v>1.4501584106728538</v>
      </c>
      <c r="X487" s="7">
        <f t="shared" si="22"/>
        <v>239.27613776102086</v>
      </c>
      <c r="Y487" s="6">
        <f t="shared" si="23"/>
        <v>6.7755393012264253</v>
      </c>
    </row>
    <row r="488" spans="1:25" x14ac:dyDescent="0.3">
      <c r="A488" s="1" t="s">
        <v>2274</v>
      </c>
      <c r="B488" s="1" t="s">
        <v>2275</v>
      </c>
      <c r="C488" s="1" t="s">
        <v>2272</v>
      </c>
      <c r="D488" s="1" t="s">
        <v>2273</v>
      </c>
      <c r="E488" s="1" t="s">
        <v>1383</v>
      </c>
      <c r="F488" s="1" t="s">
        <v>1943</v>
      </c>
      <c r="G488" s="1" t="s">
        <v>84</v>
      </c>
      <c r="H488" s="1" t="s">
        <v>1290</v>
      </c>
      <c r="I488" s="2">
        <v>73</v>
      </c>
      <c r="J488" s="2">
        <v>0</v>
      </c>
      <c r="K488" s="2">
        <v>73</v>
      </c>
      <c r="L488" s="3">
        <v>0.01</v>
      </c>
      <c r="M488" s="3">
        <v>211.98</v>
      </c>
      <c r="N488" s="4">
        <v>1</v>
      </c>
      <c r="O488" s="3">
        <v>94.49</v>
      </c>
      <c r="P488" s="3">
        <v>8.27</v>
      </c>
      <c r="Q488" s="3">
        <v>8.27</v>
      </c>
      <c r="R488" s="1" t="s">
        <v>30</v>
      </c>
      <c r="S488" s="1" t="s">
        <v>1373</v>
      </c>
      <c r="T488" s="1" t="s">
        <v>1374</v>
      </c>
      <c r="U488" s="4">
        <v>134</v>
      </c>
      <c r="V488" s="1" t="s">
        <v>33</v>
      </c>
      <c r="W488" s="5">
        <f t="shared" si="21"/>
        <v>3.7485180516241292</v>
      </c>
      <c r="X488" s="7">
        <f t="shared" si="22"/>
        <v>273.64181776856145</v>
      </c>
      <c r="Y488" s="6">
        <f t="shared" si="23"/>
        <v>7.7486660730109964</v>
      </c>
    </row>
    <row r="489" spans="1:25" x14ac:dyDescent="0.3">
      <c r="A489" s="1" t="s">
        <v>2276</v>
      </c>
      <c r="B489" s="1" t="s">
        <v>2277</v>
      </c>
      <c r="C489" s="1" t="s">
        <v>2278</v>
      </c>
      <c r="D489" s="1" t="s">
        <v>2279</v>
      </c>
      <c r="E489" s="1" t="s">
        <v>285</v>
      </c>
      <c r="F489" s="1" t="s">
        <v>2280</v>
      </c>
      <c r="G489" s="1" t="s">
        <v>835</v>
      </c>
      <c r="H489" s="1" t="s">
        <v>1290</v>
      </c>
      <c r="I489" s="2">
        <v>1</v>
      </c>
      <c r="J489" s="2">
        <v>0</v>
      </c>
      <c r="K489" s="2">
        <v>1</v>
      </c>
      <c r="L489" s="3">
        <v>13.76</v>
      </c>
      <c r="M489" s="3">
        <v>33.380000000000003</v>
      </c>
      <c r="N489" s="4">
        <v>1</v>
      </c>
      <c r="O489" s="3">
        <v>15.747999999999999</v>
      </c>
      <c r="P489" s="3">
        <v>12.5984</v>
      </c>
      <c r="Q489" s="3">
        <v>4.7244000000000002</v>
      </c>
      <c r="R489" s="1" t="s">
        <v>2281</v>
      </c>
      <c r="S489" s="1" t="s">
        <v>2178</v>
      </c>
      <c r="T489" s="1" t="s">
        <v>78</v>
      </c>
      <c r="U489" s="4">
        <v>979</v>
      </c>
      <c r="V489" s="1" t="s">
        <v>33</v>
      </c>
      <c r="W489" s="5">
        <f t="shared" si="21"/>
        <v>0.54368856459285386</v>
      </c>
      <c r="X489" s="7">
        <f t="shared" si="22"/>
        <v>0.54368856459285386</v>
      </c>
      <c r="Y489" s="6">
        <f t="shared" si="23"/>
        <v>1.5395531169537157E-2</v>
      </c>
    </row>
    <row r="490" spans="1:25" x14ac:dyDescent="0.3">
      <c r="A490" s="1" t="s">
        <v>2282</v>
      </c>
      <c r="B490" s="1" t="s">
        <v>2283</v>
      </c>
      <c r="C490" s="1" t="s">
        <v>2284</v>
      </c>
      <c r="D490" s="1" t="s">
        <v>2285</v>
      </c>
      <c r="E490" s="1" t="s">
        <v>2286</v>
      </c>
      <c r="F490" s="1" t="s">
        <v>209</v>
      </c>
      <c r="G490" s="1" t="s">
        <v>254</v>
      </c>
      <c r="H490" s="1" t="s">
        <v>1290</v>
      </c>
      <c r="I490" s="2">
        <v>62</v>
      </c>
      <c r="J490" s="2">
        <v>0</v>
      </c>
      <c r="K490" s="2">
        <v>62</v>
      </c>
      <c r="L490" s="3">
        <v>0.01</v>
      </c>
      <c r="M490" s="3">
        <v>6</v>
      </c>
      <c r="N490" s="4">
        <v>42</v>
      </c>
      <c r="O490" s="3">
        <v>13.779500000000001</v>
      </c>
      <c r="P490" s="3">
        <v>7.2835000000000001</v>
      </c>
      <c r="Q490" s="3">
        <v>12.5984</v>
      </c>
      <c r="R490" s="1" t="s">
        <v>30</v>
      </c>
      <c r="S490" s="1" t="s">
        <v>2268</v>
      </c>
      <c r="T490" s="1" t="s">
        <v>2269</v>
      </c>
      <c r="U490" s="4">
        <v>335</v>
      </c>
      <c r="V490" s="1" t="s">
        <v>33</v>
      </c>
      <c r="W490" s="5">
        <f t="shared" si="21"/>
        <v>1.7462339398530549E-2</v>
      </c>
      <c r="X490" s="7">
        <f t="shared" si="22"/>
        <v>1.082665042708894</v>
      </c>
      <c r="Y490" s="6">
        <f t="shared" si="23"/>
        <v>3.065763103492013E-2</v>
      </c>
    </row>
    <row r="491" spans="1:25" x14ac:dyDescent="0.3">
      <c r="A491" s="1" t="s">
        <v>2287</v>
      </c>
      <c r="B491" s="1" t="s">
        <v>2288</v>
      </c>
      <c r="C491" s="1" t="s">
        <v>2289</v>
      </c>
      <c r="D491" s="1" t="s">
        <v>2290</v>
      </c>
      <c r="E491" s="1" t="s">
        <v>2291</v>
      </c>
      <c r="F491" s="1" t="s">
        <v>46</v>
      </c>
      <c r="G491" s="1" t="s">
        <v>64</v>
      </c>
      <c r="H491" s="1" t="s">
        <v>1290</v>
      </c>
      <c r="I491" s="2">
        <v>1</v>
      </c>
      <c r="J491" s="2">
        <v>0</v>
      </c>
      <c r="K491" s="2">
        <v>1</v>
      </c>
      <c r="L491" s="3">
        <v>0.01</v>
      </c>
      <c r="M491" s="3">
        <v>204.75</v>
      </c>
      <c r="N491" s="4">
        <v>1</v>
      </c>
      <c r="O491" s="3">
        <v>32.869999999999997</v>
      </c>
      <c r="P491" s="3">
        <v>30.51</v>
      </c>
      <c r="Q491" s="3">
        <v>17.13</v>
      </c>
      <c r="R491" s="1" t="s">
        <v>30</v>
      </c>
      <c r="S491" s="1" t="s">
        <v>1291</v>
      </c>
      <c r="T491" s="1" t="s">
        <v>1292</v>
      </c>
      <c r="U491" s="4">
        <v>1108</v>
      </c>
      <c r="V491" s="1" t="s">
        <v>33</v>
      </c>
      <c r="W491" s="5">
        <f t="shared" si="21"/>
        <v>9.9646491769141523</v>
      </c>
      <c r="X491" s="7">
        <f t="shared" si="22"/>
        <v>9.9646491769141523</v>
      </c>
      <c r="Y491" s="6">
        <f t="shared" si="23"/>
        <v>0.28216717618765419</v>
      </c>
    </row>
    <row r="492" spans="1:25" x14ac:dyDescent="0.3">
      <c r="A492" s="1" t="s">
        <v>2292</v>
      </c>
      <c r="B492" s="1" t="s">
        <v>2293</v>
      </c>
      <c r="C492" s="1" t="s">
        <v>2294</v>
      </c>
      <c r="D492" s="1" t="s">
        <v>2295</v>
      </c>
      <c r="E492" s="1" t="s">
        <v>2296</v>
      </c>
      <c r="F492" s="1" t="s">
        <v>1943</v>
      </c>
      <c r="G492" s="1" t="s">
        <v>1036</v>
      </c>
      <c r="H492" s="1" t="s">
        <v>1290</v>
      </c>
      <c r="I492" s="2">
        <v>2</v>
      </c>
      <c r="J492" s="2">
        <v>0</v>
      </c>
      <c r="K492" s="2">
        <v>2</v>
      </c>
      <c r="L492" s="3">
        <v>63.951479999999997</v>
      </c>
      <c r="M492" s="3">
        <v>199.82</v>
      </c>
      <c r="N492" s="4">
        <v>1</v>
      </c>
      <c r="O492" s="3">
        <v>30.71</v>
      </c>
      <c r="P492" s="3">
        <v>30.31</v>
      </c>
      <c r="Q492" s="3">
        <v>33.659999999999997</v>
      </c>
      <c r="R492" s="1" t="s">
        <v>30</v>
      </c>
      <c r="S492" s="1" t="s">
        <v>1291</v>
      </c>
      <c r="T492" s="1" t="s">
        <v>1292</v>
      </c>
      <c r="U492" s="4">
        <v>1108</v>
      </c>
      <c r="V492" s="1" t="s">
        <v>33</v>
      </c>
      <c r="W492" s="5">
        <f t="shared" si="21"/>
        <v>18.173668541763341</v>
      </c>
      <c r="X492" s="7">
        <f t="shared" si="22"/>
        <v>36.347337083526682</v>
      </c>
      <c r="Y492" s="6">
        <f t="shared" si="23"/>
        <v>1.0292409983243997</v>
      </c>
    </row>
    <row r="493" spans="1:25" x14ac:dyDescent="0.3">
      <c r="A493" s="1" t="s">
        <v>2297</v>
      </c>
      <c r="B493" s="1" t="s">
        <v>2298</v>
      </c>
      <c r="C493" s="1" t="s">
        <v>2299</v>
      </c>
      <c r="D493" s="1" t="s">
        <v>2300</v>
      </c>
      <c r="E493" s="1" t="s">
        <v>2301</v>
      </c>
      <c r="F493" s="1" t="s">
        <v>209</v>
      </c>
      <c r="G493" s="1" t="s">
        <v>2302</v>
      </c>
      <c r="H493" s="1" t="s">
        <v>1290</v>
      </c>
      <c r="I493" s="2">
        <v>1</v>
      </c>
      <c r="J493" s="2">
        <v>0</v>
      </c>
      <c r="K493" s="2">
        <v>1</v>
      </c>
      <c r="L493" s="3">
        <v>0.01</v>
      </c>
      <c r="M493" s="3">
        <v>133.04</v>
      </c>
      <c r="N493" s="4">
        <v>1</v>
      </c>
      <c r="O493" s="3">
        <v>40.549999999999997</v>
      </c>
      <c r="P493" s="3">
        <v>23.35</v>
      </c>
      <c r="Q493" s="3">
        <v>5.21</v>
      </c>
      <c r="R493" s="1" t="s">
        <v>30</v>
      </c>
      <c r="S493" s="1" t="s">
        <v>1650</v>
      </c>
      <c r="T493" s="1" t="s">
        <v>1292</v>
      </c>
      <c r="U493" s="4">
        <v>1108</v>
      </c>
      <c r="V493" s="1" t="s">
        <v>33</v>
      </c>
      <c r="W493" s="5">
        <f t="shared" si="21"/>
        <v>2.8613975783062644</v>
      </c>
      <c r="X493" s="7">
        <f t="shared" si="22"/>
        <v>2.8613975783062644</v>
      </c>
      <c r="Y493" s="6">
        <f t="shared" si="23"/>
        <v>8.1025679909676823E-2</v>
      </c>
    </row>
    <row r="494" spans="1:25" x14ac:dyDescent="0.3">
      <c r="A494" s="1" t="s">
        <v>2303</v>
      </c>
      <c r="B494" s="1" t="s">
        <v>2304</v>
      </c>
      <c r="C494" s="1" t="s">
        <v>2299</v>
      </c>
      <c r="D494" s="1" t="s">
        <v>2305</v>
      </c>
      <c r="E494" s="1" t="s">
        <v>2306</v>
      </c>
      <c r="F494" s="1" t="s">
        <v>209</v>
      </c>
      <c r="G494" s="1" t="s">
        <v>2307</v>
      </c>
      <c r="H494" s="1" t="s">
        <v>1290</v>
      </c>
      <c r="I494" s="2">
        <v>1</v>
      </c>
      <c r="J494" s="2">
        <v>0</v>
      </c>
      <c r="K494" s="2">
        <v>1</v>
      </c>
      <c r="L494" s="3">
        <v>50.1</v>
      </c>
      <c r="M494" s="3">
        <v>119.91</v>
      </c>
      <c r="N494" s="4">
        <v>1</v>
      </c>
      <c r="O494" s="3">
        <v>38.58</v>
      </c>
      <c r="P494" s="3">
        <v>24.41</v>
      </c>
      <c r="Q494" s="3">
        <v>5.12</v>
      </c>
      <c r="R494" s="1" t="s">
        <v>30</v>
      </c>
      <c r="S494" s="1" t="s">
        <v>1587</v>
      </c>
      <c r="T494" s="1" t="s">
        <v>1292</v>
      </c>
      <c r="U494" s="4">
        <v>1108</v>
      </c>
      <c r="V494" s="1" t="s">
        <v>33</v>
      </c>
      <c r="W494" s="5">
        <f t="shared" si="21"/>
        <v>2.7968083155452432</v>
      </c>
      <c r="X494" s="7">
        <f t="shared" si="22"/>
        <v>2.7968083155452432</v>
      </c>
      <c r="Y494" s="6">
        <f t="shared" si="23"/>
        <v>7.9196717388091725E-2</v>
      </c>
    </row>
    <row r="495" spans="1:25" x14ac:dyDescent="0.3">
      <c r="A495" s="1" t="s">
        <v>1179</v>
      </c>
      <c r="B495" s="1" t="s">
        <v>1180</v>
      </c>
      <c r="C495" s="1" t="s">
        <v>1181</v>
      </c>
      <c r="D495" s="1" t="s">
        <v>1182</v>
      </c>
      <c r="E495" s="1" t="s">
        <v>1183</v>
      </c>
      <c r="F495" s="1" t="s">
        <v>1184</v>
      </c>
      <c r="G495" s="1" t="s">
        <v>40</v>
      </c>
      <c r="H495" s="1" t="s">
        <v>1290</v>
      </c>
      <c r="I495" s="2">
        <v>60</v>
      </c>
      <c r="J495" s="2">
        <v>0</v>
      </c>
      <c r="K495" s="2">
        <v>60</v>
      </c>
      <c r="L495" s="3">
        <v>5</v>
      </c>
      <c r="M495" s="3">
        <v>47.25</v>
      </c>
      <c r="N495" s="4">
        <v>1</v>
      </c>
      <c r="O495" s="3">
        <v>22.83</v>
      </c>
      <c r="P495" s="3">
        <v>20.87</v>
      </c>
      <c r="Q495" s="3">
        <v>10.8268</v>
      </c>
      <c r="R495" s="1" t="s">
        <v>30</v>
      </c>
      <c r="S495" s="1" t="s">
        <v>31</v>
      </c>
      <c r="T495" s="1" t="s">
        <v>78</v>
      </c>
      <c r="U495" s="4">
        <v>950</v>
      </c>
      <c r="V495" s="1" t="s">
        <v>33</v>
      </c>
      <c r="W495" s="5">
        <f t="shared" si="21"/>
        <v>2.9922040976102084</v>
      </c>
      <c r="X495" s="7">
        <f t="shared" si="22"/>
        <v>179.53224585661252</v>
      </c>
      <c r="Y495" s="6">
        <f t="shared" si="23"/>
        <v>5.0837822735748146</v>
      </c>
    </row>
    <row r="496" spans="1:25" x14ac:dyDescent="0.3">
      <c r="A496" s="1" t="s">
        <v>2308</v>
      </c>
      <c r="B496" s="1" t="s">
        <v>2309</v>
      </c>
      <c r="C496" s="1" t="s">
        <v>2310</v>
      </c>
      <c r="D496" s="1" t="s">
        <v>2311</v>
      </c>
      <c r="E496" s="1" t="s">
        <v>2312</v>
      </c>
      <c r="F496" s="1" t="s">
        <v>239</v>
      </c>
      <c r="G496" s="1" t="s">
        <v>324</v>
      </c>
      <c r="H496" s="1" t="s">
        <v>1290</v>
      </c>
      <c r="I496" s="2">
        <v>1</v>
      </c>
      <c r="J496" s="2">
        <v>0</v>
      </c>
      <c r="K496" s="2">
        <v>1</v>
      </c>
      <c r="L496" s="3">
        <v>0.01</v>
      </c>
      <c r="M496" s="3">
        <v>19.3</v>
      </c>
      <c r="N496" s="4">
        <v>4</v>
      </c>
      <c r="O496" s="3">
        <v>10</v>
      </c>
      <c r="P496" s="3">
        <v>12.00787</v>
      </c>
      <c r="Q496" s="3">
        <v>11.023619999999999</v>
      </c>
      <c r="R496" s="1" t="s">
        <v>30</v>
      </c>
      <c r="S496" s="1" t="s">
        <v>302</v>
      </c>
      <c r="T496" s="1" t="s">
        <v>158</v>
      </c>
      <c r="U496" s="4">
        <v>953</v>
      </c>
      <c r="V496" s="1" t="s">
        <v>33</v>
      </c>
      <c r="W496" s="5">
        <f t="shared" si="21"/>
        <v>0.19195214021084686</v>
      </c>
      <c r="X496" s="7">
        <f t="shared" si="22"/>
        <v>0.19195214021084686</v>
      </c>
      <c r="Y496" s="6">
        <f t="shared" si="23"/>
        <v>5.4354741852782797E-3</v>
      </c>
    </row>
    <row r="497" spans="1:25" x14ac:dyDescent="0.3">
      <c r="A497" s="1" t="s">
        <v>2313</v>
      </c>
      <c r="B497" s="1" t="s">
        <v>2314</v>
      </c>
      <c r="C497" s="1" t="s">
        <v>2315</v>
      </c>
      <c r="D497" s="1" t="s">
        <v>2316</v>
      </c>
      <c r="E497" s="1" t="s">
        <v>2317</v>
      </c>
      <c r="F497" s="1" t="s">
        <v>404</v>
      </c>
      <c r="G497" s="1" t="s">
        <v>488</v>
      </c>
      <c r="H497" s="1" t="s">
        <v>1290</v>
      </c>
      <c r="I497" s="2">
        <v>58</v>
      </c>
      <c r="J497" s="2">
        <v>0</v>
      </c>
      <c r="K497" s="2">
        <v>58</v>
      </c>
      <c r="L497" s="3">
        <v>0.01</v>
      </c>
      <c r="M497" s="3">
        <v>22.66</v>
      </c>
      <c r="N497" s="4">
        <v>1</v>
      </c>
      <c r="O497" s="3">
        <v>22.44</v>
      </c>
      <c r="P497" s="3">
        <v>26.57</v>
      </c>
      <c r="Q497" s="3">
        <v>4.33</v>
      </c>
      <c r="R497" s="1" t="s">
        <v>30</v>
      </c>
      <c r="S497" s="1" t="s">
        <v>2124</v>
      </c>
      <c r="T497" s="1" t="s">
        <v>2125</v>
      </c>
      <c r="U497" s="4">
        <v>1108</v>
      </c>
      <c r="V497" s="1" t="s">
        <v>33</v>
      </c>
      <c r="W497" s="5">
        <f t="shared" si="21"/>
        <v>1.4974938306264503</v>
      </c>
      <c r="X497" s="7">
        <f t="shared" si="22"/>
        <v>86.85464217633411</v>
      </c>
      <c r="Y497" s="6">
        <f t="shared" si="23"/>
        <v>2.4594472606686195</v>
      </c>
    </row>
    <row r="498" spans="1:25" x14ac:dyDescent="0.3">
      <c r="A498" s="1" t="s">
        <v>2318</v>
      </c>
      <c r="B498" s="1" t="s">
        <v>2319</v>
      </c>
      <c r="C498" s="1" t="s">
        <v>2320</v>
      </c>
      <c r="D498" s="1" t="s">
        <v>2321</v>
      </c>
      <c r="E498" s="1" t="s">
        <v>2322</v>
      </c>
      <c r="F498" s="1" t="s">
        <v>404</v>
      </c>
      <c r="G498" s="1" t="s">
        <v>488</v>
      </c>
      <c r="H498" s="1" t="s">
        <v>1290</v>
      </c>
      <c r="I498" s="2">
        <v>1</v>
      </c>
      <c r="J498" s="2">
        <v>0</v>
      </c>
      <c r="K498" s="2">
        <v>1</v>
      </c>
      <c r="L498" s="3">
        <v>0.01</v>
      </c>
      <c r="M498" s="3">
        <v>25.13</v>
      </c>
      <c r="N498" s="4">
        <v>1</v>
      </c>
      <c r="O498" s="3">
        <v>22.44</v>
      </c>
      <c r="P498" s="3">
        <v>4.53</v>
      </c>
      <c r="Q498" s="3">
        <v>22.95</v>
      </c>
      <c r="R498" s="1" t="s">
        <v>30</v>
      </c>
      <c r="S498" s="1" t="s">
        <v>2124</v>
      </c>
      <c r="T498" s="1" t="s">
        <v>2125</v>
      </c>
      <c r="U498" s="4">
        <v>1108</v>
      </c>
      <c r="V498" s="1" t="s">
        <v>33</v>
      </c>
      <c r="W498" s="5">
        <f t="shared" si="21"/>
        <v>1.353214002320186</v>
      </c>
      <c r="X498" s="7">
        <f t="shared" si="22"/>
        <v>1.353214002320186</v>
      </c>
      <c r="Y498" s="6">
        <f t="shared" si="23"/>
        <v>3.8318717200491181E-2</v>
      </c>
    </row>
    <row r="499" spans="1:25" x14ac:dyDescent="0.3">
      <c r="A499" s="1" t="s">
        <v>2323</v>
      </c>
      <c r="B499" s="1" t="s">
        <v>2324</v>
      </c>
      <c r="C499" s="1" t="s">
        <v>2325</v>
      </c>
      <c r="D499" s="1" t="s">
        <v>2326</v>
      </c>
      <c r="E499" s="1" t="s">
        <v>2327</v>
      </c>
      <c r="F499" s="1" t="s">
        <v>404</v>
      </c>
      <c r="G499" s="1" t="s">
        <v>2328</v>
      </c>
      <c r="H499" s="1" t="s">
        <v>1290</v>
      </c>
      <c r="I499" s="2">
        <v>2</v>
      </c>
      <c r="J499" s="2">
        <v>0</v>
      </c>
      <c r="K499" s="2">
        <v>2</v>
      </c>
      <c r="L499" s="3">
        <v>0.01</v>
      </c>
      <c r="M499" s="3">
        <v>11.67</v>
      </c>
      <c r="N499" s="4">
        <v>2</v>
      </c>
      <c r="O499" s="3">
        <v>10.24</v>
      </c>
      <c r="P499" s="3">
        <v>7.87</v>
      </c>
      <c r="Q499" s="3">
        <v>8.27</v>
      </c>
      <c r="R499" s="1" t="s">
        <v>30</v>
      </c>
      <c r="S499" s="1" t="s">
        <v>116</v>
      </c>
      <c r="T499" s="1" t="s">
        <v>117</v>
      </c>
      <c r="U499" s="4">
        <v>964</v>
      </c>
      <c r="V499" s="1" t="s">
        <v>33</v>
      </c>
      <c r="W499" s="5">
        <f t="shared" si="21"/>
        <v>0.19329158236658933</v>
      </c>
      <c r="X499" s="7">
        <f t="shared" si="22"/>
        <v>0.38658316473317866</v>
      </c>
      <c r="Y499" s="6">
        <f t="shared" si="23"/>
        <v>1.0946805855158861E-2</v>
      </c>
    </row>
    <row r="500" spans="1:25" hidden="1" x14ac:dyDescent="0.3">
      <c r="A500" s="1" t="s">
        <v>2329</v>
      </c>
      <c r="B500" s="1" t="s">
        <v>2330</v>
      </c>
      <c r="C500" s="1" t="s">
        <v>2331</v>
      </c>
      <c r="D500" s="1" t="s">
        <v>2332</v>
      </c>
      <c r="E500" s="1" t="s">
        <v>2333</v>
      </c>
      <c r="F500" s="1" t="s">
        <v>404</v>
      </c>
      <c r="G500" s="1" t="s">
        <v>2334</v>
      </c>
      <c r="H500" s="1" t="s">
        <v>2335</v>
      </c>
      <c r="I500" s="2">
        <v>11</v>
      </c>
      <c r="J500" s="2">
        <v>0</v>
      </c>
      <c r="K500" s="2">
        <v>11</v>
      </c>
      <c r="L500" s="3">
        <v>0.01</v>
      </c>
      <c r="M500" s="3">
        <v>70</v>
      </c>
      <c r="N500" s="4">
        <v>1</v>
      </c>
      <c r="O500" s="3">
        <v>20.87</v>
      </c>
      <c r="P500" s="3">
        <v>5.1181000000000001</v>
      </c>
      <c r="Q500" s="3">
        <v>21.26</v>
      </c>
      <c r="R500" s="1" t="s">
        <v>30</v>
      </c>
      <c r="S500" s="1" t="s">
        <v>2336</v>
      </c>
      <c r="T500" s="1" t="s">
        <v>2125</v>
      </c>
      <c r="U500" s="4">
        <v>679</v>
      </c>
      <c r="V500" s="1" t="s">
        <v>33</v>
      </c>
      <c r="W500" s="5">
        <f t="shared" si="21"/>
        <v>1.3172166596403714</v>
      </c>
      <c r="X500" s="7">
        <f t="shared" si="22"/>
        <v>14.489383256044086</v>
      </c>
      <c r="Y500" s="6">
        <f t="shared" si="23"/>
        <v>0.41029325623731999</v>
      </c>
    </row>
    <row r="501" spans="1:25" hidden="1" x14ac:dyDescent="0.3">
      <c r="A501" s="1" t="s">
        <v>2337</v>
      </c>
      <c r="B501" s="1" t="s">
        <v>2338</v>
      </c>
      <c r="C501" s="1" t="s">
        <v>2339</v>
      </c>
      <c r="D501" s="1" t="s">
        <v>2340</v>
      </c>
      <c r="E501" s="1" t="s">
        <v>2341</v>
      </c>
      <c r="F501" s="1" t="s">
        <v>404</v>
      </c>
      <c r="G501" s="1" t="s">
        <v>2342</v>
      </c>
      <c r="H501" s="1" t="s">
        <v>2335</v>
      </c>
      <c r="I501" s="2">
        <v>1</v>
      </c>
      <c r="J501" s="2">
        <v>0</v>
      </c>
      <c r="K501" s="2">
        <v>1</v>
      </c>
      <c r="L501" s="3">
        <v>0.01</v>
      </c>
      <c r="M501" s="3">
        <v>59.78</v>
      </c>
      <c r="N501" s="4">
        <v>1</v>
      </c>
      <c r="O501" s="3">
        <v>36.811</v>
      </c>
      <c r="P501" s="3">
        <v>4.3307000000000002</v>
      </c>
      <c r="Q501" s="3">
        <v>18.897600000000001</v>
      </c>
      <c r="R501" s="1" t="s">
        <v>30</v>
      </c>
      <c r="S501" s="1" t="s">
        <v>2124</v>
      </c>
      <c r="T501" s="1" t="s">
        <v>2125</v>
      </c>
      <c r="U501" s="4">
        <v>679</v>
      </c>
      <c r="V501" s="1" t="s">
        <v>33</v>
      </c>
      <c r="W501" s="5">
        <f t="shared" si="21"/>
        <v>1.7474514006818562</v>
      </c>
      <c r="X501" s="7">
        <f t="shared" si="22"/>
        <v>1.7474514006818562</v>
      </c>
      <c r="Y501" s="6">
        <f t="shared" si="23"/>
        <v>4.9482266610840701E-2</v>
      </c>
    </row>
    <row r="502" spans="1:25" hidden="1" x14ac:dyDescent="0.3">
      <c r="A502" s="1" t="s">
        <v>2343</v>
      </c>
      <c r="B502" s="1" t="s">
        <v>2344</v>
      </c>
      <c r="C502" s="1" t="s">
        <v>2345</v>
      </c>
      <c r="D502" s="1" t="s">
        <v>2346</v>
      </c>
      <c r="E502" s="1" t="s">
        <v>2347</v>
      </c>
      <c r="F502" s="1" t="s">
        <v>125</v>
      </c>
      <c r="G502" s="1" t="s">
        <v>40</v>
      </c>
      <c r="H502" s="1" t="s">
        <v>2335</v>
      </c>
      <c r="I502" s="2">
        <v>370</v>
      </c>
      <c r="J502" s="2">
        <v>0</v>
      </c>
      <c r="K502" s="2">
        <v>370</v>
      </c>
      <c r="L502" s="3">
        <v>0.5</v>
      </c>
      <c r="M502" s="3">
        <v>13.5</v>
      </c>
      <c r="N502" s="4">
        <v>12</v>
      </c>
      <c r="O502" s="3">
        <v>24</v>
      </c>
      <c r="P502" s="3">
        <v>16</v>
      </c>
      <c r="Q502" s="3">
        <v>13.5</v>
      </c>
      <c r="R502" s="1" t="s">
        <v>30</v>
      </c>
      <c r="S502" s="1" t="s">
        <v>48</v>
      </c>
      <c r="T502" s="1" t="s">
        <v>49</v>
      </c>
      <c r="U502" s="4">
        <v>1062</v>
      </c>
      <c r="V502" s="1" t="s">
        <v>33</v>
      </c>
      <c r="W502" s="5">
        <f t="shared" si="21"/>
        <v>0.25058004640371229</v>
      </c>
      <c r="X502" s="7">
        <f t="shared" si="22"/>
        <v>92.71461716937354</v>
      </c>
      <c r="Y502" s="6">
        <f t="shared" si="23"/>
        <v>2.6253831172110633</v>
      </c>
    </row>
    <row r="503" spans="1:25" hidden="1" x14ac:dyDescent="0.3">
      <c r="A503" s="1" t="s">
        <v>2348</v>
      </c>
      <c r="B503" s="1" t="s">
        <v>2349</v>
      </c>
      <c r="C503" s="1" t="s">
        <v>2350</v>
      </c>
      <c r="D503" s="1" t="s">
        <v>2351</v>
      </c>
      <c r="E503" s="1" t="s">
        <v>2352</v>
      </c>
      <c r="F503" s="1" t="s">
        <v>70</v>
      </c>
      <c r="G503" s="1" t="s">
        <v>40</v>
      </c>
      <c r="H503" s="1" t="s">
        <v>2335</v>
      </c>
      <c r="I503" s="2">
        <v>780</v>
      </c>
      <c r="J503" s="2">
        <v>0</v>
      </c>
      <c r="K503" s="2">
        <v>780</v>
      </c>
      <c r="L503" s="3">
        <v>0.01</v>
      </c>
      <c r="M503" s="3">
        <v>7.08</v>
      </c>
      <c r="N503" s="4">
        <v>12</v>
      </c>
      <c r="O503" s="3">
        <v>23.62</v>
      </c>
      <c r="P503" s="3">
        <v>15.75</v>
      </c>
      <c r="Q503" s="3">
        <v>5.12</v>
      </c>
      <c r="R503" s="1" t="s">
        <v>30</v>
      </c>
      <c r="S503" s="1" t="s">
        <v>48</v>
      </c>
      <c r="T503" s="1" t="s">
        <v>49</v>
      </c>
      <c r="U503" s="4">
        <v>1062</v>
      </c>
      <c r="V503" s="1" t="s">
        <v>33</v>
      </c>
      <c r="W503" s="5">
        <f t="shared" si="21"/>
        <v>9.2068677494199544E-2</v>
      </c>
      <c r="X503" s="7">
        <f t="shared" si="22"/>
        <v>71.813568445475639</v>
      </c>
      <c r="Y503" s="6">
        <f t="shared" si="23"/>
        <v>2.0335318846111008</v>
      </c>
    </row>
    <row r="504" spans="1:25" hidden="1" x14ac:dyDescent="0.3">
      <c r="A504" s="1" t="s">
        <v>2353</v>
      </c>
      <c r="B504" s="1" t="s">
        <v>2354</v>
      </c>
      <c r="C504" s="1" t="s">
        <v>2350</v>
      </c>
      <c r="D504" s="1" t="s">
        <v>2351</v>
      </c>
      <c r="E504" s="1" t="s">
        <v>2355</v>
      </c>
      <c r="F504" s="1" t="s">
        <v>70</v>
      </c>
      <c r="G504" s="1" t="s">
        <v>40</v>
      </c>
      <c r="H504" s="1" t="s">
        <v>2335</v>
      </c>
      <c r="I504" s="2">
        <v>658</v>
      </c>
      <c r="J504" s="2">
        <v>0</v>
      </c>
      <c r="K504" s="2">
        <v>658</v>
      </c>
      <c r="L504" s="3">
        <v>0.01</v>
      </c>
      <c r="M504" s="3">
        <v>9.1300000000000008</v>
      </c>
      <c r="N504" s="4">
        <v>12</v>
      </c>
      <c r="O504" s="3">
        <v>23.62</v>
      </c>
      <c r="P504" s="3">
        <v>15.75</v>
      </c>
      <c r="Q504" s="3">
        <v>6.3</v>
      </c>
      <c r="R504" s="1" t="s">
        <v>30</v>
      </c>
      <c r="S504" s="1" t="s">
        <v>48</v>
      </c>
      <c r="T504" s="1" t="s">
        <v>49</v>
      </c>
      <c r="U504" s="4">
        <v>1062</v>
      </c>
      <c r="V504" s="1" t="s">
        <v>33</v>
      </c>
      <c r="W504" s="5">
        <f t="shared" si="21"/>
        <v>0.11328763051044084</v>
      </c>
      <c r="X504" s="7">
        <f t="shared" si="22"/>
        <v>74.543260875870075</v>
      </c>
      <c r="Y504" s="6">
        <f t="shared" si="23"/>
        <v>2.1108280935664205</v>
      </c>
    </row>
    <row r="505" spans="1:25" hidden="1" x14ac:dyDescent="0.3">
      <c r="A505" s="1" t="s">
        <v>2356</v>
      </c>
      <c r="B505" s="1" t="s">
        <v>2357</v>
      </c>
      <c r="C505" s="1" t="s">
        <v>2350</v>
      </c>
      <c r="D505" s="1" t="s">
        <v>2351</v>
      </c>
      <c r="E505" s="1" t="s">
        <v>2358</v>
      </c>
      <c r="F505" s="1" t="s">
        <v>70</v>
      </c>
      <c r="G505" s="1" t="s">
        <v>40</v>
      </c>
      <c r="H505" s="1" t="s">
        <v>2335</v>
      </c>
      <c r="I505" s="2">
        <v>600</v>
      </c>
      <c r="J505" s="2">
        <v>0</v>
      </c>
      <c r="K505" s="2">
        <v>600</v>
      </c>
      <c r="L505" s="3">
        <v>0.01</v>
      </c>
      <c r="M505" s="3">
        <v>10.7</v>
      </c>
      <c r="N505" s="4">
        <v>12</v>
      </c>
      <c r="O505" s="3">
        <v>23.62</v>
      </c>
      <c r="P505" s="3">
        <v>15.75</v>
      </c>
      <c r="Q505" s="3">
        <v>6.3</v>
      </c>
      <c r="R505" s="1" t="s">
        <v>30</v>
      </c>
      <c r="S505" s="1" t="s">
        <v>48</v>
      </c>
      <c r="T505" s="1" t="s">
        <v>49</v>
      </c>
      <c r="U505" s="4">
        <v>1062</v>
      </c>
      <c r="V505" s="1" t="s">
        <v>33</v>
      </c>
      <c r="W505" s="5">
        <f t="shared" si="21"/>
        <v>0.11328763051044084</v>
      </c>
      <c r="X505" s="7">
        <f t="shared" si="22"/>
        <v>67.972578306264509</v>
      </c>
      <c r="Y505" s="6">
        <f t="shared" si="23"/>
        <v>1.9247672585712041</v>
      </c>
    </row>
    <row r="506" spans="1:25" hidden="1" x14ac:dyDescent="0.3">
      <c r="A506" s="1" t="s">
        <v>2359</v>
      </c>
      <c r="B506" s="1" t="s">
        <v>2360</v>
      </c>
      <c r="C506" s="1" t="s">
        <v>2361</v>
      </c>
      <c r="D506" s="1" t="s">
        <v>2362</v>
      </c>
      <c r="E506" s="1" t="s">
        <v>455</v>
      </c>
      <c r="F506" s="1" t="s">
        <v>2363</v>
      </c>
      <c r="G506" s="1" t="s">
        <v>40</v>
      </c>
      <c r="H506" s="1" t="s">
        <v>2335</v>
      </c>
      <c r="I506" s="2">
        <v>32</v>
      </c>
      <c r="J506" s="2">
        <v>0</v>
      </c>
      <c r="K506" s="2">
        <v>32</v>
      </c>
      <c r="L506" s="3">
        <v>0.5</v>
      </c>
      <c r="M506" s="3">
        <v>6.75</v>
      </c>
      <c r="N506" s="4">
        <v>2</v>
      </c>
      <c r="O506" s="3">
        <v>11.81</v>
      </c>
      <c r="P506" s="3">
        <v>7.87</v>
      </c>
      <c r="Q506" s="3">
        <v>4.72</v>
      </c>
      <c r="R506" s="1" t="s">
        <v>30</v>
      </c>
      <c r="S506" s="1" t="s">
        <v>48</v>
      </c>
      <c r="T506" s="1" t="s">
        <v>49</v>
      </c>
      <c r="U506" s="4">
        <v>1062</v>
      </c>
      <c r="V506" s="1" t="s">
        <v>33</v>
      </c>
      <c r="W506" s="5">
        <f t="shared" si="21"/>
        <v>0.12723288399071928</v>
      </c>
      <c r="X506" s="7">
        <f t="shared" si="22"/>
        <v>4.0714522877030168</v>
      </c>
      <c r="Y506" s="6">
        <f t="shared" si="23"/>
        <v>0.11529058119431898</v>
      </c>
    </row>
    <row r="507" spans="1:25" hidden="1" x14ac:dyDescent="0.3">
      <c r="A507" s="1" t="s">
        <v>2364</v>
      </c>
      <c r="B507" s="1" t="s">
        <v>2365</v>
      </c>
      <c r="C507" s="1" t="s">
        <v>2366</v>
      </c>
      <c r="D507" s="1" t="s">
        <v>2367</v>
      </c>
      <c r="E507" s="1" t="s">
        <v>2368</v>
      </c>
      <c r="F507" s="1" t="s">
        <v>27</v>
      </c>
      <c r="G507" s="1" t="s">
        <v>40</v>
      </c>
      <c r="H507" s="1" t="s">
        <v>2335</v>
      </c>
      <c r="I507" s="2">
        <v>442</v>
      </c>
      <c r="J507" s="2">
        <v>0</v>
      </c>
      <c r="K507" s="2">
        <v>442</v>
      </c>
      <c r="L507" s="3">
        <v>0.01</v>
      </c>
      <c r="M507" s="3">
        <v>7.25</v>
      </c>
      <c r="N507" s="4">
        <v>12</v>
      </c>
      <c r="O507" s="3">
        <v>15.75</v>
      </c>
      <c r="P507" s="3">
        <v>11.81</v>
      </c>
      <c r="Q507" s="3">
        <v>10.24</v>
      </c>
      <c r="R507" s="1" t="s">
        <v>30</v>
      </c>
      <c r="S507" s="1" t="s">
        <v>48</v>
      </c>
      <c r="T507" s="1" t="s">
        <v>49</v>
      </c>
      <c r="U507" s="4">
        <v>1062</v>
      </c>
      <c r="V507" s="1" t="s">
        <v>33</v>
      </c>
      <c r="W507" s="5">
        <f t="shared" si="21"/>
        <v>9.2068677494199544E-2</v>
      </c>
      <c r="X507" s="7">
        <f t="shared" si="22"/>
        <v>40.694355452436199</v>
      </c>
      <c r="Y507" s="6">
        <f t="shared" si="23"/>
        <v>1.1523347346129571</v>
      </c>
    </row>
    <row r="508" spans="1:25" hidden="1" x14ac:dyDescent="0.3">
      <c r="A508" s="1" t="s">
        <v>2369</v>
      </c>
      <c r="B508" s="1" t="s">
        <v>2370</v>
      </c>
      <c r="C508" s="1" t="s">
        <v>2366</v>
      </c>
      <c r="D508" s="1" t="s">
        <v>2367</v>
      </c>
      <c r="E508" s="1" t="s">
        <v>2347</v>
      </c>
      <c r="F508" s="1" t="s">
        <v>27</v>
      </c>
      <c r="G508" s="1" t="s">
        <v>40</v>
      </c>
      <c r="H508" s="1" t="s">
        <v>2335</v>
      </c>
      <c r="I508" s="2">
        <v>576</v>
      </c>
      <c r="J508" s="2">
        <v>0</v>
      </c>
      <c r="K508" s="2">
        <v>576</v>
      </c>
      <c r="L508" s="3">
        <v>0.01</v>
      </c>
      <c r="M508" s="3">
        <v>10.25</v>
      </c>
      <c r="N508" s="4">
        <v>12</v>
      </c>
      <c r="O508" s="3">
        <v>15.75</v>
      </c>
      <c r="P508" s="3">
        <v>11.81</v>
      </c>
      <c r="Q508" s="3">
        <v>13.78</v>
      </c>
      <c r="R508" s="1" t="s">
        <v>30</v>
      </c>
      <c r="S508" s="1" t="s">
        <v>48</v>
      </c>
      <c r="T508" s="1" t="s">
        <v>49</v>
      </c>
      <c r="U508" s="4">
        <v>1062</v>
      </c>
      <c r="V508" s="1" t="s">
        <v>33</v>
      </c>
      <c r="W508" s="5">
        <f t="shared" si="21"/>
        <v>0.12389710701856149</v>
      </c>
      <c r="X508" s="7">
        <f t="shared" si="22"/>
        <v>71.364733642691419</v>
      </c>
      <c r="Y508" s="6">
        <f t="shared" si="23"/>
        <v>2.0208223103322815</v>
      </c>
    </row>
    <row r="509" spans="1:25" hidden="1" x14ac:dyDescent="0.3">
      <c r="A509" s="1" t="s">
        <v>2371</v>
      </c>
      <c r="B509" s="1" t="s">
        <v>2372</v>
      </c>
      <c r="C509" s="1" t="s">
        <v>2366</v>
      </c>
      <c r="D509" s="1" t="s">
        <v>2367</v>
      </c>
      <c r="E509" s="1" t="s">
        <v>2373</v>
      </c>
      <c r="F509" s="1" t="s">
        <v>27</v>
      </c>
      <c r="G509" s="1" t="s">
        <v>40</v>
      </c>
      <c r="H509" s="1" t="s">
        <v>2335</v>
      </c>
      <c r="I509" s="2">
        <v>312</v>
      </c>
      <c r="J509" s="2">
        <v>0</v>
      </c>
      <c r="K509" s="2">
        <v>312</v>
      </c>
      <c r="L509" s="3">
        <v>0.01</v>
      </c>
      <c r="M509" s="3">
        <v>11.95</v>
      </c>
      <c r="N509" s="4">
        <v>12</v>
      </c>
      <c r="O509" s="3">
        <v>15.75</v>
      </c>
      <c r="P509" s="3">
        <v>11.81</v>
      </c>
      <c r="Q509" s="3">
        <v>14.57</v>
      </c>
      <c r="R509" s="1" t="s">
        <v>30</v>
      </c>
      <c r="S509" s="1" t="s">
        <v>48</v>
      </c>
      <c r="T509" s="1" t="s">
        <v>49</v>
      </c>
      <c r="U509" s="4">
        <v>1062</v>
      </c>
      <c r="V509" s="1" t="s">
        <v>33</v>
      </c>
      <c r="W509" s="5">
        <f t="shared" si="21"/>
        <v>0.13100006162993041</v>
      </c>
      <c r="X509" s="7">
        <f t="shared" si="22"/>
        <v>40.872019228538292</v>
      </c>
      <c r="Y509" s="6">
        <f t="shared" si="23"/>
        <v>1.1573656077649899</v>
      </c>
    </row>
    <row r="510" spans="1:25" hidden="1" x14ac:dyDescent="0.3">
      <c r="A510" s="1" t="s">
        <v>2374</v>
      </c>
      <c r="B510" s="1" t="s">
        <v>2375</v>
      </c>
      <c r="C510" s="1" t="s">
        <v>2376</v>
      </c>
      <c r="D510" s="1" t="s">
        <v>2377</v>
      </c>
      <c r="E510" s="1" t="s">
        <v>798</v>
      </c>
      <c r="F510" s="1" t="s">
        <v>70</v>
      </c>
      <c r="G510" s="1" t="s">
        <v>40</v>
      </c>
      <c r="H510" s="1" t="s">
        <v>2335</v>
      </c>
      <c r="I510" s="2">
        <v>2400</v>
      </c>
      <c r="J510" s="2">
        <v>0</v>
      </c>
      <c r="K510" s="2">
        <v>2400</v>
      </c>
      <c r="L510" s="3">
        <v>0.01</v>
      </c>
      <c r="M510" s="3">
        <v>12.5</v>
      </c>
      <c r="N510" s="4">
        <v>2</v>
      </c>
      <c r="O510" s="3">
        <v>11.81</v>
      </c>
      <c r="P510" s="3">
        <v>7.87</v>
      </c>
      <c r="Q510" s="3">
        <v>3.94</v>
      </c>
      <c r="R510" s="1" t="s">
        <v>30</v>
      </c>
      <c r="S510" s="1" t="s">
        <v>48</v>
      </c>
      <c r="T510" s="1" t="s">
        <v>49</v>
      </c>
      <c r="U510" s="4">
        <v>1062</v>
      </c>
      <c r="V510" s="1" t="s">
        <v>33</v>
      </c>
      <c r="W510" s="5">
        <f t="shared" si="21"/>
        <v>0.10620711078886312</v>
      </c>
      <c r="X510" s="7">
        <f t="shared" si="22"/>
        <v>254.8970658932715</v>
      </c>
      <c r="Y510" s="6">
        <f t="shared" si="23"/>
        <v>7.217874309940945</v>
      </c>
    </row>
    <row r="511" spans="1:25" hidden="1" x14ac:dyDescent="0.3">
      <c r="A511" s="1" t="s">
        <v>2378</v>
      </c>
      <c r="B511" s="1" t="s">
        <v>2379</v>
      </c>
      <c r="C511" s="1" t="s">
        <v>2380</v>
      </c>
      <c r="D511" s="1" t="s">
        <v>2381</v>
      </c>
      <c r="E511" s="1" t="s">
        <v>2382</v>
      </c>
      <c r="F511" s="1" t="s">
        <v>2383</v>
      </c>
      <c r="G511" s="1" t="s">
        <v>254</v>
      </c>
      <c r="H511" s="1" t="s">
        <v>2335</v>
      </c>
      <c r="I511" s="2">
        <v>879</v>
      </c>
      <c r="J511" s="2">
        <v>0</v>
      </c>
      <c r="K511" s="2">
        <v>879</v>
      </c>
      <c r="L511" s="3">
        <v>0.01</v>
      </c>
      <c r="M511" s="3">
        <v>3.65</v>
      </c>
      <c r="N511" s="4">
        <v>24</v>
      </c>
      <c r="O511" s="3">
        <v>19.684999999999999</v>
      </c>
      <c r="P511" s="3">
        <v>19.684999999999999</v>
      </c>
      <c r="Q511" s="3">
        <v>16.929099999999998</v>
      </c>
      <c r="R511" s="1" t="s">
        <v>30</v>
      </c>
      <c r="S511" s="1" t="s">
        <v>157</v>
      </c>
      <c r="T511" s="1" t="s">
        <v>158</v>
      </c>
      <c r="U511" s="4">
        <v>953</v>
      </c>
      <c r="V511" s="1" t="s">
        <v>33</v>
      </c>
      <c r="W511" s="5">
        <f t="shared" si="21"/>
        <v>0.15854633434714566</v>
      </c>
      <c r="X511" s="7">
        <f t="shared" si="22"/>
        <v>139.36222789114103</v>
      </c>
      <c r="Y511" s="6">
        <f t="shared" si="23"/>
        <v>3.9462951091511758</v>
      </c>
    </row>
    <row r="512" spans="1:25" hidden="1" x14ac:dyDescent="0.3">
      <c r="A512" s="1" t="s">
        <v>2384</v>
      </c>
      <c r="B512" s="1" t="s">
        <v>2385</v>
      </c>
      <c r="C512" s="1" t="s">
        <v>2380</v>
      </c>
      <c r="D512" s="1" t="s">
        <v>2386</v>
      </c>
      <c r="E512" s="1" t="s">
        <v>2387</v>
      </c>
      <c r="F512" s="1" t="s">
        <v>2383</v>
      </c>
      <c r="G512" s="1" t="s">
        <v>254</v>
      </c>
      <c r="H512" s="1" t="s">
        <v>2335</v>
      </c>
      <c r="I512" s="2">
        <v>642</v>
      </c>
      <c r="J512" s="2">
        <v>0</v>
      </c>
      <c r="K512" s="2">
        <v>642</v>
      </c>
      <c r="L512" s="3">
        <v>0.01</v>
      </c>
      <c r="M512" s="3">
        <v>4</v>
      </c>
      <c r="N512" s="4">
        <v>24</v>
      </c>
      <c r="O512" s="3">
        <v>20.157499999999999</v>
      </c>
      <c r="P512" s="3">
        <v>17.086600000000001</v>
      </c>
      <c r="Q512" s="3">
        <v>13.4252</v>
      </c>
      <c r="R512" s="1" t="s">
        <v>30</v>
      </c>
      <c r="S512" s="1" t="s">
        <v>157</v>
      </c>
      <c r="T512" s="1" t="s">
        <v>158</v>
      </c>
      <c r="U512" s="4">
        <v>953</v>
      </c>
      <c r="V512" s="1" t="s">
        <v>33</v>
      </c>
      <c r="W512" s="5">
        <f t="shared" si="21"/>
        <v>0.1117543873843629</v>
      </c>
      <c r="X512" s="7">
        <f t="shared" si="22"/>
        <v>71.746316700760985</v>
      </c>
      <c r="Y512" s="6">
        <f t="shared" si="23"/>
        <v>2.0316275290675265</v>
      </c>
    </row>
    <row r="513" spans="1:25" hidden="1" x14ac:dyDescent="0.3">
      <c r="A513" s="1" t="s">
        <v>2388</v>
      </c>
      <c r="B513" s="1" t="s">
        <v>2389</v>
      </c>
      <c r="C513" s="1" t="s">
        <v>2380</v>
      </c>
      <c r="D513" s="1" t="s">
        <v>2390</v>
      </c>
      <c r="E513" s="1" t="s">
        <v>2391</v>
      </c>
      <c r="F513" s="1" t="s">
        <v>2383</v>
      </c>
      <c r="G513" s="1" t="s">
        <v>254</v>
      </c>
      <c r="H513" s="1" t="s">
        <v>2335</v>
      </c>
      <c r="I513" s="2">
        <v>511</v>
      </c>
      <c r="J513" s="2">
        <v>0</v>
      </c>
      <c r="K513" s="2">
        <v>511</v>
      </c>
      <c r="L513" s="3">
        <v>0.01</v>
      </c>
      <c r="M513" s="3">
        <v>4.1500000000000004</v>
      </c>
      <c r="N513" s="4">
        <v>12</v>
      </c>
      <c r="O513" s="3">
        <v>18.307099999999998</v>
      </c>
      <c r="P513" s="3">
        <v>11.181100000000001</v>
      </c>
      <c r="Q513" s="3">
        <v>13.3858</v>
      </c>
      <c r="R513" s="1" t="s">
        <v>30</v>
      </c>
      <c r="S513" s="1" t="s">
        <v>157</v>
      </c>
      <c r="T513" s="1" t="s">
        <v>158</v>
      </c>
      <c r="U513" s="4">
        <v>953</v>
      </c>
      <c r="V513" s="1" t="s">
        <v>33</v>
      </c>
      <c r="W513" s="5">
        <f t="shared" si="21"/>
        <v>0.13244327455188989</v>
      </c>
      <c r="X513" s="7">
        <f t="shared" si="22"/>
        <v>67.678513296015737</v>
      </c>
      <c r="Y513" s="6">
        <f t="shared" si="23"/>
        <v>1.9164402726347876</v>
      </c>
    </row>
    <row r="514" spans="1:25" hidden="1" x14ac:dyDescent="0.3">
      <c r="A514" s="1" t="s">
        <v>2392</v>
      </c>
      <c r="B514" s="1" t="s">
        <v>2393</v>
      </c>
      <c r="C514" s="1" t="s">
        <v>2380</v>
      </c>
      <c r="D514" s="1" t="s">
        <v>2394</v>
      </c>
      <c r="E514" s="1" t="s">
        <v>2395</v>
      </c>
      <c r="F514" s="1" t="s">
        <v>2383</v>
      </c>
      <c r="G514" s="1" t="s">
        <v>254</v>
      </c>
      <c r="H514" s="1" t="s">
        <v>2335</v>
      </c>
      <c r="I514" s="2">
        <v>713</v>
      </c>
      <c r="J514" s="2">
        <v>0</v>
      </c>
      <c r="K514" s="2">
        <v>713</v>
      </c>
      <c r="L514" s="3">
        <v>0.01</v>
      </c>
      <c r="M514" s="3">
        <v>3.8</v>
      </c>
      <c r="N514" s="4">
        <v>12</v>
      </c>
      <c r="O514" s="3">
        <v>23.543299999999999</v>
      </c>
      <c r="P514" s="3">
        <v>13.0709</v>
      </c>
      <c r="Q514" s="3">
        <v>8.5038999999999998</v>
      </c>
      <c r="R514" s="1" t="s">
        <v>30</v>
      </c>
      <c r="S514" s="1" t="s">
        <v>157</v>
      </c>
      <c r="T514" s="1" t="s">
        <v>158</v>
      </c>
      <c r="U514" s="4">
        <v>953</v>
      </c>
      <c r="V514" s="1" t="s">
        <v>33</v>
      </c>
      <c r="W514" s="5">
        <f t="shared" si="21"/>
        <v>0.12649473970479905</v>
      </c>
      <c r="X514" s="7">
        <f t="shared" si="22"/>
        <v>90.190749409521715</v>
      </c>
      <c r="Y514" s="6">
        <f t="shared" si="23"/>
        <v>2.5539152083840926</v>
      </c>
    </row>
    <row r="515" spans="1:25" hidden="1" x14ac:dyDescent="0.3">
      <c r="A515" s="1" t="s">
        <v>2396</v>
      </c>
      <c r="B515" s="1" t="s">
        <v>2397</v>
      </c>
      <c r="C515" s="1" t="s">
        <v>2380</v>
      </c>
      <c r="D515" s="1" t="s">
        <v>2398</v>
      </c>
      <c r="E515" s="1" t="s">
        <v>2399</v>
      </c>
      <c r="F515" s="1" t="s">
        <v>2383</v>
      </c>
      <c r="G515" s="1" t="s">
        <v>254</v>
      </c>
      <c r="H515" s="1" t="s">
        <v>2335</v>
      </c>
      <c r="I515" s="2">
        <v>643</v>
      </c>
      <c r="J515" s="2">
        <v>0</v>
      </c>
      <c r="K515" s="2">
        <v>643</v>
      </c>
      <c r="L515" s="3">
        <v>0.01</v>
      </c>
      <c r="M515" s="3">
        <v>15.35</v>
      </c>
      <c r="N515" s="4">
        <v>2</v>
      </c>
      <c r="O515" s="3">
        <v>18.110199999999999</v>
      </c>
      <c r="P515" s="3">
        <v>10.039400000000001</v>
      </c>
      <c r="Q515" s="3">
        <v>12.4016</v>
      </c>
      <c r="R515" s="1" t="s">
        <v>30</v>
      </c>
      <c r="S515" s="1" t="s">
        <v>157</v>
      </c>
      <c r="T515" s="1" t="s">
        <v>158</v>
      </c>
      <c r="U515" s="4">
        <v>953</v>
      </c>
      <c r="V515" s="1" t="s">
        <v>33</v>
      </c>
      <c r="W515" s="5">
        <f t="shared" ref="W515:W578" si="24">O515*P515*Q515/1724/N515</f>
        <v>0.6539453666412437</v>
      </c>
      <c r="X515" s="7">
        <f t="shared" ref="X515:X578" si="25">W515*K515</f>
        <v>420.48687075031972</v>
      </c>
      <c r="Y515" s="6">
        <f t="shared" ref="Y515:Y578" si="26">X515/35.3147</f>
        <v>11.906850992655174</v>
      </c>
    </row>
    <row r="516" spans="1:25" hidden="1" x14ac:dyDescent="0.3">
      <c r="A516" s="1" t="s">
        <v>2400</v>
      </c>
      <c r="B516" s="1" t="s">
        <v>2401</v>
      </c>
      <c r="C516" s="1" t="s">
        <v>2402</v>
      </c>
      <c r="D516" s="1" t="s">
        <v>2403</v>
      </c>
      <c r="E516" s="1" t="s">
        <v>2404</v>
      </c>
      <c r="F516" s="1" t="s">
        <v>155</v>
      </c>
      <c r="G516" s="1" t="s">
        <v>254</v>
      </c>
      <c r="H516" s="1" t="s">
        <v>2335</v>
      </c>
      <c r="I516" s="2">
        <v>1581</v>
      </c>
      <c r="J516" s="2">
        <v>0</v>
      </c>
      <c r="K516" s="2">
        <v>1581</v>
      </c>
      <c r="L516" s="3">
        <v>0.01</v>
      </c>
      <c r="M516" s="3">
        <v>3.45</v>
      </c>
      <c r="N516" s="4">
        <v>24</v>
      </c>
      <c r="O516" s="3">
        <v>18.582699999999999</v>
      </c>
      <c r="P516" s="3">
        <v>15.196899999999999</v>
      </c>
      <c r="Q516" s="3">
        <v>20.6693</v>
      </c>
      <c r="R516" s="1" t="s">
        <v>30</v>
      </c>
      <c r="S516" s="1" t="s">
        <v>157</v>
      </c>
      <c r="T516" s="1" t="s">
        <v>158</v>
      </c>
      <c r="U516" s="4">
        <v>953</v>
      </c>
      <c r="V516" s="1" t="s">
        <v>33</v>
      </c>
      <c r="W516" s="5">
        <f t="shared" si="24"/>
        <v>0.14107208559378767</v>
      </c>
      <c r="X516" s="7">
        <f t="shared" si="25"/>
        <v>223.03496732377832</v>
      </c>
      <c r="Y516" s="6">
        <f t="shared" si="26"/>
        <v>6.3156410028622165</v>
      </c>
    </row>
    <row r="517" spans="1:25" hidden="1" x14ac:dyDescent="0.3">
      <c r="A517" s="1" t="s">
        <v>2405</v>
      </c>
      <c r="B517" s="1" t="s">
        <v>2406</v>
      </c>
      <c r="C517" s="1" t="s">
        <v>2402</v>
      </c>
      <c r="D517" s="1" t="s">
        <v>2407</v>
      </c>
      <c r="E517" s="1" t="s">
        <v>2408</v>
      </c>
      <c r="F517" s="1" t="s">
        <v>155</v>
      </c>
      <c r="G517" s="1" t="s">
        <v>254</v>
      </c>
      <c r="H517" s="1" t="s">
        <v>2335</v>
      </c>
      <c r="I517" s="2">
        <v>1054</v>
      </c>
      <c r="J517" s="2">
        <v>0</v>
      </c>
      <c r="K517" s="2">
        <v>1054</v>
      </c>
      <c r="L517" s="3">
        <v>0.01</v>
      </c>
      <c r="M517" s="3">
        <v>4.8</v>
      </c>
      <c r="N517" s="4">
        <v>24</v>
      </c>
      <c r="O517" s="3">
        <v>18.307099999999998</v>
      </c>
      <c r="P517" s="3">
        <v>16.535399999999999</v>
      </c>
      <c r="Q517" s="3">
        <v>14.370100000000001</v>
      </c>
      <c r="R517" s="1" t="s">
        <v>30</v>
      </c>
      <c r="S517" s="1" t="s">
        <v>157</v>
      </c>
      <c r="T517" s="1" t="s">
        <v>158</v>
      </c>
      <c r="U517" s="4">
        <v>953</v>
      </c>
      <c r="V517" s="1" t="s">
        <v>33</v>
      </c>
      <c r="W517" s="5">
        <f t="shared" si="24"/>
        <v>0.10513457081829887</v>
      </c>
      <c r="X517" s="7">
        <f t="shared" si="25"/>
        <v>110.81183764248701</v>
      </c>
      <c r="Y517" s="6">
        <f t="shared" si="26"/>
        <v>3.1378388501810011</v>
      </c>
    </row>
    <row r="518" spans="1:25" hidden="1" x14ac:dyDescent="0.3">
      <c r="A518" s="1" t="s">
        <v>2409</v>
      </c>
      <c r="B518" s="1" t="s">
        <v>2410</v>
      </c>
      <c r="C518" s="1" t="s">
        <v>2402</v>
      </c>
      <c r="D518" s="1" t="s">
        <v>2411</v>
      </c>
      <c r="E518" s="1" t="s">
        <v>2412</v>
      </c>
      <c r="F518" s="1" t="s">
        <v>155</v>
      </c>
      <c r="G518" s="1" t="s">
        <v>254</v>
      </c>
      <c r="H518" s="1" t="s">
        <v>2335</v>
      </c>
      <c r="I518" s="2">
        <v>934</v>
      </c>
      <c r="J518" s="2">
        <v>0</v>
      </c>
      <c r="K518" s="2">
        <v>934</v>
      </c>
      <c r="L518" s="3">
        <v>0.01</v>
      </c>
      <c r="M518" s="3">
        <v>3.3</v>
      </c>
      <c r="N518" s="4">
        <v>12</v>
      </c>
      <c r="O518" s="3">
        <v>17.007899999999999</v>
      </c>
      <c r="P518" s="3">
        <v>14.724399999999999</v>
      </c>
      <c r="Q518" s="3">
        <v>7.4016000000000002</v>
      </c>
      <c r="R518" s="1" t="s">
        <v>30</v>
      </c>
      <c r="S518" s="1" t="s">
        <v>157</v>
      </c>
      <c r="T518" s="1" t="s">
        <v>158</v>
      </c>
      <c r="U518" s="4">
        <v>953</v>
      </c>
      <c r="V518" s="1" t="s">
        <v>33</v>
      </c>
      <c r="W518" s="5">
        <f t="shared" si="24"/>
        <v>8.9597399372603234E-2</v>
      </c>
      <c r="X518" s="7">
        <f t="shared" si="25"/>
        <v>83.683971014011419</v>
      </c>
      <c r="Y518" s="6">
        <f t="shared" si="26"/>
        <v>2.3696639363780925</v>
      </c>
    </row>
    <row r="519" spans="1:25" hidden="1" x14ac:dyDescent="0.3">
      <c r="A519" s="1" t="s">
        <v>2413</v>
      </c>
      <c r="B519" s="1" t="s">
        <v>2414</v>
      </c>
      <c r="C519" s="1" t="s">
        <v>2402</v>
      </c>
      <c r="D519" s="1" t="s">
        <v>2415</v>
      </c>
      <c r="E519" s="1" t="s">
        <v>2416</v>
      </c>
      <c r="F519" s="1" t="s">
        <v>155</v>
      </c>
      <c r="G519" s="1" t="s">
        <v>254</v>
      </c>
      <c r="H519" s="1" t="s">
        <v>2335</v>
      </c>
      <c r="I519" s="2">
        <v>874</v>
      </c>
      <c r="J519" s="2">
        <v>0</v>
      </c>
      <c r="K519" s="2">
        <v>874</v>
      </c>
      <c r="L519" s="3">
        <v>0.01</v>
      </c>
      <c r="M519" s="3">
        <v>3.3</v>
      </c>
      <c r="N519" s="4">
        <v>12</v>
      </c>
      <c r="O519" s="3">
        <v>15.275600000000001</v>
      </c>
      <c r="P519" s="3">
        <v>8.2676999999999996</v>
      </c>
      <c r="Q519" s="3">
        <v>12.8346</v>
      </c>
      <c r="R519" s="1" t="s">
        <v>30</v>
      </c>
      <c r="S519" s="1" t="s">
        <v>157</v>
      </c>
      <c r="T519" s="1" t="s">
        <v>158</v>
      </c>
      <c r="U519" s="4">
        <v>953</v>
      </c>
      <c r="V519" s="1" t="s">
        <v>33</v>
      </c>
      <c r="W519" s="5">
        <f t="shared" si="24"/>
        <v>7.8351410239701852E-2</v>
      </c>
      <c r="X519" s="7">
        <f t="shared" si="25"/>
        <v>68.479132549499425</v>
      </c>
      <c r="Y519" s="6">
        <f t="shared" si="26"/>
        <v>1.9391112638504482</v>
      </c>
    </row>
    <row r="520" spans="1:25" hidden="1" x14ac:dyDescent="0.3">
      <c r="A520" s="1" t="s">
        <v>2417</v>
      </c>
      <c r="B520" s="1" t="s">
        <v>2418</v>
      </c>
      <c r="C520" s="1" t="s">
        <v>2402</v>
      </c>
      <c r="D520" s="1" t="s">
        <v>2419</v>
      </c>
      <c r="E520" s="1" t="s">
        <v>2420</v>
      </c>
      <c r="F520" s="1" t="s">
        <v>155</v>
      </c>
      <c r="G520" s="1" t="s">
        <v>254</v>
      </c>
      <c r="H520" s="1" t="s">
        <v>2335</v>
      </c>
      <c r="I520" s="2">
        <v>1042</v>
      </c>
      <c r="J520" s="2">
        <v>0</v>
      </c>
      <c r="K520" s="2">
        <v>1042</v>
      </c>
      <c r="L520" s="3">
        <v>0.01</v>
      </c>
      <c r="M520" s="3">
        <v>4.8</v>
      </c>
      <c r="N520" s="4">
        <v>12</v>
      </c>
      <c r="O520" s="3">
        <v>18.307099999999998</v>
      </c>
      <c r="P520" s="3">
        <v>11.1417</v>
      </c>
      <c r="Q520" s="3">
        <v>14.133900000000001</v>
      </c>
      <c r="R520" s="1" t="s">
        <v>30</v>
      </c>
      <c r="S520" s="1" t="s">
        <v>157</v>
      </c>
      <c r="T520" s="1" t="s">
        <v>158</v>
      </c>
      <c r="U520" s="4">
        <v>953</v>
      </c>
      <c r="V520" s="1" t="s">
        <v>33</v>
      </c>
      <c r="W520" s="5">
        <f t="shared" si="24"/>
        <v>0.13935242192148942</v>
      </c>
      <c r="X520" s="7">
        <f t="shared" si="25"/>
        <v>145.20522364219198</v>
      </c>
      <c r="Y520" s="6">
        <f t="shared" si="26"/>
        <v>4.1117501675560595</v>
      </c>
    </row>
    <row r="521" spans="1:25" hidden="1" x14ac:dyDescent="0.3">
      <c r="A521" s="1" t="s">
        <v>2421</v>
      </c>
      <c r="B521" s="1" t="s">
        <v>2422</v>
      </c>
      <c r="C521" s="1" t="s">
        <v>2402</v>
      </c>
      <c r="D521" s="1" t="s">
        <v>2423</v>
      </c>
      <c r="E521" s="1" t="s">
        <v>2424</v>
      </c>
      <c r="F521" s="1" t="s">
        <v>155</v>
      </c>
      <c r="G521" s="1" t="s">
        <v>254</v>
      </c>
      <c r="H521" s="1" t="s">
        <v>2335</v>
      </c>
      <c r="I521" s="2">
        <v>1476</v>
      </c>
      <c r="J521" s="2">
        <v>0</v>
      </c>
      <c r="K521" s="2">
        <v>1476</v>
      </c>
      <c r="L521" s="3">
        <v>0.01</v>
      </c>
      <c r="M521" s="3">
        <v>14.8</v>
      </c>
      <c r="N521" s="4">
        <v>2</v>
      </c>
      <c r="O521" s="3">
        <v>19.881900000000002</v>
      </c>
      <c r="P521" s="3">
        <v>10.8268</v>
      </c>
      <c r="Q521" s="3">
        <v>12.204700000000001</v>
      </c>
      <c r="R521" s="1" t="s">
        <v>30</v>
      </c>
      <c r="S521" s="1" t="s">
        <v>157</v>
      </c>
      <c r="T521" s="1" t="s">
        <v>158</v>
      </c>
      <c r="U521" s="4">
        <v>953</v>
      </c>
      <c r="V521" s="1" t="s">
        <v>33</v>
      </c>
      <c r="W521" s="5">
        <f t="shared" si="24"/>
        <v>0.76193487227149781</v>
      </c>
      <c r="X521" s="7">
        <f t="shared" si="25"/>
        <v>1124.6158714727308</v>
      </c>
      <c r="Y521" s="6">
        <f t="shared" si="26"/>
        <v>31.845545098011048</v>
      </c>
    </row>
    <row r="522" spans="1:25" hidden="1" x14ac:dyDescent="0.3">
      <c r="A522" s="1" t="s">
        <v>2425</v>
      </c>
      <c r="B522" s="1" t="s">
        <v>2426</v>
      </c>
      <c r="C522" s="1" t="s">
        <v>2380</v>
      </c>
      <c r="D522" s="1" t="s">
        <v>2427</v>
      </c>
      <c r="E522" s="1" t="s">
        <v>2428</v>
      </c>
      <c r="F522" s="1" t="s">
        <v>2429</v>
      </c>
      <c r="G522" s="1" t="s">
        <v>254</v>
      </c>
      <c r="H522" s="1" t="s">
        <v>2335</v>
      </c>
      <c r="I522" s="2">
        <v>970</v>
      </c>
      <c r="J522" s="2">
        <v>0</v>
      </c>
      <c r="K522" s="2">
        <v>970</v>
      </c>
      <c r="L522" s="3">
        <v>0.01</v>
      </c>
      <c r="M522" s="3">
        <v>3.4</v>
      </c>
      <c r="N522" s="4">
        <v>12</v>
      </c>
      <c r="O522" s="3">
        <v>17.126000000000001</v>
      </c>
      <c r="P522" s="3">
        <v>10.393700000000001</v>
      </c>
      <c r="Q522" s="3">
        <v>12.5984</v>
      </c>
      <c r="R522" s="1" t="s">
        <v>30</v>
      </c>
      <c r="S522" s="1" t="s">
        <v>157</v>
      </c>
      <c r="T522" s="1" t="s">
        <v>158</v>
      </c>
      <c r="U522" s="4">
        <v>953</v>
      </c>
      <c r="V522" s="1" t="s">
        <v>33</v>
      </c>
      <c r="W522" s="5">
        <f t="shared" si="24"/>
        <v>0.10839843262326372</v>
      </c>
      <c r="X522" s="7">
        <f t="shared" si="25"/>
        <v>105.14647964456582</v>
      </c>
      <c r="Y522" s="6">
        <f t="shared" si="26"/>
        <v>2.9774139280403289</v>
      </c>
    </row>
    <row r="523" spans="1:25" hidden="1" x14ac:dyDescent="0.3">
      <c r="A523" s="1" t="s">
        <v>2430</v>
      </c>
      <c r="B523" s="1" t="s">
        <v>2431</v>
      </c>
      <c r="C523" s="1" t="s">
        <v>2380</v>
      </c>
      <c r="D523" s="1" t="s">
        <v>2432</v>
      </c>
      <c r="E523" s="1" t="s">
        <v>2416</v>
      </c>
      <c r="F523" s="1" t="s">
        <v>2429</v>
      </c>
      <c r="G523" s="1" t="s">
        <v>254</v>
      </c>
      <c r="H523" s="1" t="s">
        <v>2335</v>
      </c>
      <c r="I523" s="2">
        <v>1016</v>
      </c>
      <c r="J523" s="2">
        <v>0</v>
      </c>
      <c r="K523" s="2">
        <v>1016</v>
      </c>
      <c r="L523" s="3">
        <v>0.01</v>
      </c>
      <c r="M523" s="3">
        <v>3.35</v>
      </c>
      <c r="N523" s="4">
        <v>12</v>
      </c>
      <c r="O523" s="3">
        <v>15.275600000000001</v>
      </c>
      <c r="P523" s="3">
        <v>8.2676999999999996</v>
      </c>
      <c r="Q523" s="3">
        <v>12.8346</v>
      </c>
      <c r="R523" s="1" t="s">
        <v>30</v>
      </c>
      <c r="S523" s="1" t="s">
        <v>157</v>
      </c>
      <c r="T523" s="1" t="s">
        <v>158</v>
      </c>
      <c r="U523" s="4">
        <v>953</v>
      </c>
      <c r="V523" s="1" t="s">
        <v>33</v>
      </c>
      <c r="W523" s="5">
        <f t="shared" si="24"/>
        <v>7.8351410239701852E-2</v>
      </c>
      <c r="X523" s="7">
        <f t="shared" si="25"/>
        <v>79.605032803537085</v>
      </c>
      <c r="Y523" s="6">
        <f t="shared" si="26"/>
        <v>2.2541613776568137</v>
      </c>
    </row>
    <row r="524" spans="1:25" hidden="1" x14ac:dyDescent="0.3">
      <c r="A524" s="1" t="s">
        <v>1439</v>
      </c>
      <c r="B524" s="1" t="s">
        <v>1440</v>
      </c>
      <c r="C524" s="1" t="s">
        <v>1441</v>
      </c>
      <c r="D524" s="1" t="s">
        <v>1442</v>
      </c>
      <c r="E524" s="1" t="s">
        <v>1443</v>
      </c>
      <c r="F524" s="1" t="s">
        <v>125</v>
      </c>
      <c r="G524" s="1" t="s">
        <v>578</v>
      </c>
      <c r="H524" s="1" t="s">
        <v>2335</v>
      </c>
      <c r="I524" s="2">
        <v>11</v>
      </c>
      <c r="J524" s="2">
        <v>0</v>
      </c>
      <c r="K524" s="2">
        <v>11</v>
      </c>
      <c r="L524" s="3">
        <v>16.802177</v>
      </c>
      <c r="M524" s="3">
        <v>29.25</v>
      </c>
      <c r="N524" s="4">
        <v>1</v>
      </c>
      <c r="O524" s="3">
        <v>23.228300000000001</v>
      </c>
      <c r="P524" s="3">
        <v>18.503900000000002</v>
      </c>
      <c r="Q524" s="3">
        <v>7.8739999999999997</v>
      </c>
      <c r="R524" s="1" t="s">
        <v>30</v>
      </c>
      <c r="S524" s="1" t="s">
        <v>31</v>
      </c>
      <c r="T524" s="1" t="s">
        <v>78</v>
      </c>
      <c r="U524" s="4">
        <v>734</v>
      </c>
      <c r="V524" s="1" t="s">
        <v>33</v>
      </c>
      <c r="W524" s="5">
        <f t="shared" si="24"/>
        <v>1.9630838406458124</v>
      </c>
      <c r="X524" s="7">
        <f t="shared" si="25"/>
        <v>21.593922247103936</v>
      </c>
      <c r="Y524" s="6">
        <f t="shared" si="26"/>
        <v>0.61147120737551031</v>
      </c>
    </row>
    <row r="525" spans="1:25" hidden="1" x14ac:dyDescent="0.3">
      <c r="A525" s="1" t="s">
        <v>2433</v>
      </c>
      <c r="B525" s="1" t="s">
        <v>2434</v>
      </c>
      <c r="C525" s="1" t="s">
        <v>2435</v>
      </c>
      <c r="D525" s="1" t="s">
        <v>2436</v>
      </c>
      <c r="E525" s="1" t="s">
        <v>2437</v>
      </c>
      <c r="F525" s="1" t="s">
        <v>2438</v>
      </c>
      <c r="G525" s="1" t="s">
        <v>84</v>
      </c>
      <c r="H525" s="1" t="s">
        <v>2335</v>
      </c>
      <c r="I525" s="2">
        <v>8</v>
      </c>
      <c r="J525" s="2">
        <v>1</v>
      </c>
      <c r="K525" s="2">
        <v>7</v>
      </c>
      <c r="L525" s="3">
        <v>0.01</v>
      </c>
      <c r="M525" s="3">
        <v>16.46</v>
      </c>
      <c r="N525" s="4">
        <v>20</v>
      </c>
      <c r="O525" s="3">
        <v>23.622</v>
      </c>
      <c r="P525" s="3">
        <v>13.779500000000001</v>
      </c>
      <c r="Q525" s="3">
        <v>11.811</v>
      </c>
      <c r="R525" s="1" t="s">
        <v>103</v>
      </c>
      <c r="S525" s="1" t="s">
        <v>2439</v>
      </c>
      <c r="T525" s="1" t="s">
        <v>580</v>
      </c>
      <c r="U525" s="4">
        <v>533</v>
      </c>
      <c r="V525" s="1" t="s">
        <v>33</v>
      </c>
      <c r="W525" s="5">
        <f t="shared" si="24"/>
        <v>0.11149863141064384</v>
      </c>
      <c r="X525" s="7">
        <f t="shared" si="25"/>
        <v>0.78049041987450685</v>
      </c>
      <c r="Y525" s="6">
        <f t="shared" si="26"/>
        <v>2.2101006659394157E-2</v>
      </c>
    </row>
    <row r="526" spans="1:25" hidden="1" x14ac:dyDescent="0.3">
      <c r="A526" s="1" t="s">
        <v>2440</v>
      </c>
      <c r="B526" s="1" t="s">
        <v>2441</v>
      </c>
      <c r="C526" s="1" t="s">
        <v>2435</v>
      </c>
      <c r="D526" s="1" t="s">
        <v>2442</v>
      </c>
      <c r="E526" s="1" t="s">
        <v>2443</v>
      </c>
      <c r="F526" s="1" t="s">
        <v>2438</v>
      </c>
      <c r="G526" s="1" t="s">
        <v>84</v>
      </c>
      <c r="H526" s="1" t="s">
        <v>2335</v>
      </c>
      <c r="I526" s="2">
        <v>72</v>
      </c>
      <c r="J526" s="2">
        <v>0</v>
      </c>
      <c r="K526" s="2">
        <v>72</v>
      </c>
      <c r="L526" s="3">
        <v>0.01</v>
      </c>
      <c r="M526" s="3">
        <v>16.46</v>
      </c>
      <c r="N526" s="4">
        <v>20</v>
      </c>
      <c r="O526" s="3">
        <v>23.622</v>
      </c>
      <c r="P526" s="3">
        <v>13.779500000000001</v>
      </c>
      <c r="Q526" s="3">
        <v>11.811</v>
      </c>
      <c r="R526" s="1" t="s">
        <v>103</v>
      </c>
      <c r="S526" s="1" t="s">
        <v>2439</v>
      </c>
      <c r="T526" s="1" t="s">
        <v>580</v>
      </c>
      <c r="U526" s="4">
        <v>533</v>
      </c>
      <c r="V526" s="1" t="s">
        <v>33</v>
      </c>
      <c r="W526" s="5">
        <f t="shared" si="24"/>
        <v>0.11149863141064384</v>
      </c>
      <c r="X526" s="7">
        <f t="shared" si="25"/>
        <v>8.0279014615663566</v>
      </c>
      <c r="Y526" s="6">
        <f t="shared" si="26"/>
        <v>0.22732463992519705</v>
      </c>
    </row>
    <row r="527" spans="1:25" hidden="1" x14ac:dyDescent="0.3">
      <c r="A527" s="1" t="s">
        <v>2444</v>
      </c>
      <c r="B527" s="1" t="s">
        <v>2445</v>
      </c>
      <c r="C527" s="1" t="s">
        <v>2435</v>
      </c>
      <c r="D527" s="1" t="s">
        <v>2446</v>
      </c>
      <c r="E527" s="1" t="s">
        <v>2447</v>
      </c>
      <c r="F527" s="1" t="s">
        <v>2438</v>
      </c>
      <c r="G527" s="1" t="s">
        <v>84</v>
      </c>
      <c r="H527" s="1" t="s">
        <v>2335</v>
      </c>
      <c r="I527" s="2">
        <v>120</v>
      </c>
      <c r="J527" s="2">
        <v>0</v>
      </c>
      <c r="K527" s="2">
        <v>120</v>
      </c>
      <c r="L527" s="3">
        <v>0.01</v>
      </c>
      <c r="M527" s="3">
        <v>16.46</v>
      </c>
      <c r="N527" s="4">
        <v>20</v>
      </c>
      <c r="O527" s="3">
        <v>23.622</v>
      </c>
      <c r="P527" s="3">
        <v>13.779500000000001</v>
      </c>
      <c r="Q527" s="3">
        <v>11.811</v>
      </c>
      <c r="R527" s="1" t="s">
        <v>103</v>
      </c>
      <c r="S527" s="1" t="s">
        <v>2439</v>
      </c>
      <c r="T527" s="1" t="s">
        <v>580</v>
      </c>
      <c r="U527" s="4">
        <v>533</v>
      </c>
      <c r="V527" s="1" t="s">
        <v>33</v>
      </c>
      <c r="W527" s="5">
        <f t="shared" si="24"/>
        <v>0.11149863141064384</v>
      </c>
      <c r="X527" s="7">
        <f t="shared" si="25"/>
        <v>13.37983576927726</v>
      </c>
      <c r="Y527" s="6">
        <f t="shared" si="26"/>
        <v>0.37887439987532839</v>
      </c>
    </row>
    <row r="528" spans="1:25" hidden="1" x14ac:dyDescent="0.3">
      <c r="A528" s="1" t="s">
        <v>2448</v>
      </c>
      <c r="B528" s="1" t="s">
        <v>2449</v>
      </c>
      <c r="C528" s="1" t="s">
        <v>2435</v>
      </c>
      <c r="D528" s="1" t="s">
        <v>2450</v>
      </c>
      <c r="E528" s="1" t="s">
        <v>2451</v>
      </c>
      <c r="F528" s="1" t="s">
        <v>2438</v>
      </c>
      <c r="G528" s="1" t="s">
        <v>84</v>
      </c>
      <c r="H528" s="1" t="s">
        <v>2335</v>
      </c>
      <c r="I528" s="2">
        <v>126</v>
      </c>
      <c r="J528" s="2">
        <v>0</v>
      </c>
      <c r="K528" s="2">
        <v>126</v>
      </c>
      <c r="L528" s="3">
        <v>0.01</v>
      </c>
      <c r="M528" s="3">
        <v>17.43</v>
      </c>
      <c r="N528" s="4">
        <v>20</v>
      </c>
      <c r="O528" s="3">
        <v>24.409400000000002</v>
      </c>
      <c r="P528" s="3">
        <v>13.779500000000001</v>
      </c>
      <c r="Q528" s="3">
        <v>15.747999999999999</v>
      </c>
      <c r="R528" s="1" t="s">
        <v>103</v>
      </c>
      <c r="S528" s="1" t="s">
        <v>2439</v>
      </c>
      <c r="T528" s="1" t="s">
        <v>580</v>
      </c>
      <c r="U528" s="4">
        <v>533</v>
      </c>
      <c r="V528" s="1" t="s">
        <v>33</v>
      </c>
      <c r="W528" s="5">
        <f t="shared" si="24"/>
        <v>0.1536203366102204</v>
      </c>
      <c r="X528" s="7">
        <f t="shared" si="25"/>
        <v>19.35616241288777</v>
      </c>
      <c r="Y528" s="6">
        <f t="shared" si="26"/>
        <v>0.54810496515297502</v>
      </c>
    </row>
    <row r="529" spans="1:25" hidden="1" x14ac:dyDescent="0.3">
      <c r="A529" s="1" t="s">
        <v>2452</v>
      </c>
      <c r="B529" s="1" t="s">
        <v>2453</v>
      </c>
      <c r="C529" s="1" t="s">
        <v>2454</v>
      </c>
      <c r="D529" s="1" t="s">
        <v>2455</v>
      </c>
      <c r="E529" s="1" t="s">
        <v>2456</v>
      </c>
      <c r="F529" s="1" t="s">
        <v>2457</v>
      </c>
      <c r="G529" s="1" t="s">
        <v>84</v>
      </c>
      <c r="H529" s="1" t="s">
        <v>2335</v>
      </c>
      <c r="I529" s="2">
        <v>442</v>
      </c>
      <c r="J529" s="2">
        <v>0</v>
      </c>
      <c r="K529" s="2">
        <v>442</v>
      </c>
      <c r="L529" s="3">
        <v>0.01</v>
      </c>
      <c r="M529" s="3">
        <v>20.34</v>
      </c>
      <c r="N529" s="4">
        <v>20</v>
      </c>
      <c r="O529" s="3">
        <v>14.960599999999999</v>
      </c>
      <c r="P529" s="3">
        <v>11.0236</v>
      </c>
      <c r="Q529" s="3">
        <v>12.5984</v>
      </c>
      <c r="R529" s="1" t="s">
        <v>103</v>
      </c>
      <c r="S529" s="1" t="s">
        <v>2439</v>
      </c>
      <c r="T529" s="1" t="s">
        <v>580</v>
      </c>
      <c r="U529" s="4">
        <v>533</v>
      </c>
      <c r="V529" s="1" t="s">
        <v>33</v>
      </c>
      <c r="W529" s="5">
        <f t="shared" si="24"/>
        <v>6.0258815909041294E-2</v>
      </c>
      <c r="X529" s="7">
        <f t="shared" si="25"/>
        <v>26.634396631796253</v>
      </c>
      <c r="Y529" s="6">
        <f t="shared" si="26"/>
        <v>0.75420141277700936</v>
      </c>
    </row>
    <row r="530" spans="1:25" hidden="1" x14ac:dyDescent="0.3">
      <c r="A530" s="1" t="s">
        <v>2458</v>
      </c>
      <c r="B530" s="1" t="s">
        <v>2459</v>
      </c>
      <c r="C530" s="1" t="s">
        <v>2454</v>
      </c>
      <c r="D530" s="1" t="s">
        <v>2460</v>
      </c>
      <c r="E530" s="1" t="s">
        <v>2437</v>
      </c>
      <c r="F530" s="1" t="s">
        <v>2457</v>
      </c>
      <c r="G530" s="1" t="s">
        <v>84</v>
      </c>
      <c r="H530" s="1" t="s">
        <v>2335</v>
      </c>
      <c r="I530" s="2">
        <v>947</v>
      </c>
      <c r="J530" s="2">
        <v>0</v>
      </c>
      <c r="K530" s="2">
        <v>947</v>
      </c>
      <c r="L530" s="3">
        <v>0.01</v>
      </c>
      <c r="M530" s="3">
        <v>20.34</v>
      </c>
      <c r="N530" s="4">
        <v>20</v>
      </c>
      <c r="O530" s="3">
        <v>14.960599999999999</v>
      </c>
      <c r="P530" s="3">
        <v>11.0236</v>
      </c>
      <c r="Q530" s="3">
        <v>12.5984</v>
      </c>
      <c r="R530" s="1" t="s">
        <v>103</v>
      </c>
      <c r="S530" s="1" t="s">
        <v>2439</v>
      </c>
      <c r="T530" s="1" t="s">
        <v>580</v>
      </c>
      <c r="U530" s="4">
        <v>533</v>
      </c>
      <c r="V530" s="1" t="s">
        <v>33</v>
      </c>
      <c r="W530" s="5">
        <f t="shared" si="24"/>
        <v>6.0258815909041294E-2</v>
      </c>
      <c r="X530" s="7">
        <f t="shared" si="25"/>
        <v>57.065098665862102</v>
      </c>
      <c r="Y530" s="6">
        <f t="shared" si="26"/>
        <v>1.6159021219453118</v>
      </c>
    </row>
    <row r="531" spans="1:25" hidden="1" x14ac:dyDescent="0.3">
      <c r="A531" s="1" t="s">
        <v>2461</v>
      </c>
      <c r="B531" s="1" t="s">
        <v>2462</v>
      </c>
      <c r="C531" s="1" t="s">
        <v>2454</v>
      </c>
      <c r="D531" s="1" t="s">
        <v>2463</v>
      </c>
      <c r="E531" s="1" t="s">
        <v>2443</v>
      </c>
      <c r="F531" s="1" t="s">
        <v>2457</v>
      </c>
      <c r="G531" s="1" t="s">
        <v>84</v>
      </c>
      <c r="H531" s="1" t="s">
        <v>2335</v>
      </c>
      <c r="I531" s="2">
        <v>957</v>
      </c>
      <c r="J531" s="2">
        <v>1</v>
      </c>
      <c r="K531" s="2">
        <v>956</v>
      </c>
      <c r="L531" s="3">
        <v>0.01</v>
      </c>
      <c r="M531" s="3">
        <v>20.34</v>
      </c>
      <c r="N531" s="4">
        <v>20</v>
      </c>
      <c r="O531" s="3">
        <v>14.960599999999999</v>
      </c>
      <c r="P531" s="3">
        <v>11.0236</v>
      </c>
      <c r="Q531" s="3">
        <v>12.5984</v>
      </c>
      <c r="R531" s="1" t="s">
        <v>103</v>
      </c>
      <c r="S531" s="1" t="s">
        <v>2439</v>
      </c>
      <c r="T531" s="1" t="s">
        <v>580</v>
      </c>
      <c r="U531" s="4">
        <v>533</v>
      </c>
      <c r="V531" s="1" t="s">
        <v>33</v>
      </c>
      <c r="W531" s="5">
        <f t="shared" si="24"/>
        <v>6.0258815909041294E-2</v>
      </c>
      <c r="X531" s="7">
        <f t="shared" si="25"/>
        <v>57.607428009043474</v>
      </c>
      <c r="Y531" s="6">
        <f t="shared" si="26"/>
        <v>1.631259164286925</v>
      </c>
    </row>
    <row r="532" spans="1:25" hidden="1" x14ac:dyDescent="0.3">
      <c r="A532" s="1" t="s">
        <v>2464</v>
      </c>
      <c r="B532" s="1" t="s">
        <v>2465</v>
      </c>
      <c r="C532" s="1" t="s">
        <v>2454</v>
      </c>
      <c r="D532" s="1" t="s">
        <v>2466</v>
      </c>
      <c r="E532" s="1" t="s">
        <v>2447</v>
      </c>
      <c r="F532" s="1" t="s">
        <v>2457</v>
      </c>
      <c r="G532" s="1" t="s">
        <v>84</v>
      </c>
      <c r="H532" s="1" t="s">
        <v>2335</v>
      </c>
      <c r="I532" s="2">
        <v>449</v>
      </c>
      <c r="J532" s="2">
        <v>0</v>
      </c>
      <c r="K532" s="2">
        <v>449</v>
      </c>
      <c r="L532" s="3">
        <v>0.01</v>
      </c>
      <c r="M532" s="3">
        <v>20.34</v>
      </c>
      <c r="N532" s="4">
        <v>20</v>
      </c>
      <c r="O532" s="3">
        <v>14.960599999999999</v>
      </c>
      <c r="P532" s="3">
        <v>11.0236</v>
      </c>
      <c r="Q532" s="3">
        <v>12.5984</v>
      </c>
      <c r="R532" s="1" t="s">
        <v>103</v>
      </c>
      <c r="S532" s="1" t="s">
        <v>2439</v>
      </c>
      <c r="T532" s="1" t="s">
        <v>580</v>
      </c>
      <c r="U532" s="4">
        <v>533</v>
      </c>
      <c r="V532" s="1" t="s">
        <v>33</v>
      </c>
      <c r="W532" s="5">
        <f t="shared" si="24"/>
        <v>6.0258815909041294E-2</v>
      </c>
      <c r="X532" s="7">
        <f t="shared" si="25"/>
        <v>27.05620834315954</v>
      </c>
      <c r="Y532" s="6">
        <f t="shared" si="26"/>
        <v>0.76614577904270853</v>
      </c>
    </row>
    <row r="533" spans="1:25" hidden="1" x14ac:dyDescent="0.3">
      <c r="A533" s="1" t="s">
        <v>2467</v>
      </c>
      <c r="B533" s="1" t="s">
        <v>2468</v>
      </c>
      <c r="C533" s="1" t="s">
        <v>2469</v>
      </c>
      <c r="D533" s="1" t="s">
        <v>2470</v>
      </c>
      <c r="E533" s="1" t="s">
        <v>2443</v>
      </c>
      <c r="F533" s="1" t="s">
        <v>2471</v>
      </c>
      <c r="G533" s="1" t="s">
        <v>2472</v>
      </c>
      <c r="H533" s="1" t="s">
        <v>2335</v>
      </c>
      <c r="I533" s="2">
        <v>23</v>
      </c>
      <c r="J533" s="2">
        <v>0</v>
      </c>
      <c r="K533" s="2">
        <v>23</v>
      </c>
      <c r="L533" s="3">
        <v>0.01</v>
      </c>
      <c r="M533" s="3">
        <v>10.24</v>
      </c>
      <c r="N533" s="4">
        <v>25</v>
      </c>
      <c r="O533" s="3">
        <v>22.834599999999998</v>
      </c>
      <c r="P533" s="3">
        <v>11.0236</v>
      </c>
      <c r="Q533" s="3">
        <v>3.9369999999999998</v>
      </c>
      <c r="R533" s="1" t="s">
        <v>103</v>
      </c>
      <c r="S533" s="1" t="s">
        <v>2473</v>
      </c>
      <c r="T533" s="1" t="s">
        <v>580</v>
      </c>
      <c r="U533" s="4">
        <v>533</v>
      </c>
      <c r="V533" s="1" t="s">
        <v>33</v>
      </c>
      <c r="W533" s="5">
        <f t="shared" si="24"/>
        <v>2.2993495544239441E-2</v>
      </c>
      <c r="X533" s="7">
        <f t="shared" si="25"/>
        <v>0.52885039751750718</v>
      </c>
      <c r="Y533" s="6">
        <f t="shared" si="26"/>
        <v>1.497536146470187E-2</v>
      </c>
    </row>
    <row r="534" spans="1:25" hidden="1" x14ac:dyDescent="0.3">
      <c r="A534" s="1" t="s">
        <v>2474</v>
      </c>
      <c r="B534" s="1" t="s">
        <v>2475</v>
      </c>
      <c r="C534" s="1" t="s">
        <v>2469</v>
      </c>
      <c r="D534" s="1" t="s">
        <v>2470</v>
      </c>
      <c r="E534" s="1" t="s">
        <v>2443</v>
      </c>
      <c r="F534" s="1" t="s">
        <v>2476</v>
      </c>
      <c r="G534" s="1" t="s">
        <v>2472</v>
      </c>
      <c r="H534" s="1" t="s">
        <v>2335</v>
      </c>
      <c r="I534" s="2">
        <v>12</v>
      </c>
      <c r="J534" s="2">
        <v>0</v>
      </c>
      <c r="K534" s="2">
        <v>12</v>
      </c>
      <c r="L534" s="3">
        <v>0.01</v>
      </c>
      <c r="M534" s="3">
        <v>10.24</v>
      </c>
      <c r="N534" s="4">
        <v>25</v>
      </c>
      <c r="O534" s="3">
        <v>22.834599999999998</v>
      </c>
      <c r="P534" s="3">
        <v>11.0236</v>
      </c>
      <c r="Q534" s="3">
        <v>3.9369999999999998</v>
      </c>
      <c r="R534" s="1" t="s">
        <v>103</v>
      </c>
      <c r="S534" s="1" t="s">
        <v>2473</v>
      </c>
      <c r="T534" s="1" t="s">
        <v>580</v>
      </c>
      <c r="U534" s="4">
        <v>533</v>
      </c>
      <c r="V534" s="1" t="s">
        <v>33</v>
      </c>
      <c r="W534" s="5">
        <f t="shared" si="24"/>
        <v>2.2993495544239441E-2</v>
      </c>
      <c r="X534" s="7">
        <f t="shared" si="25"/>
        <v>0.27592194653087332</v>
      </c>
      <c r="Y534" s="6">
        <f t="shared" si="26"/>
        <v>7.8132320685401074E-3</v>
      </c>
    </row>
    <row r="535" spans="1:25" hidden="1" x14ac:dyDescent="0.3">
      <c r="A535" s="1" t="s">
        <v>2477</v>
      </c>
      <c r="B535" s="1" t="s">
        <v>2478</v>
      </c>
      <c r="C535" s="1" t="s">
        <v>2479</v>
      </c>
      <c r="D535" s="1" t="s">
        <v>2480</v>
      </c>
      <c r="E535" s="1" t="s">
        <v>2456</v>
      </c>
      <c r="F535" s="1" t="s">
        <v>2457</v>
      </c>
      <c r="G535" s="1" t="s">
        <v>84</v>
      </c>
      <c r="H535" s="1" t="s">
        <v>2335</v>
      </c>
      <c r="I535" s="2">
        <v>397</v>
      </c>
      <c r="J535" s="2">
        <v>0</v>
      </c>
      <c r="K535" s="2">
        <v>397</v>
      </c>
      <c r="L535" s="3">
        <v>0.01</v>
      </c>
      <c r="M535" s="3">
        <v>22.03</v>
      </c>
      <c r="N535" s="4">
        <v>10</v>
      </c>
      <c r="O535" s="3">
        <v>23.622</v>
      </c>
      <c r="P535" s="3">
        <v>14.960599999999999</v>
      </c>
      <c r="Q535" s="3">
        <v>13.779500000000001</v>
      </c>
      <c r="R535" s="1" t="s">
        <v>103</v>
      </c>
      <c r="S535" s="1" t="s">
        <v>579</v>
      </c>
      <c r="T535" s="1" t="s">
        <v>580</v>
      </c>
      <c r="U535" s="4">
        <v>533</v>
      </c>
      <c r="V535" s="1" t="s">
        <v>33</v>
      </c>
      <c r="W535" s="5">
        <f t="shared" si="24"/>
        <v>0.28246319957363109</v>
      </c>
      <c r="X535" s="7">
        <f t="shared" si="25"/>
        <v>112.13789023073154</v>
      </c>
      <c r="Y535" s="6">
        <f t="shared" si="26"/>
        <v>3.1753884425106693</v>
      </c>
    </row>
    <row r="536" spans="1:25" hidden="1" x14ac:dyDescent="0.3">
      <c r="A536" s="1" t="s">
        <v>2481</v>
      </c>
      <c r="B536" s="1" t="s">
        <v>2482</v>
      </c>
      <c r="C536" s="1" t="s">
        <v>2479</v>
      </c>
      <c r="D536" s="1" t="s">
        <v>2483</v>
      </c>
      <c r="E536" s="1" t="s">
        <v>2437</v>
      </c>
      <c r="F536" s="1" t="s">
        <v>2457</v>
      </c>
      <c r="G536" s="1" t="s">
        <v>84</v>
      </c>
      <c r="H536" s="1" t="s">
        <v>2335</v>
      </c>
      <c r="I536" s="2">
        <v>840</v>
      </c>
      <c r="J536" s="2">
        <v>0</v>
      </c>
      <c r="K536" s="2">
        <v>840</v>
      </c>
      <c r="L536" s="3">
        <v>0.01</v>
      </c>
      <c r="M536" s="3">
        <v>22.03</v>
      </c>
      <c r="N536" s="4">
        <v>10</v>
      </c>
      <c r="O536" s="3">
        <v>23.622</v>
      </c>
      <c r="P536" s="3">
        <v>14.960599999999999</v>
      </c>
      <c r="Q536" s="3">
        <v>13.779500000000001</v>
      </c>
      <c r="R536" s="1" t="s">
        <v>103</v>
      </c>
      <c r="S536" s="1" t="s">
        <v>579</v>
      </c>
      <c r="T536" s="1" t="s">
        <v>580</v>
      </c>
      <c r="U536" s="4">
        <v>533</v>
      </c>
      <c r="V536" s="1" t="s">
        <v>33</v>
      </c>
      <c r="W536" s="5">
        <f t="shared" si="24"/>
        <v>0.28246319957363109</v>
      </c>
      <c r="X536" s="7">
        <f t="shared" si="25"/>
        <v>237.26908764185012</v>
      </c>
      <c r="Y536" s="6">
        <f t="shared" si="26"/>
        <v>6.718706024455825</v>
      </c>
    </row>
    <row r="537" spans="1:25" hidden="1" x14ac:dyDescent="0.3">
      <c r="A537" s="1" t="s">
        <v>2484</v>
      </c>
      <c r="B537" s="1" t="s">
        <v>2485</v>
      </c>
      <c r="C537" s="1" t="s">
        <v>2479</v>
      </c>
      <c r="D537" s="1" t="s">
        <v>2486</v>
      </c>
      <c r="E537" s="1" t="s">
        <v>2443</v>
      </c>
      <c r="F537" s="1" t="s">
        <v>2457</v>
      </c>
      <c r="G537" s="1" t="s">
        <v>84</v>
      </c>
      <c r="H537" s="1" t="s">
        <v>2335</v>
      </c>
      <c r="I537" s="2">
        <v>848</v>
      </c>
      <c r="J537" s="2">
        <v>0</v>
      </c>
      <c r="K537" s="2">
        <v>848</v>
      </c>
      <c r="L537" s="3">
        <v>0.01</v>
      </c>
      <c r="M537" s="3">
        <v>22.03</v>
      </c>
      <c r="N537" s="4">
        <v>10</v>
      </c>
      <c r="O537" s="3">
        <v>23.622</v>
      </c>
      <c r="P537" s="3">
        <v>14.960599999999999</v>
      </c>
      <c r="Q537" s="3">
        <v>13.779500000000001</v>
      </c>
      <c r="R537" s="1" t="s">
        <v>103</v>
      </c>
      <c r="S537" s="1" t="s">
        <v>579</v>
      </c>
      <c r="T537" s="1" t="s">
        <v>580</v>
      </c>
      <c r="U537" s="4">
        <v>533</v>
      </c>
      <c r="V537" s="1" t="s">
        <v>33</v>
      </c>
      <c r="W537" s="5">
        <f t="shared" si="24"/>
        <v>0.28246319957363109</v>
      </c>
      <c r="X537" s="7">
        <f t="shared" si="25"/>
        <v>239.52879323843916</v>
      </c>
      <c r="Y537" s="6">
        <f t="shared" si="26"/>
        <v>6.7826937008792134</v>
      </c>
    </row>
    <row r="538" spans="1:25" hidden="1" x14ac:dyDescent="0.3">
      <c r="A538" s="1" t="s">
        <v>2487</v>
      </c>
      <c r="B538" s="1" t="s">
        <v>2488</v>
      </c>
      <c r="C538" s="1" t="s">
        <v>2479</v>
      </c>
      <c r="D538" s="1" t="s">
        <v>2489</v>
      </c>
      <c r="E538" s="1" t="s">
        <v>2447</v>
      </c>
      <c r="F538" s="1" t="s">
        <v>2457</v>
      </c>
      <c r="G538" s="1" t="s">
        <v>84</v>
      </c>
      <c r="H538" s="1" t="s">
        <v>2335</v>
      </c>
      <c r="I538" s="2">
        <v>398</v>
      </c>
      <c r="J538" s="2">
        <v>0</v>
      </c>
      <c r="K538" s="2">
        <v>398</v>
      </c>
      <c r="L538" s="3">
        <v>0.01</v>
      </c>
      <c r="M538" s="3">
        <v>22.03</v>
      </c>
      <c r="N538" s="4">
        <v>10</v>
      </c>
      <c r="O538" s="3">
        <v>23.622</v>
      </c>
      <c r="P538" s="3">
        <v>14.960599999999999</v>
      </c>
      <c r="Q538" s="3">
        <v>13.779500000000001</v>
      </c>
      <c r="R538" s="1" t="s">
        <v>103</v>
      </c>
      <c r="S538" s="1" t="s">
        <v>579</v>
      </c>
      <c r="T538" s="1" t="s">
        <v>580</v>
      </c>
      <c r="U538" s="4">
        <v>533</v>
      </c>
      <c r="V538" s="1" t="s">
        <v>33</v>
      </c>
      <c r="W538" s="5">
        <f t="shared" si="24"/>
        <v>0.28246319957363109</v>
      </c>
      <c r="X538" s="7">
        <f t="shared" si="25"/>
        <v>112.42035343030517</v>
      </c>
      <c r="Y538" s="6">
        <f t="shared" si="26"/>
        <v>3.1833869020635928</v>
      </c>
    </row>
    <row r="539" spans="1:25" hidden="1" x14ac:dyDescent="0.3">
      <c r="A539" s="1" t="s">
        <v>2490</v>
      </c>
      <c r="B539" s="1" t="s">
        <v>2491</v>
      </c>
      <c r="C539" s="1" t="s">
        <v>2479</v>
      </c>
      <c r="D539" s="1" t="s">
        <v>2480</v>
      </c>
      <c r="E539" s="1" t="s">
        <v>2456</v>
      </c>
      <c r="F539" s="1" t="s">
        <v>2492</v>
      </c>
      <c r="G539" s="1" t="s">
        <v>84</v>
      </c>
      <c r="H539" s="1" t="s">
        <v>2335</v>
      </c>
      <c r="I539" s="2">
        <v>439</v>
      </c>
      <c r="J539" s="2">
        <v>0</v>
      </c>
      <c r="K539" s="2">
        <v>439</v>
      </c>
      <c r="L539" s="3">
        <v>0.01</v>
      </c>
      <c r="M539" s="3">
        <v>22.03</v>
      </c>
      <c r="N539" s="4">
        <v>10</v>
      </c>
      <c r="O539" s="3">
        <v>23.622</v>
      </c>
      <c r="P539" s="3">
        <v>14.960599999999999</v>
      </c>
      <c r="Q539" s="3">
        <v>13.779500000000001</v>
      </c>
      <c r="R539" s="1" t="s">
        <v>103</v>
      </c>
      <c r="S539" s="1" t="s">
        <v>579</v>
      </c>
      <c r="T539" s="1" t="s">
        <v>580</v>
      </c>
      <c r="U539" s="4">
        <v>533</v>
      </c>
      <c r="V539" s="1" t="s">
        <v>33</v>
      </c>
      <c r="W539" s="5">
        <f t="shared" si="24"/>
        <v>0.28246319957363109</v>
      </c>
      <c r="X539" s="7">
        <f t="shared" si="25"/>
        <v>124.00134461282404</v>
      </c>
      <c r="Y539" s="6">
        <f t="shared" si="26"/>
        <v>3.5113237437334606</v>
      </c>
    </row>
    <row r="540" spans="1:25" hidden="1" x14ac:dyDescent="0.3">
      <c r="A540" s="1" t="s">
        <v>2493</v>
      </c>
      <c r="B540" s="1" t="s">
        <v>2494</v>
      </c>
      <c r="C540" s="1" t="s">
        <v>2479</v>
      </c>
      <c r="D540" s="1" t="s">
        <v>2483</v>
      </c>
      <c r="E540" s="1" t="s">
        <v>2437</v>
      </c>
      <c r="F540" s="1" t="s">
        <v>2492</v>
      </c>
      <c r="G540" s="1" t="s">
        <v>84</v>
      </c>
      <c r="H540" s="1" t="s">
        <v>2335</v>
      </c>
      <c r="I540" s="2">
        <v>899</v>
      </c>
      <c r="J540" s="2">
        <v>0</v>
      </c>
      <c r="K540" s="2">
        <v>899</v>
      </c>
      <c r="L540" s="3">
        <v>0.01</v>
      </c>
      <c r="M540" s="3">
        <v>22.03</v>
      </c>
      <c r="N540" s="4">
        <v>10</v>
      </c>
      <c r="O540" s="3">
        <v>23.622</v>
      </c>
      <c r="P540" s="3">
        <v>14.960599999999999</v>
      </c>
      <c r="Q540" s="3">
        <v>13.779500000000001</v>
      </c>
      <c r="R540" s="1" t="s">
        <v>103</v>
      </c>
      <c r="S540" s="1" t="s">
        <v>579</v>
      </c>
      <c r="T540" s="1" t="s">
        <v>580</v>
      </c>
      <c r="U540" s="4">
        <v>533</v>
      </c>
      <c r="V540" s="1" t="s">
        <v>33</v>
      </c>
      <c r="W540" s="5">
        <f t="shared" si="24"/>
        <v>0.28246319957363109</v>
      </c>
      <c r="X540" s="7">
        <f t="shared" si="25"/>
        <v>253.93441641669435</v>
      </c>
      <c r="Y540" s="6">
        <f t="shared" si="26"/>
        <v>7.190615138078317</v>
      </c>
    </row>
    <row r="541" spans="1:25" hidden="1" x14ac:dyDescent="0.3">
      <c r="A541" s="1" t="s">
        <v>2495</v>
      </c>
      <c r="B541" s="1" t="s">
        <v>2496</v>
      </c>
      <c r="C541" s="1" t="s">
        <v>2479</v>
      </c>
      <c r="D541" s="1" t="s">
        <v>2486</v>
      </c>
      <c r="E541" s="1" t="s">
        <v>2443</v>
      </c>
      <c r="F541" s="1" t="s">
        <v>2492</v>
      </c>
      <c r="G541" s="1" t="s">
        <v>84</v>
      </c>
      <c r="H541" s="1" t="s">
        <v>2335</v>
      </c>
      <c r="I541" s="2">
        <v>882</v>
      </c>
      <c r="J541" s="2">
        <v>0</v>
      </c>
      <c r="K541" s="2">
        <v>882</v>
      </c>
      <c r="L541" s="3">
        <v>0.01</v>
      </c>
      <c r="M541" s="3">
        <v>22.03</v>
      </c>
      <c r="N541" s="4">
        <v>10</v>
      </c>
      <c r="O541" s="3">
        <v>23.622</v>
      </c>
      <c r="P541" s="3">
        <v>14.960599999999999</v>
      </c>
      <c r="Q541" s="3">
        <v>13.779500000000001</v>
      </c>
      <c r="R541" s="1" t="s">
        <v>103</v>
      </c>
      <c r="S541" s="1" t="s">
        <v>579</v>
      </c>
      <c r="T541" s="1" t="s">
        <v>580</v>
      </c>
      <c r="U541" s="4">
        <v>533</v>
      </c>
      <c r="V541" s="1" t="s">
        <v>33</v>
      </c>
      <c r="W541" s="5">
        <f t="shared" si="24"/>
        <v>0.28246319957363109</v>
      </c>
      <c r="X541" s="7">
        <f t="shared" si="25"/>
        <v>249.13254202394262</v>
      </c>
      <c r="Y541" s="6">
        <f t="shared" si="26"/>
        <v>7.0546413256786158</v>
      </c>
    </row>
    <row r="542" spans="1:25" hidden="1" x14ac:dyDescent="0.3">
      <c r="A542" s="1" t="s">
        <v>2497</v>
      </c>
      <c r="B542" s="1" t="s">
        <v>2498</v>
      </c>
      <c r="C542" s="1" t="s">
        <v>2479</v>
      </c>
      <c r="D542" s="1" t="s">
        <v>2489</v>
      </c>
      <c r="E542" s="1" t="s">
        <v>2447</v>
      </c>
      <c r="F542" s="1" t="s">
        <v>2492</v>
      </c>
      <c r="G542" s="1" t="s">
        <v>84</v>
      </c>
      <c r="H542" s="1" t="s">
        <v>2335</v>
      </c>
      <c r="I542" s="2">
        <v>425</v>
      </c>
      <c r="J542" s="2">
        <v>0</v>
      </c>
      <c r="K542" s="2">
        <v>425</v>
      </c>
      <c r="L542" s="3">
        <v>0.01</v>
      </c>
      <c r="M542" s="3">
        <v>22.03</v>
      </c>
      <c r="N542" s="4">
        <v>10</v>
      </c>
      <c r="O542" s="3">
        <v>23.622</v>
      </c>
      <c r="P542" s="3">
        <v>14.960599999999999</v>
      </c>
      <c r="Q542" s="3">
        <v>13.779500000000001</v>
      </c>
      <c r="R542" s="1" t="s">
        <v>103</v>
      </c>
      <c r="S542" s="1" t="s">
        <v>579</v>
      </c>
      <c r="T542" s="1" t="s">
        <v>580</v>
      </c>
      <c r="U542" s="4">
        <v>533</v>
      </c>
      <c r="V542" s="1" t="s">
        <v>33</v>
      </c>
      <c r="W542" s="5">
        <f t="shared" si="24"/>
        <v>0.28246319957363109</v>
      </c>
      <c r="X542" s="7">
        <f t="shared" si="25"/>
        <v>120.04685981879321</v>
      </c>
      <c r="Y542" s="6">
        <f t="shared" si="26"/>
        <v>3.3993453099925302</v>
      </c>
    </row>
    <row r="543" spans="1:25" hidden="1" x14ac:dyDescent="0.3">
      <c r="A543" s="1" t="s">
        <v>2499</v>
      </c>
      <c r="B543" s="1" t="s">
        <v>2500</v>
      </c>
      <c r="C543" s="1" t="s">
        <v>2501</v>
      </c>
      <c r="D543" s="1" t="s">
        <v>2502</v>
      </c>
      <c r="E543" s="1" t="s">
        <v>2503</v>
      </c>
      <c r="F543" s="1" t="s">
        <v>39</v>
      </c>
      <c r="G543" s="1" t="s">
        <v>535</v>
      </c>
      <c r="H543" s="1" t="s">
        <v>2335</v>
      </c>
      <c r="I543" s="2">
        <v>3</v>
      </c>
      <c r="J543" s="2">
        <v>0</v>
      </c>
      <c r="K543" s="2">
        <v>3</v>
      </c>
      <c r="L543" s="3">
        <v>0.01</v>
      </c>
      <c r="M543" s="3">
        <v>71.42</v>
      </c>
      <c r="N543" s="4">
        <v>1</v>
      </c>
      <c r="O543" s="3">
        <v>22.637799999999999</v>
      </c>
      <c r="P543" s="3">
        <v>17.519690000000001</v>
      </c>
      <c r="Q543" s="3">
        <v>6.8897599999999999</v>
      </c>
      <c r="R543" s="1" t="s">
        <v>30</v>
      </c>
      <c r="S543" s="1" t="s">
        <v>221</v>
      </c>
      <c r="T543" s="1" t="s">
        <v>32</v>
      </c>
      <c r="U543" s="4">
        <v>601</v>
      </c>
      <c r="V543" s="1" t="s">
        <v>33</v>
      </c>
      <c r="W543" s="5">
        <f t="shared" si="24"/>
        <v>1.584993437369949</v>
      </c>
      <c r="X543" s="7">
        <f t="shared" si="25"/>
        <v>4.7549803121098471</v>
      </c>
      <c r="Y543" s="6">
        <f t="shared" si="26"/>
        <v>0.13464592116342053</v>
      </c>
    </row>
    <row r="544" spans="1:25" hidden="1" x14ac:dyDescent="0.3">
      <c r="A544" s="1" t="s">
        <v>2504</v>
      </c>
      <c r="B544" s="1" t="s">
        <v>2505</v>
      </c>
      <c r="C544" s="1" t="s">
        <v>2501</v>
      </c>
      <c r="D544" s="1" t="s">
        <v>2506</v>
      </c>
      <c r="E544" s="1" t="s">
        <v>2507</v>
      </c>
      <c r="F544" s="1" t="s">
        <v>39</v>
      </c>
      <c r="G544" s="1" t="s">
        <v>535</v>
      </c>
      <c r="H544" s="1" t="s">
        <v>2335</v>
      </c>
      <c r="I544" s="2">
        <v>3</v>
      </c>
      <c r="J544" s="2">
        <v>0</v>
      </c>
      <c r="K544" s="2">
        <v>3</v>
      </c>
      <c r="L544" s="3">
        <v>0.01</v>
      </c>
      <c r="M544" s="3">
        <v>119.04</v>
      </c>
      <c r="N544" s="4">
        <v>1</v>
      </c>
      <c r="O544" s="3">
        <v>22.83465</v>
      </c>
      <c r="P544" s="3">
        <v>18.110240000000001</v>
      </c>
      <c r="Q544" s="3">
        <v>8.6614199999999997</v>
      </c>
      <c r="R544" s="1" t="s">
        <v>30</v>
      </c>
      <c r="S544" s="1" t="s">
        <v>221</v>
      </c>
      <c r="T544" s="1" t="s">
        <v>32</v>
      </c>
      <c r="U544" s="4">
        <v>601</v>
      </c>
      <c r="V544" s="1" t="s">
        <v>33</v>
      </c>
      <c r="W544" s="5">
        <f t="shared" si="24"/>
        <v>2.0776404972940479</v>
      </c>
      <c r="X544" s="7">
        <f t="shared" si="25"/>
        <v>6.2329214918821432</v>
      </c>
      <c r="Y544" s="6">
        <f t="shared" si="26"/>
        <v>0.17649651538543845</v>
      </c>
    </row>
    <row r="545" spans="1:25" hidden="1" x14ac:dyDescent="0.3">
      <c r="A545" s="1" t="s">
        <v>2508</v>
      </c>
      <c r="B545" s="1" t="s">
        <v>2509</v>
      </c>
      <c r="C545" s="1" t="s">
        <v>2510</v>
      </c>
      <c r="D545" s="1" t="s">
        <v>2511</v>
      </c>
      <c r="E545" s="1" t="s">
        <v>2512</v>
      </c>
      <c r="F545" s="1" t="s">
        <v>27</v>
      </c>
      <c r="G545" s="1" t="s">
        <v>535</v>
      </c>
      <c r="H545" s="1" t="s">
        <v>2335</v>
      </c>
      <c r="I545" s="2">
        <v>3</v>
      </c>
      <c r="J545" s="2">
        <v>0</v>
      </c>
      <c r="K545" s="2">
        <v>3</v>
      </c>
      <c r="L545" s="3">
        <v>0.01</v>
      </c>
      <c r="M545" s="3">
        <v>71.42</v>
      </c>
      <c r="N545" s="4">
        <v>1</v>
      </c>
      <c r="O545" s="3">
        <v>17.716539999999998</v>
      </c>
      <c r="P545" s="3">
        <v>15.354329999999999</v>
      </c>
      <c r="Q545" s="3">
        <v>6.6929100000000004</v>
      </c>
      <c r="R545" s="1" t="s">
        <v>30</v>
      </c>
      <c r="S545" s="1" t="s">
        <v>221</v>
      </c>
      <c r="T545" s="1" t="s">
        <v>32</v>
      </c>
      <c r="U545" s="4">
        <v>601</v>
      </c>
      <c r="V545" s="1" t="s">
        <v>33</v>
      </c>
      <c r="W545" s="5">
        <f t="shared" si="24"/>
        <v>1.0560573487972544</v>
      </c>
      <c r="X545" s="7">
        <f t="shared" si="25"/>
        <v>3.1681720463917635</v>
      </c>
      <c r="Y545" s="6">
        <f t="shared" si="26"/>
        <v>8.9712557274782556E-2</v>
      </c>
    </row>
    <row r="546" spans="1:25" hidden="1" x14ac:dyDescent="0.3">
      <c r="A546" s="1" t="s">
        <v>2513</v>
      </c>
      <c r="B546" s="1" t="s">
        <v>2514</v>
      </c>
      <c r="C546" s="1" t="s">
        <v>2510</v>
      </c>
      <c r="D546" s="1" t="s">
        <v>2515</v>
      </c>
      <c r="E546" s="1" t="s">
        <v>2516</v>
      </c>
      <c r="F546" s="1" t="s">
        <v>27</v>
      </c>
      <c r="G546" s="1" t="s">
        <v>535</v>
      </c>
      <c r="H546" s="1" t="s">
        <v>2335</v>
      </c>
      <c r="I546" s="2">
        <v>3</v>
      </c>
      <c r="J546" s="2">
        <v>0</v>
      </c>
      <c r="K546" s="2">
        <v>3</v>
      </c>
      <c r="L546" s="3">
        <v>0.01</v>
      </c>
      <c r="M546" s="3">
        <v>119.04</v>
      </c>
      <c r="N546" s="4">
        <v>1</v>
      </c>
      <c r="O546" s="3">
        <v>17.716539999999998</v>
      </c>
      <c r="P546" s="3">
        <v>15.354329999999999</v>
      </c>
      <c r="Q546" s="3">
        <v>15.354329999999999</v>
      </c>
      <c r="R546" s="1" t="s">
        <v>30</v>
      </c>
      <c r="S546" s="1" t="s">
        <v>221</v>
      </c>
      <c r="T546" s="1" t="s">
        <v>32</v>
      </c>
      <c r="U546" s="4">
        <v>601</v>
      </c>
      <c r="V546" s="1" t="s">
        <v>33</v>
      </c>
      <c r="W546" s="5">
        <f t="shared" si="24"/>
        <v>2.4227209139758563</v>
      </c>
      <c r="X546" s="7">
        <f t="shared" si="25"/>
        <v>7.2681627419275685</v>
      </c>
      <c r="Y546" s="6">
        <f t="shared" si="26"/>
        <v>0.20581125542415957</v>
      </c>
    </row>
    <row r="547" spans="1:25" hidden="1" x14ac:dyDescent="0.3">
      <c r="A547" s="1" t="s">
        <v>2517</v>
      </c>
      <c r="B547" s="1" t="s">
        <v>2518</v>
      </c>
      <c r="C547" s="1" t="s">
        <v>2519</v>
      </c>
      <c r="D547" s="1" t="s">
        <v>2520</v>
      </c>
      <c r="E547" s="1" t="s">
        <v>2521</v>
      </c>
      <c r="F547" s="1" t="s">
        <v>39</v>
      </c>
      <c r="G547" s="1" t="s">
        <v>535</v>
      </c>
      <c r="H547" s="1" t="s">
        <v>2335</v>
      </c>
      <c r="I547" s="2">
        <v>2</v>
      </c>
      <c r="J547" s="2">
        <v>0</v>
      </c>
      <c r="K547" s="2">
        <v>2</v>
      </c>
      <c r="L547" s="3">
        <v>0.01</v>
      </c>
      <c r="M547" s="3">
        <v>28.57</v>
      </c>
      <c r="N547" s="4">
        <v>2</v>
      </c>
      <c r="O547" s="3">
        <v>8.2165400000000002</v>
      </c>
      <c r="P547" s="3">
        <v>5.1141699999999997</v>
      </c>
      <c r="Q547" s="3">
        <v>2.1692900000000002</v>
      </c>
      <c r="R547" s="1" t="s">
        <v>30</v>
      </c>
      <c r="S547" s="1" t="s">
        <v>2522</v>
      </c>
      <c r="T547" s="1" t="s">
        <v>32</v>
      </c>
      <c r="U547" s="4">
        <v>601</v>
      </c>
      <c r="V547" s="1" t="s">
        <v>33</v>
      </c>
      <c r="W547" s="5">
        <f t="shared" si="24"/>
        <v>2.6437141238782488E-2</v>
      </c>
      <c r="X547" s="7">
        <f t="shared" si="25"/>
        <v>5.2874282477564975E-2</v>
      </c>
      <c r="Y547" s="6">
        <f t="shared" si="26"/>
        <v>1.49723153467437E-3</v>
      </c>
    </row>
    <row r="548" spans="1:25" hidden="1" x14ac:dyDescent="0.3">
      <c r="A548" s="1" t="s">
        <v>2523</v>
      </c>
      <c r="B548" s="1" t="s">
        <v>2524</v>
      </c>
      <c r="C548" s="1" t="s">
        <v>2519</v>
      </c>
      <c r="D548" s="1" t="s">
        <v>2520</v>
      </c>
      <c r="E548" s="1" t="s">
        <v>2521</v>
      </c>
      <c r="F548" s="1" t="s">
        <v>128</v>
      </c>
      <c r="G548" s="1" t="s">
        <v>535</v>
      </c>
      <c r="H548" s="1" t="s">
        <v>2335</v>
      </c>
      <c r="I548" s="2">
        <v>2</v>
      </c>
      <c r="J548" s="2">
        <v>0</v>
      </c>
      <c r="K548" s="2">
        <v>2</v>
      </c>
      <c r="L548" s="3">
        <v>0.01</v>
      </c>
      <c r="M548" s="3">
        <v>28.57</v>
      </c>
      <c r="N548" s="4">
        <v>2</v>
      </c>
      <c r="O548" s="3">
        <v>8.2165400000000002</v>
      </c>
      <c r="P548" s="3">
        <v>5.1141699999999997</v>
      </c>
      <c r="Q548" s="3">
        <v>2.1692900000000002</v>
      </c>
      <c r="R548" s="1" t="s">
        <v>30</v>
      </c>
      <c r="S548" s="1" t="s">
        <v>2522</v>
      </c>
      <c r="T548" s="1" t="s">
        <v>32</v>
      </c>
      <c r="U548" s="4">
        <v>601</v>
      </c>
      <c r="V548" s="1" t="s">
        <v>33</v>
      </c>
      <c r="W548" s="5">
        <f t="shared" si="24"/>
        <v>2.6437141238782488E-2</v>
      </c>
      <c r="X548" s="7">
        <f t="shared" si="25"/>
        <v>5.2874282477564975E-2</v>
      </c>
      <c r="Y548" s="6">
        <f t="shared" si="26"/>
        <v>1.49723153467437E-3</v>
      </c>
    </row>
    <row r="549" spans="1:25" hidden="1" x14ac:dyDescent="0.3">
      <c r="A549" s="1" t="s">
        <v>2525</v>
      </c>
      <c r="B549" s="1" t="s">
        <v>2526</v>
      </c>
      <c r="C549" s="1" t="s">
        <v>2519</v>
      </c>
      <c r="D549" s="1" t="s">
        <v>2520</v>
      </c>
      <c r="E549" s="1" t="s">
        <v>2521</v>
      </c>
      <c r="F549" s="1" t="s">
        <v>125</v>
      </c>
      <c r="G549" s="1" t="s">
        <v>535</v>
      </c>
      <c r="H549" s="1" t="s">
        <v>2335</v>
      </c>
      <c r="I549" s="2">
        <v>2</v>
      </c>
      <c r="J549" s="2">
        <v>0</v>
      </c>
      <c r="K549" s="2">
        <v>2</v>
      </c>
      <c r="L549" s="3">
        <v>0.01</v>
      </c>
      <c r="M549" s="3">
        <v>28.57</v>
      </c>
      <c r="N549" s="4">
        <v>2</v>
      </c>
      <c r="O549" s="3">
        <v>8.2165400000000002</v>
      </c>
      <c r="P549" s="3">
        <v>5.1141699999999997</v>
      </c>
      <c r="Q549" s="3">
        <v>2.1692900000000002</v>
      </c>
      <c r="R549" s="1" t="s">
        <v>30</v>
      </c>
      <c r="S549" s="1" t="s">
        <v>2522</v>
      </c>
      <c r="T549" s="1" t="s">
        <v>32</v>
      </c>
      <c r="U549" s="4">
        <v>601</v>
      </c>
      <c r="V549" s="1" t="s">
        <v>33</v>
      </c>
      <c r="W549" s="5">
        <f t="shared" si="24"/>
        <v>2.6437141238782488E-2</v>
      </c>
      <c r="X549" s="7">
        <f t="shared" si="25"/>
        <v>5.2874282477564975E-2</v>
      </c>
      <c r="Y549" s="6">
        <f t="shared" si="26"/>
        <v>1.49723153467437E-3</v>
      </c>
    </row>
    <row r="550" spans="1:25" hidden="1" x14ac:dyDescent="0.3">
      <c r="A550" s="1" t="s">
        <v>2527</v>
      </c>
      <c r="B550" s="1" t="s">
        <v>2528</v>
      </c>
      <c r="C550" s="1" t="s">
        <v>2529</v>
      </c>
      <c r="D550" s="1" t="s">
        <v>1510</v>
      </c>
      <c r="E550" s="1" t="s">
        <v>2530</v>
      </c>
      <c r="F550" s="1" t="s">
        <v>2531</v>
      </c>
      <c r="G550" s="1" t="s">
        <v>2532</v>
      </c>
      <c r="H550" s="1" t="s">
        <v>2335</v>
      </c>
      <c r="I550" s="2">
        <v>1</v>
      </c>
      <c r="J550" s="2">
        <v>0</v>
      </c>
      <c r="K550" s="2">
        <v>1</v>
      </c>
      <c r="L550" s="3">
        <v>6.8276770000000004</v>
      </c>
      <c r="M550" s="3">
        <v>26.24</v>
      </c>
      <c r="N550" s="4">
        <v>1</v>
      </c>
      <c r="O550" s="3">
        <v>22.0472</v>
      </c>
      <c r="P550" s="3">
        <v>8.6614000000000004</v>
      </c>
      <c r="Q550" s="3">
        <v>19.684999999999999</v>
      </c>
      <c r="R550" s="1" t="s">
        <v>30</v>
      </c>
      <c r="S550" s="1" t="s">
        <v>1047</v>
      </c>
      <c r="T550" s="1" t="s">
        <v>1048</v>
      </c>
      <c r="U550" s="4">
        <v>335</v>
      </c>
      <c r="V550" s="1" t="s">
        <v>33</v>
      </c>
      <c r="W550" s="5">
        <f t="shared" si="24"/>
        <v>2.1804176809192577</v>
      </c>
      <c r="X550" s="7">
        <f t="shared" si="25"/>
        <v>2.1804176809192577</v>
      </c>
      <c r="Y550" s="6">
        <f t="shared" si="26"/>
        <v>6.1742494794497976E-2</v>
      </c>
    </row>
    <row r="551" spans="1:25" hidden="1" x14ac:dyDescent="0.3">
      <c r="A551" s="1" t="s">
        <v>2533</v>
      </c>
      <c r="B551" s="1" t="s">
        <v>2534</v>
      </c>
      <c r="C551" s="1" t="s">
        <v>1484</v>
      </c>
      <c r="D551" s="1" t="s">
        <v>1484</v>
      </c>
      <c r="E551" s="1" t="s">
        <v>1486</v>
      </c>
      <c r="F551" s="1" t="s">
        <v>2535</v>
      </c>
      <c r="G551" s="1" t="s">
        <v>254</v>
      </c>
      <c r="H551" s="1" t="s">
        <v>2335</v>
      </c>
      <c r="I551" s="2">
        <v>1</v>
      </c>
      <c r="J551" s="2">
        <v>0</v>
      </c>
      <c r="K551" s="2">
        <v>1</v>
      </c>
      <c r="L551" s="3">
        <v>0.01</v>
      </c>
      <c r="M551" s="3">
        <v>40.07</v>
      </c>
      <c r="N551" s="4">
        <v>1</v>
      </c>
      <c r="O551" s="3">
        <v>13.3858</v>
      </c>
      <c r="P551" s="3">
        <v>8.2676999999999996</v>
      </c>
      <c r="Q551" s="3">
        <v>29.5276</v>
      </c>
      <c r="R551" s="1" t="s">
        <v>30</v>
      </c>
      <c r="S551" s="1" t="s">
        <v>1047</v>
      </c>
      <c r="T551" s="1" t="s">
        <v>1048</v>
      </c>
      <c r="U551" s="4">
        <v>335</v>
      </c>
      <c r="V551" s="1" t="s">
        <v>33</v>
      </c>
      <c r="W551" s="5">
        <f t="shared" si="24"/>
        <v>1.8954831533416563</v>
      </c>
      <c r="X551" s="7">
        <f t="shared" si="25"/>
        <v>1.8954831533416563</v>
      </c>
      <c r="Y551" s="6">
        <f t="shared" si="26"/>
        <v>5.3674055091552701E-2</v>
      </c>
    </row>
    <row r="552" spans="1:25" hidden="1" x14ac:dyDescent="0.3">
      <c r="A552" s="1" t="s">
        <v>2536</v>
      </c>
      <c r="B552" s="1" t="s">
        <v>2537</v>
      </c>
      <c r="C552" s="1" t="s">
        <v>2538</v>
      </c>
      <c r="D552" s="1" t="s">
        <v>2539</v>
      </c>
      <c r="E552" s="1" t="s">
        <v>2437</v>
      </c>
      <c r="F552" s="1" t="s">
        <v>2540</v>
      </c>
      <c r="G552" s="1" t="s">
        <v>84</v>
      </c>
      <c r="H552" s="1" t="s">
        <v>2335</v>
      </c>
      <c r="I552" s="2">
        <v>7</v>
      </c>
      <c r="J552" s="2">
        <v>0</v>
      </c>
      <c r="K552" s="2">
        <v>7</v>
      </c>
      <c r="L552" s="3">
        <v>0.01</v>
      </c>
      <c r="M552" s="3">
        <v>19.21</v>
      </c>
      <c r="N552" s="4">
        <v>20</v>
      </c>
      <c r="O552" s="3">
        <v>21.259799999999998</v>
      </c>
      <c r="P552" s="3">
        <v>14.1732</v>
      </c>
      <c r="Q552" s="3">
        <v>11.0236</v>
      </c>
      <c r="R552" s="1" t="s">
        <v>2541</v>
      </c>
      <c r="S552" s="1" t="s">
        <v>2439</v>
      </c>
      <c r="T552" s="1" t="s">
        <v>580</v>
      </c>
      <c r="U552" s="4">
        <v>533</v>
      </c>
      <c r="V552" s="1" t="s">
        <v>33</v>
      </c>
      <c r="W552" s="5">
        <f t="shared" si="24"/>
        <v>9.6334817538796289E-2</v>
      </c>
      <c r="X552" s="7">
        <f t="shared" si="25"/>
        <v>0.67434372277157406</v>
      </c>
      <c r="Y552" s="6">
        <f t="shared" si="26"/>
        <v>1.9095269753716556E-2</v>
      </c>
    </row>
    <row r="553" spans="1:25" hidden="1" x14ac:dyDescent="0.3">
      <c r="A553" s="1" t="s">
        <v>2542</v>
      </c>
      <c r="B553" s="1" t="s">
        <v>2543</v>
      </c>
      <c r="C553" s="1" t="s">
        <v>2538</v>
      </c>
      <c r="D553" s="1" t="s">
        <v>2539</v>
      </c>
      <c r="E553" s="1" t="s">
        <v>2437</v>
      </c>
      <c r="F553" s="1" t="s">
        <v>2544</v>
      </c>
      <c r="G553" s="1" t="s">
        <v>84</v>
      </c>
      <c r="H553" s="1" t="s">
        <v>2335</v>
      </c>
      <c r="I553" s="2">
        <v>5</v>
      </c>
      <c r="J553" s="2">
        <v>0</v>
      </c>
      <c r="K553" s="2">
        <v>5</v>
      </c>
      <c r="L553" s="3">
        <v>0.01</v>
      </c>
      <c r="M553" s="3">
        <v>19.21</v>
      </c>
      <c r="N553" s="4">
        <v>20</v>
      </c>
      <c r="O553" s="3">
        <v>21.259799999999998</v>
      </c>
      <c r="P553" s="3">
        <v>14.1732</v>
      </c>
      <c r="Q553" s="3">
        <v>11.0236</v>
      </c>
      <c r="R553" s="1" t="s">
        <v>2541</v>
      </c>
      <c r="S553" s="1" t="s">
        <v>2439</v>
      </c>
      <c r="T553" s="1" t="s">
        <v>580</v>
      </c>
      <c r="U553" s="4">
        <v>533</v>
      </c>
      <c r="V553" s="1" t="s">
        <v>33</v>
      </c>
      <c r="W553" s="5">
        <f t="shared" si="24"/>
        <v>9.6334817538796289E-2</v>
      </c>
      <c r="X553" s="7">
        <f t="shared" si="25"/>
        <v>0.48167408769398146</v>
      </c>
      <c r="Y553" s="6">
        <f t="shared" si="26"/>
        <v>1.3639478395511825E-2</v>
      </c>
    </row>
    <row r="554" spans="1:25" hidden="1" x14ac:dyDescent="0.3">
      <c r="A554" s="1" t="s">
        <v>2545</v>
      </c>
      <c r="B554" s="1" t="s">
        <v>2546</v>
      </c>
      <c r="C554" s="1" t="s">
        <v>2538</v>
      </c>
      <c r="D554" s="1" t="s">
        <v>2547</v>
      </c>
      <c r="E554" s="1" t="s">
        <v>2443</v>
      </c>
      <c r="F554" s="1" t="s">
        <v>2544</v>
      </c>
      <c r="G554" s="1" t="s">
        <v>84</v>
      </c>
      <c r="H554" s="1" t="s">
        <v>2335</v>
      </c>
      <c r="I554" s="2">
        <v>9</v>
      </c>
      <c r="J554" s="2">
        <v>0</v>
      </c>
      <c r="K554" s="2">
        <v>9</v>
      </c>
      <c r="L554" s="3">
        <v>0.01</v>
      </c>
      <c r="M554" s="3">
        <v>19.21</v>
      </c>
      <c r="N554" s="4">
        <v>20</v>
      </c>
      <c r="O554" s="3">
        <v>21.259799999999998</v>
      </c>
      <c r="P554" s="3">
        <v>14.1732</v>
      </c>
      <c r="Q554" s="3">
        <v>11.0236</v>
      </c>
      <c r="R554" s="1" t="s">
        <v>2541</v>
      </c>
      <c r="S554" s="1" t="s">
        <v>2439</v>
      </c>
      <c r="T554" s="1" t="s">
        <v>580</v>
      </c>
      <c r="U554" s="4">
        <v>533</v>
      </c>
      <c r="V554" s="1" t="s">
        <v>33</v>
      </c>
      <c r="W554" s="5">
        <f t="shared" si="24"/>
        <v>9.6334817538796289E-2</v>
      </c>
      <c r="X554" s="7">
        <f t="shared" si="25"/>
        <v>0.86701335784916655</v>
      </c>
      <c r="Y554" s="6">
        <f t="shared" si="26"/>
        <v>2.4551061111921284E-2</v>
      </c>
    </row>
    <row r="555" spans="1:25" hidden="1" x14ac:dyDescent="0.3">
      <c r="A555" s="1" t="s">
        <v>2548</v>
      </c>
      <c r="B555" s="1" t="s">
        <v>2549</v>
      </c>
      <c r="C555" s="1" t="s">
        <v>2550</v>
      </c>
      <c r="D555" s="1" t="s">
        <v>2551</v>
      </c>
      <c r="E555" s="1" t="s">
        <v>2456</v>
      </c>
      <c r="F555" s="1" t="s">
        <v>2552</v>
      </c>
      <c r="G555" s="1" t="s">
        <v>84</v>
      </c>
      <c r="H555" s="1" t="s">
        <v>2335</v>
      </c>
      <c r="I555" s="2">
        <v>13</v>
      </c>
      <c r="J555" s="2">
        <v>0</v>
      </c>
      <c r="K555" s="2">
        <v>13</v>
      </c>
      <c r="L555" s="3">
        <v>0.01</v>
      </c>
      <c r="M555" s="3">
        <v>15.82</v>
      </c>
      <c r="N555" s="4">
        <v>20</v>
      </c>
      <c r="O555" s="3">
        <v>21.259799999999998</v>
      </c>
      <c r="P555" s="3">
        <v>12.992100000000001</v>
      </c>
      <c r="Q555" s="3">
        <v>6.6928999999999998</v>
      </c>
      <c r="R555" s="1" t="s">
        <v>2541</v>
      </c>
      <c r="S555" s="1" t="s">
        <v>2439</v>
      </c>
      <c r="T555" s="1" t="s">
        <v>580</v>
      </c>
      <c r="U555" s="4">
        <v>533</v>
      </c>
      <c r="V555" s="1" t="s">
        <v>33</v>
      </c>
      <c r="W555" s="5">
        <f t="shared" si="24"/>
        <v>5.3614913332603889E-2</v>
      </c>
      <c r="X555" s="7">
        <f t="shared" si="25"/>
        <v>0.69699387332385054</v>
      </c>
      <c r="Y555" s="6">
        <f t="shared" si="26"/>
        <v>1.9736649987791219E-2</v>
      </c>
    </row>
    <row r="556" spans="1:25" hidden="1" x14ac:dyDescent="0.3">
      <c r="A556" s="1" t="s">
        <v>2553</v>
      </c>
      <c r="B556" s="1" t="s">
        <v>2554</v>
      </c>
      <c r="C556" s="1" t="s">
        <v>2555</v>
      </c>
      <c r="D556" s="1" t="s">
        <v>2551</v>
      </c>
      <c r="E556" s="1" t="s">
        <v>2456</v>
      </c>
      <c r="F556" s="1" t="s">
        <v>2556</v>
      </c>
      <c r="G556" s="1" t="s">
        <v>84</v>
      </c>
      <c r="H556" s="1" t="s">
        <v>2335</v>
      </c>
      <c r="I556" s="2">
        <v>179</v>
      </c>
      <c r="J556" s="2">
        <v>0</v>
      </c>
      <c r="K556" s="2">
        <v>179</v>
      </c>
      <c r="L556" s="3">
        <v>0.01</v>
      </c>
      <c r="M556" s="3">
        <v>8</v>
      </c>
      <c r="N556" s="4">
        <v>20</v>
      </c>
      <c r="O556" s="3">
        <v>19.685040000000001</v>
      </c>
      <c r="P556" s="3">
        <v>13.779529999999999</v>
      </c>
      <c r="Q556" s="3">
        <v>11.811019999999999</v>
      </c>
      <c r="R556" s="1" t="s">
        <v>2541</v>
      </c>
      <c r="S556" s="1" t="s">
        <v>2439</v>
      </c>
      <c r="T556" s="1" t="s">
        <v>580</v>
      </c>
      <c r="U556" s="4">
        <v>533</v>
      </c>
      <c r="V556" s="1" t="s">
        <v>33</v>
      </c>
      <c r="W556" s="5">
        <f t="shared" si="24"/>
        <v>9.2916074609387694E-2</v>
      </c>
      <c r="X556" s="7">
        <f t="shared" si="25"/>
        <v>16.631977355080398</v>
      </c>
      <c r="Y556" s="6">
        <f t="shared" si="26"/>
        <v>0.4709647074753685</v>
      </c>
    </row>
    <row r="557" spans="1:25" hidden="1" x14ac:dyDescent="0.3">
      <c r="A557" s="1" t="s">
        <v>2557</v>
      </c>
      <c r="B557" s="1" t="s">
        <v>2558</v>
      </c>
      <c r="C557" s="1" t="s">
        <v>2559</v>
      </c>
      <c r="D557" s="1" t="s">
        <v>2560</v>
      </c>
      <c r="E557" s="1" t="s">
        <v>2443</v>
      </c>
      <c r="F557" s="1" t="s">
        <v>2540</v>
      </c>
      <c r="G557" s="1" t="s">
        <v>84</v>
      </c>
      <c r="H557" s="1" t="s">
        <v>2335</v>
      </c>
      <c r="I557" s="2">
        <v>5</v>
      </c>
      <c r="J557" s="2">
        <v>0</v>
      </c>
      <c r="K557" s="2">
        <v>5</v>
      </c>
      <c r="L557" s="3">
        <v>0.01</v>
      </c>
      <c r="M557" s="3">
        <v>14.125</v>
      </c>
      <c r="N557" s="4">
        <v>20</v>
      </c>
      <c r="O557" s="3">
        <v>21.259799999999998</v>
      </c>
      <c r="P557" s="3">
        <v>14.1732</v>
      </c>
      <c r="Q557" s="3">
        <v>7.0865999999999998</v>
      </c>
      <c r="R557" s="1" t="s">
        <v>2541</v>
      </c>
      <c r="S557" s="1" t="s">
        <v>2473</v>
      </c>
      <c r="T557" s="1" t="s">
        <v>580</v>
      </c>
      <c r="U557" s="4">
        <v>533</v>
      </c>
      <c r="V557" s="1" t="s">
        <v>33</v>
      </c>
      <c r="W557" s="5">
        <f t="shared" si="24"/>
        <v>6.1929525560654751E-2</v>
      </c>
      <c r="X557" s="7">
        <f t="shared" si="25"/>
        <v>0.30964762780327376</v>
      </c>
      <c r="Y557" s="6">
        <f t="shared" si="26"/>
        <v>8.768236111400457E-3</v>
      </c>
    </row>
    <row r="558" spans="1:25" hidden="1" x14ac:dyDescent="0.3">
      <c r="A558" s="1" t="s">
        <v>2561</v>
      </c>
      <c r="B558" s="1" t="s">
        <v>2562</v>
      </c>
      <c r="C558" s="1" t="s">
        <v>2559</v>
      </c>
      <c r="D558" s="1" t="s">
        <v>2563</v>
      </c>
      <c r="E558" s="1" t="s">
        <v>2456</v>
      </c>
      <c r="F558" s="1" t="s">
        <v>2544</v>
      </c>
      <c r="G558" s="1" t="s">
        <v>84</v>
      </c>
      <c r="H558" s="1" t="s">
        <v>2335</v>
      </c>
      <c r="I558" s="2">
        <v>11</v>
      </c>
      <c r="J558" s="2">
        <v>0</v>
      </c>
      <c r="K558" s="2">
        <v>11</v>
      </c>
      <c r="L558" s="3">
        <v>0.01</v>
      </c>
      <c r="M558" s="3">
        <v>14.125</v>
      </c>
      <c r="N558" s="4">
        <v>20</v>
      </c>
      <c r="O558" s="3">
        <v>21.259799999999998</v>
      </c>
      <c r="P558" s="3">
        <v>14.1732</v>
      </c>
      <c r="Q558" s="3">
        <v>7.0865999999999998</v>
      </c>
      <c r="R558" s="1" t="s">
        <v>2541</v>
      </c>
      <c r="S558" s="1" t="s">
        <v>2473</v>
      </c>
      <c r="T558" s="1" t="s">
        <v>580</v>
      </c>
      <c r="U558" s="4">
        <v>533</v>
      </c>
      <c r="V558" s="1" t="s">
        <v>33</v>
      </c>
      <c r="W558" s="5">
        <f t="shared" si="24"/>
        <v>6.1929525560654751E-2</v>
      </c>
      <c r="X558" s="7">
        <f t="shared" si="25"/>
        <v>0.68122478116720231</v>
      </c>
      <c r="Y558" s="6">
        <f t="shared" si="26"/>
        <v>1.9290119445081008E-2</v>
      </c>
    </row>
    <row r="559" spans="1:25" hidden="1" x14ac:dyDescent="0.3">
      <c r="A559" s="1" t="s">
        <v>2564</v>
      </c>
      <c r="B559" s="1" t="s">
        <v>2565</v>
      </c>
      <c r="C559" s="1" t="s">
        <v>2559</v>
      </c>
      <c r="D559" s="1" t="s">
        <v>2566</v>
      </c>
      <c r="E559" s="1" t="s">
        <v>2437</v>
      </c>
      <c r="F559" s="1" t="s">
        <v>2567</v>
      </c>
      <c r="G559" s="1" t="s">
        <v>84</v>
      </c>
      <c r="H559" s="1" t="s">
        <v>2335</v>
      </c>
      <c r="I559" s="2">
        <v>5</v>
      </c>
      <c r="J559" s="2">
        <v>0</v>
      </c>
      <c r="K559" s="2">
        <v>5</v>
      </c>
      <c r="L559" s="3">
        <v>0.01</v>
      </c>
      <c r="M559" s="3">
        <v>14.125</v>
      </c>
      <c r="N559" s="4">
        <v>20</v>
      </c>
      <c r="O559" s="3">
        <v>21.259799999999998</v>
      </c>
      <c r="P559" s="3">
        <v>14.1732</v>
      </c>
      <c r="Q559" s="3">
        <v>7.0865999999999998</v>
      </c>
      <c r="R559" s="1" t="s">
        <v>2541</v>
      </c>
      <c r="S559" s="1" t="s">
        <v>2473</v>
      </c>
      <c r="T559" s="1" t="s">
        <v>580</v>
      </c>
      <c r="U559" s="4">
        <v>533</v>
      </c>
      <c r="V559" s="1" t="s">
        <v>33</v>
      </c>
      <c r="W559" s="5">
        <f t="shared" si="24"/>
        <v>6.1929525560654751E-2</v>
      </c>
      <c r="X559" s="7">
        <f t="shared" si="25"/>
        <v>0.30964762780327376</v>
      </c>
      <c r="Y559" s="6">
        <f t="shared" si="26"/>
        <v>8.768236111400457E-3</v>
      </c>
    </row>
    <row r="560" spans="1:25" hidden="1" x14ac:dyDescent="0.3">
      <c r="A560" s="1" t="s">
        <v>2568</v>
      </c>
      <c r="B560" s="1" t="s">
        <v>2569</v>
      </c>
      <c r="C560" s="1" t="s">
        <v>2559</v>
      </c>
      <c r="D560" s="1" t="s">
        <v>2560</v>
      </c>
      <c r="E560" s="1" t="s">
        <v>2443</v>
      </c>
      <c r="F560" s="1" t="s">
        <v>2567</v>
      </c>
      <c r="G560" s="1" t="s">
        <v>84</v>
      </c>
      <c r="H560" s="1" t="s">
        <v>2335</v>
      </c>
      <c r="I560" s="2">
        <v>3</v>
      </c>
      <c r="J560" s="2">
        <v>0</v>
      </c>
      <c r="K560" s="2">
        <v>3</v>
      </c>
      <c r="L560" s="3">
        <v>0.01</v>
      </c>
      <c r="M560" s="3">
        <v>14.125</v>
      </c>
      <c r="N560" s="4">
        <v>20</v>
      </c>
      <c r="O560" s="3">
        <v>21.259799999999998</v>
      </c>
      <c r="P560" s="3">
        <v>14.1732</v>
      </c>
      <c r="Q560" s="3">
        <v>7.0865999999999998</v>
      </c>
      <c r="R560" s="1" t="s">
        <v>2541</v>
      </c>
      <c r="S560" s="1" t="s">
        <v>2473</v>
      </c>
      <c r="T560" s="1" t="s">
        <v>580</v>
      </c>
      <c r="U560" s="4">
        <v>533</v>
      </c>
      <c r="V560" s="1" t="s">
        <v>33</v>
      </c>
      <c r="W560" s="5">
        <f t="shared" si="24"/>
        <v>6.1929525560654751E-2</v>
      </c>
      <c r="X560" s="7">
        <f t="shared" si="25"/>
        <v>0.18578857668196425</v>
      </c>
      <c r="Y560" s="6">
        <f t="shared" si="26"/>
        <v>5.2609416668402747E-3</v>
      </c>
    </row>
    <row r="561" spans="1:25" hidden="1" x14ac:dyDescent="0.3">
      <c r="A561" s="1" t="s">
        <v>2570</v>
      </c>
      <c r="B561" s="1" t="s">
        <v>2571</v>
      </c>
      <c r="C561" s="1" t="s">
        <v>2572</v>
      </c>
      <c r="D561" s="1" t="s">
        <v>2573</v>
      </c>
      <c r="E561" s="1" t="s">
        <v>2437</v>
      </c>
      <c r="F561" s="1" t="s">
        <v>2544</v>
      </c>
      <c r="G561" s="1" t="s">
        <v>84</v>
      </c>
      <c r="H561" s="1" t="s">
        <v>2335</v>
      </c>
      <c r="I561" s="2">
        <v>4</v>
      </c>
      <c r="J561" s="2">
        <v>0</v>
      </c>
      <c r="K561" s="2">
        <v>4</v>
      </c>
      <c r="L561" s="3">
        <v>0.01</v>
      </c>
      <c r="M561" s="3">
        <v>12.994999999999999</v>
      </c>
      <c r="N561" s="4">
        <v>20</v>
      </c>
      <c r="O561" s="3">
        <v>21.259799999999998</v>
      </c>
      <c r="P561" s="3">
        <v>14.1732</v>
      </c>
      <c r="Q561" s="3">
        <v>7.0865999999999998</v>
      </c>
      <c r="R561" s="1" t="s">
        <v>2541</v>
      </c>
      <c r="S561" s="1" t="s">
        <v>2473</v>
      </c>
      <c r="T561" s="1" t="s">
        <v>580</v>
      </c>
      <c r="U561" s="4">
        <v>533</v>
      </c>
      <c r="V561" s="1" t="s">
        <v>33</v>
      </c>
      <c r="W561" s="5">
        <f t="shared" si="24"/>
        <v>6.1929525560654751E-2</v>
      </c>
      <c r="X561" s="7">
        <f t="shared" si="25"/>
        <v>0.247718102242619</v>
      </c>
      <c r="Y561" s="6">
        <f t="shared" si="26"/>
        <v>7.0145888891203663E-3</v>
      </c>
    </row>
    <row r="562" spans="1:25" hidden="1" x14ac:dyDescent="0.3">
      <c r="A562" s="1" t="s">
        <v>1534</v>
      </c>
      <c r="B562" s="1" t="s">
        <v>1535</v>
      </c>
      <c r="C562" s="1" t="s">
        <v>1536</v>
      </c>
      <c r="D562" s="1" t="s">
        <v>1537</v>
      </c>
      <c r="E562" s="1" t="s">
        <v>1538</v>
      </c>
      <c r="F562" s="1" t="s">
        <v>1539</v>
      </c>
      <c r="G562" s="1" t="s">
        <v>762</v>
      </c>
      <c r="H562" s="1" t="s">
        <v>2335</v>
      </c>
      <c r="I562" s="2">
        <v>31</v>
      </c>
      <c r="J562" s="2">
        <v>0</v>
      </c>
      <c r="K562" s="2">
        <v>31</v>
      </c>
      <c r="L562" s="3">
        <v>0.01</v>
      </c>
      <c r="M562" s="3">
        <v>320.51</v>
      </c>
      <c r="N562" s="4">
        <v>1</v>
      </c>
      <c r="O562" s="3">
        <v>63.75</v>
      </c>
      <c r="P562" s="3">
        <v>31.5</v>
      </c>
      <c r="Q562" s="3">
        <v>7</v>
      </c>
      <c r="R562" s="1" t="s">
        <v>30</v>
      </c>
      <c r="S562" s="1" t="s">
        <v>1331</v>
      </c>
      <c r="T562" s="1" t="s">
        <v>1292</v>
      </c>
      <c r="U562" s="4">
        <v>1108</v>
      </c>
      <c r="V562" s="1" t="s">
        <v>33</v>
      </c>
      <c r="W562" s="5">
        <f t="shared" si="24"/>
        <v>8.153639791183295</v>
      </c>
      <c r="X562" s="7">
        <f t="shared" si="25"/>
        <v>252.76283352668213</v>
      </c>
      <c r="Y562" s="6">
        <f t="shared" si="26"/>
        <v>7.1574396363747139</v>
      </c>
    </row>
    <row r="563" spans="1:25" hidden="1" x14ac:dyDescent="0.3">
      <c r="A563" s="1" t="s">
        <v>2574</v>
      </c>
      <c r="B563" s="1" t="s">
        <v>2575</v>
      </c>
      <c r="C563" s="1" t="s">
        <v>2576</v>
      </c>
      <c r="D563" s="1" t="s">
        <v>2577</v>
      </c>
      <c r="E563" s="1" t="s">
        <v>2578</v>
      </c>
      <c r="F563" s="1" t="s">
        <v>1303</v>
      </c>
      <c r="G563" s="1" t="s">
        <v>762</v>
      </c>
      <c r="H563" s="1" t="s">
        <v>2335</v>
      </c>
      <c r="I563" s="2">
        <v>4</v>
      </c>
      <c r="J563" s="2">
        <v>0</v>
      </c>
      <c r="K563" s="2">
        <v>4</v>
      </c>
      <c r="L563" s="3">
        <v>0.01</v>
      </c>
      <c r="M563" s="3">
        <v>142.86000000000001</v>
      </c>
      <c r="N563" s="4">
        <v>1</v>
      </c>
      <c r="O563" s="3">
        <v>32</v>
      </c>
      <c r="P563" s="3">
        <v>28.5</v>
      </c>
      <c r="Q563" s="3">
        <v>28.5</v>
      </c>
      <c r="R563" s="1" t="s">
        <v>30</v>
      </c>
      <c r="S563" s="1" t="s">
        <v>1291</v>
      </c>
      <c r="T563" s="1" t="s">
        <v>1292</v>
      </c>
      <c r="U563" s="4">
        <v>1108</v>
      </c>
      <c r="V563" s="1" t="s">
        <v>33</v>
      </c>
      <c r="W563" s="5">
        <f t="shared" si="24"/>
        <v>15.076566125290023</v>
      </c>
      <c r="X563" s="7">
        <f t="shared" si="25"/>
        <v>60.306264501160094</v>
      </c>
      <c r="Y563" s="6">
        <f t="shared" si="26"/>
        <v>1.7076816311949441</v>
      </c>
    </row>
    <row r="564" spans="1:25" hidden="1" x14ac:dyDescent="0.3">
      <c r="A564" s="1" t="s">
        <v>2579</v>
      </c>
      <c r="B564" s="1" t="s">
        <v>2580</v>
      </c>
      <c r="C564" s="1" t="s">
        <v>2581</v>
      </c>
      <c r="D564" s="1" t="s">
        <v>2581</v>
      </c>
      <c r="E564" s="1" t="s">
        <v>2582</v>
      </c>
      <c r="F564" s="1" t="s">
        <v>2583</v>
      </c>
      <c r="G564" s="1" t="s">
        <v>1060</v>
      </c>
      <c r="H564" s="1" t="s">
        <v>2335</v>
      </c>
      <c r="I564" s="2">
        <v>1</v>
      </c>
      <c r="J564" s="2">
        <v>0</v>
      </c>
      <c r="K564" s="2">
        <v>1</v>
      </c>
      <c r="L564" s="3">
        <v>0.01</v>
      </c>
      <c r="M564" s="3">
        <v>13.23</v>
      </c>
      <c r="N564" s="4">
        <v>2</v>
      </c>
      <c r="O564" s="3">
        <v>18.897600000000001</v>
      </c>
      <c r="P564" s="3">
        <v>18.307099999999998</v>
      </c>
      <c r="Q564" s="3">
        <v>10.4331</v>
      </c>
      <c r="R564" s="1" t="s">
        <v>30</v>
      </c>
      <c r="S564" s="1" t="s">
        <v>31</v>
      </c>
      <c r="T564" s="1" t="s">
        <v>78</v>
      </c>
      <c r="U564" s="4">
        <v>734</v>
      </c>
      <c r="V564" s="1" t="s">
        <v>33</v>
      </c>
      <c r="W564" s="5">
        <f t="shared" si="24"/>
        <v>1.0468207410548074</v>
      </c>
      <c r="X564" s="7">
        <f t="shared" si="25"/>
        <v>1.0468207410548074</v>
      </c>
      <c r="Y564" s="6">
        <f t="shared" si="26"/>
        <v>2.9642634400258456E-2</v>
      </c>
    </row>
    <row r="565" spans="1:25" hidden="1" x14ac:dyDescent="0.3">
      <c r="A565" s="1" t="s">
        <v>2584</v>
      </c>
      <c r="B565" s="1" t="s">
        <v>2585</v>
      </c>
      <c r="C565" s="1" t="s">
        <v>2581</v>
      </c>
      <c r="D565" s="1" t="s">
        <v>2581</v>
      </c>
      <c r="E565" s="1" t="s">
        <v>2586</v>
      </c>
      <c r="F565" s="1" t="s">
        <v>2583</v>
      </c>
      <c r="G565" s="1" t="s">
        <v>1060</v>
      </c>
      <c r="H565" s="1" t="s">
        <v>2335</v>
      </c>
      <c r="I565" s="2">
        <v>1</v>
      </c>
      <c r="J565" s="2">
        <v>0</v>
      </c>
      <c r="K565" s="2">
        <v>1</v>
      </c>
      <c r="L565" s="3">
        <v>0.01</v>
      </c>
      <c r="M565" s="3">
        <v>16.260000000000002</v>
      </c>
      <c r="N565" s="4">
        <v>2</v>
      </c>
      <c r="O565" s="3">
        <v>19.684999999999999</v>
      </c>
      <c r="P565" s="3">
        <v>18.307099999999998</v>
      </c>
      <c r="Q565" s="3">
        <v>10.8268</v>
      </c>
      <c r="R565" s="1" t="s">
        <v>30</v>
      </c>
      <c r="S565" s="1" t="s">
        <v>31</v>
      </c>
      <c r="T565" s="1" t="s">
        <v>78</v>
      </c>
      <c r="U565" s="4">
        <v>734</v>
      </c>
      <c r="V565" s="1" t="s">
        <v>33</v>
      </c>
      <c r="W565" s="5">
        <f t="shared" si="24"/>
        <v>1.1315866887650232</v>
      </c>
      <c r="X565" s="7">
        <f t="shared" si="25"/>
        <v>1.1315866887650232</v>
      </c>
      <c r="Y565" s="6">
        <f t="shared" si="26"/>
        <v>3.2042936475887469E-2</v>
      </c>
    </row>
    <row r="566" spans="1:25" hidden="1" x14ac:dyDescent="0.3">
      <c r="A566" s="1" t="s">
        <v>2587</v>
      </c>
      <c r="B566" s="1" t="s">
        <v>2588</v>
      </c>
      <c r="C566" s="1" t="s">
        <v>2581</v>
      </c>
      <c r="D566" s="1" t="s">
        <v>2581</v>
      </c>
      <c r="E566" s="1" t="s">
        <v>2589</v>
      </c>
      <c r="F566" s="1" t="s">
        <v>2583</v>
      </c>
      <c r="G566" s="1" t="s">
        <v>578</v>
      </c>
      <c r="H566" s="1" t="s">
        <v>2335</v>
      </c>
      <c r="I566" s="2">
        <v>1</v>
      </c>
      <c r="J566" s="2">
        <v>0</v>
      </c>
      <c r="K566" s="2">
        <v>1</v>
      </c>
      <c r="L566" s="3">
        <v>6.9181020000000002</v>
      </c>
      <c r="M566" s="3">
        <v>16</v>
      </c>
      <c r="N566" s="4">
        <v>2</v>
      </c>
      <c r="O566" s="3">
        <v>20.866099999999999</v>
      </c>
      <c r="P566" s="3">
        <v>18.307099999999998</v>
      </c>
      <c r="Q566" s="3">
        <v>11.220499999999999</v>
      </c>
      <c r="R566" s="1" t="s">
        <v>30</v>
      </c>
      <c r="S566" s="1" t="s">
        <v>31</v>
      </c>
      <c r="T566" s="1" t="s">
        <v>78</v>
      </c>
      <c r="U566" s="4">
        <v>734</v>
      </c>
      <c r="V566" s="1" t="s">
        <v>33</v>
      </c>
      <c r="W566" s="5">
        <f t="shared" si="24"/>
        <v>1.2430992119338324</v>
      </c>
      <c r="X566" s="7">
        <f t="shared" si="25"/>
        <v>1.2430992119338324</v>
      </c>
      <c r="Y566" s="6">
        <f t="shared" si="26"/>
        <v>3.5200616511929378E-2</v>
      </c>
    </row>
    <row r="567" spans="1:25" hidden="1" x14ac:dyDescent="0.3">
      <c r="A567" s="1" t="s">
        <v>2590</v>
      </c>
      <c r="B567" s="1" t="s">
        <v>2591</v>
      </c>
      <c r="C567" s="1" t="s">
        <v>2592</v>
      </c>
      <c r="D567" s="1" t="s">
        <v>2593</v>
      </c>
      <c r="E567" s="1" t="s">
        <v>2582</v>
      </c>
      <c r="F567" s="1" t="s">
        <v>2594</v>
      </c>
      <c r="G567" s="1" t="s">
        <v>1060</v>
      </c>
      <c r="H567" s="1" t="s">
        <v>2335</v>
      </c>
      <c r="I567" s="2">
        <v>1</v>
      </c>
      <c r="J567" s="2">
        <v>0</v>
      </c>
      <c r="K567" s="2">
        <v>1</v>
      </c>
      <c r="L567" s="3">
        <v>0.01</v>
      </c>
      <c r="M567" s="3">
        <v>14.06</v>
      </c>
      <c r="N567" s="4">
        <v>2</v>
      </c>
      <c r="O567" s="3">
        <v>18.309999999999999</v>
      </c>
      <c r="P567" s="3">
        <v>8.66</v>
      </c>
      <c r="Q567" s="3">
        <v>16.14</v>
      </c>
      <c r="R567" s="1" t="s">
        <v>30</v>
      </c>
      <c r="S567" s="1" t="s">
        <v>31</v>
      </c>
      <c r="T567" s="1" t="s">
        <v>78</v>
      </c>
      <c r="U567" s="4">
        <v>734</v>
      </c>
      <c r="V567" s="1" t="s">
        <v>33</v>
      </c>
      <c r="W567" s="5">
        <f t="shared" si="24"/>
        <v>0.74223684570765658</v>
      </c>
      <c r="X567" s="7">
        <f t="shared" si="25"/>
        <v>0.74223684570765658</v>
      </c>
      <c r="Y567" s="6">
        <f t="shared" si="26"/>
        <v>2.1017787088879605E-2</v>
      </c>
    </row>
    <row r="568" spans="1:25" hidden="1" x14ac:dyDescent="0.3">
      <c r="A568" s="1" t="s">
        <v>2595</v>
      </c>
      <c r="B568" s="1" t="s">
        <v>2596</v>
      </c>
      <c r="C568" s="1" t="s">
        <v>2592</v>
      </c>
      <c r="D568" s="1" t="s">
        <v>2593</v>
      </c>
      <c r="E568" s="1" t="s">
        <v>2586</v>
      </c>
      <c r="F568" s="1" t="s">
        <v>2594</v>
      </c>
      <c r="G568" s="1" t="s">
        <v>1060</v>
      </c>
      <c r="H568" s="1" t="s">
        <v>2335</v>
      </c>
      <c r="I568" s="2">
        <v>1</v>
      </c>
      <c r="J568" s="2">
        <v>0</v>
      </c>
      <c r="K568" s="2">
        <v>1</v>
      </c>
      <c r="L568" s="3">
        <v>0.01</v>
      </c>
      <c r="M568" s="3">
        <v>17.22</v>
      </c>
      <c r="N568" s="4">
        <v>2</v>
      </c>
      <c r="O568" s="3">
        <v>18.309999999999999</v>
      </c>
      <c r="P568" s="3">
        <v>9.84</v>
      </c>
      <c r="Q568" s="3">
        <v>18.11</v>
      </c>
      <c r="R568" s="1" t="s">
        <v>30</v>
      </c>
      <c r="S568" s="1" t="s">
        <v>31</v>
      </c>
      <c r="T568" s="1" t="s">
        <v>78</v>
      </c>
      <c r="U568" s="4">
        <v>734</v>
      </c>
      <c r="V568" s="1" t="s">
        <v>33</v>
      </c>
      <c r="W568" s="5">
        <f t="shared" si="24"/>
        <v>0.94631262877030142</v>
      </c>
      <c r="X568" s="7">
        <f t="shared" si="25"/>
        <v>0.94631262877030142</v>
      </c>
      <c r="Y568" s="6">
        <f t="shared" si="26"/>
        <v>2.6796564285419426E-2</v>
      </c>
    </row>
    <row r="569" spans="1:25" hidden="1" x14ac:dyDescent="0.3">
      <c r="A569" s="1" t="s">
        <v>2597</v>
      </c>
      <c r="B569" s="1" t="s">
        <v>2598</v>
      </c>
      <c r="C569" s="1" t="s">
        <v>2592</v>
      </c>
      <c r="D569" s="1" t="s">
        <v>2593</v>
      </c>
      <c r="E569" s="1" t="s">
        <v>2589</v>
      </c>
      <c r="F569" s="1" t="s">
        <v>2594</v>
      </c>
      <c r="G569" s="1" t="s">
        <v>1060</v>
      </c>
      <c r="H569" s="1" t="s">
        <v>2335</v>
      </c>
      <c r="I569" s="2">
        <v>1</v>
      </c>
      <c r="J569" s="2">
        <v>0</v>
      </c>
      <c r="K569" s="2">
        <v>1</v>
      </c>
      <c r="L569" s="3">
        <v>0.01</v>
      </c>
      <c r="M569" s="3">
        <v>20.57</v>
      </c>
      <c r="N569" s="4">
        <v>2</v>
      </c>
      <c r="O569" s="3">
        <v>18.309999999999999</v>
      </c>
      <c r="P569" s="3">
        <v>10.83</v>
      </c>
      <c r="Q569" s="3">
        <v>20.079999999999998</v>
      </c>
      <c r="R569" s="1" t="s">
        <v>30</v>
      </c>
      <c r="S569" s="1" t="s">
        <v>31</v>
      </c>
      <c r="T569" s="1" t="s">
        <v>78</v>
      </c>
      <c r="U569" s="4">
        <v>734</v>
      </c>
      <c r="V569" s="1" t="s">
        <v>33</v>
      </c>
      <c r="W569" s="5">
        <f t="shared" si="24"/>
        <v>1.1548172227378188</v>
      </c>
      <c r="X569" s="7">
        <f t="shared" si="25"/>
        <v>1.1548172227378188</v>
      </c>
      <c r="Y569" s="6">
        <f t="shared" si="26"/>
        <v>3.270075132275848E-2</v>
      </c>
    </row>
    <row r="570" spans="1:25" hidden="1" x14ac:dyDescent="0.3">
      <c r="A570" s="1" t="s">
        <v>2599</v>
      </c>
      <c r="B570" s="1" t="s">
        <v>2600</v>
      </c>
      <c r="C570" s="1" t="s">
        <v>2601</v>
      </c>
      <c r="D570" s="1" t="s">
        <v>2602</v>
      </c>
      <c r="E570" s="1" t="s">
        <v>2603</v>
      </c>
      <c r="F570" s="1" t="s">
        <v>2604</v>
      </c>
      <c r="G570" s="1" t="s">
        <v>84</v>
      </c>
      <c r="H570" s="1" t="s">
        <v>2335</v>
      </c>
      <c r="I570" s="2">
        <v>1</v>
      </c>
      <c r="J570" s="2">
        <v>0</v>
      </c>
      <c r="K570" s="2">
        <v>1</v>
      </c>
      <c r="L570" s="3">
        <v>0.01</v>
      </c>
      <c r="M570" s="3">
        <v>22.01</v>
      </c>
      <c r="N570" s="4">
        <v>2</v>
      </c>
      <c r="O570" s="3">
        <v>17.7165</v>
      </c>
      <c r="P570" s="3">
        <v>15.944900000000001</v>
      </c>
      <c r="Q570" s="3">
        <v>11.0236</v>
      </c>
      <c r="R570" s="1" t="s">
        <v>30</v>
      </c>
      <c r="S570" s="1" t="s">
        <v>1061</v>
      </c>
      <c r="T570" s="1" t="s">
        <v>32</v>
      </c>
      <c r="U570" s="4">
        <v>1060</v>
      </c>
      <c r="V570" s="1" t="s">
        <v>33</v>
      </c>
      <c r="W570" s="5">
        <f t="shared" si="24"/>
        <v>0.90314174649711709</v>
      </c>
      <c r="X570" s="7">
        <f t="shared" si="25"/>
        <v>0.90314174649711709</v>
      </c>
      <c r="Y570" s="6">
        <f t="shared" si="26"/>
        <v>2.5574102186826365E-2</v>
      </c>
    </row>
    <row r="571" spans="1:25" hidden="1" x14ac:dyDescent="0.3">
      <c r="A571" s="1" t="s">
        <v>2605</v>
      </c>
      <c r="B571" s="1" t="s">
        <v>2606</v>
      </c>
      <c r="C571" s="1" t="s">
        <v>2607</v>
      </c>
      <c r="D571" s="1" t="s">
        <v>2608</v>
      </c>
      <c r="E571" s="1" t="s">
        <v>2609</v>
      </c>
      <c r="F571" s="1" t="s">
        <v>2610</v>
      </c>
      <c r="G571" s="1" t="s">
        <v>84</v>
      </c>
      <c r="H571" s="1" t="s">
        <v>2335</v>
      </c>
      <c r="I571" s="2">
        <v>1</v>
      </c>
      <c r="J571" s="2">
        <v>0</v>
      </c>
      <c r="K571" s="2">
        <v>1</v>
      </c>
      <c r="L571" s="3">
        <v>0.01</v>
      </c>
      <c r="M571" s="3">
        <v>15.48</v>
      </c>
      <c r="N571" s="4">
        <v>2</v>
      </c>
      <c r="O571" s="3">
        <v>17.7165</v>
      </c>
      <c r="P571" s="3">
        <v>15.944900000000001</v>
      </c>
      <c r="Q571" s="3">
        <v>8.6614000000000004</v>
      </c>
      <c r="R571" s="1" t="s">
        <v>30</v>
      </c>
      <c r="S571" s="1" t="s">
        <v>1061</v>
      </c>
      <c r="T571" s="1" t="s">
        <v>32</v>
      </c>
      <c r="U571" s="4">
        <v>1060</v>
      </c>
      <c r="V571" s="1" t="s">
        <v>33</v>
      </c>
      <c r="W571" s="5">
        <f t="shared" si="24"/>
        <v>0.70961137224773496</v>
      </c>
      <c r="X571" s="7">
        <f t="shared" si="25"/>
        <v>0.70961137224773496</v>
      </c>
      <c r="Y571" s="6">
        <f t="shared" si="26"/>
        <v>2.0093937432506433E-2</v>
      </c>
    </row>
    <row r="572" spans="1:25" hidden="1" x14ac:dyDescent="0.3">
      <c r="A572" s="1" t="s">
        <v>2611</v>
      </c>
      <c r="B572" s="1" t="s">
        <v>2612</v>
      </c>
      <c r="C572" s="1" t="s">
        <v>2607</v>
      </c>
      <c r="D572" s="1" t="s">
        <v>2613</v>
      </c>
      <c r="E572" s="1" t="s">
        <v>2614</v>
      </c>
      <c r="F572" s="1" t="s">
        <v>2610</v>
      </c>
      <c r="G572" s="1" t="s">
        <v>84</v>
      </c>
      <c r="H572" s="1" t="s">
        <v>2335</v>
      </c>
      <c r="I572" s="2">
        <v>1</v>
      </c>
      <c r="J572" s="2">
        <v>0</v>
      </c>
      <c r="K572" s="2">
        <v>1</v>
      </c>
      <c r="L572" s="3">
        <v>0.01</v>
      </c>
      <c r="M572" s="3">
        <v>18.91</v>
      </c>
      <c r="N572" s="4">
        <v>2</v>
      </c>
      <c r="O572" s="3">
        <v>17.7165</v>
      </c>
      <c r="P572" s="3">
        <v>15.944900000000001</v>
      </c>
      <c r="Q572" s="3">
        <v>9.8424999999999994</v>
      </c>
      <c r="R572" s="1" t="s">
        <v>30</v>
      </c>
      <c r="S572" s="1" t="s">
        <v>1061</v>
      </c>
      <c r="T572" s="1" t="s">
        <v>32</v>
      </c>
      <c r="U572" s="4">
        <v>1060</v>
      </c>
      <c r="V572" s="1" t="s">
        <v>33</v>
      </c>
      <c r="W572" s="5">
        <f t="shared" si="24"/>
        <v>0.80637655937242592</v>
      </c>
      <c r="X572" s="7">
        <f t="shared" si="25"/>
        <v>0.80637655937242592</v>
      </c>
      <c r="Y572" s="6">
        <f t="shared" si="26"/>
        <v>2.2834019809666397E-2</v>
      </c>
    </row>
    <row r="573" spans="1:25" hidden="1" x14ac:dyDescent="0.3">
      <c r="A573" s="1" t="s">
        <v>2615</v>
      </c>
      <c r="B573" s="1" t="s">
        <v>2616</v>
      </c>
      <c r="C573" s="1" t="s">
        <v>2617</v>
      </c>
      <c r="D573" s="1" t="s">
        <v>2618</v>
      </c>
      <c r="E573" s="1" t="s">
        <v>2619</v>
      </c>
      <c r="F573" s="1" t="s">
        <v>2620</v>
      </c>
      <c r="G573" s="1" t="s">
        <v>1060</v>
      </c>
      <c r="H573" s="1" t="s">
        <v>2335</v>
      </c>
      <c r="I573" s="2">
        <v>1</v>
      </c>
      <c r="J573" s="2">
        <v>0</v>
      </c>
      <c r="K573" s="2">
        <v>1</v>
      </c>
      <c r="L573" s="3">
        <v>0.01</v>
      </c>
      <c r="M573" s="3">
        <v>31.57</v>
      </c>
      <c r="N573" s="4">
        <v>2</v>
      </c>
      <c r="O573" s="3">
        <v>11.752000000000001</v>
      </c>
      <c r="P573" s="3">
        <v>9.7520000000000007</v>
      </c>
      <c r="Q573" s="3">
        <v>9.2520000000000007</v>
      </c>
      <c r="R573" s="1" t="s">
        <v>30</v>
      </c>
      <c r="S573" s="1" t="s">
        <v>116</v>
      </c>
      <c r="T573" s="1" t="s">
        <v>117</v>
      </c>
      <c r="U573" s="4">
        <v>964</v>
      </c>
      <c r="V573" s="1" t="s">
        <v>33</v>
      </c>
      <c r="W573" s="5">
        <f t="shared" si="24"/>
        <v>0.30752033729930395</v>
      </c>
      <c r="X573" s="7">
        <f t="shared" si="25"/>
        <v>0.30752033729930395</v>
      </c>
      <c r="Y573" s="6">
        <f t="shared" si="26"/>
        <v>8.7079980093078494E-3</v>
      </c>
    </row>
    <row r="574" spans="1:25" hidden="1" x14ac:dyDescent="0.3">
      <c r="A574" s="1" t="s">
        <v>2621</v>
      </c>
      <c r="B574" s="1" t="s">
        <v>2622</v>
      </c>
      <c r="C574" s="1" t="s">
        <v>2623</v>
      </c>
      <c r="D574" s="1" t="s">
        <v>2624</v>
      </c>
      <c r="E574" s="1" t="s">
        <v>2625</v>
      </c>
      <c r="F574" s="1" t="s">
        <v>2626</v>
      </c>
      <c r="G574" s="1" t="s">
        <v>1060</v>
      </c>
      <c r="H574" s="1" t="s">
        <v>2335</v>
      </c>
      <c r="I574" s="2">
        <v>1</v>
      </c>
      <c r="J574" s="2">
        <v>0</v>
      </c>
      <c r="K574" s="2">
        <v>1</v>
      </c>
      <c r="L574" s="3">
        <v>0.01</v>
      </c>
      <c r="M574" s="3">
        <v>5.82</v>
      </c>
      <c r="N574" s="4">
        <v>2</v>
      </c>
      <c r="O574" s="3">
        <v>11.811</v>
      </c>
      <c r="P574" s="3">
        <v>10.2362</v>
      </c>
      <c r="Q574" s="3">
        <v>5.9055</v>
      </c>
      <c r="R574" s="1" t="s">
        <v>30</v>
      </c>
      <c r="S574" s="1" t="s">
        <v>116</v>
      </c>
      <c r="T574" s="1" t="s">
        <v>117</v>
      </c>
      <c r="U574" s="4">
        <v>964</v>
      </c>
      <c r="V574" s="1" t="s">
        <v>33</v>
      </c>
      <c r="W574" s="5">
        <f t="shared" si="24"/>
        <v>0.20706888690548148</v>
      </c>
      <c r="X574" s="7">
        <f t="shared" si="25"/>
        <v>0.20706888690548148</v>
      </c>
      <c r="Y574" s="6">
        <f t="shared" si="26"/>
        <v>5.8635323790229409E-3</v>
      </c>
    </row>
    <row r="575" spans="1:25" hidden="1" x14ac:dyDescent="0.3">
      <c r="A575" s="1" t="s">
        <v>2627</v>
      </c>
      <c r="B575" s="1" t="s">
        <v>2628</v>
      </c>
      <c r="C575" s="1" t="s">
        <v>2629</v>
      </c>
      <c r="D575" s="1" t="s">
        <v>2630</v>
      </c>
      <c r="E575" s="1" t="s">
        <v>2631</v>
      </c>
      <c r="F575" s="1" t="s">
        <v>2632</v>
      </c>
      <c r="G575" s="1" t="s">
        <v>84</v>
      </c>
      <c r="H575" s="1" t="s">
        <v>2335</v>
      </c>
      <c r="I575" s="2">
        <v>7</v>
      </c>
      <c r="J575" s="2">
        <v>0</v>
      </c>
      <c r="K575" s="2">
        <v>7</v>
      </c>
      <c r="L575" s="3">
        <v>0.01</v>
      </c>
      <c r="M575" s="3">
        <v>11.14</v>
      </c>
      <c r="N575" s="4">
        <v>4</v>
      </c>
      <c r="O575" s="3">
        <v>11.811</v>
      </c>
      <c r="P575" s="3">
        <v>8.2676999999999996</v>
      </c>
      <c r="Q575" s="3">
        <v>13.582700000000001</v>
      </c>
      <c r="R575" s="1" t="s">
        <v>30</v>
      </c>
      <c r="S575" s="1" t="s">
        <v>48</v>
      </c>
      <c r="T575" s="1" t="s">
        <v>49</v>
      </c>
      <c r="U575" s="4">
        <v>1062</v>
      </c>
      <c r="V575" s="1" t="s">
        <v>33</v>
      </c>
      <c r="W575" s="5">
        <f t="shared" si="24"/>
        <v>0.19233584720108615</v>
      </c>
      <c r="X575" s="7">
        <f t="shared" si="25"/>
        <v>1.3463509304076031</v>
      </c>
      <c r="Y575" s="6">
        <f t="shared" si="26"/>
        <v>3.81243768291279E-2</v>
      </c>
    </row>
    <row r="576" spans="1:25" hidden="1" x14ac:dyDescent="0.3">
      <c r="A576" s="1" t="s">
        <v>2633</v>
      </c>
      <c r="B576" s="1" t="s">
        <v>2634</v>
      </c>
      <c r="C576" s="1" t="s">
        <v>2635</v>
      </c>
      <c r="D576" s="1" t="s">
        <v>2636</v>
      </c>
      <c r="E576" s="1" t="s">
        <v>2631</v>
      </c>
      <c r="F576" s="1" t="s">
        <v>70</v>
      </c>
      <c r="G576" s="1" t="s">
        <v>84</v>
      </c>
      <c r="H576" s="1" t="s">
        <v>2335</v>
      </c>
      <c r="I576" s="2">
        <v>3</v>
      </c>
      <c r="J576" s="2">
        <v>0</v>
      </c>
      <c r="K576" s="2">
        <v>3</v>
      </c>
      <c r="L576" s="3">
        <v>0.01</v>
      </c>
      <c r="M576" s="3">
        <v>11.14</v>
      </c>
      <c r="N576" s="4">
        <v>4</v>
      </c>
      <c r="O576" s="3">
        <v>11.811</v>
      </c>
      <c r="P576" s="3">
        <v>8.2676999999999996</v>
      </c>
      <c r="Q576" s="3">
        <v>13.582700000000001</v>
      </c>
      <c r="R576" s="1" t="s">
        <v>30</v>
      </c>
      <c r="S576" s="1" t="s">
        <v>48</v>
      </c>
      <c r="T576" s="1" t="s">
        <v>49</v>
      </c>
      <c r="U576" s="4">
        <v>1062</v>
      </c>
      <c r="V576" s="1" t="s">
        <v>33</v>
      </c>
      <c r="W576" s="5">
        <f t="shared" si="24"/>
        <v>0.19233584720108615</v>
      </c>
      <c r="X576" s="7">
        <f t="shared" si="25"/>
        <v>0.57700754160325851</v>
      </c>
      <c r="Y576" s="6">
        <f t="shared" si="26"/>
        <v>1.6339018641054814E-2</v>
      </c>
    </row>
    <row r="577" spans="1:25" hidden="1" x14ac:dyDescent="0.3">
      <c r="A577" s="1" t="s">
        <v>2637</v>
      </c>
      <c r="B577" s="1" t="s">
        <v>2638</v>
      </c>
      <c r="C577" s="1" t="s">
        <v>2639</v>
      </c>
      <c r="D577" s="1" t="s">
        <v>2640</v>
      </c>
      <c r="E577" s="1" t="s">
        <v>2631</v>
      </c>
      <c r="F577" s="1" t="s">
        <v>2641</v>
      </c>
      <c r="G577" s="1" t="s">
        <v>84</v>
      </c>
      <c r="H577" s="1" t="s">
        <v>2335</v>
      </c>
      <c r="I577" s="2">
        <v>195</v>
      </c>
      <c r="J577" s="2">
        <v>0</v>
      </c>
      <c r="K577" s="2">
        <v>195</v>
      </c>
      <c r="L577" s="3">
        <v>0.01</v>
      </c>
      <c r="M577" s="3">
        <v>11.14</v>
      </c>
      <c r="N577" s="4">
        <v>4</v>
      </c>
      <c r="O577" s="3">
        <v>11.811</v>
      </c>
      <c r="P577" s="3">
        <v>8.2676999999999996</v>
      </c>
      <c r="Q577" s="3">
        <v>13.582700000000001</v>
      </c>
      <c r="R577" s="1" t="s">
        <v>30</v>
      </c>
      <c r="S577" s="1" t="s">
        <v>48</v>
      </c>
      <c r="T577" s="1" t="s">
        <v>49</v>
      </c>
      <c r="U577" s="4">
        <v>1062</v>
      </c>
      <c r="V577" s="1" t="s">
        <v>33</v>
      </c>
      <c r="W577" s="5">
        <f t="shared" si="24"/>
        <v>0.19233584720108615</v>
      </c>
      <c r="X577" s="7">
        <f t="shared" si="25"/>
        <v>37.505490204211803</v>
      </c>
      <c r="Y577" s="6">
        <f t="shared" si="26"/>
        <v>1.0620362116685629</v>
      </c>
    </row>
    <row r="578" spans="1:25" hidden="1" x14ac:dyDescent="0.3">
      <c r="A578" s="1" t="s">
        <v>2642</v>
      </c>
      <c r="B578" s="1" t="s">
        <v>2643</v>
      </c>
      <c r="C578" s="1" t="s">
        <v>2629</v>
      </c>
      <c r="D578" s="1" t="s">
        <v>2644</v>
      </c>
      <c r="E578" s="1" t="s">
        <v>455</v>
      </c>
      <c r="F578" s="1" t="s">
        <v>2632</v>
      </c>
      <c r="G578" s="1" t="s">
        <v>84</v>
      </c>
      <c r="H578" s="1" t="s">
        <v>2335</v>
      </c>
      <c r="I578" s="2">
        <v>3</v>
      </c>
      <c r="J578" s="2">
        <v>0</v>
      </c>
      <c r="K578" s="2">
        <v>3</v>
      </c>
      <c r="L578" s="3">
        <v>0.01</v>
      </c>
      <c r="M578" s="3">
        <v>9.2100000000000009</v>
      </c>
      <c r="N578" s="4">
        <v>4</v>
      </c>
      <c r="O578" s="3">
        <v>11.811</v>
      </c>
      <c r="P578" s="3">
        <v>8.2676999999999996</v>
      </c>
      <c r="Q578" s="3">
        <v>11.417299999999999</v>
      </c>
      <c r="R578" s="1" t="s">
        <v>30</v>
      </c>
      <c r="S578" s="1" t="s">
        <v>48</v>
      </c>
      <c r="T578" s="1" t="s">
        <v>49</v>
      </c>
      <c r="U578" s="4">
        <v>1062</v>
      </c>
      <c r="V578" s="1" t="s">
        <v>33</v>
      </c>
      <c r="W578" s="5">
        <f t="shared" si="24"/>
        <v>0.16167301554543356</v>
      </c>
      <c r="X578" s="7">
        <f t="shared" si="25"/>
        <v>0.48501904663630069</v>
      </c>
      <c r="Y578" s="6">
        <f t="shared" si="26"/>
        <v>1.3734196995480655E-2</v>
      </c>
    </row>
    <row r="579" spans="1:25" hidden="1" x14ac:dyDescent="0.3">
      <c r="A579" s="1" t="s">
        <v>2645</v>
      </c>
      <c r="B579" s="1" t="s">
        <v>2646</v>
      </c>
      <c r="C579" s="1" t="s">
        <v>2635</v>
      </c>
      <c r="D579" s="1" t="s">
        <v>2636</v>
      </c>
      <c r="E579" s="1" t="s">
        <v>455</v>
      </c>
      <c r="F579" s="1" t="s">
        <v>70</v>
      </c>
      <c r="G579" s="1" t="s">
        <v>84</v>
      </c>
      <c r="H579" s="1" t="s">
        <v>2335</v>
      </c>
      <c r="I579" s="2">
        <v>3</v>
      </c>
      <c r="J579" s="2">
        <v>0</v>
      </c>
      <c r="K579" s="2">
        <v>3</v>
      </c>
      <c r="L579" s="3">
        <v>0.01</v>
      </c>
      <c r="M579" s="3">
        <v>9.2100000000000009</v>
      </c>
      <c r="N579" s="4">
        <v>4</v>
      </c>
      <c r="O579" s="3">
        <v>11.811</v>
      </c>
      <c r="P579" s="3">
        <v>8.2676999999999996</v>
      </c>
      <c r="Q579" s="3">
        <v>11.417299999999999</v>
      </c>
      <c r="R579" s="1" t="s">
        <v>30</v>
      </c>
      <c r="S579" s="1" t="s">
        <v>48</v>
      </c>
      <c r="T579" s="1" t="s">
        <v>49</v>
      </c>
      <c r="U579" s="4">
        <v>1062</v>
      </c>
      <c r="V579" s="1" t="s">
        <v>33</v>
      </c>
      <c r="W579" s="5">
        <f t="shared" ref="W579:W642" si="27">O579*P579*Q579/1724/N579</f>
        <v>0.16167301554543356</v>
      </c>
      <c r="X579" s="7">
        <f t="shared" ref="X579:X642" si="28">W579*K579</f>
        <v>0.48501904663630069</v>
      </c>
      <c r="Y579" s="6">
        <f t="shared" ref="Y579:Y642" si="29">X579/35.3147</f>
        <v>1.3734196995480655E-2</v>
      </c>
    </row>
    <row r="580" spans="1:25" hidden="1" x14ac:dyDescent="0.3">
      <c r="A580" s="1" t="s">
        <v>2647</v>
      </c>
      <c r="B580" s="1" t="s">
        <v>2648</v>
      </c>
      <c r="C580" s="1" t="s">
        <v>2649</v>
      </c>
      <c r="D580" s="1" t="s">
        <v>2650</v>
      </c>
      <c r="E580" s="1" t="s">
        <v>2651</v>
      </c>
      <c r="F580" s="1" t="s">
        <v>266</v>
      </c>
      <c r="G580" s="1" t="s">
        <v>2652</v>
      </c>
      <c r="H580" s="1" t="s">
        <v>2335</v>
      </c>
      <c r="I580" s="2">
        <v>6</v>
      </c>
      <c r="J580" s="2">
        <v>0</v>
      </c>
      <c r="K580" s="2">
        <v>6</v>
      </c>
      <c r="L580" s="3">
        <v>0.01</v>
      </c>
      <c r="M580" s="3">
        <v>809.52</v>
      </c>
      <c r="N580" s="4">
        <v>1</v>
      </c>
      <c r="O580" s="3">
        <v>72</v>
      </c>
      <c r="P580" s="3">
        <v>54</v>
      </c>
      <c r="Q580" s="3">
        <v>13.7</v>
      </c>
      <c r="R580" s="1" t="s">
        <v>349</v>
      </c>
      <c r="S580" s="1" t="s">
        <v>1304</v>
      </c>
      <c r="T580" s="1" t="s">
        <v>1292</v>
      </c>
      <c r="U580" s="4">
        <v>679</v>
      </c>
      <c r="V580" s="1" t="s">
        <v>33</v>
      </c>
      <c r="W580" s="5">
        <f t="shared" si="27"/>
        <v>30.896519721577725</v>
      </c>
      <c r="X580" s="7">
        <f t="shared" si="28"/>
        <v>185.37911832946634</v>
      </c>
      <c r="Y580" s="6">
        <f t="shared" si="29"/>
        <v>5.2493471084128229</v>
      </c>
    </row>
    <row r="581" spans="1:25" hidden="1" x14ac:dyDescent="0.3">
      <c r="A581" s="1" t="s">
        <v>2653</v>
      </c>
      <c r="B581" s="1" t="s">
        <v>2654</v>
      </c>
      <c r="C581" s="1" t="s">
        <v>2649</v>
      </c>
      <c r="D581" s="1" t="s">
        <v>2655</v>
      </c>
      <c r="E581" s="1" t="s">
        <v>2656</v>
      </c>
      <c r="F581" s="1" t="s">
        <v>266</v>
      </c>
      <c r="G581" s="1" t="s">
        <v>2652</v>
      </c>
      <c r="H581" s="1" t="s">
        <v>2335</v>
      </c>
      <c r="I581" s="2">
        <v>7</v>
      </c>
      <c r="J581" s="2">
        <v>0</v>
      </c>
      <c r="K581" s="2">
        <v>7</v>
      </c>
      <c r="L581" s="3">
        <v>0.01</v>
      </c>
      <c r="M581" s="3">
        <v>761.9</v>
      </c>
      <c r="N581" s="4">
        <v>1</v>
      </c>
      <c r="O581" s="3">
        <v>82.6</v>
      </c>
      <c r="P581" s="3">
        <v>14.1</v>
      </c>
      <c r="Q581" s="3">
        <v>10</v>
      </c>
      <c r="R581" s="1" t="s">
        <v>349</v>
      </c>
      <c r="S581" s="1" t="s">
        <v>1304</v>
      </c>
      <c r="T581" s="1" t="s">
        <v>1292</v>
      </c>
      <c r="U581" s="4">
        <v>679</v>
      </c>
      <c r="V581" s="1" t="s">
        <v>33</v>
      </c>
      <c r="W581" s="5">
        <f t="shared" si="27"/>
        <v>6.7555684454756371</v>
      </c>
      <c r="X581" s="7">
        <f t="shared" si="28"/>
        <v>47.288979118329458</v>
      </c>
      <c r="Y581" s="6">
        <f t="shared" si="29"/>
        <v>1.3390735053201488</v>
      </c>
    </row>
    <row r="582" spans="1:25" hidden="1" x14ac:dyDescent="0.3">
      <c r="A582" s="1" t="s">
        <v>2657</v>
      </c>
      <c r="B582" s="1" t="s">
        <v>2658</v>
      </c>
      <c r="C582" s="1" t="s">
        <v>1617</v>
      </c>
      <c r="D582" s="1" t="s">
        <v>2659</v>
      </c>
      <c r="E582" s="1" t="s">
        <v>2660</v>
      </c>
      <c r="F582" s="1" t="s">
        <v>1620</v>
      </c>
      <c r="G582" s="1" t="s">
        <v>1621</v>
      </c>
      <c r="H582" s="1" t="s">
        <v>2335</v>
      </c>
      <c r="I582" s="2">
        <v>7</v>
      </c>
      <c r="J582" s="2">
        <v>0</v>
      </c>
      <c r="K582" s="2">
        <v>7</v>
      </c>
      <c r="L582" s="3">
        <v>0.01</v>
      </c>
      <c r="M582" s="3">
        <v>476.19</v>
      </c>
      <c r="N582" s="4">
        <v>1</v>
      </c>
      <c r="O582" s="3">
        <v>68.13</v>
      </c>
      <c r="P582" s="3">
        <v>7.13</v>
      </c>
      <c r="Q582" s="3">
        <v>60.38</v>
      </c>
      <c r="R582" s="1" t="s">
        <v>349</v>
      </c>
      <c r="S582" s="1" t="s">
        <v>1304</v>
      </c>
      <c r="T582" s="1" t="s">
        <v>1292</v>
      </c>
      <c r="U582" s="4">
        <v>679</v>
      </c>
      <c r="V582" s="1" t="s">
        <v>33</v>
      </c>
      <c r="W582" s="5">
        <f t="shared" si="27"/>
        <v>17.013112193735498</v>
      </c>
      <c r="X582" s="7">
        <f t="shared" si="28"/>
        <v>119.09178535614849</v>
      </c>
      <c r="Y582" s="6">
        <f t="shared" si="29"/>
        <v>3.3723006384352261</v>
      </c>
    </row>
    <row r="583" spans="1:25" hidden="1" x14ac:dyDescent="0.3">
      <c r="A583" s="1" t="s">
        <v>1615</v>
      </c>
      <c r="B583" s="1" t="s">
        <v>1616</v>
      </c>
      <c r="C583" s="1" t="s">
        <v>1617</v>
      </c>
      <c r="D583" s="1" t="s">
        <v>1618</v>
      </c>
      <c r="E583" s="1" t="s">
        <v>1619</v>
      </c>
      <c r="F583" s="1" t="s">
        <v>1620</v>
      </c>
      <c r="G583" s="1" t="s">
        <v>1621</v>
      </c>
      <c r="H583" s="1" t="s">
        <v>2335</v>
      </c>
      <c r="I583" s="2">
        <v>7</v>
      </c>
      <c r="J583" s="2">
        <v>0</v>
      </c>
      <c r="K583" s="2">
        <v>7</v>
      </c>
      <c r="L583" s="3">
        <v>0.01</v>
      </c>
      <c r="M583" s="3">
        <v>333.33</v>
      </c>
      <c r="N583" s="4">
        <v>1</v>
      </c>
      <c r="O583" s="3">
        <v>89</v>
      </c>
      <c r="P583" s="3">
        <v>8</v>
      </c>
      <c r="Q583" s="3">
        <v>15.13</v>
      </c>
      <c r="R583" s="1" t="s">
        <v>349</v>
      </c>
      <c r="S583" s="1" t="s">
        <v>1304</v>
      </c>
      <c r="T583" s="1" t="s">
        <v>1292</v>
      </c>
      <c r="U583" s="4">
        <v>679</v>
      </c>
      <c r="V583" s="1" t="s">
        <v>33</v>
      </c>
      <c r="W583" s="5">
        <f t="shared" si="27"/>
        <v>6.2485846867749428</v>
      </c>
      <c r="X583" s="7">
        <f t="shared" si="28"/>
        <v>43.740092807424602</v>
      </c>
      <c r="Y583" s="6">
        <f t="shared" si="29"/>
        <v>1.2385803307807968</v>
      </c>
    </row>
    <row r="584" spans="1:25" hidden="1" x14ac:dyDescent="0.3">
      <c r="A584" s="1" t="s">
        <v>2661</v>
      </c>
      <c r="B584" s="1" t="s">
        <v>2662</v>
      </c>
      <c r="C584" s="1" t="s">
        <v>2663</v>
      </c>
      <c r="D584" s="1" t="s">
        <v>2664</v>
      </c>
      <c r="E584" s="1" t="s">
        <v>2665</v>
      </c>
      <c r="F584" s="1" t="s">
        <v>2666</v>
      </c>
      <c r="G584" s="1" t="s">
        <v>2667</v>
      </c>
      <c r="H584" s="1" t="s">
        <v>2335</v>
      </c>
      <c r="I584" s="2">
        <v>5</v>
      </c>
      <c r="J584" s="2">
        <v>0</v>
      </c>
      <c r="K584" s="2">
        <v>5</v>
      </c>
      <c r="L584" s="3">
        <v>0.01</v>
      </c>
      <c r="M584" s="3">
        <v>500</v>
      </c>
      <c r="N584" s="4">
        <v>1</v>
      </c>
      <c r="O584" s="3">
        <v>56.5</v>
      </c>
      <c r="P584" s="3">
        <v>23</v>
      </c>
      <c r="Q584" s="3">
        <v>36.25</v>
      </c>
      <c r="R584" s="1" t="s">
        <v>349</v>
      </c>
      <c r="S584" s="1" t="s">
        <v>1324</v>
      </c>
      <c r="T584" s="1" t="s">
        <v>1292</v>
      </c>
      <c r="U584" s="4">
        <v>1108</v>
      </c>
      <c r="V584" s="1" t="s">
        <v>33</v>
      </c>
      <c r="W584" s="5">
        <f t="shared" si="27"/>
        <v>27.324173433874709</v>
      </c>
      <c r="X584" s="7">
        <f t="shared" si="28"/>
        <v>136.62086716937355</v>
      </c>
      <c r="Y584" s="6">
        <f t="shared" si="29"/>
        <v>3.8686684912904128</v>
      </c>
    </row>
    <row r="585" spans="1:25" hidden="1" x14ac:dyDescent="0.3">
      <c r="A585" s="1" t="s">
        <v>2668</v>
      </c>
      <c r="B585" s="1" t="s">
        <v>2669</v>
      </c>
      <c r="C585" s="1" t="s">
        <v>2670</v>
      </c>
      <c r="D585" s="1" t="s">
        <v>2671</v>
      </c>
      <c r="E585" s="1" t="s">
        <v>2672</v>
      </c>
      <c r="F585" s="1" t="s">
        <v>1243</v>
      </c>
      <c r="G585" s="1" t="s">
        <v>343</v>
      </c>
      <c r="H585" s="1" t="s">
        <v>2335</v>
      </c>
      <c r="I585" s="2">
        <v>1</v>
      </c>
      <c r="J585" s="2">
        <v>0</v>
      </c>
      <c r="K585" s="2">
        <v>1</v>
      </c>
      <c r="L585" s="3">
        <v>0.01</v>
      </c>
      <c r="M585" s="3">
        <v>380.95</v>
      </c>
      <c r="N585" s="4">
        <v>1</v>
      </c>
      <c r="O585" s="3">
        <v>66.14</v>
      </c>
      <c r="P585" s="3">
        <v>38.19</v>
      </c>
      <c r="Q585" s="3">
        <v>6.3</v>
      </c>
      <c r="R585" s="1" t="s">
        <v>349</v>
      </c>
      <c r="S585" s="1" t="s">
        <v>1727</v>
      </c>
      <c r="T585" s="1" t="s">
        <v>1292</v>
      </c>
      <c r="U585" s="4">
        <v>1108</v>
      </c>
      <c r="V585" s="1" t="s">
        <v>33</v>
      </c>
      <c r="W585" s="5">
        <f t="shared" si="27"/>
        <v>9.230328062645011</v>
      </c>
      <c r="X585" s="7">
        <f t="shared" si="28"/>
        <v>9.230328062645011</v>
      </c>
      <c r="Y585" s="6">
        <f t="shared" si="29"/>
        <v>0.26137353744035802</v>
      </c>
    </row>
    <row r="586" spans="1:25" hidden="1" x14ac:dyDescent="0.3">
      <c r="A586" s="1" t="s">
        <v>2673</v>
      </c>
      <c r="B586" s="1" t="s">
        <v>2674</v>
      </c>
      <c r="C586" s="1" t="s">
        <v>2675</v>
      </c>
      <c r="D586" s="1" t="s">
        <v>2676</v>
      </c>
      <c r="E586" s="1" t="s">
        <v>2456</v>
      </c>
      <c r="F586" s="1" t="s">
        <v>2677</v>
      </c>
      <c r="G586" s="1" t="s">
        <v>2472</v>
      </c>
      <c r="H586" s="1" t="s">
        <v>2335</v>
      </c>
      <c r="I586" s="2">
        <v>1</v>
      </c>
      <c r="J586" s="2">
        <v>0</v>
      </c>
      <c r="K586" s="2">
        <v>1</v>
      </c>
      <c r="L586" s="3">
        <v>0.01</v>
      </c>
      <c r="M586" s="3">
        <v>15.82</v>
      </c>
      <c r="N586" s="4">
        <v>20</v>
      </c>
      <c r="O586" s="3">
        <v>21.653500000000001</v>
      </c>
      <c r="P586" s="3">
        <v>14.5669</v>
      </c>
      <c r="Q586" s="3">
        <v>7.8739999999999997</v>
      </c>
      <c r="R586" s="1" t="s">
        <v>30</v>
      </c>
      <c r="S586" s="1" t="s">
        <v>2439</v>
      </c>
      <c r="T586" s="1" t="s">
        <v>580</v>
      </c>
      <c r="U586" s="4">
        <v>533</v>
      </c>
      <c r="V586" s="1" t="s">
        <v>33</v>
      </c>
      <c r="W586" s="5">
        <f t="shared" si="27"/>
        <v>7.2031655530368319E-2</v>
      </c>
      <c r="X586" s="7">
        <f t="shared" si="28"/>
        <v>7.2031655530368319E-2</v>
      </c>
      <c r="Y586" s="6">
        <f t="shared" si="29"/>
        <v>2.0397074173182364E-3</v>
      </c>
    </row>
    <row r="587" spans="1:25" hidden="1" x14ac:dyDescent="0.3">
      <c r="A587" s="1" t="s">
        <v>2678</v>
      </c>
      <c r="B587" s="1" t="s">
        <v>2679</v>
      </c>
      <c r="C587" s="1" t="s">
        <v>2675</v>
      </c>
      <c r="D587" s="1" t="s">
        <v>2680</v>
      </c>
      <c r="E587" s="1" t="s">
        <v>2437</v>
      </c>
      <c r="F587" s="1" t="s">
        <v>2677</v>
      </c>
      <c r="G587" s="1" t="s">
        <v>2472</v>
      </c>
      <c r="H587" s="1" t="s">
        <v>2335</v>
      </c>
      <c r="I587" s="2">
        <v>6</v>
      </c>
      <c r="J587" s="2">
        <v>0</v>
      </c>
      <c r="K587" s="2">
        <v>6</v>
      </c>
      <c r="L587" s="3">
        <v>0.01</v>
      </c>
      <c r="M587" s="3">
        <v>15.82</v>
      </c>
      <c r="N587" s="4">
        <v>20</v>
      </c>
      <c r="O587" s="3">
        <v>21.653500000000001</v>
      </c>
      <c r="P587" s="3">
        <v>14.5669</v>
      </c>
      <c r="Q587" s="3">
        <v>7.8739999999999997</v>
      </c>
      <c r="R587" s="1" t="s">
        <v>30</v>
      </c>
      <c r="S587" s="1" t="s">
        <v>2439</v>
      </c>
      <c r="T587" s="1" t="s">
        <v>580</v>
      </c>
      <c r="U587" s="4">
        <v>533</v>
      </c>
      <c r="V587" s="1" t="s">
        <v>33</v>
      </c>
      <c r="W587" s="5">
        <f t="shared" si="27"/>
        <v>7.2031655530368319E-2</v>
      </c>
      <c r="X587" s="7">
        <f t="shared" si="28"/>
        <v>0.43218993318220988</v>
      </c>
      <c r="Y587" s="6">
        <f t="shared" si="29"/>
        <v>1.2238244503909416E-2</v>
      </c>
    </row>
    <row r="588" spans="1:25" hidden="1" x14ac:dyDescent="0.3">
      <c r="A588" s="1" t="s">
        <v>2681</v>
      </c>
      <c r="B588" s="1" t="s">
        <v>2682</v>
      </c>
      <c r="C588" s="1" t="s">
        <v>2683</v>
      </c>
      <c r="D588" s="1" t="s">
        <v>2684</v>
      </c>
      <c r="E588" s="1" t="s">
        <v>2437</v>
      </c>
      <c r="F588" s="1" t="s">
        <v>2685</v>
      </c>
      <c r="G588" s="1" t="s">
        <v>2472</v>
      </c>
      <c r="H588" s="1" t="s">
        <v>2335</v>
      </c>
      <c r="I588" s="2">
        <v>6</v>
      </c>
      <c r="J588" s="2">
        <v>0</v>
      </c>
      <c r="K588" s="2">
        <v>6</v>
      </c>
      <c r="L588" s="3">
        <v>0.01</v>
      </c>
      <c r="M588" s="3">
        <v>14.12</v>
      </c>
      <c r="N588" s="4">
        <v>20</v>
      </c>
      <c r="O588" s="3">
        <v>22.834599999999998</v>
      </c>
      <c r="P588" s="3">
        <v>14.1732</v>
      </c>
      <c r="Q588" s="3">
        <v>7.4802999999999997</v>
      </c>
      <c r="R588" s="1" t="s">
        <v>30</v>
      </c>
      <c r="S588" s="1" t="s">
        <v>2439</v>
      </c>
      <c r="T588" s="1" t="s">
        <v>580</v>
      </c>
      <c r="U588" s="4">
        <v>533</v>
      </c>
      <c r="V588" s="1" t="s">
        <v>33</v>
      </c>
      <c r="W588" s="5">
        <f t="shared" si="27"/>
        <v>7.0212281036874005E-2</v>
      </c>
      <c r="X588" s="7">
        <f t="shared" si="28"/>
        <v>0.42127368622124406</v>
      </c>
      <c r="Y588" s="6">
        <f t="shared" si="29"/>
        <v>1.1929131104646055E-2</v>
      </c>
    </row>
    <row r="589" spans="1:25" hidden="1" x14ac:dyDescent="0.3">
      <c r="A589" s="1" t="s">
        <v>2686</v>
      </c>
      <c r="B589" s="1" t="s">
        <v>2687</v>
      </c>
      <c r="C589" s="1" t="s">
        <v>379</v>
      </c>
      <c r="D589" s="1" t="s">
        <v>384</v>
      </c>
      <c r="E589" s="1" t="s">
        <v>385</v>
      </c>
      <c r="F589" s="1" t="s">
        <v>39</v>
      </c>
      <c r="G589" s="1" t="s">
        <v>40</v>
      </c>
      <c r="H589" s="1" t="s">
        <v>2335</v>
      </c>
      <c r="I589" s="2">
        <v>34</v>
      </c>
      <c r="J589" s="2">
        <v>0</v>
      </c>
      <c r="K589" s="2">
        <v>34</v>
      </c>
      <c r="L589" s="3">
        <v>5</v>
      </c>
      <c r="M589" s="3">
        <v>37.69</v>
      </c>
      <c r="N589" s="4">
        <v>1</v>
      </c>
      <c r="O589" s="3">
        <v>15.354329999999999</v>
      </c>
      <c r="P589" s="3">
        <v>9.0551200000000005</v>
      </c>
      <c r="Q589" s="3">
        <v>9.0551200000000005</v>
      </c>
      <c r="R589" s="1" t="s">
        <v>30</v>
      </c>
      <c r="S589" s="1" t="s">
        <v>31</v>
      </c>
      <c r="T589" s="1" t="s">
        <v>78</v>
      </c>
      <c r="U589" s="4">
        <v>734</v>
      </c>
      <c r="V589" s="1" t="s">
        <v>33</v>
      </c>
      <c r="W589" s="5">
        <f t="shared" si="27"/>
        <v>0.73026759385110684</v>
      </c>
      <c r="X589" s="7">
        <f t="shared" si="28"/>
        <v>24.829098190937632</v>
      </c>
      <c r="Y589" s="6">
        <f t="shared" si="29"/>
        <v>0.70308110194728057</v>
      </c>
    </row>
    <row r="590" spans="1:25" hidden="1" x14ac:dyDescent="0.3">
      <c r="A590" s="1" t="s">
        <v>2688</v>
      </c>
      <c r="B590" s="1" t="s">
        <v>2689</v>
      </c>
      <c r="C590" s="1" t="s">
        <v>379</v>
      </c>
      <c r="D590" s="1" t="s">
        <v>380</v>
      </c>
      <c r="E590" s="1" t="s">
        <v>381</v>
      </c>
      <c r="F590" s="1" t="s">
        <v>39</v>
      </c>
      <c r="G590" s="1" t="s">
        <v>40</v>
      </c>
      <c r="H590" s="1" t="s">
        <v>2335</v>
      </c>
      <c r="I590" s="2">
        <v>35</v>
      </c>
      <c r="J590" s="2">
        <v>0</v>
      </c>
      <c r="K590" s="2">
        <v>35</v>
      </c>
      <c r="L590" s="3">
        <v>5</v>
      </c>
      <c r="M590" s="3">
        <v>43.49</v>
      </c>
      <c r="N590" s="4">
        <v>1</v>
      </c>
      <c r="O590" s="3">
        <v>15.354329999999999</v>
      </c>
      <c r="P590" s="3">
        <v>10.236219999999999</v>
      </c>
      <c r="Q590" s="3">
        <v>10.236219999999999</v>
      </c>
      <c r="R590" s="1" t="s">
        <v>30</v>
      </c>
      <c r="S590" s="1" t="s">
        <v>31</v>
      </c>
      <c r="T590" s="1" t="s">
        <v>78</v>
      </c>
      <c r="U590" s="4">
        <v>734</v>
      </c>
      <c r="V590" s="1" t="s">
        <v>33</v>
      </c>
      <c r="W590" s="5">
        <f t="shared" si="27"/>
        <v>0.93319592027404685</v>
      </c>
      <c r="X590" s="7">
        <f t="shared" si="28"/>
        <v>32.661857209591638</v>
      </c>
      <c r="Y590" s="6">
        <f t="shared" si="29"/>
        <v>0.92487992846014933</v>
      </c>
    </row>
    <row r="591" spans="1:25" hidden="1" x14ac:dyDescent="0.3">
      <c r="A591" s="1" t="s">
        <v>2690</v>
      </c>
      <c r="B591" s="1" t="s">
        <v>2691</v>
      </c>
      <c r="C591" s="1" t="s">
        <v>2692</v>
      </c>
      <c r="D591" s="1" t="s">
        <v>2693</v>
      </c>
      <c r="E591" s="1" t="s">
        <v>2443</v>
      </c>
      <c r="F591" s="1" t="s">
        <v>2694</v>
      </c>
      <c r="G591" s="1" t="s">
        <v>84</v>
      </c>
      <c r="H591" s="1" t="s">
        <v>2335</v>
      </c>
      <c r="I591" s="2">
        <v>316</v>
      </c>
      <c r="J591" s="2">
        <v>0</v>
      </c>
      <c r="K591" s="2">
        <v>316</v>
      </c>
      <c r="L591" s="3">
        <v>0.01</v>
      </c>
      <c r="M591" s="3">
        <v>12</v>
      </c>
      <c r="N591" s="4">
        <v>25</v>
      </c>
      <c r="O591" s="3">
        <v>22.0472</v>
      </c>
      <c r="P591" s="3">
        <v>14.1732</v>
      </c>
      <c r="Q591" s="3">
        <v>9.8424999999999994</v>
      </c>
      <c r="R591" s="1" t="s">
        <v>30</v>
      </c>
      <c r="S591" s="1" t="s">
        <v>2439</v>
      </c>
      <c r="T591" s="1" t="s">
        <v>580</v>
      </c>
      <c r="U591" s="4">
        <v>533</v>
      </c>
      <c r="V591" s="1" t="s">
        <v>33</v>
      </c>
      <c r="W591" s="5">
        <f t="shared" si="27"/>
        <v>7.135912410281206E-2</v>
      </c>
      <c r="X591" s="7">
        <f t="shared" si="28"/>
        <v>22.549483216488611</v>
      </c>
      <c r="Y591" s="6">
        <f t="shared" si="29"/>
        <v>0.63852965525655347</v>
      </c>
    </row>
    <row r="592" spans="1:25" hidden="1" x14ac:dyDescent="0.3">
      <c r="A592" s="1" t="s">
        <v>2695</v>
      </c>
      <c r="B592" s="1" t="s">
        <v>2696</v>
      </c>
      <c r="C592" s="1" t="s">
        <v>2692</v>
      </c>
      <c r="D592" s="1" t="s">
        <v>2697</v>
      </c>
      <c r="E592" s="1" t="s">
        <v>2447</v>
      </c>
      <c r="F592" s="1" t="s">
        <v>2694</v>
      </c>
      <c r="G592" s="1" t="s">
        <v>84</v>
      </c>
      <c r="H592" s="1" t="s">
        <v>2335</v>
      </c>
      <c r="I592" s="2">
        <v>263</v>
      </c>
      <c r="J592" s="2">
        <v>0</v>
      </c>
      <c r="K592" s="2">
        <v>263</v>
      </c>
      <c r="L592" s="3">
        <v>0.01</v>
      </c>
      <c r="M592" s="3">
        <v>12</v>
      </c>
      <c r="N592" s="4">
        <v>25</v>
      </c>
      <c r="O592" s="3">
        <v>22.0472</v>
      </c>
      <c r="P592" s="3">
        <v>14.1732</v>
      </c>
      <c r="Q592" s="3">
        <v>9.8424999999999994</v>
      </c>
      <c r="R592" s="1" t="s">
        <v>30</v>
      </c>
      <c r="S592" s="1" t="s">
        <v>2439</v>
      </c>
      <c r="T592" s="1" t="s">
        <v>580</v>
      </c>
      <c r="U592" s="4">
        <v>533</v>
      </c>
      <c r="V592" s="1" t="s">
        <v>33</v>
      </c>
      <c r="W592" s="5">
        <f t="shared" si="27"/>
        <v>7.135912410281206E-2</v>
      </c>
      <c r="X592" s="7">
        <f t="shared" si="28"/>
        <v>18.767449639039572</v>
      </c>
      <c r="Y592" s="6">
        <f t="shared" si="29"/>
        <v>0.53143449155846068</v>
      </c>
    </row>
    <row r="593" spans="1:25" hidden="1" x14ac:dyDescent="0.3">
      <c r="A593" s="1" t="s">
        <v>2698</v>
      </c>
      <c r="B593" s="1" t="s">
        <v>2699</v>
      </c>
      <c r="C593" s="1" t="s">
        <v>2692</v>
      </c>
      <c r="D593" s="1" t="s">
        <v>2700</v>
      </c>
      <c r="E593" s="1" t="s">
        <v>2437</v>
      </c>
      <c r="F593" s="1" t="s">
        <v>1433</v>
      </c>
      <c r="G593" s="1" t="s">
        <v>84</v>
      </c>
      <c r="H593" s="1" t="s">
        <v>2335</v>
      </c>
      <c r="I593" s="2">
        <v>437</v>
      </c>
      <c r="J593" s="2">
        <v>0</v>
      </c>
      <c r="K593" s="2">
        <v>437</v>
      </c>
      <c r="L593" s="3">
        <v>0.01</v>
      </c>
      <c r="M593" s="3">
        <v>12</v>
      </c>
      <c r="N593" s="4">
        <v>25</v>
      </c>
      <c r="O593" s="3">
        <v>22.0472</v>
      </c>
      <c r="P593" s="3">
        <v>14.1732</v>
      </c>
      <c r="Q593" s="3">
        <v>9.8424999999999994</v>
      </c>
      <c r="R593" s="1" t="s">
        <v>30</v>
      </c>
      <c r="S593" s="1" t="s">
        <v>2439</v>
      </c>
      <c r="T593" s="1" t="s">
        <v>580</v>
      </c>
      <c r="U593" s="4">
        <v>533</v>
      </c>
      <c r="V593" s="1" t="s">
        <v>33</v>
      </c>
      <c r="W593" s="5">
        <f t="shared" si="27"/>
        <v>7.135912410281206E-2</v>
      </c>
      <c r="X593" s="7">
        <f t="shared" si="28"/>
        <v>31.183937232928869</v>
      </c>
      <c r="Y593" s="6">
        <f t="shared" si="29"/>
        <v>0.88302993464276536</v>
      </c>
    </row>
    <row r="594" spans="1:25" hidden="1" x14ac:dyDescent="0.3">
      <c r="A594" s="1" t="s">
        <v>2701</v>
      </c>
      <c r="B594" s="1" t="s">
        <v>2702</v>
      </c>
      <c r="C594" s="1" t="s">
        <v>2703</v>
      </c>
      <c r="D594" s="1" t="s">
        <v>2704</v>
      </c>
      <c r="E594" s="1" t="s">
        <v>2437</v>
      </c>
      <c r="F594" s="1" t="s">
        <v>1303</v>
      </c>
      <c r="G594" s="1" t="s">
        <v>84</v>
      </c>
      <c r="H594" s="1" t="s">
        <v>2335</v>
      </c>
      <c r="I594" s="2">
        <v>623</v>
      </c>
      <c r="J594" s="2">
        <v>1</v>
      </c>
      <c r="K594" s="2">
        <v>622</v>
      </c>
      <c r="L594" s="3">
        <v>0.01</v>
      </c>
      <c r="M594" s="3">
        <v>12</v>
      </c>
      <c r="N594" s="4">
        <v>25</v>
      </c>
      <c r="O594" s="3">
        <v>22.0472</v>
      </c>
      <c r="P594" s="3">
        <v>14.1732</v>
      </c>
      <c r="Q594" s="3">
        <v>9.8424999999999994</v>
      </c>
      <c r="R594" s="1" t="s">
        <v>30</v>
      </c>
      <c r="S594" s="1" t="s">
        <v>2439</v>
      </c>
      <c r="T594" s="1" t="s">
        <v>580</v>
      </c>
      <c r="U594" s="4">
        <v>533</v>
      </c>
      <c r="V594" s="1" t="s">
        <v>33</v>
      </c>
      <c r="W594" s="5">
        <f t="shared" si="27"/>
        <v>7.135912410281206E-2</v>
      </c>
      <c r="X594" s="7">
        <f t="shared" si="28"/>
        <v>44.385375191949102</v>
      </c>
      <c r="Y594" s="6">
        <f t="shared" si="29"/>
        <v>1.2568526758530896</v>
      </c>
    </row>
    <row r="595" spans="1:25" hidden="1" x14ac:dyDescent="0.3">
      <c r="A595" s="1" t="s">
        <v>2705</v>
      </c>
      <c r="B595" s="1" t="s">
        <v>2706</v>
      </c>
      <c r="C595" s="1" t="s">
        <v>2703</v>
      </c>
      <c r="D595" s="1" t="s">
        <v>2707</v>
      </c>
      <c r="E595" s="1" t="s">
        <v>2443</v>
      </c>
      <c r="F595" s="1" t="s">
        <v>1303</v>
      </c>
      <c r="G595" s="1" t="s">
        <v>84</v>
      </c>
      <c r="H595" s="1" t="s">
        <v>2335</v>
      </c>
      <c r="I595" s="2">
        <v>676</v>
      </c>
      <c r="J595" s="2">
        <v>0</v>
      </c>
      <c r="K595" s="2">
        <v>676</v>
      </c>
      <c r="L595" s="3">
        <v>0.01</v>
      </c>
      <c r="M595" s="3">
        <v>12</v>
      </c>
      <c r="N595" s="4">
        <v>25</v>
      </c>
      <c r="O595" s="3">
        <v>22.0472</v>
      </c>
      <c r="P595" s="3">
        <v>14.1732</v>
      </c>
      <c r="Q595" s="3">
        <v>9.8424999999999994</v>
      </c>
      <c r="R595" s="1" t="s">
        <v>30</v>
      </c>
      <c r="S595" s="1" t="s">
        <v>2439</v>
      </c>
      <c r="T595" s="1" t="s">
        <v>580</v>
      </c>
      <c r="U595" s="4">
        <v>533</v>
      </c>
      <c r="V595" s="1" t="s">
        <v>33</v>
      </c>
      <c r="W595" s="5">
        <f t="shared" si="27"/>
        <v>7.135912410281206E-2</v>
      </c>
      <c r="X595" s="7">
        <f t="shared" si="28"/>
        <v>48.238767893500956</v>
      </c>
      <c r="Y595" s="6">
        <f t="shared" si="29"/>
        <v>1.3659685030171842</v>
      </c>
    </row>
    <row r="596" spans="1:25" hidden="1" x14ac:dyDescent="0.3">
      <c r="A596" s="1" t="s">
        <v>2708</v>
      </c>
      <c r="B596" s="1" t="s">
        <v>2709</v>
      </c>
      <c r="C596" s="1" t="s">
        <v>2703</v>
      </c>
      <c r="D596" s="1" t="s">
        <v>2710</v>
      </c>
      <c r="E596" s="1" t="s">
        <v>2447</v>
      </c>
      <c r="F596" s="1" t="s">
        <v>1303</v>
      </c>
      <c r="G596" s="1" t="s">
        <v>84</v>
      </c>
      <c r="H596" s="1" t="s">
        <v>2335</v>
      </c>
      <c r="I596" s="2">
        <v>297</v>
      </c>
      <c r="J596" s="2">
        <v>0</v>
      </c>
      <c r="K596" s="2">
        <v>297</v>
      </c>
      <c r="L596" s="3">
        <v>0.01</v>
      </c>
      <c r="M596" s="3">
        <v>12</v>
      </c>
      <c r="N596" s="4">
        <v>25</v>
      </c>
      <c r="O596" s="3">
        <v>22.0472</v>
      </c>
      <c r="P596" s="3">
        <v>14.1732</v>
      </c>
      <c r="Q596" s="3">
        <v>9.8424999999999994</v>
      </c>
      <c r="R596" s="1" t="s">
        <v>30</v>
      </c>
      <c r="S596" s="1" t="s">
        <v>2439</v>
      </c>
      <c r="T596" s="1" t="s">
        <v>580</v>
      </c>
      <c r="U596" s="4">
        <v>533</v>
      </c>
      <c r="V596" s="1" t="s">
        <v>33</v>
      </c>
      <c r="W596" s="5">
        <f t="shared" si="27"/>
        <v>7.135912410281206E-2</v>
      </c>
      <c r="X596" s="7">
        <f t="shared" si="28"/>
        <v>21.193659858535181</v>
      </c>
      <c r="Y596" s="6">
        <f t="shared" si="29"/>
        <v>0.60013704940252022</v>
      </c>
    </row>
    <row r="597" spans="1:25" hidden="1" x14ac:dyDescent="0.3">
      <c r="A597" s="1" t="s">
        <v>2711</v>
      </c>
      <c r="B597" s="1" t="s">
        <v>2712</v>
      </c>
      <c r="C597" s="1" t="s">
        <v>2703</v>
      </c>
      <c r="D597" s="1" t="s">
        <v>2713</v>
      </c>
      <c r="E597" s="1" t="s">
        <v>2456</v>
      </c>
      <c r="F597" s="1" t="s">
        <v>209</v>
      </c>
      <c r="G597" s="1" t="s">
        <v>84</v>
      </c>
      <c r="H597" s="1" t="s">
        <v>2335</v>
      </c>
      <c r="I597" s="2">
        <v>146</v>
      </c>
      <c r="J597" s="2">
        <v>0</v>
      </c>
      <c r="K597" s="2">
        <v>146</v>
      </c>
      <c r="L597" s="3">
        <v>0.01</v>
      </c>
      <c r="M597" s="3">
        <v>12</v>
      </c>
      <c r="N597" s="4">
        <v>20</v>
      </c>
      <c r="O597" s="3">
        <v>21.653500000000001</v>
      </c>
      <c r="P597" s="3">
        <v>13.779500000000001</v>
      </c>
      <c r="Q597" s="3">
        <v>8.2676999999999996</v>
      </c>
      <c r="R597" s="1" t="s">
        <v>30</v>
      </c>
      <c r="S597" s="1" t="s">
        <v>2439</v>
      </c>
      <c r="T597" s="1" t="s">
        <v>580</v>
      </c>
      <c r="U597" s="4">
        <v>533</v>
      </c>
      <c r="V597" s="1" t="s">
        <v>33</v>
      </c>
      <c r="W597" s="5">
        <f t="shared" si="27"/>
        <v>7.154495515516314E-2</v>
      </c>
      <c r="X597" s="7">
        <f t="shared" si="28"/>
        <v>10.445563452653818</v>
      </c>
      <c r="Y597" s="6">
        <f t="shared" si="29"/>
        <v>0.29578513912489185</v>
      </c>
    </row>
    <row r="598" spans="1:25" hidden="1" x14ac:dyDescent="0.3">
      <c r="A598" s="1" t="s">
        <v>2714</v>
      </c>
      <c r="B598" s="1" t="s">
        <v>2715</v>
      </c>
      <c r="C598" s="1" t="s">
        <v>2703</v>
      </c>
      <c r="D598" s="1" t="s">
        <v>2716</v>
      </c>
      <c r="E598" s="1" t="s">
        <v>2437</v>
      </c>
      <c r="F598" s="1" t="s">
        <v>209</v>
      </c>
      <c r="G598" s="1" t="s">
        <v>84</v>
      </c>
      <c r="H598" s="1" t="s">
        <v>2335</v>
      </c>
      <c r="I598" s="2">
        <v>273</v>
      </c>
      <c r="J598" s="2">
        <v>0</v>
      </c>
      <c r="K598" s="2">
        <v>273</v>
      </c>
      <c r="L598" s="3">
        <v>0.01</v>
      </c>
      <c r="M598" s="3">
        <v>12</v>
      </c>
      <c r="N598" s="4">
        <v>20</v>
      </c>
      <c r="O598" s="3">
        <v>21.653500000000001</v>
      </c>
      <c r="P598" s="3">
        <v>13.779500000000001</v>
      </c>
      <c r="Q598" s="3">
        <v>8.2676999999999996</v>
      </c>
      <c r="R598" s="1" t="s">
        <v>30</v>
      </c>
      <c r="S598" s="1" t="s">
        <v>2439</v>
      </c>
      <c r="T598" s="1" t="s">
        <v>580</v>
      </c>
      <c r="U598" s="4">
        <v>533</v>
      </c>
      <c r="V598" s="1" t="s">
        <v>33</v>
      </c>
      <c r="W598" s="5">
        <f t="shared" si="27"/>
        <v>7.154495515516314E-2</v>
      </c>
      <c r="X598" s="7">
        <f t="shared" si="28"/>
        <v>19.531772757359537</v>
      </c>
      <c r="Y598" s="6">
        <f t="shared" si="29"/>
        <v>0.5530776916513388</v>
      </c>
    </row>
    <row r="599" spans="1:25" hidden="1" x14ac:dyDescent="0.3">
      <c r="A599" s="1" t="s">
        <v>2717</v>
      </c>
      <c r="B599" s="1" t="s">
        <v>2718</v>
      </c>
      <c r="C599" s="1" t="s">
        <v>2703</v>
      </c>
      <c r="D599" s="1" t="s">
        <v>2719</v>
      </c>
      <c r="E599" s="1" t="s">
        <v>2443</v>
      </c>
      <c r="F599" s="1" t="s">
        <v>209</v>
      </c>
      <c r="G599" s="1" t="s">
        <v>84</v>
      </c>
      <c r="H599" s="1" t="s">
        <v>2335</v>
      </c>
      <c r="I599" s="2">
        <v>294</v>
      </c>
      <c r="J599" s="2">
        <v>0</v>
      </c>
      <c r="K599" s="2">
        <v>294</v>
      </c>
      <c r="L599" s="3">
        <v>0.01</v>
      </c>
      <c r="M599" s="3">
        <v>12</v>
      </c>
      <c r="N599" s="4">
        <v>20</v>
      </c>
      <c r="O599" s="3">
        <v>21.653500000000001</v>
      </c>
      <c r="P599" s="3">
        <v>13.779500000000001</v>
      </c>
      <c r="Q599" s="3">
        <v>8.2676999999999996</v>
      </c>
      <c r="R599" s="1" t="s">
        <v>30</v>
      </c>
      <c r="S599" s="1" t="s">
        <v>2439</v>
      </c>
      <c r="T599" s="1" t="s">
        <v>580</v>
      </c>
      <c r="U599" s="4">
        <v>533</v>
      </c>
      <c r="V599" s="1" t="s">
        <v>33</v>
      </c>
      <c r="W599" s="5">
        <f t="shared" si="27"/>
        <v>7.154495515516314E-2</v>
      </c>
      <c r="X599" s="7">
        <f t="shared" si="28"/>
        <v>21.034216815617963</v>
      </c>
      <c r="Y599" s="6">
        <f t="shared" si="29"/>
        <v>0.59562212947067261</v>
      </c>
    </row>
    <row r="600" spans="1:25" hidden="1" x14ac:dyDescent="0.3">
      <c r="A600" s="1" t="s">
        <v>2720</v>
      </c>
      <c r="B600" s="1" t="s">
        <v>2721</v>
      </c>
      <c r="C600" s="1" t="s">
        <v>2703</v>
      </c>
      <c r="D600" s="1" t="s">
        <v>2722</v>
      </c>
      <c r="E600" s="1" t="s">
        <v>2447</v>
      </c>
      <c r="F600" s="1" t="s">
        <v>209</v>
      </c>
      <c r="G600" s="1" t="s">
        <v>84</v>
      </c>
      <c r="H600" s="1" t="s">
        <v>2335</v>
      </c>
      <c r="I600" s="2">
        <v>120</v>
      </c>
      <c r="J600" s="2">
        <v>0</v>
      </c>
      <c r="K600" s="2">
        <v>120</v>
      </c>
      <c r="L600" s="3">
        <v>0.01</v>
      </c>
      <c r="M600" s="3">
        <v>12</v>
      </c>
      <c r="N600" s="4">
        <v>20</v>
      </c>
      <c r="O600" s="3">
        <v>21.653500000000001</v>
      </c>
      <c r="P600" s="3">
        <v>13.779500000000001</v>
      </c>
      <c r="Q600" s="3">
        <v>8.2676999999999996</v>
      </c>
      <c r="R600" s="1" t="s">
        <v>30</v>
      </c>
      <c r="S600" s="1" t="s">
        <v>2439</v>
      </c>
      <c r="T600" s="1" t="s">
        <v>580</v>
      </c>
      <c r="U600" s="4">
        <v>533</v>
      </c>
      <c r="V600" s="1" t="s">
        <v>33</v>
      </c>
      <c r="W600" s="5">
        <f t="shared" si="27"/>
        <v>7.154495515516314E-2</v>
      </c>
      <c r="X600" s="7">
        <f t="shared" si="28"/>
        <v>8.585394618619576</v>
      </c>
      <c r="Y600" s="6">
        <f t="shared" si="29"/>
        <v>0.24311107325333572</v>
      </c>
    </row>
    <row r="601" spans="1:25" hidden="1" x14ac:dyDescent="0.3">
      <c r="A601" s="1" t="s">
        <v>2723</v>
      </c>
      <c r="B601" s="1" t="s">
        <v>2724</v>
      </c>
      <c r="C601" s="1" t="s">
        <v>2703</v>
      </c>
      <c r="D601" s="1" t="s">
        <v>2713</v>
      </c>
      <c r="E601" s="1" t="s">
        <v>2456</v>
      </c>
      <c r="F601" s="1" t="s">
        <v>2725</v>
      </c>
      <c r="G601" s="1" t="s">
        <v>84</v>
      </c>
      <c r="H601" s="1" t="s">
        <v>2335</v>
      </c>
      <c r="I601" s="2">
        <v>157</v>
      </c>
      <c r="J601" s="2">
        <v>0</v>
      </c>
      <c r="K601" s="2">
        <v>157</v>
      </c>
      <c r="L601" s="3">
        <v>0.01</v>
      </c>
      <c r="M601" s="3">
        <v>14.04</v>
      </c>
      <c r="N601" s="4">
        <v>20</v>
      </c>
      <c r="O601" s="3">
        <v>21.653500000000001</v>
      </c>
      <c r="P601" s="3">
        <v>13.779500000000001</v>
      </c>
      <c r="Q601" s="3">
        <v>8.2676999999999996</v>
      </c>
      <c r="R601" s="1" t="s">
        <v>30</v>
      </c>
      <c r="S601" s="1" t="s">
        <v>2439</v>
      </c>
      <c r="T601" s="1" t="s">
        <v>580</v>
      </c>
      <c r="U601" s="4">
        <v>533</v>
      </c>
      <c r="V601" s="1" t="s">
        <v>33</v>
      </c>
      <c r="W601" s="5">
        <f t="shared" si="27"/>
        <v>7.154495515516314E-2</v>
      </c>
      <c r="X601" s="7">
        <f t="shared" si="28"/>
        <v>11.232557959360612</v>
      </c>
      <c r="Y601" s="6">
        <f t="shared" si="29"/>
        <v>0.31807032083978093</v>
      </c>
    </row>
    <row r="602" spans="1:25" hidden="1" x14ac:dyDescent="0.3">
      <c r="A602" s="1" t="s">
        <v>2726</v>
      </c>
      <c r="B602" s="1" t="s">
        <v>2727</v>
      </c>
      <c r="C602" s="1" t="s">
        <v>2703</v>
      </c>
      <c r="D602" s="1" t="s">
        <v>2716</v>
      </c>
      <c r="E602" s="1" t="s">
        <v>2437</v>
      </c>
      <c r="F602" s="1" t="s">
        <v>2728</v>
      </c>
      <c r="G602" s="1" t="s">
        <v>84</v>
      </c>
      <c r="H602" s="1" t="s">
        <v>2335</v>
      </c>
      <c r="I602" s="2">
        <v>426</v>
      </c>
      <c r="J602" s="2">
        <v>0</v>
      </c>
      <c r="K602" s="2">
        <v>426</v>
      </c>
      <c r="L602" s="3">
        <v>0.01</v>
      </c>
      <c r="M602" s="3">
        <v>14.04</v>
      </c>
      <c r="N602" s="4">
        <v>20</v>
      </c>
      <c r="O602" s="3">
        <v>21.653500000000001</v>
      </c>
      <c r="P602" s="3">
        <v>13.779500000000001</v>
      </c>
      <c r="Q602" s="3">
        <v>8.2676999999999996</v>
      </c>
      <c r="R602" s="1" t="s">
        <v>30</v>
      </c>
      <c r="S602" s="1" t="s">
        <v>2439</v>
      </c>
      <c r="T602" s="1" t="s">
        <v>580</v>
      </c>
      <c r="U602" s="4">
        <v>533</v>
      </c>
      <c r="V602" s="1" t="s">
        <v>33</v>
      </c>
      <c r="W602" s="5">
        <f t="shared" si="27"/>
        <v>7.154495515516314E-2</v>
      </c>
      <c r="X602" s="7">
        <f t="shared" si="28"/>
        <v>30.478150896099496</v>
      </c>
      <c r="Y602" s="6">
        <f t="shared" si="29"/>
        <v>0.8630443100493419</v>
      </c>
    </row>
    <row r="603" spans="1:25" hidden="1" x14ac:dyDescent="0.3">
      <c r="A603" s="1" t="s">
        <v>2729</v>
      </c>
      <c r="B603" s="1" t="s">
        <v>2730</v>
      </c>
      <c r="C603" s="1" t="s">
        <v>2703</v>
      </c>
      <c r="D603" s="1" t="s">
        <v>2719</v>
      </c>
      <c r="E603" s="1" t="s">
        <v>2443</v>
      </c>
      <c r="F603" s="1" t="s">
        <v>2725</v>
      </c>
      <c r="G603" s="1" t="s">
        <v>84</v>
      </c>
      <c r="H603" s="1" t="s">
        <v>2335</v>
      </c>
      <c r="I603" s="2">
        <v>427</v>
      </c>
      <c r="J603" s="2">
        <v>0</v>
      </c>
      <c r="K603" s="2">
        <v>427</v>
      </c>
      <c r="L603" s="3">
        <v>0.01</v>
      </c>
      <c r="M603" s="3">
        <v>14.04</v>
      </c>
      <c r="N603" s="4">
        <v>20</v>
      </c>
      <c r="O603" s="3">
        <v>21.653500000000001</v>
      </c>
      <c r="P603" s="3">
        <v>13.779500000000001</v>
      </c>
      <c r="Q603" s="3">
        <v>8.2676999999999996</v>
      </c>
      <c r="R603" s="1" t="s">
        <v>30</v>
      </c>
      <c r="S603" s="1" t="s">
        <v>2439</v>
      </c>
      <c r="T603" s="1" t="s">
        <v>580</v>
      </c>
      <c r="U603" s="4">
        <v>533</v>
      </c>
      <c r="V603" s="1" t="s">
        <v>33</v>
      </c>
      <c r="W603" s="5">
        <f t="shared" si="27"/>
        <v>7.154495515516314E-2</v>
      </c>
      <c r="X603" s="7">
        <f t="shared" si="28"/>
        <v>30.549695851254661</v>
      </c>
      <c r="Y603" s="6">
        <f t="shared" si="29"/>
        <v>0.86507023565978647</v>
      </c>
    </row>
    <row r="604" spans="1:25" hidden="1" x14ac:dyDescent="0.3">
      <c r="A604" s="1" t="s">
        <v>2731</v>
      </c>
      <c r="B604" s="1" t="s">
        <v>2732</v>
      </c>
      <c r="C604" s="1" t="s">
        <v>2703</v>
      </c>
      <c r="D604" s="1" t="s">
        <v>2722</v>
      </c>
      <c r="E604" s="1" t="s">
        <v>2447</v>
      </c>
      <c r="F604" s="1" t="s">
        <v>2725</v>
      </c>
      <c r="G604" s="1" t="s">
        <v>84</v>
      </c>
      <c r="H604" s="1" t="s">
        <v>2335</v>
      </c>
      <c r="I604" s="2">
        <v>191</v>
      </c>
      <c r="J604" s="2">
        <v>0</v>
      </c>
      <c r="K604" s="2">
        <v>191</v>
      </c>
      <c r="L604" s="3">
        <v>0.01</v>
      </c>
      <c r="M604" s="3">
        <v>14.04</v>
      </c>
      <c r="N604" s="4">
        <v>20</v>
      </c>
      <c r="O604" s="3">
        <v>21.653500000000001</v>
      </c>
      <c r="P604" s="3">
        <v>13.779500000000001</v>
      </c>
      <c r="Q604" s="3">
        <v>8.2676999999999996</v>
      </c>
      <c r="R604" s="1" t="s">
        <v>30</v>
      </c>
      <c r="S604" s="1" t="s">
        <v>2439</v>
      </c>
      <c r="T604" s="1" t="s">
        <v>580</v>
      </c>
      <c r="U604" s="4">
        <v>533</v>
      </c>
      <c r="V604" s="1" t="s">
        <v>33</v>
      </c>
      <c r="W604" s="5">
        <f t="shared" si="27"/>
        <v>7.154495515516314E-2</v>
      </c>
      <c r="X604" s="7">
        <f t="shared" si="28"/>
        <v>13.66508643463616</v>
      </c>
      <c r="Y604" s="6">
        <f t="shared" si="29"/>
        <v>0.38695179159489279</v>
      </c>
    </row>
    <row r="605" spans="1:25" hidden="1" x14ac:dyDescent="0.3">
      <c r="A605" s="1" t="s">
        <v>2733</v>
      </c>
      <c r="B605" s="1" t="s">
        <v>2734</v>
      </c>
      <c r="C605" s="1" t="s">
        <v>2735</v>
      </c>
      <c r="D605" s="1" t="s">
        <v>2736</v>
      </c>
      <c r="E605" s="1" t="s">
        <v>2456</v>
      </c>
      <c r="F605" s="1" t="s">
        <v>2737</v>
      </c>
      <c r="G605" s="1" t="s">
        <v>96</v>
      </c>
      <c r="H605" s="1" t="s">
        <v>2335</v>
      </c>
      <c r="I605" s="2">
        <v>8</v>
      </c>
      <c r="J605" s="2">
        <v>0</v>
      </c>
      <c r="K605" s="2">
        <v>8</v>
      </c>
      <c r="L605" s="3">
        <v>0.01</v>
      </c>
      <c r="M605" s="3">
        <v>8</v>
      </c>
      <c r="N605" s="4">
        <v>20</v>
      </c>
      <c r="O605" s="3">
        <v>21.65</v>
      </c>
      <c r="P605" s="3">
        <v>13.78</v>
      </c>
      <c r="Q605" s="3">
        <v>17.72</v>
      </c>
      <c r="R605" s="1" t="s">
        <v>30</v>
      </c>
      <c r="S605" s="1" t="s">
        <v>2439</v>
      </c>
      <c r="T605" s="1" t="s">
        <v>580</v>
      </c>
      <c r="U605" s="4">
        <v>533</v>
      </c>
      <c r="V605" s="1" t="s">
        <v>33</v>
      </c>
      <c r="W605" s="5">
        <f t="shared" si="27"/>
        <v>0.15332168329466356</v>
      </c>
      <c r="X605" s="7">
        <f t="shared" si="28"/>
        <v>1.2265734663573085</v>
      </c>
      <c r="Y605" s="6">
        <f t="shared" si="29"/>
        <v>3.4732659950595879E-2</v>
      </c>
    </row>
    <row r="606" spans="1:25" hidden="1" x14ac:dyDescent="0.3">
      <c r="A606" s="1" t="s">
        <v>2738</v>
      </c>
      <c r="B606" s="1" t="s">
        <v>2739</v>
      </c>
      <c r="C606" s="1" t="s">
        <v>2735</v>
      </c>
      <c r="D606" s="1" t="s">
        <v>2740</v>
      </c>
      <c r="E606" s="1" t="s">
        <v>2437</v>
      </c>
      <c r="F606" s="1" t="s">
        <v>2737</v>
      </c>
      <c r="G606" s="1" t="s">
        <v>96</v>
      </c>
      <c r="H606" s="1" t="s">
        <v>2335</v>
      </c>
      <c r="I606" s="2">
        <v>18</v>
      </c>
      <c r="J606" s="2">
        <v>0</v>
      </c>
      <c r="K606" s="2">
        <v>18</v>
      </c>
      <c r="L606" s="3">
        <v>0.01</v>
      </c>
      <c r="M606" s="3">
        <v>8</v>
      </c>
      <c r="N606" s="4">
        <v>20</v>
      </c>
      <c r="O606" s="3">
        <v>21.65</v>
      </c>
      <c r="P606" s="3">
        <v>13.78</v>
      </c>
      <c r="Q606" s="3">
        <v>17.72</v>
      </c>
      <c r="R606" s="1" t="s">
        <v>30</v>
      </c>
      <c r="S606" s="1" t="s">
        <v>2439</v>
      </c>
      <c r="T606" s="1" t="s">
        <v>580</v>
      </c>
      <c r="U606" s="4">
        <v>533</v>
      </c>
      <c r="V606" s="1" t="s">
        <v>33</v>
      </c>
      <c r="W606" s="5">
        <f t="shared" si="27"/>
        <v>0.15332168329466356</v>
      </c>
      <c r="X606" s="7">
        <f t="shared" si="28"/>
        <v>2.759790299303944</v>
      </c>
      <c r="Y606" s="6">
        <f t="shared" si="29"/>
        <v>7.8148484888840741E-2</v>
      </c>
    </row>
    <row r="607" spans="1:25" hidden="1" x14ac:dyDescent="0.3">
      <c r="A607" s="1" t="s">
        <v>2741</v>
      </c>
      <c r="B607" s="1" t="s">
        <v>2742</v>
      </c>
      <c r="C607" s="1" t="s">
        <v>2735</v>
      </c>
      <c r="D607" s="1" t="s">
        <v>2743</v>
      </c>
      <c r="E607" s="1" t="s">
        <v>2443</v>
      </c>
      <c r="F607" s="1" t="s">
        <v>2737</v>
      </c>
      <c r="G607" s="1" t="s">
        <v>96</v>
      </c>
      <c r="H607" s="1" t="s">
        <v>2335</v>
      </c>
      <c r="I607" s="2">
        <v>29</v>
      </c>
      <c r="J607" s="2">
        <v>0</v>
      </c>
      <c r="K607" s="2">
        <v>29</v>
      </c>
      <c r="L607" s="3">
        <v>0.01</v>
      </c>
      <c r="M607" s="3">
        <v>8</v>
      </c>
      <c r="N607" s="4">
        <v>20</v>
      </c>
      <c r="O607" s="3">
        <v>21.65</v>
      </c>
      <c r="P607" s="3">
        <v>13.78</v>
      </c>
      <c r="Q607" s="3">
        <v>17.72</v>
      </c>
      <c r="R607" s="1" t="s">
        <v>30</v>
      </c>
      <c r="S607" s="1" t="s">
        <v>2439</v>
      </c>
      <c r="T607" s="1" t="s">
        <v>580</v>
      </c>
      <c r="U607" s="4">
        <v>533</v>
      </c>
      <c r="V607" s="1" t="s">
        <v>33</v>
      </c>
      <c r="W607" s="5">
        <f t="shared" si="27"/>
        <v>0.15332168329466356</v>
      </c>
      <c r="X607" s="7">
        <f t="shared" si="28"/>
        <v>4.4463288155452432</v>
      </c>
      <c r="Y607" s="6">
        <f t="shared" si="29"/>
        <v>0.12590589232091007</v>
      </c>
    </row>
    <row r="608" spans="1:25" hidden="1" x14ac:dyDescent="0.3">
      <c r="A608" s="1" t="s">
        <v>2744</v>
      </c>
      <c r="B608" s="1" t="s">
        <v>2745</v>
      </c>
      <c r="C608" s="1" t="s">
        <v>2735</v>
      </c>
      <c r="D608" s="1" t="s">
        <v>2746</v>
      </c>
      <c r="E608" s="1" t="s">
        <v>2447</v>
      </c>
      <c r="F608" s="1" t="s">
        <v>2737</v>
      </c>
      <c r="G608" s="1" t="s">
        <v>96</v>
      </c>
      <c r="H608" s="1" t="s">
        <v>2335</v>
      </c>
      <c r="I608" s="2">
        <v>7</v>
      </c>
      <c r="J608" s="2">
        <v>0</v>
      </c>
      <c r="K608" s="2">
        <v>7</v>
      </c>
      <c r="L608" s="3">
        <v>0.01</v>
      </c>
      <c r="M608" s="3">
        <v>8</v>
      </c>
      <c r="N608" s="4">
        <v>20</v>
      </c>
      <c r="O608" s="3">
        <v>21.65</v>
      </c>
      <c r="P608" s="3">
        <v>13.78</v>
      </c>
      <c r="Q608" s="3">
        <v>17.72</v>
      </c>
      <c r="R608" s="1" t="s">
        <v>30</v>
      </c>
      <c r="S608" s="1" t="s">
        <v>2439</v>
      </c>
      <c r="T608" s="1" t="s">
        <v>580</v>
      </c>
      <c r="U608" s="4">
        <v>533</v>
      </c>
      <c r="V608" s="1" t="s">
        <v>33</v>
      </c>
      <c r="W608" s="5">
        <f t="shared" si="27"/>
        <v>0.15332168329466356</v>
      </c>
      <c r="X608" s="7">
        <f t="shared" si="28"/>
        <v>1.0732517830626449</v>
      </c>
      <c r="Y608" s="6">
        <f t="shared" si="29"/>
        <v>3.0391077456771397E-2</v>
      </c>
    </row>
    <row r="609" spans="1:25" hidden="1" x14ac:dyDescent="0.3">
      <c r="A609" s="1" t="s">
        <v>2747</v>
      </c>
      <c r="B609" s="1" t="s">
        <v>2748</v>
      </c>
      <c r="C609" s="1" t="s">
        <v>2735</v>
      </c>
      <c r="D609" s="1" t="s">
        <v>2740</v>
      </c>
      <c r="E609" s="1" t="s">
        <v>2437</v>
      </c>
      <c r="F609" s="1" t="s">
        <v>2749</v>
      </c>
      <c r="G609" s="1" t="s">
        <v>96</v>
      </c>
      <c r="H609" s="1" t="s">
        <v>2335</v>
      </c>
      <c r="I609" s="2">
        <v>18</v>
      </c>
      <c r="J609" s="2">
        <v>0</v>
      </c>
      <c r="K609" s="2">
        <v>18</v>
      </c>
      <c r="L609" s="3">
        <v>0.01</v>
      </c>
      <c r="M609" s="3">
        <v>8</v>
      </c>
      <c r="N609" s="4">
        <v>20</v>
      </c>
      <c r="O609" s="3">
        <v>21.65</v>
      </c>
      <c r="P609" s="3">
        <v>13.78</v>
      </c>
      <c r="Q609" s="3">
        <v>17.72</v>
      </c>
      <c r="R609" s="1" t="s">
        <v>30</v>
      </c>
      <c r="S609" s="1" t="s">
        <v>2439</v>
      </c>
      <c r="T609" s="1" t="s">
        <v>580</v>
      </c>
      <c r="U609" s="4">
        <v>533</v>
      </c>
      <c r="V609" s="1" t="s">
        <v>33</v>
      </c>
      <c r="W609" s="5">
        <f t="shared" si="27"/>
        <v>0.15332168329466356</v>
      </c>
      <c r="X609" s="7">
        <f t="shared" si="28"/>
        <v>2.759790299303944</v>
      </c>
      <c r="Y609" s="6">
        <f t="shared" si="29"/>
        <v>7.8148484888840741E-2</v>
      </c>
    </row>
    <row r="610" spans="1:25" hidden="1" x14ac:dyDescent="0.3">
      <c r="A610" s="1" t="s">
        <v>2750</v>
      </c>
      <c r="B610" s="1" t="s">
        <v>2751</v>
      </c>
      <c r="C610" s="1" t="s">
        <v>2735</v>
      </c>
      <c r="D610" s="1" t="s">
        <v>2743</v>
      </c>
      <c r="E610" s="1" t="s">
        <v>2443</v>
      </c>
      <c r="F610" s="1" t="s">
        <v>2749</v>
      </c>
      <c r="G610" s="1" t="s">
        <v>96</v>
      </c>
      <c r="H610" s="1" t="s">
        <v>2335</v>
      </c>
      <c r="I610" s="2">
        <v>38</v>
      </c>
      <c r="J610" s="2">
        <v>0</v>
      </c>
      <c r="K610" s="2">
        <v>38</v>
      </c>
      <c r="L610" s="3">
        <v>0.01</v>
      </c>
      <c r="M610" s="3">
        <v>8</v>
      </c>
      <c r="N610" s="4">
        <v>20</v>
      </c>
      <c r="O610" s="3">
        <v>21.65</v>
      </c>
      <c r="P610" s="3">
        <v>13.78</v>
      </c>
      <c r="Q610" s="3">
        <v>17.72</v>
      </c>
      <c r="R610" s="1" t="s">
        <v>30</v>
      </c>
      <c r="S610" s="1" t="s">
        <v>2439</v>
      </c>
      <c r="T610" s="1" t="s">
        <v>580</v>
      </c>
      <c r="U610" s="4">
        <v>533</v>
      </c>
      <c r="V610" s="1" t="s">
        <v>33</v>
      </c>
      <c r="W610" s="5">
        <f t="shared" si="27"/>
        <v>0.15332168329466356</v>
      </c>
      <c r="X610" s="7">
        <f t="shared" si="28"/>
        <v>5.8262239651972152</v>
      </c>
      <c r="Y610" s="6">
        <f t="shared" si="29"/>
        <v>0.16498013476533044</v>
      </c>
    </row>
    <row r="611" spans="1:25" hidden="1" x14ac:dyDescent="0.3">
      <c r="A611" s="1" t="s">
        <v>2752</v>
      </c>
      <c r="B611" s="1" t="s">
        <v>2753</v>
      </c>
      <c r="C611" s="1" t="s">
        <v>2735</v>
      </c>
      <c r="D611" s="1" t="s">
        <v>2746</v>
      </c>
      <c r="E611" s="1" t="s">
        <v>2447</v>
      </c>
      <c r="F611" s="1" t="s">
        <v>2749</v>
      </c>
      <c r="G611" s="1" t="s">
        <v>96</v>
      </c>
      <c r="H611" s="1" t="s">
        <v>2335</v>
      </c>
      <c r="I611" s="2">
        <v>9</v>
      </c>
      <c r="J611" s="2">
        <v>0</v>
      </c>
      <c r="K611" s="2">
        <v>9</v>
      </c>
      <c r="L611" s="3">
        <v>0.01</v>
      </c>
      <c r="M611" s="3">
        <v>8</v>
      </c>
      <c r="N611" s="4">
        <v>20</v>
      </c>
      <c r="O611" s="3">
        <v>21.65</v>
      </c>
      <c r="P611" s="3">
        <v>13.78</v>
      </c>
      <c r="Q611" s="3">
        <v>17.72</v>
      </c>
      <c r="R611" s="1" t="s">
        <v>30</v>
      </c>
      <c r="S611" s="1" t="s">
        <v>2439</v>
      </c>
      <c r="T611" s="1" t="s">
        <v>580</v>
      </c>
      <c r="U611" s="4">
        <v>533</v>
      </c>
      <c r="V611" s="1" t="s">
        <v>33</v>
      </c>
      <c r="W611" s="5">
        <f t="shared" si="27"/>
        <v>0.15332168329466356</v>
      </c>
      <c r="X611" s="7">
        <f t="shared" si="28"/>
        <v>1.379895149651972</v>
      </c>
      <c r="Y611" s="6">
        <f t="shared" si="29"/>
        <v>3.9074242444420371E-2</v>
      </c>
    </row>
    <row r="612" spans="1:25" hidden="1" x14ac:dyDescent="0.3">
      <c r="A612" s="1" t="s">
        <v>2754</v>
      </c>
      <c r="B612" s="1" t="s">
        <v>2755</v>
      </c>
      <c r="C612" s="1" t="s">
        <v>2692</v>
      </c>
      <c r="D612" s="1" t="s">
        <v>2756</v>
      </c>
      <c r="E612" s="1" t="s">
        <v>2456</v>
      </c>
      <c r="F612" s="1" t="s">
        <v>1083</v>
      </c>
      <c r="G612" s="1" t="s">
        <v>84</v>
      </c>
      <c r="H612" s="1" t="s">
        <v>2335</v>
      </c>
      <c r="I612" s="2">
        <v>95</v>
      </c>
      <c r="J612" s="2">
        <v>0</v>
      </c>
      <c r="K612" s="2">
        <v>95</v>
      </c>
      <c r="L612" s="3">
        <v>0.01</v>
      </c>
      <c r="M612" s="3">
        <v>14.04</v>
      </c>
      <c r="N612" s="4">
        <v>20</v>
      </c>
      <c r="O612" s="3">
        <v>21.653500000000001</v>
      </c>
      <c r="P612" s="3">
        <v>13.779500000000001</v>
      </c>
      <c r="Q612" s="3">
        <v>8.2676999999999996</v>
      </c>
      <c r="R612" s="1" t="s">
        <v>30</v>
      </c>
      <c r="S612" s="1" t="s">
        <v>2439</v>
      </c>
      <c r="T612" s="1" t="s">
        <v>580</v>
      </c>
      <c r="U612" s="4">
        <v>533</v>
      </c>
      <c r="V612" s="1" t="s">
        <v>33</v>
      </c>
      <c r="W612" s="5">
        <f t="shared" si="27"/>
        <v>7.154495515516314E-2</v>
      </c>
      <c r="X612" s="7">
        <f t="shared" si="28"/>
        <v>6.7967707397404986</v>
      </c>
      <c r="Y612" s="6">
        <f t="shared" si="29"/>
        <v>0.19246293299222414</v>
      </c>
    </row>
    <row r="613" spans="1:25" hidden="1" x14ac:dyDescent="0.3">
      <c r="A613" s="1" t="s">
        <v>2757</v>
      </c>
      <c r="B613" s="1" t="s">
        <v>2758</v>
      </c>
      <c r="C613" s="1" t="s">
        <v>2692</v>
      </c>
      <c r="D613" s="1" t="s">
        <v>2759</v>
      </c>
      <c r="E613" s="1" t="s">
        <v>2437</v>
      </c>
      <c r="F613" s="1" t="s">
        <v>1083</v>
      </c>
      <c r="G613" s="1" t="s">
        <v>84</v>
      </c>
      <c r="H613" s="1" t="s">
        <v>2335</v>
      </c>
      <c r="I613" s="2">
        <v>369</v>
      </c>
      <c r="J613" s="2">
        <v>0</v>
      </c>
      <c r="K613" s="2">
        <v>369</v>
      </c>
      <c r="L613" s="3">
        <v>0.01</v>
      </c>
      <c r="M613" s="3">
        <v>14.04</v>
      </c>
      <c r="N613" s="4">
        <v>20</v>
      </c>
      <c r="O613" s="3">
        <v>21.653500000000001</v>
      </c>
      <c r="P613" s="3">
        <v>13.779500000000001</v>
      </c>
      <c r="Q613" s="3">
        <v>8.2676999999999996</v>
      </c>
      <c r="R613" s="1" t="s">
        <v>30</v>
      </c>
      <c r="S613" s="1" t="s">
        <v>2439</v>
      </c>
      <c r="T613" s="1" t="s">
        <v>580</v>
      </c>
      <c r="U613" s="4">
        <v>533</v>
      </c>
      <c r="V613" s="1" t="s">
        <v>33</v>
      </c>
      <c r="W613" s="5">
        <f t="shared" si="27"/>
        <v>7.154495515516314E-2</v>
      </c>
      <c r="X613" s="7">
        <f t="shared" si="28"/>
        <v>26.400088452255197</v>
      </c>
      <c r="Y613" s="6">
        <f t="shared" si="29"/>
        <v>0.74756655025400742</v>
      </c>
    </row>
    <row r="614" spans="1:25" hidden="1" x14ac:dyDescent="0.3">
      <c r="A614" s="1" t="s">
        <v>2760</v>
      </c>
      <c r="B614" s="1" t="s">
        <v>2761</v>
      </c>
      <c r="C614" s="1" t="s">
        <v>2692</v>
      </c>
      <c r="D614" s="1" t="s">
        <v>2762</v>
      </c>
      <c r="E614" s="1" t="s">
        <v>2443</v>
      </c>
      <c r="F614" s="1" t="s">
        <v>1083</v>
      </c>
      <c r="G614" s="1" t="s">
        <v>84</v>
      </c>
      <c r="H614" s="1" t="s">
        <v>2335</v>
      </c>
      <c r="I614" s="2">
        <v>420</v>
      </c>
      <c r="J614" s="2">
        <v>0</v>
      </c>
      <c r="K614" s="2">
        <v>420</v>
      </c>
      <c r="L614" s="3">
        <v>0.01</v>
      </c>
      <c r="M614" s="3">
        <v>14.04</v>
      </c>
      <c r="N614" s="4">
        <v>20</v>
      </c>
      <c r="O614" s="3">
        <v>21.653500000000001</v>
      </c>
      <c r="P614" s="3">
        <v>13.779500000000001</v>
      </c>
      <c r="Q614" s="3">
        <v>8.2676999999999996</v>
      </c>
      <c r="R614" s="1" t="s">
        <v>30</v>
      </c>
      <c r="S614" s="1" t="s">
        <v>2439</v>
      </c>
      <c r="T614" s="1" t="s">
        <v>580</v>
      </c>
      <c r="U614" s="4">
        <v>533</v>
      </c>
      <c r="V614" s="1" t="s">
        <v>33</v>
      </c>
      <c r="W614" s="5">
        <f t="shared" si="27"/>
        <v>7.154495515516314E-2</v>
      </c>
      <c r="X614" s="7">
        <f t="shared" si="28"/>
        <v>30.04888116516852</v>
      </c>
      <c r="Y614" s="6">
        <f t="shared" si="29"/>
        <v>0.85088875638667516</v>
      </c>
    </row>
    <row r="615" spans="1:25" hidden="1" x14ac:dyDescent="0.3">
      <c r="A615" s="1" t="s">
        <v>2763</v>
      </c>
      <c r="B615" s="1" t="s">
        <v>2764</v>
      </c>
      <c r="C615" s="1" t="s">
        <v>2692</v>
      </c>
      <c r="D615" s="1" t="s">
        <v>2765</v>
      </c>
      <c r="E615" s="1" t="s">
        <v>2447</v>
      </c>
      <c r="F615" s="1" t="s">
        <v>1083</v>
      </c>
      <c r="G615" s="1" t="s">
        <v>84</v>
      </c>
      <c r="H615" s="1" t="s">
        <v>2335</v>
      </c>
      <c r="I615" s="2">
        <v>190</v>
      </c>
      <c r="J615" s="2">
        <v>0</v>
      </c>
      <c r="K615" s="2">
        <v>190</v>
      </c>
      <c r="L615" s="3">
        <v>0.01</v>
      </c>
      <c r="M615" s="3">
        <v>14.04</v>
      </c>
      <c r="N615" s="4">
        <v>20</v>
      </c>
      <c r="O615" s="3">
        <v>21.653500000000001</v>
      </c>
      <c r="P615" s="3">
        <v>13.779500000000001</v>
      </c>
      <c r="Q615" s="3">
        <v>8.2676999999999996</v>
      </c>
      <c r="R615" s="1" t="s">
        <v>30</v>
      </c>
      <c r="S615" s="1" t="s">
        <v>2439</v>
      </c>
      <c r="T615" s="1" t="s">
        <v>580</v>
      </c>
      <c r="U615" s="4">
        <v>533</v>
      </c>
      <c r="V615" s="1" t="s">
        <v>33</v>
      </c>
      <c r="W615" s="5">
        <f t="shared" si="27"/>
        <v>7.154495515516314E-2</v>
      </c>
      <c r="X615" s="7">
        <f t="shared" si="28"/>
        <v>13.593541479480997</v>
      </c>
      <c r="Y615" s="6">
        <f t="shared" si="29"/>
        <v>0.38492586598444828</v>
      </c>
    </row>
    <row r="616" spans="1:25" hidden="1" x14ac:dyDescent="0.3">
      <c r="A616" s="1" t="s">
        <v>2766</v>
      </c>
      <c r="B616" s="1" t="s">
        <v>2767</v>
      </c>
      <c r="C616" s="1" t="s">
        <v>2768</v>
      </c>
      <c r="D616" s="1" t="s">
        <v>2769</v>
      </c>
      <c r="E616" s="1" t="s">
        <v>2456</v>
      </c>
      <c r="F616" s="1" t="s">
        <v>2770</v>
      </c>
      <c r="G616" s="1" t="s">
        <v>2472</v>
      </c>
      <c r="H616" s="1" t="s">
        <v>2335</v>
      </c>
      <c r="I616" s="2">
        <v>3</v>
      </c>
      <c r="J616" s="2">
        <v>0</v>
      </c>
      <c r="K616" s="2">
        <v>3</v>
      </c>
      <c r="L616" s="3">
        <v>0.01</v>
      </c>
      <c r="M616" s="3">
        <v>14.69</v>
      </c>
      <c r="N616" s="4">
        <v>20</v>
      </c>
      <c r="O616" s="3">
        <v>21.653500000000001</v>
      </c>
      <c r="P616" s="3">
        <v>14.5669</v>
      </c>
      <c r="Q616" s="3">
        <v>6.6928999999999998</v>
      </c>
      <c r="R616" s="1" t="s">
        <v>30</v>
      </c>
      <c r="S616" s="1" t="s">
        <v>2439</v>
      </c>
      <c r="T616" s="1" t="s">
        <v>580</v>
      </c>
      <c r="U616" s="4">
        <v>533</v>
      </c>
      <c r="V616" s="1" t="s">
        <v>33</v>
      </c>
      <c r="W616" s="5">
        <f t="shared" si="27"/>
        <v>6.1226907200813085E-2</v>
      </c>
      <c r="X616" s="7">
        <f t="shared" si="28"/>
        <v>0.18368072160243926</v>
      </c>
      <c r="Y616" s="6">
        <f t="shared" si="29"/>
        <v>5.2012539141615037E-3</v>
      </c>
    </row>
    <row r="617" spans="1:25" hidden="1" x14ac:dyDescent="0.3">
      <c r="A617" s="1" t="s">
        <v>2771</v>
      </c>
      <c r="B617" s="1" t="s">
        <v>2772</v>
      </c>
      <c r="C617" s="1" t="s">
        <v>2768</v>
      </c>
      <c r="D617" s="1" t="s">
        <v>2773</v>
      </c>
      <c r="E617" s="1" t="s">
        <v>2437</v>
      </c>
      <c r="F617" s="1" t="s">
        <v>2774</v>
      </c>
      <c r="G617" s="1" t="s">
        <v>2472</v>
      </c>
      <c r="H617" s="1" t="s">
        <v>2335</v>
      </c>
      <c r="I617" s="2">
        <v>9</v>
      </c>
      <c r="J617" s="2">
        <v>0</v>
      </c>
      <c r="K617" s="2">
        <v>9</v>
      </c>
      <c r="L617" s="3">
        <v>0.01</v>
      </c>
      <c r="M617" s="3">
        <v>14.69</v>
      </c>
      <c r="N617" s="4">
        <v>20</v>
      </c>
      <c r="O617" s="3">
        <v>21.653500000000001</v>
      </c>
      <c r="P617" s="3">
        <v>14.5669</v>
      </c>
      <c r="Q617" s="3">
        <v>6.6928999999999998</v>
      </c>
      <c r="R617" s="1" t="s">
        <v>30</v>
      </c>
      <c r="S617" s="1" t="s">
        <v>2439</v>
      </c>
      <c r="T617" s="1" t="s">
        <v>580</v>
      </c>
      <c r="U617" s="4">
        <v>533</v>
      </c>
      <c r="V617" s="1" t="s">
        <v>33</v>
      </c>
      <c r="W617" s="5">
        <f t="shared" si="27"/>
        <v>6.1226907200813085E-2</v>
      </c>
      <c r="X617" s="7">
        <f t="shared" si="28"/>
        <v>0.55104216480731782</v>
      </c>
      <c r="Y617" s="6">
        <f t="shared" si="29"/>
        <v>1.5603761742484512E-2</v>
      </c>
    </row>
    <row r="618" spans="1:25" hidden="1" x14ac:dyDescent="0.3">
      <c r="A618" s="1" t="s">
        <v>2775</v>
      </c>
      <c r="B618" s="1" t="s">
        <v>2776</v>
      </c>
      <c r="C618" s="1" t="s">
        <v>2768</v>
      </c>
      <c r="D618" s="1" t="s">
        <v>2769</v>
      </c>
      <c r="E618" s="1" t="s">
        <v>2456</v>
      </c>
      <c r="F618" s="1" t="s">
        <v>2777</v>
      </c>
      <c r="G618" s="1" t="s">
        <v>2472</v>
      </c>
      <c r="H618" s="1" t="s">
        <v>2335</v>
      </c>
      <c r="I618" s="2">
        <v>17</v>
      </c>
      <c r="J618" s="2">
        <v>0</v>
      </c>
      <c r="K618" s="2">
        <v>17</v>
      </c>
      <c r="L618" s="3">
        <v>0.01</v>
      </c>
      <c r="M618" s="3">
        <v>14.69</v>
      </c>
      <c r="N618" s="4">
        <v>20</v>
      </c>
      <c r="O618" s="3">
        <v>21.653500000000001</v>
      </c>
      <c r="P618" s="3">
        <v>14.5669</v>
      </c>
      <c r="Q618" s="3">
        <v>6.6928999999999998</v>
      </c>
      <c r="R618" s="1" t="s">
        <v>30</v>
      </c>
      <c r="S618" s="1" t="s">
        <v>2439</v>
      </c>
      <c r="T618" s="1" t="s">
        <v>580</v>
      </c>
      <c r="U618" s="4">
        <v>533</v>
      </c>
      <c r="V618" s="1" t="s">
        <v>33</v>
      </c>
      <c r="W618" s="5">
        <f t="shared" si="27"/>
        <v>6.1226907200813085E-2</v>
      </c>
      <c r="X618" s="7">
        <f t="shared" si="28"/>
        <v>1.0408574224138225</v>
      </c>
      <c r="Y618" s="6">
        <f t="shared" si="29"/>
        <v>2.947377218024852E-2</v>
      </c>
    </row>
    <row r="619" spans="1:25" hidden="1" x14ac:dyDescent="0.3">
      <c r="A619" s="1" t="s">
        <v>2778</v>
      </c>
      <c r="B619" s="1" t="s">
        <v>2779</v>
      </c>
      <c r="C619" s="1" t="s">
        <v>2780</v>
      </c>
      <c r="D619" s="1" t="s">
        <v>2781</v>
      </c>
      <c r="E619" s="1" t="s">
        <v>2456</v>
      </c>
      <c r="F619" s="1" t="s">
        <v>2782</v>
      </c>
      <c r="G619" s="1" t="s">
        <v>84</v>
      </c>
      <c r="H619" s="1" t="s">
        <v>2335</v>
      </c>
      <c r="I619" s="2">
        <v>72</v>
      </c>
      <c r="J619" s="2">
        <v>0</v>
      </c>
      <c r="K619" s="2">
        <v>72</v>
      </c>
      <c r="L619" s="3">
        <v>0.01</v>
      </c>
      <c r="M619" s="3">
        <v>10.17</v>
      </c>
      <c r="N619" s="4">
        <v>20</v>
      </c>
      <c r="O619" s="3">
        <v>21.259799999999998</v>
      </c>
      <c r="P619" s="3">
        <v>14.1732</v>
      </c>
      <c r="Q619" s="3">
        <v>7.0865999999999998</v>
      </c>
      <c r="R619" s="1" t="s">
        <v>30</v>
      </c>
      <c r="S619" s="1" t="s">
        <v>2439</v>
      </c>
      <c r="T619" s="1" t="s">
        <v>580</v>
      </c>
      <c r="U619" s="4">
        <v>533</v>
      </c>
      <c r="V619" s="1" t="s">
        <v>33</v>
      </c>
      <c r="W619" s="5">
        <f t="shared" si="27"/>
        <v>6.1929525560654751E-2</v>
      </c>
      <c r="X619" s="7">
        <f t="shared" si="28"/>
        <v>4.4589258403671419</v>
      </c>
      <c r="Y619" s="6">
        <f t="shared" si="29"/>
        <v>0.12626260000416659</v>
      </c>
    </row>
    <row r="620" spans="1:25" hidden="1" x14ac:dyDescent="0.3">
      <c r="A620" s="1" t="s">
        <v>2783</v>
      </c>
      <c r="B620" s="1" t="s">
        <v>2784</v>
      </c>
      <c r="C620" s="1" t="s">
        <v>2780</v>
      </c>
      <c r="D620" s="1" t="s">
        <v>2785</v>
      </c>
      <c r="E620" s="1" t="s">
        <v>2437</v>
      </c>
      <c r="F620" s="1" t="s">
        <v>2782</v>
      </c>
      <c r="G620" s="1" t="s">
        <v>84</v>
      </c>
      <c r="H620" s="1" t="s">
        <v>2335</v>
      </c>
      <c r="I620" s="2">
        <v>235</v>
      </c>
      <c r="J620" s="2">
        <v>0</v>
      </c>
      <c r="K620" s="2">
        <v>235</v>
      </c>
      <c r="L620" s="3">
        <v>0.01</v>
      </c>
      <c r="M620" s="3">
        <v>10.17</v>
      </c>
      <c r="N620" s="4">
        <v>20</v>
      </c>
      <c r="O620" s="3">
        <v>21.259799999999998</v>
      </c>
      <c r="P620" s="3">
        <v>14.1732</v>
      </c>
      <c r="Q620" s="3">
        <v>7.0865999999999998</v>
      </c>
      <c r="R620" s="1" t="s">
        <v>30</v>
      </c>
      <c r="S620" s="1" t="s">
        <v>2439</v>
      </c>
      <c r="T620" s="1" t="s">
        <v>580</v>
      </c>
      <c r="U620" s="4">
        <v>533</v>
      </c>
      <c r="V620" s="1" t="s">
        <v>33</v>
      </c>
      <c r="W620" s="5">
        <f t="shared" si="27"/>
        <v>6.1929525560654751E-2</v>
      </c>
      <c r="X620" s="7">
        <f t="shared" si="28"/>
        <v>14.553438506753867</v>
      </c>
      <c r="Y620" s="6">
        <f t="shared" si="29"/>
        <v>0.41210709723582151</v>
      </c>
    </row>
    <row r="621" spans="1:25" hidden="1" x14ac:dyDescent="0.3">
      <c r="A621" s="1" t="s">
        <v>2786</v>
      </c>
      <c r="B621" s="1" t="s">
        <v>2787</v>
      </c>
      <c r="C621" s="1" t="s">
        <v>2780</v>
      </c>
      <c r="D621" s="1" t="s">
        <v>2788</v>
      </c>
      <c r="E621" s="1" t="s">
        <v>2443</v>
      </c>
      <c r="F621" s="1" t="s">
        <v>2782</v>
      </c>
      <c r="G621" s="1" t="s">
        <v>84</v>
      </c>
      <c r="H621" s="1" t="s">
        <v>2335</v>
      </c>
      <c r="I621" s="2">
        <v>217</v>
      </c>
      <c r="J621" s="2">
        <v>0</v>
      </c>
      <c r="K621" s="2">
        <v>217</v>
      </c>
      <c r="L621" s="3">
        <v>0.01</v>
      </c>
      <c r="M621" s="3">
        <v>10.17</v>
      </c>
      <c r="N621" s="4">
        <v>20</v>
      </c>
      <c r="O621" s="3">
        <v>21.259799999999998</v>
      </c>
      <c r="P621" s="3">
        <v>14.1732</v>
      </c>
      <c r="Q621" s="3">
        <v>7.0865999999999998</v>
      </c>
      <c r="R621" s="1" t="s">
        <v>30</v>
      </c>
      <c r="S621" s="1" t="s">
        <v>2439</v>
      </c>
      <c r="T621" s="1" t="s">
        <v>580</v>
      </c>
      <c r="U621" s="4">
        <v>533</v>
      </c>
      <c r="V621" s="1" t="s">
        <v>33</v>
      </c>
      <c r="W621" s="5">
        <f t="shared" si="27"/>
        <v>6.1929525560654751E-2</v>
      </c>
      <c r="X621" s="7">
        <f t="shared" si="28"/>
        <v>13.438707046662081</v>
      </c>
      <c r="Y621" s="6">
        <f t="shared" si="29"/>
        <v>0.38054144723477984</v>
      </c>
    </row>
    <row r="622" spans="1:25" hidden="1" x14ac:dyDescent="0.3">
      <c r="A622" s="1" t="s">
        <v>2789</v>
      </c>
      <c r="B622" s="1" t="s">
        <v>2790</v>
      </c>
      <c r="C622" s="1" t="s">
        <v>2780</v>
      </c>
      <c r="D622" s="1" t="s">
        <v>2791</v>
      </c>
      <c r="E622" s="1" t="s">
        <v>2447</v>
      </c>
      <c r="F622" s="1" t="s">
        <v>2782</v>
      </c>
      <c r="G622" s="1" t="s">
        <v>96</v>
      </c>
      <c r="H622" s="1" t="s">
        <v>2335</v>
      </c>
      <c r="I622" s="2">
        <v>30</v>
      </c>
      <c r="J622" s="2">
        <v>0</v>
      </c>
      <c r="K622" s="2">
        <v>30</v>
      </c>
      <c r="L622" s="3">
        <v>0.01</v>
      </c>
      <c r="M622" s="3">
        <v>10.17</v>
      </c>
      <c r="N622" s="4">
        <v>20</v>
      </c>
      <c r="O622" s="3">
        <v>21.259799999999998</v>
      </c>
      <c r="P622" s="3">
        <v>14.1732</v>
      </c>
      <c r="Q622" s="3">
        <v>7.0865999999999998</v>
      </c>
      <c r="R622" s="1" t="s">
        <v>30</v>
      </c>
      <c r="S622" s="1" t="s">
        <v>2439</v>
      </c>
      <c r="T622" s="1" t="s">
        <v>580</v>
      </c>
      <c r="U622" s="4">
        <v>533</v>
      </c>
      <c r="V622" s="1" t="s">
        <v>33</v>
      </c>
      <c r="W622" s="5">
        <f t="shared" si="27"/>
        <v>6.1929525560654751E-2</v>
      </c>
      <c r="X622" s="7">
        <f t="shared" si="28"/>
        <v>1.8578857668196425</v>
      </c>
      <c r="Y622" s="6">
        <f t="shared" si="29"/>
        <v>5.2609416668402742E-2</v>
      </c>
    </row>
    <row r="623" spans="1:25" hidden="1" x14ac:dyDescent="0.3">
      <c r="A623" s="1" t="s">
        <v>2792</v>
      </c>
      <c r="B623" s="1" t="s">
        <v>2793</v>
      </c>
      <c r="C623" s="1" t="s">
        <v>2794</v>
      </c>
      <c r="D623" s="1" t="s">
        <v>2795</v>
      </c>
      <c r="E623" s="1" t="s">
        <v>2456</v>
      </c>
      <c r="F623" s="1" t="s">
        <v>2796</v>
      </c>
      <c r="G623" s="1" t="s">
        <v>84</v>
      </c>
      <c r="H623" s="1" t="s">
        <v>2335</v>
      </c>
      <c r="I623" s="2">
        <v>368</v>
      </c>
      <c r="J623" s="2">
        <v>0</v>
      </c>
      <c r="K623" s="2">
        <v>368</v>
      </c>
      <c r="L623" s="3">
        <v>0.01</v>
      </c>
      <c r="M623" s="3">
        <v>8</v>
      </c>
      <c r="N623" s="4">
        <v>20</v>
      </c>
      <c r="O623" s="3">
        <v>22.0472</v>
      </c>
      <c r="P623" s="3">
        <v>12.5984</v>
      </c>
      <c r="Q623" s="3">
        <v>8.2676999999999996</v>
      </c>
      <c r="R623" s="1" t="s">
        <v>30</v>
      </c>
      <c r="S623" s="1" t="s">
        <v>2439</v>
      </c>
      <c r="T623" s="1" t="s">
        <v>580</v>
      </c>
      <c r="U623" s="4">
        <v>533</v>
      </c>
      <c r="V623" s="1" t="s">
        <v>33</v>
      </c>
      <c r="W623" s="5">
        <f t="shared" si="27"/>
        <v>6.6601849162624599E-2</v>
      </c>
      <c r="X623" s="7">
        <f t="shared" si="28"/>
        <v>24.509480491845853</v>
      </c>
      <c r="Y623" s="6">
        <f t="shared" si="29"/>
        <v>0.6940305451227351</v>
      </c>
    </row>
    <row r="624" spans="1:25" hidden="1" x14ac:dyDescent="0.3">
      <c r="A624" s="1" t="s">
        <v>2797</v>
      </c>
      <c r="B624" s="1" t="s">
        <v>2798</v>
      </c>
      <c r="C624" s="1" t="s">
        <v>2794</v>
      </c>
      <c r="D624" s="1" t="s">
        <v>2799</v>
      </c>
      <c r="E624" s="1" t="s">
        <v>2437</v>
      </c>
      <c r="F624" s="1" t="s">
        <v>2796</v>
      </c>
      <c r="G624" s="1" t="s">
        <v>84</v>
      </c>
      <c r="H624" s="1" t="s">
        <v>2335</v>
      </c>
      <c r="I624" s="2">
        <v>810</v>
      </c>
      <c r="J624" s="2">
        <v>0</v>
      </c>
      <c r="K624" s="2">
        <v>810</v>
      </c>
      <c r="L624" s="3">
        <v>0.01</v>
      </c>
      <c r="M624" s="3">
        <v>8</v>
      </c>
      <c r="N624" s="4">
        <v>20</v>
      </c>
      <c r="O624" s="3">
        <v>22.0472</v>
      </c>
      <c r="P624" s="3">
        <v>12.5984</v>
      </c>
      <c r="Q624" s="3">
        <v>8.2676999999999996</v>
      </c>
      <c r="R624" s="1" t="s">
        <v>30</v>
      </c>
      <c r="S624" s="1" t="s">
        <v>2439</v>
      </c>
      <c r="T624" s="1" t="s">
        <v>580</v>
      </c>
      <c r="U624" s="4">
        <v>533</v>
      </c>
      <c r="V624" s="1" t="s">
        <v>33</v>
      </c>
      <c r="W624" s="5">
        <f t="shared" si="27"/>
        <v>6.6601849162624599E-2</v>
      </c>
      <c r="X624" s="7">
        <f t="shared" si="28"/>
        <v>53.947497821725925</v>
      </c>
      <c r="Y624" s="6">
        <f t="shared" si="29"/>
        <v>1.5276215802973243</v>
      </c>
    </row>
    <row r="625" spans="1:25" hidden="1" x14ac:dyDescent="0.3">
      <c r="A625" s="1" t="s">
        <v>2800</v>
      </c>
      <c r="B625" s="1" t="s">
        <v>2801</v>
      </c>
      <c r="C625" s="1" t="s">
        <v>2794</v>
      </c>
      <c r="D625" s="1" t="s">
        <v>2802</v>
      </c>
      <c r="E625" s="1" t="s">
        <v>2443</v>
      </c>
      <c r="F625" s="1" t="s">
        <v>2796</v>
      </c>
      <c r="G625" s="1" t="s">
        <v>84</v>
      </c>
      <c r="H625" s="1" t="s">
        <v>2335</v>
      </c>
      <c r="I625" s="2">
        <v>792</v>
      </c>
      <c r="J625" s="2">
        <v>0</v>
      </c>
      <c r="K625" s="2">
        <v>792</v>
      </c>
      <c r="L625" s="3">
        <v>0.01</v>
      </c>
      <c r="M625" s="3">
        <v>8</v>
      </c>
      <c r="N625" s="4">
        <v>20</v>
      </c>
      <c r="O625" s="3">
        <v>22.0472</v>
      </c>
      <c r="P625" s="3">
        <v>12.5984</v>
      </c>
      <c r="Q625" s="3">
        <v>8.2676999999999996</v>
      </c>
      <c r="R625" s="1" t="s">
        <v>30</v>
      </c>
      <c r="S625" s="1" t="s">
        <v>2439</v>
      </c>
      <c r="T625" s="1" t="s">
        <v>580</v>
      </c>
      <c r="U625" s="4">
        <v>533</v>
      </c>
      <c r="V625" s="1" t="s">
        <v>33</v>
      </c>
      <c r="W625" s="5">
        <f t="shared" si="27"/>
        <v>6.6601849162624599E-2</v>
      </c>
      <c r="X625" s="7">
        <f t="shared" si="28"/>
        <v>52.748664536798685</v>
      </c>
      <c r="Y625" s="6">
        <f t="shared" si="29"/>
        <v>1.4936744340684951</v>
      </c>
    </row>
    <row r="626" spans="1:25" hidden="1" x14ac:dyDescent="0.3">
      <c r="A626" s="1" t="s">
        <v>2803</v>
      </c>
      <c r="B626" s="1" t="s">
        <v>2804</v>
      </c>
      <c r="C626" s="1" t="s">
        <v>2794</v>
      </c>
      <c r="D626" s="1" t="s">
        <v>2805</v>
      </c>
      <c r="E626" s="1" t="s">
        <v>2447</v>
      </c>
      <c r="F626" s="1" t="s">
        <v>2796</v>
      </c>
      <c r="G626" s="1" t="s">
        <v>84</v>
      </c>
      <c r="H626" s="1" t="s">
        <v>2335</v>
      </c>
      <c r="I626" s="2">
        <v>382</v>
      </c>
      <c r="J626" s="2">
        <v>0</v>
      </c>
      <c r="K626" s="2">
        <v>382</v>
      </c>
      <c r="L626" s="3">
        <v>0.01</v>
      </c>
      <c r="M626" s="3">
        <v>8</v>
      </c>
      <c r="N626" s="4">
        <v>20</v>
      </c>
      <c r="O626" s="3">
        <v>22.0472</v>
      </c>
      <c r="P626" s="3">
        <v>12.5984</v>
      </c>
      <c r="Q626" s="3">
        <v>8.2676999999999996</v>
      </c>
      <c r="R626" s="1" t="s">
        <v>30</v>
      </c>
      <c r="S626" s="1" t="s">
        <v>2439</v>
      </c>
      <c r="T626" s="1" t="s">
        <v>580</v>
      </c>
      <c r="U626" s="4">
        <v>533</v>
      </c>
      <c r="V626" s="1" t="s">
        <v>33</v>
      </c>
      <c r="W626" s="5">
        <f t="shared" si="27"/>
        <v>6.6601849162624599E-2</v>
      </c>
      <c r="X626" s="7">
        <f t="shared" si="28"/>
        <v>25.441906380122596</v>
      </c>
      <c r="Y626" s="6">
        <f t="shared" si="29"/>
        <v>0.72043388107849127</v>
      </c>
    </row>
    <row r="627" spans="1:25" hidden="1" x14ac:dyDescent="0.3">
      <c r="A627" s="1" t="s">
        <v>2806</v>
      </c>
      <c r="B627" s="1" t="s">
        <v>2807</v>
      </c>
      <c r="C627" s="1" t="s">
        <v>2794</v>
      </c>
      <c r="D627" s="1" t="s">
        <v>2795</v>
      </c>
      <c r="E627" s="1" t="s">
        <v>2456</v>
      </c>
      <c r="F627" s="1" t="s">
        <v>2808</v>
      </c>
      <c r="G627" s="1" t="s">
        <v>84</v>
      </c>
      <c r="H627" s="1" t="s">
        <v>2335</v>
      </c>
      <c r="I627" s="2">
        <v>443</v>
      </c>
      <c r="J627" s="2">
        <v>0</v>
      </c>
      <c r="K627" s="2">
        <v>443</v>
      </c>
      <c r="L627" s="3">
        <v>0.01</v>
      </c>
      <c r="M627" s="3">
        <v>8</v>
      </c>
      <c r="N627" s="4">
        <v>20</v>
      </c>
      <c r="O627" s="3">
        <v>22.0472</v>
      </c>
      <c r="P627" s="3">
        <v>12.5984</v>
      </c>
      <c r="Q627" s="3">
        <v>8.2676999999999996</v>
      </c>
      <c r="R627" s="1" t="s">
        <v>30</v>
      </c>
      <c r="S627" s="1" t="s">
        <v>2439</v>
      </c>
      <c r="T627" s="1" t="s">
        <v>580</v>
      </c>
      <c r="U627" s="4">
        <v>533</v>
      </c>
      <c r="V627" s="1" t="s">
        <v>33</v>
      </c>
      <c r="W627" s="5">
        <f t="shared" si="27"/>
        <v>6.6601849162624599E-2</v>
      </c>
      <c r="X627" s="7">
        <f t="shared" si="28"/>
        <v>29.504619179042699</v>
      </c>
      <c r="Y627" s="6">
        <f t="shared" si="29"/>
        <v>0.83547698774285772</v>
      </c>
    </row>
    <row r="628" spans="1:25" hidden="1" x14ac:dyDescent="0.3">
      <c r="A628" s="1" t="s">
        <v>2809</v>
      </c>
      <c r="B628" s="1" t="s">
        <v>2810</v>
      </c>
      <c r="C628" s="1" t="s">
        <v>2794</v>
      </c>
      <c r="D628" s="1" t="s">
        <v>2799</v>
      </c>
      <c r="E628" s="1" t="s">
        <v>2437</v>
      </c>
      <c r="F628" s="1" t="s">
        <v>2808</v>
      </c>
      <c r="G628" s="1" t="s">
        <v>84</v>
      </c>
      <c r="H628" s="1" t="s">
        <v>2335</v>
      </c>
      <c r="I628" s="2">
        <v>891</v>
      </c>
      <c r="J628" s="2">
        <v>0</v>
      </c>
      <c r="K628" s="2">
        <v>891</v>
      </c>
      <c r="L628" s="3">
        <v>0.01</v>
      </c>
      <c r="M628" s="3">
        <v>8</v>
      </c>
      <c r="N628" s="4">
        <v>20</v>
      </c>
      <c r="O628" s="3">
        <v>22.0472</v>
      </c>
      <c r="P628" s="3">
        <v>12.5984</v>
      </c>
      <c r="Q628" s="3">
        <v>8.2676999999999996</v>
      </c>
      <c r="R628" s="1" t="s">
        <v>30</v>
      </c>
      <c r="S628" s="1" t="s">
        <v>2439</v>
      </c>
      <c r="T628" s="1" t="s">
        <v>580</v>
      </c>
      <c r="U628" s="4">
        <v>533</v>
      </c>
      <c r="V628" s="1" t="s">
        <v>33</v>
      </c>
      <c r="W628" s="5">
        <f t="shared" si="27"/>
        <v>6.6601849162624599E-2</v>
      </c>
      <c r="X628" s="7">
        <f t="shared" si="28"/>
        <v>59.342247603898521</v>
      </c>
      <c r="Y628" s="6">
        <f t="shared" si="29"/>
        <v>1.680383738327057</v>
      </c>
    </row>
    <row r="629" spans="1:25" hidden="1" x14ac:dyDescent="0.3">
      <c r="A629" s="1" t="s">
        <v>2811</v>
      </c>
      <c r="B629" s="1" t="s">
        <v>2812</v>
      </c>
      <c r="C629" s="1" t="s">
        <v>2794</v>
      </c>
      <c r="D629" s="1" t="s">
        <v>2802</v>
      </c>
      <c r="E629" s="1" t="s">
        <v>2443</v>
      </c>
      <c r="F629" s="1" t="s">
        <v>2808</v>
      </c>
      <c r="G629" s="1" t="s">
        <v>84</v>
      </c>
      <c r="H629" s="1" t="s">
        <v>2335</v>
      </c>
      <c r="I629" s="2">
        <v>884</v>
      </c>
      <c r="J629" s="2">
        <v>0</v>
      </c>
      <c r="K629" s="2">
        <v>884</v>
      </c>
      <c r="L629" s="3">
        <v>0.01</v>
      </c>
      <c r="M629" s="3">
        <v>8</v>
      </c>
      <c r="N629" s="4">
        <v>20</v>
      </c>
      <c r="O629" s="3">
        <v>22.0472</v>
      </c>
      <c r="P629" s="3">
        <v>12.5984</v>
      </c>
      <c r="Q629" s="3">
        <v>8.2676999999999996</v>
      </c>
      <c r="R629" s="1" t="s">
        <v>30</v>
      </c>
      <c r="S629" s="1" t="s">
        <v>2439</v>
      </c>
      <c r="T629" s="1" t="s">
        <v>580</v>
      </c>
      <c r="U629" s="4">
        <v>533</v>
      </c>
      <c r="V629" s="1" t="s">
        <v>33</v>
      </c>
      <c r="W629" s="5">
        <f t="shared" si="27"/>
        <v>6.6601849162624599E-2</v>
      </c>
      <c r="X629" s="7">
        <f t="shared" si="28"/>
        <v>58.876034659760144</v>
      </c>
      <c r="Y629" s="6">
        <f t="shared" si="29"/>
        <v>1.6671820703491786</v>
      </c>
    </row>
    <row r="630" spans="1:25" hidden="1" x14ac:dyDescent="0.3">
      <c r="A630" s="1" t="s">
        <v>2813</v>
      </c>
      <c r="B630" s="1" t="s">
        <v>2814</v>
      </c>
      <c r="C630" s="1" t="s">
        <v>2794</v>
      </c>
      <c r="D630" s="1" t="s">
        <v>2805</v>
      </c>
      <c r="E630" s="1" t="s">
        <v>2447</v>
      </c>
      <c r="F630" s="1" t="s">
        <v>2808</v>
      </c>
      <c r="G630" s="1" t="s">
        <v>84</v>
      </c>
      <c r="H630" s="1" t="s">
        <v>2335</v>
      </c>
      <c r="I630" s="2">
        <v>430</v>
      </c>
      <c r="J630" s="2">
        <v>0</v>
      </c>
      <c r="K630" s="2">
        <v>430</v>
      </c>
      <c r="L630" s="3">
        <v>0.01</v>
      </c>
      <c r="M630" s="3">
        <v>8</v>
      </c>
      <c r="N630" s="4">
        <v>20</v>
      </c>
      <c r="O630" s="3">
        <v>22.0472</v>
      </c>
      <c r="P630" s="3">
        <v>12.5984</v>
      </c>
      <c r="Q630" s="3">
        <v>8.2676999999999996</v>
      </c>
      <c r="R630" s="1" t="s">
        <v>30</v>
      </c>
      <c r="S630" s="1" t="s">
        <v>2439</v>
      </c>
      <c r="T630" s="1" t="s">
        <v>580</v>
      </c>
      <c r="U630" s="4">
        <v>533</v>
      </c>
      <c r="V630" s="1" t="s">
        <v>33</v>
      </c>
      <c r="W630" s="5">
        <f t="shared" si="27"/>
        <v>6.6601849162624599E-2</v>
      </c>
      <c r="X630" s="7">
        <f t="shared" si="28"/>
        <v>28.638795139928579</v>
      </c>
      <c r="Y630" s="6">
        <f t="shared" si="29"/>
        <v>0.81095960435536973</v>
      </c>
    </row>
    <row r="631" spans="1:25" hidden="1" x14ac:dyDescent="0.3">
      <c r="A631" s="1" t="s">
        <v>2815</v>
      </c>
      <c r="B631" s="1" t="s">
        <v>2816</v>
      </c>
      <c r="C631" s="1" t="s">
        <v>2817</v>
      </c>
      <c r="D631" s="1" t="s">
        <v>2818</v>
      </c>
      <c r="E631" s="1" t="s">
        <v>2456</v>
      </c>
      <c r="F631" s="1" t="s">
        <v>2819</v>
      </c>
      <c r="G631" s="1" t="s">
        <v>84</v>
      </c>
      <c r="H631" s="1" t="s">
        <v>2335</v>
      </c>
      <c r="I631" s="2">
        <v>146</v>
      </c>
      <c r="J631" s="2">
        <v>0</v>
      </c>
      <c r="K631" s="2">
        <v>146</v>
      </c>
      <c r="L631" s="3">
        <v>0.01</v>
      </c>
      <c r="M631" s="3">
        <v>8</v>
      </c>
      <c r="N631" s="4">
        <v>20</v>
      </c>
      <c r="O631" s="3">
        <v>22.0472</v>
      </c>
      <c r="P631" s="3">
        <v>14.1732</v>
      </c>
      <c r="Q631" s="3">
        <v>11.811</v>
      </c>
      <c r="R631" s="1" t="s">
        <v>30</v>
      </c>
      <c r="S631" s="1" t="s">
        <v>2439</v>
      </c>
      <c r="T631" s="1" t="s">
        <v>580</v>
      </c>
      <c r="U631" s="4">
        <v>533</v>
      </c>
      <c r="V631" s="1" t="s">
        <v>33</v>
      </c>
      <c r="W631" s="5">
        <f t="shared" si="27"/>
        <v>0.1070386861542181</v>
      </c>
      <c r="X631" s="7">
        <f t="shared" si="28"/>
        <v>15.627648178515843</v>
      </c>
      <c r="Y631" s="6">
        <f t="shared" si="29"/>
        <v>0.44252529905438365</v>
      </c>
    </row>
    <row r="632" spans="1:25" hidden="1" x14ac:dyDescent="0.3">
      <c r="A632" s="1" t="s">
        <v>2820</v>
      </c>
      <c r="B632" s="1" t="s">
        <v>2821</v>
      </c>
      <c r="C632" s="1" t="s">
        <v>2817</v>
      </c>
      <c r="D632" s="1" t="s">
        <v>2822</v>
      </c>
      <c r="E632" s="1" t="s">
        <v>2437</v>
      </c>
      <c r="F632" s="1" t="s">
        <v>2819</v>
      </c>
      <c r="G632" s="1" t="s">
        <v>84</v>
      </c>
      <c r="H632" s="1" t="s">
        <v>2335</v>
      </c>
      <c r="I632" s="2">
        <v>306</v>
      </c>
      <c r="J632" s="2">
        <v>0</v>
      </c>
      <c r="K632" s="2">
        <v>306</v>
      </c>
      <c r="L632" s="3">
        <v>0.01</v>
      </c>
      <c r="M632" s="3">
        <v>8</v>
      </c>
      <c r="N632" s="4">
        <v>20</v>
      </c>
      <c r="O632" s="3">
        <v>22.0472</v>
      </c>
      <c r="P632" s="3">
        <v>14.1732</v>
      </c>
      <c r="Q632" s="3">
        <v>11.811</v>
      </c>
      <c r="R632" s="1" t="s">
        <v>30</v>
      </c>
      <c r="S632" s="1" t="s">
        <v>2439</v>
      </c>
      <c r="T632" s="1" t="s">
        <v>580</v>
      </c>
      <c r="U632" s="4">
        <v>533</v>
      </c>
      <c r="V632" s="1" t="s">
        <v>33</v>
      </c>
      <c r="W632" s="5">
        <f t="shared" si="27"/>
        <v>0.1070386861542181</v>
      </c>
      <c r="X632" s="7">
        <f t="shared" si="28"/>
        <v>32.75383796319074</v>
      </c>
      <c r="Y632" s="6">
        <f t="shared" si="29"/>
        <v>0.92748453089480409</v>
      </c>
    </row>
    <row r="633" spans="1:25" hidden="1" x14ac:dyDescent="0.3">
      <c r="A633" s="1" t="s">
        <v>2823</v>
      </c>
      <c r="B633" s="1" t="s">
        <v>2824</v>
      </c>
      <c r="C633" s="1" t="s">
        <v>2817</v>
      </c>
      <c r="D633" s="1" t="s">
        <v>2825</v>
      </c>
      <c r="E633" s="1" t="s">
        <v>2443</v>
      </c>
      <c r="F633" s="1" t="s">
        <v>2819</v>
      </c>
      <c r="G633" s="1" t="s">
        <v>84</v>
      </c>
      <c r="H633" s="1" t="s">
        <v>2335</v>
      </c>
      <c r="I633" s="2">
        <v>335</v>
      </c>
      <c r="J633" s="2">
        <v>0</v>
      </c>
      <c r="K633" s="2">
        <v>335</v>
      </c>
      <c r="L633" s="3">
        <v>0.01</v>
      </c>
      <c r="M633" s="3">
        <v>8</v>
      </c>
      <c r="N633" s="4">
        <v>20</v>
      </c>
      <c r="O633" s="3">
        <v>22.0472</v>
      </c>
      <c r="P633" s="3">
        <v>14.1732</v>
      </c>
      <c r="Q633" s="3">
        <v>11.811</v>
      </c>
      <c r="R633" s="1" t="s">
        <v>30</v>
      </c>
      <c r="S633" s="1" t="s">
        <v>2439</v>
      </c>
      <c r="T633" s="1" t="s">
        <v>580</v>
      </c>
      <c r="U633" s="4">
        <v>533</v>
      </c>
      <c r="V633" s="1" t="s">
        <v>33</v>
      </c>
      <c r="W633" s="5">
        <f t="shared" si="27"/>
        <v>0.1070386861542181</v>
      </c>
      <c r="X633" s="7">
        <f t="shared" si="28"/>
        <v>35.857959861663062</v>
      </c>
      <c r="Y633" s="6">
        <f t="shared" si="29"/>
        <v>1.0153833916658803</v>
      </c>
    </row>
    <row r="634" spans="1:25" hidden="1" x14ac:dyDescent="0.3">
      <c r="A634" s="1" t="s">
        <v>2826</v>
      </c>
      <c r="B634" s="1" t="s">
        <v>2827</v>
      </c>
      <c r="C634" s="1" t="s">
        <v>2817</v>
      </c>
      <c r="D634" s="1" t="s">
        <v>2828</v>
      </c>
      <c r="E634" s="1" t="s">
        <v>2447</v>
      </c>
      <c r="F634" s="1" t="s">
        <v>2819</v>
      </c>
      <c r="G634" s="1" t="s">
        <v>84</v>
      </c>
      <c r="H634" s="1" t="s">
        <v>2335</v>
      </c>
      <c r="I634" s="2">
        <v>146</v>
      </c>
      <c r="J634" s="2">
        <v>0</v>
      </c>
      <c r="K634" s="2">
        <v>146</v>
      </c>
      <c r="L634" s="3">
        <v>0.01</v>
      </c>
      <c r="M634" s="3">
        <v>8</v>
      </c>
      <c r="N634" s="4">
        <v>20</v>
      </c>
      <c r="O634" s="3">
        <v>22.0472</v>
      </c>
      <c r="P634" s="3">
        <v>14.1732</v>
      </c>
      <c r="Q634" s="3">
        <v>11.811</v>
      </c>
      <c r="R634" s="1" t="s">
        <v>30</v>
      </c>
      <c r="S634" s="1" t="s">
        <v>2439</v>
      </c>
      <c r="T634" s="1" t="s">
        <v>580</v>
      </c>
      <c r="U634" s="4">
        <v>533</v>
      </c>
      <c r="V634" s="1" t="s">
        <v>33</v>
      </c>
      <c r="W634" s="5">
        <f t="shared" si="27"/>
        <v>0.1070386861542181</v>
      </c>
      <c r="X634" s="7">
        <f t="shared" si="28"/>
        <v>15.627648178515843</v>
      </c>
      <c r="Y634" s="6">
        <f t="shared" si="29"/>
        <v>0.44252529905438365</v>
      </c>
    </row>
    <row r="635" spans="1:25" hidden="1" x14ac:dyDescent="0.3">
      <c r="A635" s="1" t="s">
        <v>2829</v>
      </c>
      <c r="B635" s="1" t="s">
        <v>2830</v>
      </c>
      <c r="C635" s="1" t="s">
        <v>2817</v>
      </c>
      <c r="D635" s="1" t="s">
        <v>2818</v>
      </c>
      <c r="E635" s="1" t="s">
        <v>2456</v>
      </c>
      <c r="F635" s="1" t="s">
        <v>2831</v>
      </c>
      <c r="G635" s="1" t="s">
        <v>84</v>
      </c>
      <c r="H635" s="1" t="s">
        <v>2335</v>
      </c>
      <c r="I635" s="2">
        <v>282</v>
      </c>
      <c r="J635" s="2">
        <v>0</v>
      </c>
      <c r="K635" s="2">
        <v>282</v>
      </c>
      <c r="L635" s="3">
        <v>0.01</v>
      </c>
      <c r="M635" s="3">
        <v>8</v>
      </c>
      <c r="N635" s="4">
        <v>20</v>
      </c>
      <c r="O635" s="3">
        <v>22.0472</v>
      </c>
      <c r="P635" s="3">
        <v>14.1732</v>
      </c>
      <c r="Q635" s="3">
        <v>11.811</v>
      </c>
      <c r="R635" s="1" t="s">
        <v>30</v>
      </c>
      <c r="S635" s="1" t="s">
        <v>2439</v>
      </c>
      <c r="T635" s="1" t="s">
        <v>580</v>
      </c>
      <c r="U635" s="4">
        <v>533</v>
      </c>
      <c r="V635" s="1" t="s">
        <v>33</v>
      </c>
      <c r="W635" s="5">
        <f t="shared" si="27"/>
        <v>0.1070386861542181</v>
      </c>
      <c r="X635" s="7">
        <f t="shared" si="28"/>
        <v>30.184909495489507</v>
      </c>
      <c r="Y635" s="6">
        <f t="shared" si="29"/>
        <v>0.85474064611874101</v>
      </c>
    </row>
    <row r="636" spans="1:25" hidden="1" x14ac:dyDescent="0.3">
      <c r="A636" s="1" t="s">
        <v>2832</v>
      </c>
      <c r="B636" s="1" t="s">
        <v>2833</v>
      </c>
      <c r="C636" s="1" t="s">
        <v>2817</v>
      </c>
      <c r="D636" s="1" t="s">
        <v>2822</v>
      </c>
      <c r="E636" s="1" t="s">
        <v>2437</v>
      </c>
      <c r="F636" s="1" t="s">
        <v>2831</v>
      </c>
      <c r="G636" s="1" t="s">
        <v>84</v>
      </c>
      <c r="H636" s="1" t="s">
        <v>2335</v>
      </c>
      <c r="I636" s="2">
        <v>585</v>
      </c>
      <c r="J636" s="2">
        <v>0</v>
      </c>
      <c r="K636" s="2">
        <v>585</v>
      </c>
      <c r="L636" s="3">
        <v>0.01</v>
      </c>
      <c r="M636" s="3">
        <v>8</v>
      </c>
      <c r="N636" s="4">
        <v>20</v>
      </c>
      <c r="O636" s="3">
        <v>22.0472</v>
      </c>
      <c r="P636" s="3">
        <v>14.1732</v>
      </c>
      <c r="Q636" s="3">
        <v>11.811</v>
      </c>
      <c r="R636" s="1" t="s">
        <v>30</v>
      </c>
      <c r="S636" s="1" t="s">
        <v>2439</v>
      </c>
      <c r="T636" s="1" t="s">
        <v>580</v>
      </c>
      <c r="U636" s="4">
        <v>533</v>
      </c>
      <c r="V636" s="1" t="s">
        <v>33</v>
      </c>
      <c r="W636" s="5">
        <f t="shared" si="27"/>
        <v>0.1070386861542181</v>
      </c>
      <c r="X636" s="7">
        <f t="shared" si="28"/>
        <v>62.61763140021759</v>
      </c>
      <c r="Y636" s="6">
        <f t="shared" si="29"/>
        <v>1.7731321914165372</v>
      </c>
    </row>
    <row r="637" spans="1:25" hidden="1" x14ac:dyDescent="0.3">
      <c r="A637" s="1" t="s">
        <v>2834</v>
      </c>
      <c r="B637" s="1" t="s">
        <v>2835</v>
      </c>
      <c r="C637" s="1" t="s">
        <v>2817</v>
      </c>
      <c r="D637" s="1" t="s">
        <v>2825</v>
      </c>
      <c r="E637" s="1" t="s">
        <v>2443</v>
      </c>
      <c r="F637" s="1" t="s">
        <v>2831</v>
      </c>
      <c r="G637" s="1" t="s">
        <v>84</v>
      </c>
      <c r="H637" s="1" t="s">
        <v>2335</v>
      </c>
      <c r="I637" s="2">
        <v>597</v>
      </c>
      <c r="J637" s="2">
        <v>0</v>
      </c>
      <c r="K637" s="2">
        <v>597</v>
      </c>
      <c r="L637" s="3">
        <v>0.01</v>
      </c>
      <c r="M637" s="3">
        <v>8</v>
      </c>
      <c r="N637" s="4">
        <v>20</v>
      </c>
      <c r="O637" s="3">
        <v>22.0472</v>
      </c>
      <c r="P637" s="3">
        <v>14.1732</v>
      </c>
      <c r="Q637" s="3">
        <v>11.811</v>
      </c>
      <c r="R637" s="1" t="s">
        <v>30</v>
      </c>
      <c r="S637" s="1" t="s">
        <v>2439</v>
      </c>
      <c r="T637" s="1" t="s">
        <v>580</v>
      </c>
      <c r="U637" s="4">
        <v>533</v>
      </c>
      <c r="V637" s="1" t="s">
        <v>33</v>
      </c>
      <c r="W637" s="5">
        <f t="shared" si="27"/>
        <v>0.1070386861542181</v>
      </c>
      <c r="X637" s="7">
        <f t="shared" si="28"/>
        <v>63.90209563406821</v>
      </c>
      <c r="Y637" s="6">
        <f t="shared" si="29"/>
        <v>1.8095041338045688</v>
      </c>
    </row>
    <row r="638" spans="1:25" hidden="1" x14ac:dyDescent="0.3">
      <c r="A638" s="1" t="s">
        <v>2836</v>
      </c>
      <c r="B638" s="1" t="s">
        <v>2837</v>
      </c>
      <c r="C638" s="1" t="s">
        <v>2817</v>
      </c>
      <c r="D638" s="1" t="s">
        <v>2828</v>
      </c>
      <c r="E638" s="1" t="s">
        <v>2447</v>
      </c>
      <c r="F638" s="1" t="s">
        <v>2831</v>
      </c>
      <c r="G638" s="1" t="s">
        <v>84</v>
      </c>
      <c r="H638" s="1" t="s">
        <v>2335</v>
      </c>
      <c r="I638" s="2">
        <v>285</v>
      </c>
      <c r="J638" s="2">
        <v>0</v>
      </c>
      <c r="K638" s="2">
        <v>285</v>
      </c>
      <c r="L638" s="3">
        <v>0.01</v>
      </c>
      <c r="M638" s="3">
        <v>8</v>
      </c>
      <c r="N638" s="4">
        <v>20</v>
      </c>
      <c r="O638" s="3">
        <v>22.0472</v>
      </c>
      <c r="P638" s="3">
        <v>14.1732</v>
      </c>
      <c r="Q638" s="3">
        <v>11.811</v>
      </c>
      <c r="R638" s="1" t="s">
        <v>30</v>
      </c>
      <c r="S638" s="1" t="s">
        <v>2439</v>
      </c>
      <c r="T638" s="1" t="s">
        <v>580</v>
      </c>
      <c r="U638" s="4">
        <v>533</v>
      </c>
      <c r="V638" s="1" t="s">
        <v>33</v>
      </c>
      <c r="W638" s="5">
        <f t="shared" si="27"/>
        <v>0.1070386861542181</v>
      </c>
      <c r="X638" s="7">
        <f t="shared" si="28"/>
        <v>30.50602555395216</v>
      </c>
      <c r="Y638" s="6">
        <f t="shared" si="29"/>
        <v>0.8638336317157489</v>
      </c>
    </row>
    <row r="639" spans="1:25" hidden="1" x14ac:dyDescent="0.3">
      <c r="A639" s="1" t="s">
        <v>2838</v>
      </c>
      <c r="B639" s="1" t="s">
        <v>2839</v>
      </c>
      <c r="C639" s="1" t="s">
        <v>2817</v>
      </c>
      <c r="D639" s="1" t="s">
        <v>2818</v>
      </c>
      <c r="E639" s="1" t="s">
        <v>2456</v>
      </c>
      <c r="F639" s="1" t="s">
        <v>2840</v>
      </c>
      <c r="G639" s="1" t="s">
        <v>84</v>
      </c>
      <c r="H639" s="1" t="s">
        <v>2335</v>
      </c>
      <c r="I639" s="2">
        <v>202</v>
      </c>
      <c r="J639" s="2">
        <v>0</v>
      </c>
      <c r="K639" s="2">
        <v>202</v>
      </c>
      <c r="L639" s="3">
        <v>0.01</v>
      </c>
      <c r="M639" s="3">
        <v>16.38</v>
      </c>
      <c r="N639" s="4">
        <v>20</v>
      </c>
      <c r="O639" s="3">
        <v>22.0472</v>
      </c>
      <c r="P639" s="3">
        <v>14.1732</v>
      </c>
      <c r="Q639" s="3">
        <v>11.811</v>
      </c>
      <c r="R639" s="1" t="s">
        <v>30</v>
      </c>
      <c r="S639" s="1" t="s">
        <v>2439</v>
      </c>
      <c r="T639" s="1" t="s">
        <v>580</v>
      </c>
      <c r="U639" s="4">
        <v>533</v>
      </c>
      <c r="V639" s="1" t="s">
        <v>33</v>
      </c>
      <c r="W639" s="5">
        <f t="shared" si="27"/>
        <v>0.1070386861542181</v>
      </c>
      <c r="X639" s="7">
        <f t="shared" si="28"/>
        <v>21.621814603152057</v>
      </c>
      <c r="Y639" s="6">
        <f t="shared" si="29"/>
        <v>0.61226103019853084</v>
      </c>
    </row>
    <row r="640" spans="1:25" hidden="1" x14ac:dyDescent="0.3">
      <c r="A640" s="1" t="s">
        <v>2841</v>
      </c>
      <c r="B640" s="1" t="s">
        <v>2842</v>
      </c>
      <c r="C640" s="1" t="s">
        <v>2817</v>
      </c>
      <c r="D640" s="1" t="s">
        <v>2822</v>
      </c>
      <c r="E640" s="1" t="s">
        <v>2437</v>
      </c>
      <c r="F640" s="1" t="s">
        <v>2840</v>
      </c>
      <c r="G640" s="1" t="s">
        <v>84</v>
      </c>
      <c r="H640" s="1" t="s">
        <v>2335</v>
      </c>
      <c r="I640" s="2">
        <v>426</v>
      </c>
      <c r="J640" s="2">
        <v>0</v>
      </c>
      <c r="K640" s="2">
        <v>426</v>
      </c>
      <c r="L640" s="3">
        <v>0.01</v>
      </c>
      <c r="M640" s="3">
        <v>16.38</v>
      </c>
      <c r="N640" s="4">
        <v>20</v>
      </c>
      <c r="O640" s="3">
        <v>22.0472</v>
      </c>
      <c r="P640" s="3">
        <v>14.1732</v>
      </c>
      <c r="Q640" s="3">
        <v>11.811</v>
      </c>
      <c r="R640" s="1" t="s">
        <v>30</v>
      </c>
      <c r="S640" s="1" t="s">
        <v>2439</v>
      </c>
      <c r="T640" s="1" t="s">
        <v>580</v>
      </c>
      <c r="U640" s="4">
        <v>533</v>
      </c>
      <c r="V640" s="1" t="s">
        <v>33</v>
      </c>
      <c r="W640" s="5">
        <f t="shared" si="27"/>
        <v>0.1070386861542181</v>
      </c>
      <c r="X640" s="7">
        <f t="shared" si="28"/>
        <v>45.59848030169691</v>
      </c>
      <c r="Y640" s="6">
        <f t="shared" si="29"/>
        <v>1.2912039547751193</v>
      </c>
    </row>
    <row r="641" spans="1:25" hidden="1" x14ac:dyDescent="0.3">
      <c r="A641" s="1" t="s">
        <v>2843</v>
      </c>
      <c r="B641" s="1" t="s">
        <v>2844</v>
      </c>
      <c r="C641" s="1" t="s">
        <v>2817</v>
      </c>
      <c r="D641" s="1" t="s">
        <v>2825</v>
      </c>
      <c r="E641" s="1" t="s">
        <v>2443</v>
      </c>
      <c r="F641" s="1" t="s">
        <v>2840</v>
      </c>
      <c r="G641" s="1" t="s">
        <v>84</v>
      </c>
      <c r="H641" s="1" t="s">
        <v>2335</v>
      </c>
      <c r="I641" s="2">
        <v>428</v>
      </c>
      <c r="J641" s="2">
        <v>0</v>
      </c>
      <c r="K641" s="2">
        <v>428</v>
      </c>
      <c r="L641" s="3">
        <v>0.01</v>
      </c>
      <c r="M641" s="3">
        <v>16.38</v>
      </c>
      <c r="N641" s="4">
        <v>20</v>
      </c>
      <c r="O641" s="3">
        <v>22.0472</v>
      </c>
      <c r="P641" s="3">
        <v>14.1732</v>
      </c>
      <c r="Q641" s="3">
        <v>11.811</v>
      </c>
      <c r="R641" s="1" t="s">
        <v>30</v>
      </c>
      <c r="S641" s="1" t="s">
        <v>2439</v>
      </c>
      <c r="T641" s="1" t="s">
        <v>580</v>
      </c>
      <c r="U641" s="4">
        <v>533</v>
      </c>
      <c r="V641" s="1" t="s">
        <v>33</v>
      </c>
      <c r="W641" s="5">
        <f t="shared" si="27"/>
        <v>0.1070386861542181</v>
      </c>
      <c r="X641" s="7">
        <f t="shared" si="28"/>
        <v>45.812557674005348</v>
      </c>
      <c r="Y641" s="6">
        <f t="shared" si="29"/>
        <v>1.2972659451731245</v>
      </c>
    </row>
    <row r="642" spans="1:25" hidden="1" x14ac:dyDescent="0.3">
      <c r="A642" s="1" t="s">
        <v>2845</v>
      </c>
      <c r="B642" s="1" t="s">
        <v>2846</v>
      </c>
      <c r="C642" s="1" t="s">
        <v>2817</v>
      </c>
      <c r="D642" s="1" t="s">
        <v>2828</v>
      </c>
      <c r="E642" s="1" t="s">
        <v>2447</v>
      </c>
      <c r="F642" s="1" t="s">
        <v>2840</v>
      </c>
      <c r="G642" s="1" t="s">
        <v>84</v>
      </c>
      <c r="H642" s="1" t="s">
        <v>2335</v>
      </c>
      <c r="I642" s="2">
        <v>192</v>
      </c>
      <c r="J642" s="2">
        <v>0</v>
      </c>
      <c r="K642" s="2">
        <v>192</v>
      </c>
      <c r="L642" s="3">
        <v>0.01</v>
      </c>
      <c r="M642" s="3">
        <v>16.38</v>
      </c>
      <c r="N642" s="4">
        <v>20</v>
      </c>
      <c r="O642" s="3">
        <v>22.0472</v>
      </c>
      <c r="P642" s="3">
        <v>14.1732</v>
      </c>
      <c r="Q642" s="3">
        <v>11.811</v>
      </c>
      <c r="R642" s="1" t="s">
        <v>30</v>
      </c>
      <c r="S642" s="1" t="s">
        <v>2439</v>
      </c>
      <c r="T642" s="1" t="s">
        <v>580</v>
      </c>
      <c r="U642" s="4">
        <v>533</v>
      </c>
      <c r="V642" s="1" t="s">
        <v>33</v>
      </c>
      <c r="W642" s="5">
        <f t="shared" si="27"/>
        <v>0.1070386861542181</v>
      </c>
      <c r="X642" s="7">
        <f t="shared" si="28"/>
        <v>20.551427741609878</v>
      </c>
      <c r="Y642" s="6">
        <f t="shared" si="29"/>
        <v>0.58195107820850456</v>
      </c>
    </row>
    <row r="643" spans="1:25" hidden="1" x14ac:dyDescent="0.3">
      <c r="A643" s="1" t="s">
        <v>2847</v>
      </c>
      <c r="B643" s="1" t="s">
        <v>2848</v>
      </c>
      <c r="C643" s="1" t="s">
        <v>2817</v>
      </c>
      <c r="D643" s="1" t="s">
        <v>2818</v>
      </c>
      <c r="E643" s="1" t="s">
        <v>2456</v>
      </c>
      <c r="F643" s="1" t="s">
        <v>2849</v>
      </c>
      <c r="G643" s="1" t="s">
        <v>84</v>
      </c>
      <c r="H643" s="1" t="s">
        <v>2335</v>
      </c>
      <c r="I643" s="2">
        <v>158</v>
      </c>
      <c r="J643" s="2">
        <v>0</v>
      </c>
      <c r="K643" s="2">
        <v>158</v>
      </c>
      <c r="L643" s="3">
        <v>0.01</v>
      </c>
      <c r="M643" s="3">
        <v>16.38</v>
      </c>
      <c r="N643" s="4">
        <v>20</v>
      </c>
      <c r="O643" s="3">
        <v>22.0472</v>
      </c>
      <c r="P643" s="3">
        <v>14.1732</v>
      </c>
      <c r="Q643" s="3">
        <v>11.811</v>
      </c>
      <c r="R643" s="1" t="s">
        <v>30</v>
      </c>
      <c r="S643" s="1" t="s">
        <v>2439</v>
      </c>
      <c r="T643" s="1" t="s">
        <v>580</v>
      </c>
      <c r="U643" s="4">
        <v>533</v>
      </c>
      <c r="V643" s="1" t="s">
        <v>33</v>
      </c>
      <c r="W643" s="5">
        <f t="shared" ref="W643:W706" si="30">O643*P643*Q643/1724/N643</f>
        <v>0.1070386861542181</v>
      </c>
      <c r="X643" s="7">
        <f t="shared" ref="X643:X706" si="31">W643*K643</f>
        <v>16.912112412366461</v>
      </c>
      <c r="Y643" s="6">
        <f t="shared" ref="Y643:Y706" si="32">X643/35.3147</f>
        <v>0.47889724144241519</v>
      </c>
    </row>
    <row r="644" spans="1:25" hidden="1" x14ac:dyDescent="0.3">
      <c r="A644" s="1" t="s">
        <v>2850</v>
      </c>
      <c r="B644" s="1" t="s">
        <v>2851</v>
      </c>
      <c r="C644" s="1" t="s">
        <v>2817</v>
      </c>
      <c r="D644" s="1" t="s">
        <v>2822</v>
      </c>
      <c r="E644" s="1" t="s">
        <v>2437</v>
      </c>
      <c r="F644" s="1" t="s">
        <v>2849</v>
      </c>
      <c r="G644" s="1" t="s">
        <v>84</v>
      </c>
      <c r="H644" s="1" t="s">
        <v>2335</v>
      </c>
      <c r="I644" s="2">
        <v>328</v>
      </c>
      <c r="J644" s="2">
        <v>0</v>
      </c>
      <c r="K644" s="2">
        <v>328</v>
      </c>
      <c r="L644" s="3">
        <v>0.01</v>
      </c>
      <c r="M644" s="3">
        <v>16.38</v>
      </c>
      <c r="N644" s="4">
        <v>20</v>
      </c>
      <c r="O644" s="3">
        <v>22.0472</v>
      </c>
      <c r="P644" s="3">
        <v>14.1732</v>
      </c>
      <c r="Q644" s="3">
        <v>11.811</v>
      </c>
      <c r="R644" s="1" t="s">
        <v>30</v>
      </c>
      <c r="S644" s="1" t="s">
        <v>2439</v>
      </c>
      <c r="T644" s="1" t="s">
        <v>580</v>
      </c>
      <c r="U644" s="4">
        <v>533</v>
      </c>
      <c r="V644" s="1" t="s">
        <v>33</v>
      </c>
      <c r="W644" s="5">
        <f t="shared" si="30"/>
        <v>0.1070386861542181</v>
      </c>
      <c r="X644" s="7">
        <f t="shared" si="31"/>
        <v>35.108689058583536</v>
      </c>
      <c r="Y644" s="6">
        <f t="shared" si="32"/>
        <v>0.99416642527286181</v>
      </c>
    </row>
    <row r="645" spans="1:25" hidden="1" x14ac:dyDescent="0.3">
      <c r="A645" s="1" t="s">
        <v>2852</v>
      </c>
      <c r="B645" s="1" t="s">
        <v>2853</v>
      </c>
      <c r="C645" s="1" t="s">
        <v>2817</v>
      </c>
      <c r="D645" s="1" t="s">
        <v>2825</v>
      </c>
      <c r="E645" s="1" t="s">
        <v>2443</v>
      </c>
      <c r="F645" s="1" t="s">
        <v>2849</v>
      </c>
      <c r="G645" s="1" t="s">
        <v>84</v>
      </c>
      <c r="H645" s="1" t="s">
        <v>2335</v>
      </c>
      <c r="I645" s="2">
        <v>339</v>
      </c>
      <c r="J645" s="2">
        <v>0</v>
      </c>
      <c r="K645" s="2">
        <v>339</v>
      </c>
      <c r="L645" s="3">
        <v>0.01</v>
      </c>
      <c r="M645" s="3">
        <v>16.38</v>
      </c>
      <c r="N645" s="4">
        <v>20</v>
      </c>
      <c r="O645" s="3">
        <v>22.0472</v>
      </c>
      <c r="P645" s="3">
        <v>14.1732</v>
      </c>
      <c r="Q645" s="3">
        <v>11.811</v>
      </c>
      <c r="R645" s="1" t="s">
        <v>30</v>
      </c>
      <c r="S645" s="1" t="s">
        <v>2439</v>
      </c>
      <c r="T645" s="1" t="s">
        <v>580</v>
      </c>
      <c r="U645" s="4">
        <v>533</v>
      </c>
      <c r="V645" s="1" t="s">
        <v>33</v>
      </c>
      <c r="W645" s="5">
        <f t="shared" si="30"/>
        <v>0.1070386861542181</v>
      </c>
      <c r="X645" s="7">
        <f t="shared" si="31"/>
        <v>36.286114606279938</v>
      </c>
      <c r="Y645" s="6">
        <f t="shared" si="32"/>
        <v>1.0275073724618908</v>
      </c>
    </row>
    <row r="646" spans="1:25" hidden="1" x14ac:dyDescent="0.3">
      <c r="A646" s="1" t="s">
        <v>2854</v>
      </c>
      <c r="B646" s="1" t="s">
        <v>2855</v>
      </c>
      <c r="C646" s="1" t="s">
        <v>2817</v>
      </c>
      <c r="D646" s="1" t="s">
        <v>2828</v>
      </c>
      <c r="E646" s="1" t="s">
        <v>2447</v>
      </c>
      <c r="F646" s="1" t="s">
        <v>2849</v>
      </c>
      <c r="G646" s="1" t="s">
        <v>84</v>
      </c>
      <c r="H646" s="1" t="s">
        <v>2335</v>
      </c>
      <c r="I646" s="2">
        <v>150</v>
      </c>
      <c r="J646" s="2">
        <v>0</v>
      </c>
      <c r="K646" s="2">
        <v>150</v>
      </c>
      <c r="L646" s="3">
        <v>0.01</v>
      </c>
      <c r="M646" s="3">
        <v>16.38</v>
      </c>
      <c r="N646" s="4">
        <v>20</v>
      </c>
      <c r="O646" s="3">
        <v>22.0472</v>
      </c>
      <c r="P646" s="3">
        <v>14.1732</v>
      </c>
      <c r="Q646" s="3">
        <v>11.811</v>
      </c>
      <c r="R646" s="1" t="s">
        <v>30</v>
      </c>
      <c r="S646" s="1" t="s">
        <v>2439</v>
      </c>
      <c r="T646" s="1" t="s">
        <v>580</v>
      </c>
      <c r="U646" s="4">
        <v>533</v>
      </c>
      <c r="V646" s="1" t="s">
        <v>33</v>
      </c>
      <c r="W646" s="5">
        <f t="shared" si="30"/>
        <v>0.1070386861542181</v>
      </c>
      <c r="X646" s="7">
        <f t="shared" si="31"/>
        <v>16.055802923132717</v>
      </c>
      <c r="Y646" s="6">
        <f t="shared" si="32"/>
        <v>0.45464927985039422</v>
      </c>
    </row>
    <row r="647" spans="1:25" hidden="1" x14ac:dyDescent="0.3">
      <c r="A647" s="1" t="s">
        <v>2856</v>
      </c>
      <c r="B647" s="1" t="s">
        <v>2816</v>
      </c>
      <c r="C647" s="1" t="s">
        <v>2857</v>
      </c>
      <c r="D647" s="1" t="s">
        <v>2818</v>
      </c>
      <c r="E647" s="1" t="s">
        <v>2456</v>
      </c>
      <c r="F647" s="1" t="s">
        <v>2819</v>
      </c>
      <c r="G647" s="1" t="s">
        <v>324</v>
      </c>
      <c r="H647" s="1" t="s">
        <v>2335</v>
      </c>
      <c r="I647" s="2">
        <v>71</v>
      </c>
      <c r="J647" s="2">
        <v>0</v>
      </c>
      <c r="K647" s="2">
        <v>71</v>
      </c>
      <c r="L647" s="3">
        <v>0.01</v>
      </c>
      <c r="M647" s="3">
        <v>11.5</v>
      </c>
      <c r="N647" s="4">
        <v>20</v>
      </c>
      <c r="O647" s="3">
        <v>22.834599999999998</v>
      </c>
      <c r="P647" s="3">
        <v>16.929099999999998</v>
      </c>
      <c r="Q647" s="3">
        <v>12.5984</v>
      </c>
      <c r="R647" s="1" t="s">
        <v>30</v>
      </c>
      <c r="S647" s="1" t="s">
        <v>2439</v>
      </c>
      <c r="T647" s="1" t="s">
        <v>580</v>
      </c>
      <c r="U647" s="4">
        <v>533</v>
      </c>
      <c r="V647" s="1" t="s">
        <v>33</v>
      </c>
      <c r="W647" s="5">
        <f t="shared" si="30"/>
        <v>0.14124575834318515</v>
      </c>
      <c r="X647" s="7">
        <f t="shared" si="31"/>
        <v>10.028448842366146</v>
      </c>
      <c r="Y647" s="6">
        <f t="shared" si="32"/>
        <v>0.28397377982443983</v>
      </c>
    </row>
    <row r="648" spans="1:25" hidden="1" x14ac:dyDescent="0.3">
      <c r="A648" s="1" t="s">
        <v>2858</v>
      </c>
      <c r="B648" s="1" t="s">
        <v>2821</v>
      </c>
      <c r="C648" s="1" t="s">
        <v>2857</v>
      </c>
      <c r="D648" s="1" t="s">
        <v>2822</v>
      </c>
      <c r="E648" s="1" t="s">
        <v>2437</v>
      </c>
      <c r="F648" s="1" t="s">
        <v>2819</v>
      </c>
      <c r="G648" s="1" t="s">
        <v>324</v>
      </c>
      <c r="H648" s="1" t="s">
        <v>2335</v>
      </c>
      <c r="I648" s="2">
        <v>142</v>
      </c>
      <c r="J648" s="2">
        <v>0</v>
      </c>
      <c r="K648" s="2">
        <v>142</v>
      </c>
      <c r="L648" s="3">
        <v>0.01</v>
      </c>
      <c r="M648" s="3">
        <v>11.5</v>
      </c>
      <c r="N648" s="4">
        <v>20</v>
      </c>
      <c r="O648" s="3">
        <v>22.834599999999998</v>
      </c>
      <c r="P648" s="3">
        <v>16.929099999999998</v>
      </c>
      <c r="Q648" s="3">
        <v>12.5984</v>
      </c>
      <c r="R648" s="1" t="s">
        <v>30</v>
      </c>
      <c r="S648" s="1" t="s">
        <v>2439</v>
      </c>
      <c r="T648" s="1" t="s">
        <v>580</v>
      </c>
      <c r="U648" s="4">
        <v>533</v>
      </c>
      <c r="V648" s="1" t="s">
        <v>33</v>
      </c>
      <c r="W648" s="5">
        <f t="shared" si="30"/>
        <v>0.14124575834318515</v>
      </c>
      <c r="X648" s="7">
        <f t="shared" si="31"/>
        <v>20.056897684732292</v>
      </c>
      <c r="Y648" s="6">
        <f t="shared" si="32"/>
        <v>0.56794755964887966</v>
      </c>
    </row>
    <row r="649" spans="1:25" hidden="1" x14ac:dyDescent="0.3">
      <c r="A649" s="1" t="s">
        <v>2859</v>
      </c>
      <c r="B649" s="1" t="s">
        <v>2824</v>
      </c>
      <c r="C649" s="1" t="s">
        <v>2857</v>
      </c>
      <c r="D649" s="1" t="s">
        <v>2825</v>
      </c>
      <c r="E649" s="1" t="s">
        <v>2443</v>
      </c>
      <c r="F649" s="1" t="s">
        <v>2819</v>
      </c>
      <c r="G649" s="1" t="s">
        <v>324</v>
      </c>
      <c r="H649" s="1" t="s">
        <v>2335</v>
      </c>
      <c r="I649" s="2">
        <v>142</v>
      </c>
      <c r="J649" s="2">
        <v>0</v>
      </c>
      <c r="K649" s="2">
        <v>142</v>
      </c>
      <c r="L649" s="3">
        <v>0.01</v>
      </c>
      <c r="M649" s="3">
        <v>11.5</v>
      </c>
      <c r="N649" s="4">
        <v>20</v>
      </c>
      <c r="O649" s="3">
        <v>22.83</v>
      </c>
      <c r="P649" s="3">
        <v>16.93</v>
      </c>
      <c r="Q649" s="3">
        <v>12.6</v>
      </c>
      <c r="R649" s="1" t="s">
        <v>30</v>
      </c>
      <c r="S649" s="1" t="s">
        <v>2439</v>
      </c>
      <c r="T649" s="1" t="s">
        <v>580</v>
      </c>
      <c r="U649" s="4">
        <v>533</v>
      </c>
      <c r="V649" s="1" t="s">
        <v>33</v>
      </c>
      <c r="W649" s="5">
        <f t="shared" si="30"/>
        <v>0.14124274767981437</v>
      </c>
      <c r="X649" s="7">
        <f t="shared" si="31"/>
        <v>20.05647017053364</v>
      </c>
      <c r="Y649" s="6">
        <f t="shared" si="32"/>
        <v>0.56793545380630839</v>
      </c>
    </row>
    <row r="650" spans="1:25" hidden="1" x14ac:dyDescent="0.3">
      <c r="A650" s="1" t="s">
        <v>2860</v>
      </c>
      <c r="B650" s="1" t="s">
        <v>2827</v>
      </c>
      <c r="C650" s="1" t="s">
        <v>2857</v>
      </c>
      <c r="D650" s="1" t="s">
        <v>2828</v>
      </c>
      <c r="E650" s="1" t="s">
        <v>2447</v>
      </c>
      <c r="F650" s="1" t="s">
        <v>2819</v>
      </c>
      <c r="G650" s="1" t="s">
        <v>324</v>
      </c>
      <c r="H650" s="1" t="s">
        <v>2335</v>
      </c>
      <c r="I650" s="2">
        <v>71</v>
      </c>
      <c r="J650" s="2">
        <v>0</v>
      </c>
      <c r="K650" s="2">
        <v>71</v>
      </c>
      <c r="L650" s="3">
        <v>0.01</v>
      </c>
      <c r="M650" s="3">
        <v>11.5</v>
      </c>
      <c r="N650" s="4">
        <v>20</v>
      </c>
      <c r="O650" s="3">
        <v>22.834599999999998</v>
      </c>
      <c r="P650" s="3">
        <v>16.929099999999998</v>
      </c>
      <c r="Q650" s="3">
        <v>12.5984</v>
      </c>
      <c r="R650" s="1" t="s">
        <v>30</v>
      </c>
      <c r="S650" s="1" t="s">
        <v>2439</v>
      </c>
      <c r="T650" s="1" t="s">
        <v>580</v>
      </c>
      <c r="U650" s="4">
        <v>533</v>
      </c>
      <c r="V650" s="1" t="s">
        <v>33</v>
      </c>
      <c r="W650" s="5">
        <f t="shared" si="30"/>
        <v>0.14124575834318515</v>
      </c>
      <c r="X650" s="7">
        <f t="shared" si="31"/>
        <v>10.028448842366146</v>
      </c>
      <c r="Y650" s="6">
        <f t="shared" si="32"/>
        <v>0.28397377982443983</v>
      </c>
    </row>
    <row r="651" spans="1:25" hidden="1" x14ac:dyDescent="0.3">
      <c r="A651" s="1" t="s">
        <v>2861</v>
      </c>
      <c r="B651" s="1" t="s">
        <v>2839</v>
      </c>
      <c r="C651" s="1" t="s">
        <v>2857</v>
      </c>
      <c r="D651" s="1" t="s">
        <v>2818</v>
      </c>
      <c r="E651" s="1" t="s">
        <v>2456</v>
      </c>
      <c r="F651" s="1" t="s">
        <v>2840</v>
      </c>
      <c r="G651" s="1" t="s">
        <v>324</v>
      </c>
      <c r="H651" s="1" t="s">
        <v>2335</v>
      </c>
      <c r="I651" s="2">
        <v>53</v>
      </c>
      <c r="J651" s="2">
        <v>0</v>
      </c>
      <c r="K651" s="2">
        <v>53</v>
      </c>
      <c r="L651" s="3">
        <v>0.01</v>
      </c>
      <c r="M651" s="3">
        <v>11.5</v>
      </c>
      <c r="N651" s="4">
        <v>20</v>
      </c>
      <c r="O651" s="3">
        <v>22.834599999999998</v>
      </c>
      <c r="P651" s="3">
        <v>16.929099999999998</v>
      </c>
      <c r="Q651" s="3">
        <v>12.5984</v>
      </c>
      <c r="R651" s="1" t="s">
        <v>30</v>
      </c>
      <c r="S651" s="1" t="s">
        <v>2439</v>
      </c>
      <c r="T651" s="1" t="s">
        <v>580</v>
      </c>
      <c r="U651" s="4">
        <v>533</v>
      </c>
      <c r="V651" s="1" t="s">
        <v>33</v>
      </c>
      <c r="W651" s="5">
        <f t="shared" si="30"/>
        <v>0.14124575834318515</v>
      </c>
      <c r="X651" s="7">
        <f t="shared" si="31"/>
        <v>7.486025192188813</v>
      </c>
      <c r="Y651" s="6">
        <f t="shared" si="32"/>
        <v>0.2119804271928917</v>
      </c>
    </row>
    <row r="652" spans="1:25" hidden="1" x14ac:dyDescent="0.3">
      <c r="A652" s="1" t="s">
        <v>2862</v>
      </c>
      <c r="B652" s="1" t="s">
        <v>2842</v>
      </c>
      <c r="C652" s="1" t="s">
        <v>2857</v>
      </c>
      <c r="D652" s="1" t="s">
        <v>2822</v>
      </c>
      <c r="E652" s="1" t="s">
        <v>2437</v>
      </c>
      <c r="F652" s="1" t="s">
        <v>2840</v>
      </c>
      <c r="G652" s="1" t="s">
        <v>324</v>
      </c>
      <c r="H652" s="1" t="s">
        <v>2335</v>
      </c>
      <c r="I652" s="2">
        <v>106</v>
      </c>
      <c r="J652" s="2">
        <v>0</v>
      </c>
      <c r="K652" s="2">
        <v>106</v>
      </c>
      <c r="L652" s="3">
        <v>0.01</v>
      </c>
      <c r="M652" s="3">
        <v>11.5</v>
      </c>
      <c r="N652" s="4">
        <v>20</v>
      </c>
      <c r="O652" s="3">
        <v>22.834599999999998</v>
      </c>
      <c r="P652" s="3">
        <v>16.929099999999998</v>
      </c>
      <c r="Q652" s="3">
        <v>12.5984</v>
      </c>
      <c r="R652" s="1" t="s">
        <v>30</v>
      </c>
      <c r="S652" s="1" t="s">
        <v>2439</v>
      </c>
      <c r="T652" s="1" t="s">
        <v>580</v>
      </c>
      <c r="U652" s="4">
        <v>533</v>
      </c>
      <c r="V652" s="1" t="s">
        <v>33</v>
      </c>
      <c r="W652" s="5">
        <f t="shared" si="30"/>
        <v>0.14124575834318515</v>
      </c>
      <c r="X652" s="7">
        <f t="shared" si="31"/>
        <v>14.972050384377626</v>
      </c>
      <c r="Y652" s="6">
        <f t="shared" si="32"/>
        <v>0.4239608543857834</v>
      </c>
    </row>
    <row r="653" spans="1:25" hidden="1" x14ac:dyDescent="0.3">
      <c r="A653" s="1" t="s">
        <v>2863</v>
      </c>
      <c r="B653" s="1" t="s">
        <v>2844</v>
      </c>
      <c r="C653" s="1" t="s">
        <v>2857</v>
      </c>
      <c r="D653" s="1" t="s">
        <v>2825</v>
      </c>
      <c r="E653" s="1" t="s">
        <v>2443</v>
      </c>
      <c r="F653" s="1" t="s">
        <v>2840</v>
      </c>
      <c r="G653" s="1" t="s">
        <v>324</v>
      </c>
      <c r="H653" s="1" t="s">
        <v>2335</v>
      </c>
      <c r="I653" s="2">
        <v>106</v>
      </c>
      <c r="J653" s="2">
        <v>0</v>
      </c>
      <c r="K653" s="2">
        <v>106</v>
      </c>
      <c r="L653" s="3">
        <v>0.01</v>
      </c>
      <c r="M653" s="3">
        <v>11.5</v>
      </c>
      <c r="N653" s="4">
        <v>20</v>
      </c>
      <c r="O653" s="3">
        <v>22.834599999999998</v>
      </c>
      <c r="P653" s="3">
        <v>16.929099999999998</v>
      </c>
      <c r="Q653" s="3">
        <v>12.5984</v>
      </c>
      <c r="R653" s="1" t="s">
        <v>30</v>
      </c>
      <c r="S653" s="1" t="s">
        <v>2439</v>
      </c>
      <c r="T653" s="1" t="s">
        <v>580</v>
      </c>
      <c r="U653" s="4">
        <v>533</v>
      </c>
      <c r="V653" s="1" t="s">
        <v>33</v>
      </c>
      <c r="W653" s="5">
        <f t="shared" si="30"/>
        <v>0.14124575834318515</v>
      </c>
      <c r="X653" s="7">
        <f t="shared" si="31"/>
        <v>14.972050384377626</v>
      </c>
      <c r="Y653" s="6">
        <f t="shared" si="32"/>
        <v>0.4239608543857834</v>
      </c>
    </row>
    <row r="654" spans="1:25" hidden="1" x14ac:dyDescent="0.3">
      <c r="A654" s="1" t="s">
        <v>2864</v>
      </c>
      <c r="B654" s="1" t="s">
        <v>2846</v>
      </c>
      <c r="C654" s="1" t="s">
        <v>2857</v>
      </c>
      <c r="D654" s="1" t="s">
        <v>2828</v>
      </c>
      <c r="E654" s="1" t="s">
        <v>2447</v>
      </c>
      <c r="F654" s="1" t="s">
        <v>2840</v>
      </c>
      <c r="G654" s="1" t="s">
        <v>324</v>
      </c>
      <c r="H654" s="1" t="s">
        <v>2335</v>
      </c>
      <c r="I654" s="2">
        <v>53</v>
      </c>
      <c r="J654" s="2">
        <v>0</v>
      </c>
      <c r="K654" s="2">
        <v>53</v>
      </c>
      <c r="L654" s="3">
        <v>0.01</v>
      </c>
      <c r="M654" s="3">
        <v>11.5</v>
      </c>
      <c r="N654" s="4">
        <v>20</v>
      </c>
      <c r="O654" s="3">
        <v>22.834599999999998</v>
      </c>
      <c r="P654" s="3">
        <v>16.929099999999998</v>
      </c>
      <c r="Q654" s="3">
        <v>12.5984</v>
      </c>
      <c r="R654" s="1" t="s">
        <v>30</v>
      </c>
      <c r="S654" s="1" t="s">
        <v>2439</v>
      </c>
      <c r="T654" s="1" t="s">
        <v>580</v>
      </c>
      <c r="U654" s="4">
        <v>533</v>
      </c>
      <c r="V654" s="1" t="s">
        <v>33</v>
      </c>
      <c r="W654" s="5">
        <f t="shared" si="30"/>
        <v>0.14124575834318515</v>
      </c>
      <c r="X654" s="7">
        <f t="shared" si="31"/>
        <v>7.486025192188813</v>
      </c>
      <c r="Y654" s="6">
        <f t="shared" si="32"/>
        <v>0.2119804271928917</v>
      </c>
    </row>
    <row r="655" spans="1:25" hidden="1" x14ac:dyDescent="0.3">
      <c r="A655" s="1" t="s">
        <v>2865</v>
      </c>
      <c r="B655" s="1" t="s">
        <v>2848</v>
      </c>
      <c r="C655" s="1" t="s">
        <v>2857</v>
      </c>
      <c r="D655" s="1" t="s">
        <v>2818</v>
      </c>
      <c r="E655" s="1" t="s">
        <v>2456</v>
      </c>
      <c r="F655" s="1" t="s">
        <v>2849</v>
      </c>
      <c r="G655" s="1" t="s">
        <v>324</v>
      </c>
      <c r="H655" s="1" t="s">
        <v>2335</v>
      </c>
      <c r="I655" s="2">
        <v>71</v>
      </c>
      <c r="J655" s="2">
        <v>0</v>
      </c>
      <c r="K655" s="2">
        <v>71</v>
      </c>
      <c r="L655" s="3">
        <v>0.01</v>
      </c>
      <c r="M655" s="3">
        <v>11.5</v>
      </c>
      <c r="N655" s="4">
        <v>20</v>
      </c>
      <c r="O655" s="3">
        <v>22.834599999999998</v>
      </c>
      <c r="P655" s="3">
        <v>16.929099999999998</v>
      </c>
      <c r="Q655" s="3">
        <v>12.5984</v>
      </c>
      <c r="R655" s="1" t="s">
        <v>30</v>
      </c>
      <c r="S655" s="1" t="s">
        <v>2439</v>
      </c>
      <c r="T655" s="1" t="s">
        <v>580</v>
      </c>
      <c r="U655" s="4">
        <v>533</v>
      </c>
      <c r="V655" s="1" t="s">
        <v>33</v>
      </c>
      <c r="W655" s="5">
        <f t="shared" si="30"/>
        <v>0.14124575834318515</v>
      </c>
      <c r="X655" s="7">
        <f t="shared" si="31"/>
        <v>10.028448842366146</v>
      </c>
      <c r="Y655" s="6">
        <f t="shared" si="32"/>
        <v>0.28397377982443983</v>
      </c>
    </row>
    <row r="656" spans="1:25" hidden="1" x14ac:dyDescent="0.3">
      <c r="A656" s="1" t="s">
        <v>2866</v>
      </c>
      <c r="B656" s="1" t="s">
        <v>2851</v>
      </c>
      <c r="C656" s="1" t="s">
        <v>2857</v>
      </c>
      <c r="D656" s="1" t="s">
        <v>2822</v>
      </c>
      <c r="E656" s="1" t="s">
        <v>2437</v>
      </c>
      <c r="F656" s="1" t="s">
        <v>2849</v>
      </c>
      <c r="G656" s="1" t="s">
        <v>324</v>
      </c>
      <c r="H656" s="1" t="s">
        <v>2335</v>
      </c>
      <c r="I656" s="2">
        <v>142</v>
      </c>
      <c r="J656" s="2">
        <v>0</v>
      </c>
      <c r="K656" s="2">
        <v>142</v>
      </c>
      <c r="L656" s="3">
        <v>0.01</v>
      </c>
      <c r="M656" s="3">
        <v>11.5</v>
      </c>
      <c r="N656" s="4">
        <v>20</v>
      </c>
      <c r="O656" s="3">
        <v>22.834599999999998</v>
      </c>
      <c r="P656" s="3">
        <v>16.929099999999998</v>
      </c>
      <c r="Q656" s="3">
        <v>12.5984</v>
      </c>
      <c r="R656" s="1" t="s">
        <v>30</v>
      </c>
      <c r="S656" s="1" t="s">
        <v>2439</v>
      </c>
      <c r="T656" s="1" t="s">
        <v>580</v>
      </c>
      <c r="U656" s="4">
        <v>533</v>
      </c>
      <c r="V656" s="1" t="s">
        <v>33</v>
      </c>
      <c r="W656" s="5">
        <f t="shared" si="30"/>
        <v>0.14124575834318515</v>
      </c>
      <c r="X656" s="7">
        <f t="shared" si="31"/>
        <v>20.056897684732292</v>
      </c>
      <c r="Y656" s="6">
        <f t="shared" si="32"/>
        <v>0.56794755964887966</v>
      </c>
    </row>
    <row r="657" spans="1:25" hidden="1" x14ac:dyDescent="0.3">
      <c r="A657" s="1" t="s">
        <v>2867</v>
      </c>
      <c r="B657" s="1" t="s">
        <v>2853</v>
      </c>
      <c r="C657" s="1" t="s">
        <v>2857</v>
      </c>
      <c r="D657" s="1" t="s">
        <v>2825</v>
      </c>
      <c r="E657" s="1" t="s">
        <v>2443</v>
      </c>
      <c r="F657" s="1" t="s">
        <v>2849</v>
      </c>
      <c r="G657" s="1" t="s">
        <v>324</v>
      </c>
      <c r="H657" s="1" t="s">
        <v>2335</v>
      </c>
      <c r="I657" s="2">
        <v>142</v>
      </c>
      <c r="J657" s="2">
        <v>0</v>
      </c>
      <c r="K657" s="2">
        <v>142</v>
      </c>
      <c r="L657" s="3">
        <v>0.01</v>
      </c>
      <c r="M657" s="3">
        <v>11.5</v>
      </c>
      <c r="N657" s="4">
        <v>20</v>
      </c>
      <c r="O657" s="3">
        <v>22.834599999999998</v>
      </c>
      <c r="P657" s="3">
        <v>16.929099999999998</v>
      </c>
      <c r="Q657" s="3">
        <v>12.5984</v>
      </c>
      <c r="R657" s="1" t="s">
        <v>30</v>
      </c>
      <c r="S657" s="1" t="s">
        <v>2439</v>
      </c>
      <c r="T657" s="1" t="s">
        <v>580</v>
      </c>
      <c r="U657" s="4">
        <v>533</v>
      </c>
      <c r="V657" s="1" t="s">
        <v>33</v>
      </c>
      <c r="W657" s="5">
        <f t="shared" si="30"/>
        <v>0.14124575834318515</v>
      </c>
      <c r="X657" s="7">
        <f t="shared" si="31"/>
        <v>20.056897684732292</v>
      </c>
      <c r="Y657" s="6">
        <f t="shared" si="32"/>
        <v>0.56794755964887966</v>
      </c>
    </row>
    <row r="658" spans="1:25" hidden="1" x14ac:dyDescent="0.3">
      <c r="A658" s="1" t="s">
        <v>2868</v>
      </c>
      <c r="B658" s="1" t="s">
        <v>2855</v>
      </c>
      <c r="C658" s="1" t="s">
        <v>2857</v>
      </c>
      <c r="D658" s="1" t="s">
        <v>2828</v>
      </c>
      <c r="E658" s="1" t="s">
        <v>2447</v>
      </c>
      <c r="F658" s="1" t="s">
        <v>2849</v>
      </c>
      <c r="G658" s="1" t="s">
        <v>324</v>
      </c>
      <c r="H658" s="1" t="s">
        <v>2335</v>
      </c>
      <c r="I658" s="2">
        <v>71</v>
      </c>
      <c r="J658" s="2">
        <v>0</v>
      </c>
      <c r="K658" s="2">
        <v>71</v>
      </c>
      <c r="L658" s="3">
        <v>0.01</v>
      </c>
      <c r="M658" s="3">
        <v>11.5</v>
      </c>
      <c r="N658" s="4">
        <v>20</v>
      </c>
      <c r="O658" s="3">
        <v>22.834599999999998</v>
      </c>
      <c r="P658" s="3">
        <v>16.929099999999998</v>
      </c>
      <c r="Q658" s="3">
        <v>12.5984</v>
      </c>
      <c r="R658" s="1" t="s">
        <v>30</v>
      </c>
      <c r="S658" s="1" t="s">
        <v>2439</v>
      </c>
      <c r="T658" s="1" t="s">
        <v>580</v>
      </c>
      <c r="U658" s="4">
        <v>533</v>
      </c>
      <c r="V658" s="1" t="s">
        <v>33</v>
      </c>
      <c r="W658" s="5">
        <f t="shared" si="30"/>
        <v>0.14124575834318515</v>
      </c>
      <c r="X658" s="7">
        <f t="shared" si="31"/>
        <v>10.028448842366146</v>
      </c>
      <c r="Y658" s="6">
        <f t="shared" si="32"/>
        <v>0.28397377982443983</v>
      </c>
    </row>
    <row r="659" spans="1:25" hidden="1" x14ac:dyDescent="0.3">
      <c r="A659" s="1" t="s">
        <v>2869</v>
      </c>
      <c r="B659" s="1" t="s">
        <v>2870</v>
      </c>
      <c r="C659" s="1" t="s">
        <v>2871</v>
      </c>
      <c r="D659" s="1" t="s">
        <v>2872</v>
      </c>
      <c r="E659" s="1" t="s">
        <v>2443</v>
      </c>
      <c r="F659" s="1" t="s">
        <v>2873</v>
      </c>
      <c r="G659" s="1" t="s">
        <v>2472</v>
      </c>
      <c r="H659" s="1" t="s">
        <v>2335</v>
      </c>
      <c r="I659" s="2">
        <v>11</v>
      </c>
      <c r="J659" s="2">
        <v>0</v>
      </c>
      <c r="K659" s="2">
        <v>11</v>
      </c>
      <c r="L659" s="3">
        <v>0.01</v>
      </c>
      <c r="M659" s="3">
        <v>15.19</v>
      </c>
      <c r="N659" s="4">
        <v>20</v>
      </c>
      <c r="O659" s="3">
        <v>21.259799999999998</v>
      </c>
      <c r="P659" s="3">
        <v>14.1732</v>
      </c>
      <c r="Q659" s="3">
        <v>7.8739999999999997</v>
      </c>
      <c r="R659" s="1" t="s">
        <v>30</v>
      </c>
      <c r="S659" s="1" t="s">
        <v>2439</v>
      </c>
      <c r="T659" s="1" t="s">
        <v>580</v>
      </c>
      <c r="U659" s="4">
        <v>533</v>
      </c>
      <c r="V659" s="1" t="s">
        <v>33</v>
      </c>
      <c r="W659" s="5">
        <f t="shared" si="30"/>
        <v>6.8810583956283061E-2</v>
      </c>
      <c r="X659" s="7">
        <f t="shared" si="31"/>
        <v>0.7569164235191137</v>
      </c>
      <c r="Y659" s="6">
        <f t="shared" si="32"/>
        <v>2.143346605009001E-2</v>
      </c>
    </row>
    <row r="660" spans="1:25" hidden="1" x14ac:dyDescent="0.3">
      <c r="A660" s="1" t="s">
        <v>2874</v>
      </c>
      <c r="B660" s="1" t="s">
        <v>2875</v>
      </c>
      <c r="C660" s="1" t="s">
        <v>2871</v>
      </c>
      <c r="D660" s="1" t="s">
        <v>2876</v>
      </c>
      <c r="E660" s="1" t="s">
        <v>2456</v>
      </c>
      <c r="F660" s="1" t="s">
        <v>2877</v>
      </c>
      <c r="G660" s="1" t="s">
        <v>2472</v>
      </c>
      <c r="H660" s="1" t="s">
        <v>2335</v>
      </c>
      <c r="I660" s="2">
        <v>2</v>
      </c>
      <c r="J660" s="2">
        <v>0</v>
      </c>
      <c r="K660" s="2">
        <v>2</v>
      </c>
      <c r="L660" s="3">
        <v>0.01</v>
      </c>
      <c r="M660" s="3">
        <v>15.19</v>
      </c>
      <c r="N660" s="4">
        <v>20</v>
      </c>
      <c r="O660" s="3">
        <v>21.259799999999998</v>
      </c>
      <c r="P660" s="3">
        <v>14.1732</v>
      </c>
      <c r="Q660" s="3">
        <v>7.8739999999999997</v>
      </c>
      <c r="R660" s="1" t="s">
        <v>30</v>
      </c>
      <c r="S660" s="1" t="s">
        <v>2439</v>
      </c>
      <c r="T660" s="1" t="s">
        <v>580</v>
      </c>
      <c r="U660" s="4">
        <v>533</v>
      </c>
      <c r="V660" s="1" t="s">
        <v>33</v>
      </c>
      <c r="W660" s="5">
        <f t="shared" si="30"/>
        <v>6.8810583956283061E-2</v>
      </c>
      <c r="X660" s="7">
        <f t="shared" si="31"/>
        <v>0.13762116791256612</v>
      </c>
      <c r="Y660" s="6">
        <f t="shared" si="32"/>
        <v>3.8969938272890923E-3</v>
      </c>
    </row>
    <row r="661" spans="1:25" hidden="1" x14ac:dyDescent="0.3">
      <c r="A661" s="1" t="s">
        <v>2878</v>
      </c>
      <c r="B661" s="1" t="s">
        <v>2879</v>
      </c>
      <c r="C661" s="1" t="s">
        <v>2880</v>
      </c>
      <c r="D661" s="1" t="s">
        <v>2881</v>
      </c>
      <c r="E661" s="1" t="s">
        <v>2443</v>
      </c>
      <c r="F661" s="1" t="s">
        <v>2882</v>
      </c>
      <c r="G661" s="1" t="s">
        <v>2472</v>
      </c>
      <c r="H661" s="1" t="s">
        <v>2335</v>
      </c>
      <c r="I661" s="2">
        <v>10</v>
      </c>
      <c r="J661" s="2">
        <v>0</v>
      </c>
      <c r="K661" s="2">
        <v>10</v>
      </c>
      <c r="L661" s="3">
        <v>0.01</v>
      </c>
      <c r="M661" s="3">
        <v>16.57</v>
      </c>
      <c r="N661" s="4">
        <v>20</v>
      </c>
      <c r="O661" s="3">
        <v>12.5984</v>
      </c>
      <c r="P661" s="3">
        <v>11.811</v>
      </c>
      <c r="Q661" s="3">
        <v>18.110199999999999</v>
      </c>
      <c r="R661" s="1" t="s">
        <v>30</v>
      </c>
      <c r="S661" s="1" t="s">
        <v>2439</v>
      </c>
      <c r="T661" s="1" t="s">
        <v>580</v>
      </c>
      <c r="U661" s="4">
        <v>533</v>
      </c>
      <c r="V661" s="1" t="s">
        <v>33</v>
      </c>
      <c r="W661" s="5">
        <f t="shared" si="30"/>
        <v>7.815523116022273E-2</v>
      </c>
      <c r="X661" s="7">
        <f t="shared" si="31"/>
        <v>0.78155231160222727</v>
      </c>
      <c r="Y661" s="6">
        <f t="shared" si="32"/>
        <v>2.2131076056209658E-2</v>
      </c>
    </row>
    <row r="662" spans="1:25" hidden="1" x14ac:dyDescent="0.3">
      <c r="A662" s="1" t="s">
        <v>2883</v>
      </c>
      <c r="B662" s="1" t="s">
        <v>2884</v>
      </c>
      <c r="C662" s="1" t="s">
        <v>2880</v>
      </c>
      <c r="D662" s="1" t="s">
        <v>2885</v>
      </c>
      <c r="E662" s="1" t="s">
        <v>2447</v>
      </c>
      <c r="F662" s="1" t="s">
        <v>2886</v>
      </c>
      <c r="G662" s="1" t="s">
        <v>2472</v>
      </c>
      <c r="H662" s="1" t="s">
        <v>2335</v>
      </c>
      <c r="I662" s="2">
        <v>9</v>
      </c>
      <c r="J662" s="2">
        <v>0</v>
      </c>
      <c r="K662" s="2">
        <v>9</v>
      </c>
      <c r="L662" s="3">
        <v>0.01</v>
      </c>
      <c r="M662" s="3">
        <v>16.57</v>
      </c>
      <c r="N662" s="4">
        <v>20</v>
      </c>
      <c r="O662" s="3">
        <v>12.5984</v>
      </c>
      <c r="P662" s="3">
        <v>11.811</v>
      </c>
      <c r="Q662" s="3">
        <v>18.110199999999999</v>
      </c>
      <c r="R662" s="1" t="s">
        <v>30</v>
      </c>
      <c r="S662" s="1" t="s">
        <v>2439</v>
      </c>
      <c r="T662" s="1" t="s">
        <v>580</v>
      </c>
      <c r="U662" s="4">
        <v>533</v>
      </c>
      <c r="V662" s="1" t="s">
        <v>33</v>
      </c>
      <c r="W662" s="5">
        <f t="shared" si="30"/>
        <v>7.815523116022273E-2</v>
      </c>
      <c r="X662" s="7">
        <f t="shared" si="31"/>
        <v>0.70339708044200455</v>
      </c>
      <c r="Y662" s="6">
        <f t="shared" si="32"/>
        <v>1.9917968450588693E-2</v>
      </c>
    </row>
    <row r="663" spans="1:25" hidden="1" x14ac:dyDescent="0.3">
      <c r="A663" s="1" t="s">
        <v>2887</v>
      </c>
      <c r="B663" s="1" t="s">
        <v>2888</v>
      </c>
      <c r="C663" s="1" t="s">
        <v>2889</v>
      </c>
      <c r="D663" s="1" t="s">
        <v>2890</v>
      </c>
      <c r="E663" s="1" t="s">
        <v>2443</v>
      </c>
      <c r="F663" s="1" t="s">
        <v>2891</v>
      </c>
      <c r="G663" s="1" t="s">
        <v>2472</v>
      </c>
      <c r="H663" s="1" t="s">
        <v>2335</v>
      </c>
      <c r="I663" s="2">
        <v>8</v>
      </c>
      <c r="J663" s="2">
        <v>0</v>
      </c>
      <c r="K663" s="2">
        <v>8</v>
      </c>
      <c r="L663" s="3">
        <v>0.01</v>
      </c>
      <c r="M663" s="3">
        <v>16.57</v>
      </c>
      <c r="N663" s="4">
        <v>20</v>
      </c>
      <c r="O663" s="3">
        <v>15.74803</v>
      </c>
      <c r="P663" s="3">
        <v>15.74803</v>
      </c>
      <c r="Q663" s="3">
        <v>13.779529999999999</v>
      </c>
      <c r="R663" s="1" t="s">
        <v>30</v>
      </c>
      <c r="S663" s="1" t="s">
        <v>2439</v>
      </c>
      <c r="T663" s="1" t="s">
        <v>580</v>
      </c>
      <c r="U663" s="4">
        <v>533</v>
      </c>
      <c r="V663" s="1" t="s">
        <v>33</v>
      </c>
      <c r="W663" s="5">
        <f t="shared" si="30"/>
        <v>9.9110487974704981E-2</v>
      </c>
      <c r="X663" s="7">
        <f t="shared" si="31"/>
        <v>0.79288390379763984</v>
      </c>
      <c r="Y663" s="6">
        <f t="shared" si="32"/>
        <v>2.2451950711676435E-2</v>
      </c>
    </row>
    <row r="664" spans="1:25" hidden="1" x14ac:dyDescent="0.3">
      <c r="A664" s="1" t="s">
        <v>2892</v>
      </c>
      <c r="B664" s="1" t="s">
        <v>2893</v>
      </c>
      <c r="C664" s="1" t="s">
        <v>2894</v>
      </c>
      <c r="D664" s="1" t="s">
        <v>2895</v>
      </c>
      <c r="E664" s="1" t="s">
        <v>2456</v>
      </c>
      <c r="F664" s="1" t="s">
        <v>2896</v>
      </c>
      <c r="G664" s="1" t="s">
        <v>578</v>
      </c>
      <c r="H664" s="1" t="s">
        <v>2335</v>
      </c>
      <c r="I664" s="2">
        <v>96</v>
      </c>
      <c r="J664" s="2">
        <v>0</v>
      </c>
      <c r="K664" s="2">
        <v>96</v>
      </c>
      <c r="L664" s="3">
        <v>4.55</v>
      </c>
      <c r="M664" s="3">
        <v>12</v>
      </c>
      <c r="N664" s="4">
        <v>20</v>
      </c>
      <c r="O664" s="3">
        <v>21.259799999999998</v>
      </c>
      <c r="P664" s="3">
        <v>14.1732</v>
      </c>
      <c r="Q664" s="3">
        <v>8.6614000000000004</v>
      </c>
      <c r="R664" s="1" t="s">
        <v>30</v>
      </c>
      <c r="S664" s="1" t="s">
        <v>2439</v>
      </c>
      <c r="T664" s="1" t="s">
        <v>580</v>
      </c>
      <c r="U664" s="4">
        <v>533</v>
      </c>
      <c r="V664" s="1" t="s">
        <v>33</v>
      </c>
      <c r="W664" s="5">
        <f t="shared" si="30"/>
        <v>7.5691642351911365E-2</v>
      </c>
      <c r="X664" s="7">
        <f t="shared" si="31"/>
        <v>7.266397665783491</v>
      </c>
      <c r="Y664" s="6">
        <f t="shared" si="32"/>
        <v>0.20576127408086409</v>
      </c>
    </row>
    <row r="665" spans="1:25" hidden="1" x14ac:dyDescent="0.3">
      <c r="A665" s="1" t="s">
        <v>2897</v>
      </c>
      <c r="B665" s="1" t="s">
        <v>2898</v>
      </c>
      <c r="C665" s="1" t="s">
        <v>2894</v>
      </c>
      <c r="D665" s="1" t="s">
        <v>2899</v>
      </c>
      <c r="E665" s="1" t="s">
        <v>2437</v>
      </c>
      <c r="F665" s="1" t="s">
        <v>2896</v>
      </c>
      <c r="G665" s="1" t="s">
        <v>578</v>
      </c>
      <c r="H665" s="1" t="s">
        <v>2335</v>
      </c>
      <c r="I665" s="2">
        <v>225</v>
      </c>
      <c r="J665" s="2">
        <v>0</v>
      </c>
      <c r="K665" s="2">
        <v>225</v>
      </c>
      <c r="L665" s="3">
        <v>4.55</v>
      </c>
      <c r="M665" s="3">
        <v>12</v>
      </c>
      <c r="N665" s="4">
        <v>20</v>
      </c>
      <c r="O665" s="3">
        <v>21.259799999999998</v>
      </c>
      <c r="P665" s="3">
        <v>14.1732</v>
      </c>
      <c r="Q665" s="3">
        <v>8.6614000000000004</v>
      </c>
      <c r="R665" s="1" t="s">
        <v>30</v>
      </c>
      <c r="S665" s="1" t="s">
        <v>2439</v>
      </c>
      <c r="T665" s="1" t="s">
        <v>580</v>
      </c>
      <c r="U665" s="4">
        <v>533</v>
      </c>
      <c r="V665" s="1" t="s">
        <v>33</v>
      </c>
      <c r="W665" s="5">
        <f t="shared" si="30"/>
        <v>7.5691642351911365E-2</v>
      </c>
      <c r="X665" s="7">
        <f t="shared" si="31"/>
        <v>17.030619529180058</v>
      </c>
      <c r="Y665" s="6">
        <f t="shared" si="32"/>
        <v>0.48225298612702522</v>
      </c>
    </row>
    <row r="666" spans="1:25" hidden="1" x14ac:dyDescent="0.3">
      <c r="A666" s="1" t="s">
        <v>2900</v>
      </c>
      <c r="B666" s="1" t="s">
        <v>2901</v>
      </c>
      <c r="C666" s="1" t="s">
        <v>2894</v>
      </c>
      <c r="D666" s="1" t="s">
        <v>2902</v>
      </c>
      <c r="E666" s="1" t="s">
        <v>2443</v>
      </c>
      <c r="F666" s="1" t="s">
        <v>2896</v>
      </c>
      <c r="G666" s="1" t="s">
        <v>578</v>
      </c>
      <c r="H666" s="1" t="s">
        <v>2335</v>
      </c>
      <c r="I666" s="2">
        <v>218</v>
      </c>
      <c r="J666" s="2">
        <v>0</v>
      </c>
      <c r="K666" s="2">
        <v>218</v>
      </c>
      <c r="L666" s="3">
        <v>4.55</v>
      </c>
      <c r="M666" s="3">
        <v>12</v>
      </c>
      <c r="N666" s="4">
        <v>20</v>
      </c>
      <c r="O666" s="3">
        <v>21.259799999999998</v>
      </c>
      <c r="P666" s="3">
        <v>14.1732</v>
      </c>
      <c r="Q666" s="3">
        <v>8.6614000000000004</v>
      </c>
      <c r="R666" s="1" t="s">
        <v>30</v>
      </c>
      <c r="S666" s="1" t="s">
        <v>2439</v>
      </c>
      <c r="T666" s="1" t="s">
        <v>580</v>
      </c>
      <c r="U666" s="4">
        <v>533</v>
      </c>
      <c r="V666" s="1" t="s">
        <v>33</v>
      </c>
      <c r="W666" s="5">
        <f t="shared" si="30"/>
        <v>7.5691642351911365E-2</v>
      </c>
      <c r="X666" s="7">
        <f t="shared" si="31"/>
        <v>16.500778032716678</v>
      </c>
      <c r="Y666" s="6">
        <f t="shared" si="32"/>
        <v>0.46724955989196221</v>
      </c>
    </row>
    <row r="667" spans="1:25" hidden="1" x14ac:dyDescent="0.3">
      <c r="A667" s="1" t="s">
        <v>2903</v>
      </c>
      <c r="B667" s="1" t="s">
        <v>2904</v>
      </c>
      <c r="C667" s="1" t="s">
        <v>2894</v>
      </c>
      <c r="D667" s="1" t="s">
        <v>2905</v>
      </c>
      <c r="E667" s="1" t="s">
        <v>2447</v>
      </c>
      <c r="F667" s="1" t="s">
        <v>2896</v>
      </c>
      <c r="G667" s="1" t="s">
        <v>578</v>
      </c>
      <c r="H667" s="1" t="s">
        <v>2335</v>
      </c>
      <c r="I667" s="2">
        <v>90</v>
      </c>
      <c r="J667" s="2">
        <v>0</v>
      </c>
      <c r="K667" s="2">
        <v>90</v>
      </c>
      <c r="L667" s="3">
        <v>4.55</v>
      </c>
      <c r="M667" s="3">
        <v>12</v>
      </c>
      <c r="N667" s="4">
        <v>20</v>
      </c>
      <c r="O667" s="3">
        <v>21.259799999999998</v>
      </c>
      <c r="P667" s="3">
        <v>14.1732</v>
      </c>
      <c r="Q667" s="3">
        <v>8.6614000000000004</v>
      </c>
      <c r="R667" s="1" t="s">
        <v>30</v>
      </c>
      <c r="S667" s="1" t="s">
        <v>2439</v>
      </c>
      <c r="T667" s="1" t="s">
        <v>580</v>
      </c>
      <c r="U667" s="4">
        <v>533</v>
      </c>
      <c r="V667" s="1" t="s">
        <v>33</v>
      </c>
      <c r="W667" s="5">
        <f t="shared" si="30"/>
        <v>7.5691642351911365E-2</v>
      </c>
      <c r="X667" s="7">
        <f t="shared" si="31"/>
        <v>6.8122478116720231</v>
      </c>
      <c r="Y667" s="6">
        <f t="shared" si="32"/>
        <v>0.19290119445081008</v>
      </c>
    </row>
    <row r="668" spans="1:25" hidden="1" x14ac:dyDescent="0.3">
      <c r="A668" s="1" t="s">
        <v>2906</v>
      </c>
      <c r="B668" s="1" t="s">
        <v>2907</v>
      </c>
      <c r="C668" s="1" t="s">
        <v>2894</v>
      </c>
      <c r="D668" s="1" t="s">
        <v>2895</v>
      </c>
      <c r="E668" s="1" t="s">
        <v>2456</v>
      </c>
      <c r="F668" s="1" t="s">
        <v>2908</v>
      </c>
      <c r="G668" s="1" t="s">
        <v>578</v>
      </c>
      <c r="H668" s="1" t="s">
        <v>2335</v>
      </c>
      <c r="I668" s="2">
        <v>59</v>
      </c>
      <c r="J668" s="2">
        <v>0</v>
      </c>
      <c r="K668" s="2">
        <v>59</v>
      </c>
      <c r="L668" s="3">
        <v>4.55</v>
      </c>
      <c r="M668" s="3">
        <v>12</v>
      </c>
      <c r="N668" s="4">
        <v>20</v>
      </c>
      <c r="O668" s="3">
        <v>21.259799999999998</v>
      </c>
      <c r="P668" s="3">
        <v>14.1732</v>
      </c>
      <c r="Q668" s="3">
        <v>8.6614000000000004</v>
      </c>
      <c r="R668" s="1" t="s">
        <v>30</v>
      </c>
      <c r="S668" s="1" t="s">
        <v>2439</v>
      </c>
      <c r="T668" s="1" t="s">
        <v>580</v>
      </c>
      <c r="U668" s="4">
        <v>533</v>
      </c>
      <c r="V668" s="1" t="s">
        <v>33</v>
      </c>
      <c r="W668" s="5">
        <f t="shared" si="30"/>
        <v>7.5691642351911365E-2</v>
      </c>
      <c r="X668" s="7">
        <f t="shared" si="31"/>
        <v>4.4658068987627706</v>
      </c>
      <c r="Y668" s="6">
        <f t="shared" si="32"/>
        <v>0.12645744969553105</v>
      </c>
    </row>
    <row r="669" spans="1:25" hidden="1" x14ac:dyDescent="0.3">
      <c r="A669" s="1" t="s">
        <v>2909</v>
      </c>
      <c r="B669" s="1" t="s">
        <v>2910</v>
      </c>
      <c r="C669" s="1" t="s">
        <v>2894</v>
      </c>
      <c r="D669" s="1" t="s">
        <v>2899</v>
      </c>
      <c r="E669" s="1" t="s">
        <v>2437</v>
      </c>
      <c r="F669" s="1" t="s">
        <v>2908</v>
      </c>
      <c r="G669" s="1" t="s">
        <v>578</v>
      </c>
      <c r="H669" s="1" t="s">
        <v>2335</v>
      </c>
      <c r="I669" s="2">
        <v>183</v>
      </c>
      <c r="J669" s="2">
        <v>1</v>
      </c>
      <c r="K669" s="2">
        <v>182</v>
      </c>
      <c r="L669" s="3">
        <v>4.55</v>
      </c>
      <c r="M669" s="3">
        <v>12</v>
      </c>
      <c r="N669" s="4">
        <v>20</v>
      </c>
      <c r="O669" s="3">
        <v>21.259799999999998</v>
      </c>
      <c r="P669" s="3">
        <v>14.1732</v>
      </c>
      <c r="Q669" s="3">
        <v>8.6614000000000004</v>
      </c>
      <c r="R669" s="1" t="s">
        <v>30</v>
      </c>
      <c r="S669" s="1" t="s">
        <v>2439</v>
      </c>
      <c r="T669" s="1" t="s">
        <v>580</v>
      </c>
      <c r="U669" s="4">
        <v>533</v>
      </c>
      <c r="V669" s="1" t="s">
        <v>33</v>
      </c>
      <c r="W669" s="5">
        <f t="shared" si="30"/>
        <v>7.5691642351911365E-2</v>
      </c>
      <c r="X669" s="7">
        <f t="shared" si="31"/>
        <v>13.775878908047869</v>
      </c>
      <c r="Y669" s="6">
        <f t="shared" si="32"/>
        <v>0.39008908211163817</v>
      </c>
    </row>
    <row r="670" spans="1:25" hidden="1" x14ac:dyDescent="0.3">
      <c r="A670" s="1" t="s">
        <v>2911</v>
      </c>
      <c r="B670" s="1" t="s">
        <v>2912</v>
      </c>
      <c r="C670" s="1" t="s">
        <v>2894</v>
      </c>
      <c r="D670" s="1" t="s">
        <v>2902</v>
      </c>
      <c r="E670" s="1" t="s">
        <v>2443</v>
      </c>
      <c r="F670" s="1" t="s">
        <v>2908</v>
      </c>
      <c r="G670" s="1" t="s">
        <v>578</v>
      </c>
      <c r="H670" s="1" t="s">
        <v>2335</v>
      </c>
      <c r="I670" s="2">
        <v>192</v>
      </c>
      <c r="J670" s="2">
        <v>0</v>
      </c>
      <c r="K670" s="2">
        <v>192</v>
      </c>
      <c r="L670" s="3">
        <v>4.55</v>
      </c>
      <c r="M670" s="3">
        <v>12</v>
      </c>
      <c r="N670" s="4">
        <v>20</v>
      </c>
      <c r="O670" s="3">
        <v>21.259799999999998</v>
      </c>
      <c r="P670" s="3">
        <v>14.1732</v>
      </c>
      <c r="Q670" s="3">
        <v>8.6614000000000004</v>
      </c>
      <c r="R670" s="1" t="s">
        <v>30</v>
      </c>
      <c r="S670" s="1" t="s">
        <v>2439</v>
      </c>
      <c r="T670" s="1" t="s">
        <v>580</v>
      </c>
      <c r="U670" s="4">
        <v>533</v>
      </c>
      <c r="V670" s="1" t="s">
        <v>33</v>
      </c>
      <c r="W670" s="5">
        <f t="shared" si="30"/>
        <v>7.5691642351911365E-2</v>
      </c>
      <c r="X670" s="7">
        <f t="shared" si="31"/>
        <v>14.532795331566982</v>
      </c>
      <c r="Y670" s="6">
        <f t="shared" si="32"/>
        <v>0.41152254816172817</v>
      </c>
    </row>
    <row r="671" spans="1:25" hidden="1" x14ac:dyDescent="0.3">
      <c r="A671" s="1" t="s">
        <v>2913</v>
      </c>
      <c r="B671" s="1" t="s">
        <v>2914</v>
      </c>
      <c r="C671" s="1" t="s">
        <v>2894</v>
      </c>
      <c r="D671" s="1" t="s">
        <v>2905</v>
      </c>
      <c r="E671" s="1" t="s">
        <v>2447</v>
      </c>
      <c r="F671" s="1" t="s">
        <v>2908</v>
      </c>
      <c r="G671" s="1" t="s">
        <v>578</v>
      </c>
      <c r="H671" s="1" t="s">
        <v>2335</v>
      </c>
      <c r="I671" s="2">
        <v>85</v>
      </c>
      <c r="J671" s="2">
        <v>0</v>
      </c>
      <c r="K671" s="2">
        <v>85</v>
      </c>
      <c r="L671" s="3">
        <v>4.55</v>
      </c>
      <c r="M671" s="3">
        <v>12</v>
      </c>
      <c r="N671" s="4">
        <v>20</v>
      </c>
      <c r="O671" s="3">
        <v>21.259799999999998</v>
      </c>
      <c r="P671" s="3">
        <v>14.1732</v>
      </c>
      <c r="Q671" s="3">
        <v>8.6614000000000004</v>
      </c>
      <c r="R671" s="1" t="s">
        <v>30</v>
      </c>
      <c r="S671" s="1" t="s">
        <v>2439</v>
      </c>
      <c r="T671" s="1" t="s">
        <v>580</v>
      </c>
      <c r="U671" s="4">
        <v>533</v>
      </c>
      <c r="V671" s="1" t="s">
        <v>33</v>
      </c>
      <c r="W671" s="5">
        <f t="shared" si="30"/>
        <v>7.5691642351911365E-2</v>
      </c>
      <c r="X671" s="7">
        <f t="shared" si="31"/>
        <v>6.4337895999124664</v>
      </c>
      <c r="Y671" s="6">
        <f t="shared" si="32"/>
        <v>0.18218446142576508</v>
      </c>
    </row>
    <row r="672" spans="1:25" hidden="1" x14ac:dyDescent="0.3">
      <c r="A672" s="1" t="s">
        <v>2915</v>
      </c>
      <c r="B672" s="1" t="s">
        <v>2916</v>
      </c>
      <c r="C672" s="1" t="s">
        <v>2917</v>
      </c>
      <c r="D672" s="1" t="s">
        <v>2918</v>
      </c>
      <c r="E672" s="1" t="s">
        <v>2456</v>
      </c>
      <c r="F672" s="1" t="s">
        <v>2919</v>
      </c>
      <c r="G672" s="1" t="s">
        <v>84</v>
      </c>
      <c r="H672" s="1" t="s">
        <v>2335</v>
      </c>
      <c r="I672" s="2">
        <v>105</v>
      </c>
      <c r="J672" s="2">
        <v>0</v>
      </c>
      <c r="K672" s="2">
        <v>105</v>
      </c>
      <c r="L672" s="3">
        <v>0.01</v>
      </c>
      <c r="M672" s="3">
        <v>9</v>
      </c>
      <c r="N672" s="4">
        <v>20</v>
      </c>
      <c r="O672" s="3">
        <v>24.015699999999999</v>
      </c>
      <c r="P672" s="3">
        <v>15.5512</v>
      </c>
      <c r="Q672" s="3">
        <v>20.078700000000001</v>
      </c>
      <c r="R672" s="1" t="s">
        <v>30</v>
      </c>
      <c r="S672" s="1" t="s">
        <v>2439</v>
      </c>
      <c r="T672" s="1" t="s">
        <v>580</v>
      </c>
      <c r="U672" s="4">
        <v>533</v>
      </c>
      <c r="V672" s="1" t="s">
        <v>33</v>
      </c>
      <c r="W672" s="5">
        <f t="shared" si="30"/>
        <v>0.21748408927689117</v>
      </c>
      <c r="X672" s="7">
        <f t="shared" si="31"/>
        <v>22.835829374073572</v>
      </c>
      <c r="Y672" s="6">
        <f t="shared" si="32"/>
        <v>0.64663806783219369</v>
      </c>
    </row>
    <row r="673" spans="1:25" hidden="1" x14ac:dyDescent="0.3">
      <c r="A673" s="1" t="s">
        <v>2920</v>
      </c>
      <c r="B673" s="1" t="s">
        <v>2921</v>
      </c>
      <c r="C673" s="1" t="s">
        <v>2917</v>
      </c>
      <c r="D673" s="1" t="s">
        <v>2922</v>
      </c>
      <c r="E673" s="1" t="s">
        <v>2437</v>
      </c>
      <c r="F673" s="1" t="s">
        <v>2919</v>
      </c>
      <c r="G673" s="1" t="s">
        <v>84</v>
      </c>
      <c r="H673" s="1" t="s">
        <v>2335</v>
      </c>
      <c r="I673" s="2">
        <v>237</v>
      </c>
      <c r="J673" s="2">
        <v>0</v>
      </c>
      <c r="K673" s="2">
        <v>237</v>
      </c>
      <c r="L673" s="3">
        <v>0.01</v>
      </c>
      <c r="M673" s="3">
        <v>9</v>
      </c>
      <c r="N673" s="4">
        <v>20</v>
      </c>
      <c r="O673" s="3">
        <v>24.015699999999999</v>
      </c>
      <c r="P673" s="3">
        <v>15.5512</v>
      </c>
      <c r="Q673" s="3">
        <v>20.078700000000001</v>
      </c>
      <c r="R673" s="1" t="s">
        <v>30</v>
      </c>
      <c r="S673" s="1" t="s">
        <v>2439</v>
      </c>
      <c r="T673" s="1" t="s">
        <v>580</v>
      </c>
      <c r="U673" s="4">
        <v>533</v>
      </c>
      <c r="V673" s="1" t="s">
        <v>33</v>
      </c>
      <c r="W673" s="5">
        <f t="shared" si="30"/>
        <v>0.21748408927689117</v>
      </c>
      <c r="X673" s="7">
        <f t="shared" si="31"/>
        <v>51.543729158623208</v>
      </c>
      <c r="Y673" s="6">
        <f t="shared" si="32"/>
        <v>1.4595544959640945</v>
      </c>
    </row>
    <row r="674" spans="1:25" hidden="1" x14ac:dyDescent="0.3">
      <c r="A674" s="1" t="s">
        <v>2923</v>
      </c>
      <c r="B674" s="1" t="s">
        <v>2924</v>
      </c>
      <c r="C674" s="1" t="s">
        <v>2917</v>
      </c>
      <c r="D674" s="1" t="s">
        <v>2925</v>
      </c>
      <c r="E674" s="1" t="s">
        <v>2443</v>
      </c>
      <c r="F674" s="1" t="s">
        <v>2919</v>
      </c>
      <c r="G674" s="1" t="s">
        <v>84</v>
      </c>
      <c r="H674" s="1" t="s">
        <v>2335</v>
      </c>
      <c r="I674" s="2">
        <v>245</v>
      </c>
      <c r="J674" s="2">
        <v>0</v>
      </c>
      <c r="K674" s="2">
        <v>245</v>
      </c>
      <c r="L674" s="3">
        <v>0.01</v>
      </c>
      <c r="M674" s="3">
        <v>9</v>
      </c>
      <c r="N674" s="4">
        <v>20</v>
      </c>
      <c r="O674" s="3">
        <v>24.015699999999999</v>
      </c>
      <c r="P674" s="3">
        <v>15.5512</v>
      </c>
      <c r="Q674" s="3">
        <v>21.062999999999999</v>
      </c>
      <c r="R674" s="1" t="s">
        <v>30</v>
      </c>
      <c r="S674" s="1" t="s">
        <v>2439</v>
      </c>
      <c r="T674" s="1" t="s">
        <v>580</v>
      </c>
      <c r="U674" s="4">
        <v>533</v>
      </c>
      <c r="V674" s="1" t="s">
        <v>33</v>
      </c>
      <c r="W674" s="5">
        <f t="shared" si="30"/>
        <v>0.22814561562447561</v>
      </c>
      <c r="X674" s="7">
        <f t="shared" si="31"/>
        <v>55.89567582799652</v>
      </c>
      <c r="Y674" s="6">
        <f t="shared" si="32"/>
        <v>1.5827877860493369</v>
      </c>
    </row>
    <row r="675" spans="1:25" hidden="1" x14ac:dyDescent="0.3">
      <c r="A675" s="1" t="s">
        <v>2926</v>
      </c>
      <c r="B675" s="1" t="s">
        <v>2927</v>
      </c>
      <c r="C675" s="1" t="s">
        <v>2917</v>
      </c>
      <c r="D675" s="1" t="s">
        <v>2928</v>
      </c>
      <c r="E675" s="1" t="s">
        <v>2447</v>
      </c>
      <c r="F675" s="1" t="s">
        <v>2919</v>
      </c>
      <c r="G675" s="1" t="s">
        <v>84</v>
      </c>
      <c r="H675" s="1" t="s">
        <v>2335</v>
      </c>
      <c r="I675" s="2">
        <v>112</v>
      </c>
      <c r="J675" s="2">
        <v>0</v>
      </c>
      <c r="K675" s="2">
        <v>112</v>
      </c>
      <c r="L675" s="3">
        <v>0.01</v>
      </c>
      <c r="M675" s="3">
        <v>9</v>
      </c>
      <c r="N675" s="4">
        <v>20</v>
      </c>
      <c r="O675" s="3">
        <v>24.015699999999999</v>
      </c>
      <c r="P675" s="3">
        <v>15.5512</v>
      </c>
      <c r="Q675" s="3">
        <v>21.062999999999999</v>
      </c>
      <c r="R675" s="1" t="s">
        <v>30</v>
      </c>
      <c r="S675" s="1" t="s">
        <v>2439</v>
      </c>
      <c r="T675" s="1" t="s">
        <v>580</v>
      </c>
      <c r="U675" s="4">
        <v>533</v>
      </c>
      <c r="V675" s="1" t="s">
        <v>33</v>
      </c>
      <c r="W675" s="5">
        <f t="shared" si="30"/>
        <v>0.22814561562447561</v>
      </c>
      <c r="X675" s="7">
        <f t="shared" si="31"/>
        <v>25.552308949941267</v>
      </c>
      <c r="Y675" s="6">
        <f t="shared" si="32"/>
        <v>0.72356013076541115</v>
      </c>
    </row>
    <row r="676" spans="1:25" hidden="1" x14ac:dyDescent="0.3">
      <c r="A676" s="1" t="s">
        <v>2929</v>
      </c>
      <c r="B676" s="1" t="s">
        <v>2930</v>
      </c>
      <c r="C676" s="1" t="s">
        <v>2917</v>
      </c>
      <c r="D676" s="1" t="s">
        <v>2918</v>
      </c>
      <c r="E676" s="1" t="s">
        <v>2456</v>
      </c>
      <c r="F676" s="1" t="s">
        <v>2931</v>
      </c>
      <c r="G676" s="1" t="s">
        <v>84</v>
      </c>
      <c r="H676" s="1" t="s">
        <v>2335</v>
      </c>
      <c r="I676" s="2">
        <v>63</v>
      </c>
      <c r="J676" s="2">
        <v>0</v>
      </c>
      <c r="K676" s="2">
        <v>63</v>
      </c>
      <c r="L676" s="3">
        <v>0.01</v>
      </c>
      <c r="M676" s="3">
        <v>9</v>
      </c>
      <c r="N676" s="4">
        <v>20</v>
      </c>
      <c r="O676" s="3">
        <v>24.015699999999999</v>
      </c>
      <c r="P676" s="3">
        <v>15.5512</v>
      </c>
      <c r="Q676" s="3">
        <v>20.078700000000001</v>
      </c>
      <c r="R676" s="1" t="s">
        <v>30</v>
      </c>
      <c r="S676" s="1" t="s">
        <v>2439</v>
      </c>
      <c r="T676" s="1" t="s">
        <v>580</v>
      </c>
      <c r="U676" s="4">
        <v>533</v>
      </c>
      <c r="V676" s="1" t="s">
        <v>33</v>
      </c>
      <c r="W676" s="5">
        <f t="shared" si="30"/>
        <v>0.21748408927689117</v>
      </c>
      <c r="X676" s="7">
        <f t="shared" si="31"/>
        <v>13.701497624444144</v>
      </c>
      <c r="Y676" s="6">
        <f t="shared" si="32"/>
        <v>0.38798284069931627</v>
      </c>
    </row>
    <row r="677" spans="1:25" hidden="1" x14ac:dyDescent="0.3">
      <c r="A677" s="1" t="s">
        <v>2932</v>
      </c>
      <c r="B677" s="1" t="s">
        <v>2933</v>
      </c>
      <c r="C677" s="1" t="s">
        <v>2917</v>
      </c>
      <c r="D677" s="1" t="s">
        <v>2922</v>
      </c>
      <c r="E677" s="1" t="s">
        <v>2437</v>
      </c>
      <c r="F677" s="1" t="s">
        <v>2931</v>
      </c>
      <c r="G677" s="1" t="s">
        <v>84</v>
      </c>
      <c r="H677" s="1" t="s">
        <v>2335</v>
      </c>
      <c r="I677" s="2">
        <v>157</v>
      </c>
      <c r="J677" s="2">
        <v>0</v>
      </c>
      <c r="K677" s="2">
        <v>157</v>
      </c>
      <c r="L677" s="3">
        <v>0.01</v>
      </c>
      <c r="M677" s="3">
        <v>9</v>
      </c>
      <c r="N677" s="4">
        <v>20</v>
      </c>
      <c r="O677" s="3">
        <v>24.015699999999999</v>
      </c>
      <c r="P677" s="3">
        <v>15.5512</v>
      </c>
      <c r="Q677" s="3">
        <v>20.078700000000001</v>
      </c>
      <c r="R677" s="1" t="s">
        <v>30</v>
      </c>
      <c r="S677" s="1" t="s">
        <v>2439</v>
      </c>
      <c r="T677" s="1" t="s">
        <v>580</v>
      </c>
      <c r="U677" s="4">
        <v>533</v>
      </c>
      <c r="V677" s="1" t="s">
        <v>33</v>
      </c>
      <c r="W677" s="5">
        <f t="shared" si="30"/>
        <v>0.21748408927689117</v>
      </c>
      <c r="X677" s="7">
        <f t="shared" si="31"/>
        <v>34.145002016471913</v>
      </c>
      <c r="Y677" s="6">
        <f t="shared" si="32"/>
        <v>0.96687787285385152</v>
      </c>
    </row>
    <row r="678" spans="1:25" hidden="1" x14ac:dyDescent="0.3">
      <c r="A678" s="1" t="s">
        <v>2934</v>
      </c>
      <c r="B678" s="1" t="s">
        <v>2935</v>
      </c>
      <c r="C678" s="1" t="s">
        <v>2917</v>
      </c>
      <c r="D678" s="1" t="s">
        <v>2925</v>
      </c>
      <c r="E678" s="1" t="s">
        <v>2443</v>
      </c>
      <c r="F678" s="1" t="s">
        <v>2931</v>
      </c>
      <c r="G678" s="1" t="s">
        <v>84</v>
      </c>
      <c r="H678" s="1" t="s">
        <v>2335</v>
      </c>
      <c r="I678" s="2">
        <v>195</v>
      </c>
      <c r="J678" s="2">
        <v>0</v>
      </c>
      <c r="K678" s="2">
        <v>195</v>
      </c>
      <c r="L678" s="3">
        <v>0.01</v>
      </c>
      <c r="M678" s="3">
        <v>9</v>
      </c>
      <c r="N678" s="4">
        <v>20</v>
      </c>
      <c r="O678" s="3">
        <v>24.015699999999999</v>
      </c>
      <c r="P678" s="3">
        <v>15.5512</v>
      </c>
      <c r="Q678" s="3">
        <v>21.062999999999999</v>
      </c>
      <c r="R678" s="1" t="s">
        <v>30</v>
      </c>
      <c r="S678" s="1" t="s">
        <v>2439</v>
      </c>
      <c r="T678" s="1" t="s">
        <v>580</v>
      </c>
      <c r="U678" s="4">
        <v>533</v>
      </c>
      <c r="V678" s="1" t="s">
        <v>33</v>
      </c>
      <c r="W678" s="5">
        <f t="shared" si="30"/>
        <v>0.22814561562447561</v>
      </c>
      <c r="X678" s="7">
        <f t="shared" si="31"/>
        <v>44.488395046772744</v>
      </c>
      <c r="Y678" s="6">
        <f t="shared" si="32"/>
        <v>1.2597698705290641</v>
      </c>
    </row>
    <row r="679" spans="1:25" hidden="1" x14ac:dyDescent="0.3">
      <c r="A679" s="1" t="s">
        <v>2936</v>
      </c>
      <c r="B679" s="1" t="s">
        <v>2937</v>
      </c>
      <c r="C679" s="1" t="s">
        <v>2917</v>
      </c>
      <c r="D679" s="1" t="s">
        <v>2928</v>
      </c>
      <c r="E679" s="1" t="s">
        <v>2447</v>
      </c>
      <c r="F679" s="1" t="s">
        <v>2931</v>
      </c>
      <c r="G679" s="1" t="s">
        <v>84</v>
      </c>
      <c r="H679" s="1" t="s">
        <v>2335</v>
      </c>
      <c r="I679" s="2">
        <v>50</v>
      </c>
      <c r="J679" s="2">
        <v>0</v>
      </c>
      <c r="K679" s="2">
        <v>50</v>
      </c>
      <c r="L679" s="3">
        <v>0.01</v>
      </c>
      <c r="M679" s="3">
        <v>9</v>
      </c>
      <c r="N679" s="4">
        <v>20</v>
      </c>
      <c r="O679" s="3">
        <v>24.015699999999999</v>
      </c>
      <c r="P679" s="3">
        <v>15.5512</v>
      </c>
      <c r="Q679" s="3">
        <v>21.062999999999999</v>
      </c>
      <c r="R679" s="1" t="s">
        <v>30</v>
      </c>
      <c r="S679" s="1" t="s">
        <v>2439</v>
      </c>
      <c r="T679" s="1" t="s">
        <v>580</v>
      </c>
      <c r="U679" s="4">
        <v>533</v>
      </c>
      <c r="V679" s="1" t="s">
        <v>33</v>
      </c>
      <c r="W679" s="5">
        <f t="shared" si="30"/>
        <v>0.22814561562447561</v>
      </c>
      <c r="X679" s="7">
        <f t="shared" si="31"/>
        <v>11.407280781223781</v>
      </c>
      <c r="Y679" s="6">
        <f t="shared" si="32"/>
        <v>0.32301791552027287</v>
      </c>
    </row>
    <row r="680" spans="1:25" hidden="1" x14ac:dyDescent="0.3">
      <c r="A680" s="1" t="s">
        <v>2938</v>
      </c>
      <c r="B680" s="1" t="s">
        <v>2939</v>
      </c>
      <c r="C680" s="1" t="s">
        <v>2940</v>
      </c>
      <c r="D680" s="1" t="s">
        <v>2941</v>
      </c>
      <c r="E680" s="1" t="s">
        <v>2456</v>
      </c>
      <c r="F680" s="1" t="s">
        <v>2942</v>
      </c>
      <c r="G680" s="1" t="s">
        <v>84</v>
      </c>
      <c r="H680" s="1" t="s">
        <v>2335</v>
      </c>
      <c r="I680" s="2">
        <v>122</v>
      </c>
      <c r="J680" s="2">
        <v>0</v>
      </c>
      <c r="K680" s="2">
        <v>122</v>
      </c>
      <c r="L680" s="3">
        <v>0.01</v>
      </c>
      <c r="M680" s="3">
        <v>8</v>
      </c>
      <c r="N680" s="4">
        <v>20</v>
      </c>
      <c r="O680" s="3">
        <v>22.440899999999999</v>
      </c>
      <c r="P680" s="3">
        <v>13.779500000000001</v>
      </c>
      <c r="Q680" s="3">
        <v>9.0550999999999995</v>
      </c>
      <c r="R680" s="1" t="s">
        <v>30</v>
      </c>
      <c r="S680" s="1" t="s">
        <v>2439</v>
      </c>
      <c r="T680" s="1" t="s">
        <v>580</v>
      </c>
      <c r="U680" s="4">
        <v>533</v>
      </c>
      <c r="V680" s="1" t="s">
        <v>33</v>
      </c>
      <c r="W680" s="5">
        <f t="shared" si="30"/>
        <v>8.1208169877418926E-2</v>
      </c>
      <c r="X680" s="7">
        <f t="shared" si="31"/>
        <v>9.9073967250451087</v>
      </c>
      <c r="Y680" s="6">
        <f t="shared" si="32"/>
        <v>0.28054596881879523</v>
      </c>
    </row>
    <row r="681" spans="1:25" hidden="1" x14ac:dyDescent="0.3">
      <c r="A681" s="1" t="s">
        <v>2943</v>
      </c>
      <c r="B681" s="1" t="s">
        <v>2944</v>
      </c>
      <c r="C681" s="1" t="s">
        <v>2940</v>
      </c>
      <c r="D681" s="1" t="s">
        <v>2945</v>
      </c>
      <c r="E681" s="1" t="s">
        <v>2437</v>
      </c>
      <c r="F681" s="1" t="s">
        <v>2942</v>
      </c>
      <c r="G681" s="1" t="s">
        <v>84</v>
      </c>
      <c r="H681" s="1" t="s">
        <v>2335</v>
      </c>
      <c r="I681" s="2">
        <v>257</v>
      </c>
      <c r="J681" s="2">
        <v>0</v>
      </c>
      <c r="K681" s="2">
        <v>257</v>
      </c>
      <c r="L681" s="3">
        <v>0.01</v>
      </c>
      <c r="M681" s="3">
        <v>8</v>
      </c>
      <c r="N681" s="4">
        <v>20</v>
      </c>
      <c r="O681" s="3">
        <v>22.440899999999999</v>
      </c>
      <c r="P681" s="3">
        <v>13.779500000000001</v>
      </c>
      <c r="Q681" s="3">
        <v>9.0550999999999995</v>
      </c>
      <c r="R681" s="1" t="s">
        <v>30</v>
      </c>
      <c r="S681" s="1" t="s">
        <v>2439</v>
      </c>
      <c r="T681" s="1" t="s">
        <v>580</v>
      </c>
      <c r="U681" s="4">
        <v>533</v>
      </c>
      <c r="V681" s="1" t="s">
        <v>33</v>
      </c>
      <c r="W681" s="5">
        <f t="shared" si="30"/>
        <v>8.1208169877418926E-2</v>
      </c>
      <c r="X681" s="7">
        <f t="shared" si="31"/>
        <v>20.870499658496662</v>
      </c>
      <c r="Y681" s="6">
        <f t="shared" si="32"/>
        <v>0.5909861802166424</v>
      </c>
    </row>
    <row r="682" spans="1:25" hidden="1" x14ac:dyDescent="0.3">
      <c r="A682" s="1" t="s">
        <v>2946</v>
      </c>
      <c r="B682" s="1" t="s">
        <v>2947</v>
      </c>
      <c r="C682" s="1" t="s">
        <v>2940</v>
      </c>
      <c r="D682" s="1" t="s">
        <v>2948</v>
      </c>
      <c r="E682" s="1" t="s">
        <v>2443</v>
      </c>
      <c r="F682" s="1" t="s">
        <v>2942</v>
      </c>
      <c r="G682" s="1" t="s">
        <v>84</v>
      </c>
      <c r="H682" s="1" t="s">
        <v>2335</v>
      </c>
      <c r="I682" s="2">
        <v>249</v>
      </c>
      <c r="J682" s="2">
        <v>0</v>
      </c>
      <c r="K682" s="2">
        <v>249</v>
      </c>
      <c r="L682" s="3">
        <v>0.01</v>
      </c>
      <c r="M682" s="3">
        <v>8</v>
      </c>
      <c r="N682" s="4">
        <v>20</v>
      </c>
      <c r="O682" s="3">
        <v>22.440899999999999</v>
      </c>
      <c r="P682" s="3">
        <v>13.779500000000001</v>
      </c>
      <c r="Q682" s="3">
        <v>9.0550999999999995</v>
      </c>
      <c r="R682" s="1" t="s">
        <v>30</v>
      </c>
      <c r="S682" s="1" t="s">
        <v>2439</v>
      </c>
      <c r="T682" s="1" t="s">
        <v>580</v>
      </c>
      <c r="U682" s="4">
        <v>533</v>
      </c>
      <c r="V682" s="1" t="s">
        <v>33</v>
      </c>
      <c r="W682" s="5">
        <f t="shared" si="30"/>
        <v>8.1208169877418926E-2</v>
      </c>
      <c r="X682" s="7">
        <f t="shared" si="31"/>
        <v>20.220834299477314</v>
      </c>
      <c r="Y682" s="6">
        <f t="shared" si="32"/>
        <v>0.57258972324491819</v>
      </c>
    </row>
    <row r="683" spans="1:25" hidden="1" x14ac:dyDescent="0.3">
      <c r="A683" s="1" t="s">
        <v>2949</v>
      </c>
      <c r="B683" s="1" t="s">
        <v>2950</v>
      </c>
      <c r="C683" s="1" t="s">
        <v>2940</v>
      </c>
      <c r="D683" s="1" t="s">
        <v>2951</v>
      </c>
      <c r="E683" s="1" t="s">
        <v>2447</v>
      </c>
      <c r="F683" s="1" t="s">
        <v>2942</v>
      </c>
      <c r="G683" s="1" t="s">
        <v>84</v>
      </c>
      <c r="H683" s="1" t="s">
        <v>2335</v>
      </c>
      <c r="I683" s="2">
        <v>128</v>
      </c>
      <c r="J683" s="2">
        <v>0</v>
      </c>
      <c r="K683" s="2">
        <v>128</v>
      </c>
      <c r="L683" s="3">
        <v>0.01</v>
      </c>
      <c r="M683" s="3">
        <v>8</v>
      </c>
      <c r="N683" s="4">
        <v>20</v>
      </c>
      <c r="O683" s="3">
        <v>22.440899999999999</v>
      </c>
      <c r="P683" s="3">
        <v>13.779500000000001</v>
      </c>
      <c r="Q683" s="3">
        <v>9.0550999999999995</v>
      </c>
      <c r="R683" s="1" t="s">
        <v>30</v>
      </c>
      <c r="S683" s="1" t="s">
        <v>2439</v>
      </c>
      <c r="T683" s="1" t="s">
        <v>580</v>
      </c>
      <c r="U683" s="4">
        <v>533</v>
      </c>
      <c r="V683" s="1" t="s">
        <v>33</v>
      </c>
      <c r="W683" s="5">
        <f t="shared" si="30"/>
        <v>8.1208169877418926E-2</v>
      </c>
      <c r="X683" s="7">
        <f t="shared" si="31"/>
        <v>10.394645744309623</v>
      </c>
      <c r="Y683" s="6">
        <f t="shared" si="32"/>
        <v>0.29434331154758847</v>
      </c>
    </row>
    <row r="684" spans="1:25" hidden="1" x14ac:dyDescent="0.3">
      <c r="A684" s="1" t="s">
        <v>2952</v>
      </c>
      <c r="B684" s="1" t="s">
        <v>2953</v>
      </c>
      <c r="C684" s="1" t="s">
        <v>2940</v>
      </c>
      <c r="D684" s="1" t="s">
        <v>2941</v>
      </c>
      <c r="E684" s="1" t="s">
        <v>2456</v>
      </c>
      <c r="F684" s="1" t="s">
        <v>2954</v>
      </c>
      <c r="G684" s="1" t="s">
        <v>84</v>
      </c>
      <c r="H684" s="1" t="s">
        <v>2335</v>
      </c>
      <c r="I684" s="2">
        <v>115</v>
      </c>
      <c r="J684" s="2">
        <v>0</v>
      </c>
      <c r="K684" s="2">
        <v>115</v>
      </c>
      <c r="L684" s="3">
        <v>0.01</v>
      </c>
      <c r="M684" s="3">
        <v>8</v>
      </c>
      <c r="N684" s="4">
        <v>20</v>
      </c>
      <c r="O684" s="3">
        <v>22.440899999999999</v>
      </c>
      <c r="P684" s="3">
        <v>13.779500000000001</v>
      </c>
      <c r="Q684" s="3">
        <v>9.0550999999999995</v>
      </c>
      <c r="R684" s="1" t="s">
        <v>30</v>
      </c>
      <c r="S684" s="1" t="s">
        <v>2439</v>
      </c>
      <c r="T684" s="1" t="s">
        <v>580</v>
      </c>
      <c r="U684" s="4">
        <v>533</v>
      </c>
      <c r="V684" s="1" t="s">
        <v>33</v>
      </c>
      <c r="W684" s="5">
        <f t="shared" si="30"/>
        <v>8.1208169877418926E-2</v>
      </c>
      <c r="X684" s="7">
        <f t="shared" si="31"/>
        <v>9.3389395359031759</v>
      </c>
      <c r="Y684" s="6">
        <f t="shared" si="32"/>
        <v>0.26444906896853648</v>
      </c>
    </row>
    <row r="685" spans="1:25" hidden="1" x14ac:dyDescent="0.3">
      <c r="A685" s="1" t="s">
        <v>2955</v>
      </c>
      <c r="B685" s="1" t="s">
        <v>2956</v>
      </c>
      <c r="C685" s="1" t="s">
        <v>2940</v>
      </c>
      <c r="D685" s="1" t="s">
        <v>2945</v>
      </c>
      <c r="E685" s="1" t="s">
        <v>2437</v>
      </c>
      <c r="F685" s="1" t="s">
        <v>2954</v>
      </c>
      <c r="G685" s="1" t="s">
        <v>84</v>
      </c>
      <c r="H685" s="1" t="s">
        <v>2335</v>
      </c>
      <c r="I685" s="2">
        <v>268</v>
      </c>
      <c r="J685" s="2">
        <v>0</v>
      </c>
      <c r="K685" s="2">
        <v>268</v>
      </c>
      <c r="L685" s="3">
        <v>0.01</v>
      </c>
      <c r="M685" s="3">
        <v>8</v>
      </c>
      <c r="N685" s="4">
        <v>20</v>
      </c>
      <c r="O685" s="3">
        <v>22.440899999999999</v>
      </c>
      <c r="P685" s="3">
        <v>13.779500000000001</v>
      </c>
      <c r="Q685" s="3">
        <v>9.0550999999999995</v>
      </c>
      <c r="R685" s="1" t="s">
        <v>30</v>
      </c>
      <c r="S685" s="1" t="s">
        <v>2439</v>
      </c>
      <c r="T685" s="1" t="s">
        <v>580</v>
      </c>
      <c r="U685" s="4">
        <v>533</v>
      </c>
      <c r="V685" s="1" t="s">
        <v>33</v>
      </c>
      <c r="W685" s="5">
        <f t="shared" si="30"/>
        <v>8.1208169877418926E-2</v>
      </c>
      <c r="X685" s="7">
        <f t="shared" si="31"/>
        <v>21.763789527148273</v>
      </c>
      <c r="Y685" s="6">
        <f t="shared" si="32"/>
        <v>0.61628130855276331</v>
      </c>
    </row>
    <row r="686" spans="1:25" hidden="1" x14ac:dyDescent="0.3">
      <c r="A686" s="1" t="s">
        <v>2957</v>
      </c>
      <c r="B686" s="1" t="s">
        <v>2958</v>
      </c>
      <c r="C686" s="1" t="s">
        <v>2940</v>
      </c>
      <c r="D686" s="1" t="s">
        <v>2948</v>
      </c>
      <c r="E686" s="1" t="s">
        <v>2443</v>
      </c>
      <c r="F686" s="1" t="s">
        <v>2954</v>
      </c>
      <c r="G686" s="1" t="s">
        <v>84</v>
      </c>
      <c r="H686" s="1" t="s">
        <v>2335</v>
      </c>
      <c r="I686" s="2">
        <v>269</v>
      </c>
      <c r="J686" s="2">
        <v>0</v>
      </c>
      <c r="K686" s="2">
        <v>269</v>
      </c>
      <c r="L686" s="3">
        <v>0.01</v>
      </c>
      <c r="M686" s="3">
        <v>8</v>
      </c>
      <c r="N686" s="4">
        <v>20</v>
      </c>
      <c r="O686" s="3">
        <v>22.440899999999999</v>
      </c>
      <c r="P686" s="3">
        <v>13.779500000000001</v>
      </c>
      <c r="Q686" s="3">
        <v>9.0550999999999995</v>
      </c>
      <c r="R686" s="1" t="s">
        <v>30</v>
      </c>
      <c r="S686" s="1" t="s">
        <v>2439</v>
      </c>
      <c r="T686" s="1" t="s">
        <v>580</v>
      </c>
      <c r="U686" s="4">
        <v>533</v>
      </c>
      <c r="V686" s="1" t="s">
        <v>33</v>
      </c>
      <c r="W686" s="5">
        <f t="shared" si="30"/>
        <v>8.1208169877418926E-2</v>
      </c>
      <c r="X686" s="7">
        <f t="shared" si="31"/>
        <v>21.84499769702569</v>
      </c>
      <c r="Y686" s="6">
        <f t="shared" si="32"/>
        <v>0.61858086567422887</v>
      </c>
    </row>
    <row r="687" spans="1:25" hidden="1" x14ac:dyDescent="0.3">
      <c r="A687" s="1" t="s">
        <v>2959</v>
      </c>
      <c r="B687" s="1" t="s">
        <v>2960</v>
      </c>
      <c r="C687" s="1" t="s">
        <v>2940</v>
      </c>
      <c r="D687" s="1" t="s">
        <v>2951</v>
      </c>
      <c r="E687" s="1" t="s">
        <v>2447</v>
      </c>
      <c r="F687" s="1" t="s">
        <v>2954</v>
      </c>
      <c r="G687" s="1" t="s">
        <v>84</v>
      </c>
      <c r="H687" s="1" t="s">
        <v>2335</v>
      </c>
      <c r="I687" s="2">
        <v>112</v>
      </c>
      <c r="J687" s="2">
        <v>0</v>
      </c>
      <c r="K687" s="2">
        <v>112</v>
      </c>
      <c r="L687" s="3">
        <v>0.01</v>
      </c>
      <c r="M687" s="3">
        <v>8</v>
      </c>
      <c r="N687" s="4">
        <v>20</v>
      </c>
      <c r="O687" s="3">
        <v>22.440899999999999</v>
      </c>
      <c r="P687" s="3">
        <v>13.779500000000001</v>
      </c>
      <c r="Q687" s="3">
        <v>9.0550999999999995</v>
      </c>
      <c r="R687" s="1" t="s">
        <v>30</v>
      </c>
      <c r="S687" s="1" t="s">
        <v>2439</v>
      </c>
      <c r="T687" s="1" t="s">
        <v>580</v>
      </c>
      <c r="U687" s="4">
        <v>533</v>
      </c>
      <c r="V687" s="1" t="s">
        <v>33</v>
      </c>
      <c r="W687" s="5">
        <f t="shared" si="30"/>
        <v>8.1208169877418926E-2</v>
      </c>
      <c r="X687" s="7">
        <f t="shared" si="31"/>
        <v>9.095315026270919</v>
      </c>
      <c r="Y687" s="6">
        <f t="shared" si="32"/>
        <v>0.25755039760413989</v>
      </c>
    </row>
    <row r="688" spans="1:25" hidden="1" x14ac:dyDescent="0.3">
      <c r="A688" s="1" t="s">
        <v>2961</v>
      </c>
      <c r="B688" s="1" t="s">
        <v>2962</v>
      </c>
      <c r="C688" s="1" t="s">
        <v>2963</v>
      </c>
      <c r="D688" s="1" t="s">
        <v>2964</v>
      </c>
      <c r="E688" s="1" t="s">
        <v>2456</v>
      </c>
      <c r="F688" s="1" t="s">
        <v>2965</v>
      </c>
      <c r="G688" s="1" t="s">
        <v>2472</v>
      </c>
      <c r="H688" s="1" t="s">
        <v>2335</v>
      </c>
      <c r="I688" s="2">
        <v>9</v>
      </c>
      <c r="J688" s="2">
        <v>0</v>
      </c>
      <c r="K688" s="2">
        <v>9</v>
      </c>
      <c r="L688" s="3">
        <v>0.01</v>
      </c>
      <c r="M688" s="3">
        <v>13.56</v>
      </c>
      <c r="N688" s="4">
        <v>20</v>
      </c>
      <c r="O688" s="3">
        <v>21.259799999999998</v>
      </c>
      <c r="P688" s="3">
        <v>12.992100000000001</v>
      </c>
      <c r="Q688" s="3">
        <v>6.6928999999999998</v>
      </c>
      <c r="R688" s="1" t="s">
        <v>30</v>
      </c>
      <c r="S688" s="1" t="s">
        <v>2439</v>
      </c>
      <c r="T688" s="1" t="s">
        <v>580</v>
      </c>
      <c r="U688" s="4">
        <v>533</v>
      </c>
      <c r="V688" s="1" t="s">
        <v>33</v>
      </c>
      <c r="W688" s="5">
        <f t="shared" si="30"/>
        <v>5.3614913332603889E-2</v>
      </c>
      <c r="X688" s="7">
        <f t="shared" si="31"/>
        <v>0.48253421999343499</v>
      </c>
      <c r="Y688" s="6">
        <f t="shared" si="32"/>
        <v>1.3663834606932381E-2</v>
      </c>
    </row>
    <row r="689" spans="1:25" hidden="1" x14ac:dyDescent="0.3">
      <c r="A689" s="1" t="s">
        <v>2966</v>
      </c>
      <c r="B689" s="1" t="s">
        <v>2967</v>
      </c>
      <c r="C689" s="1" t="s">
        <v>2963</v>
      </c>
      <c r="D689" s="1" t="s">
        <v>2964</v>
      </c>
      <c r="E689" s="1" t="s">
        <v>2456</v>
      </c>
      <c r="F689" s="1" t="s">
        <v>2968</v>
      </c>
      <c r="G689" s="1" t="s">
        <v>2472</v>
      </c>
      <c r="H689" s="1" t="s">
        <v>2335</v>
      </c>
      <c r="I689" s="2">
        <v>3</v>
      </c>
      <c r="J689" s="2">
        <v>0</v>
      </c>
      <c r="K689" s="2">
        <v>3</v>
      </c>
      <c r="L689" s="3">
        <v>0.01</v>
      </c>
      <c r="M689" s="3">
        <v>13.56</v>
      </c>
      <c r="N689" s="4">
        <v>20</v>
      </c>
      <c r="O689" s="3">
        <v>21.259799999999998</v>
      </c>
      <c r="P689" s="3">
        <v>12.992100000000001</v>
      </c>
      <c r="Q689" s="3">
        <v>6.6928999999999998</v>
      </c>
      <c r="R689" s="1" t="s">
        <v>30</v>
      </c>
      <c r="S689" s="1" t="s">
        <v>2439</v>
      </c>
      <c r="T689" s="1" t="s">
        <v>580</v>
      </c>
      <c r="U689" s="4">
        <v>533</v>
      </c>
      <c r="V689" s="1" t="s">
        <v>33</v>
      </c>
      <c r="W689" s="5">
        <f t="shared" si="30"/>
        <v>5.3614913332603889E-2</v>
      </c>
      <c r="X689" s="7">
        <f t="shared" si="31"/>
        <v>0.16084473999781168</v>
      </c>
      <c r="Y689" s="6">
        <f t="shared" si="32"/>
        <v>4.5546115356441272E-3</v>
      </c>
    </row>
    <row r="690" spans="1:25" hidden="1" x14ac:dyDescent="0.3">
      <c r="A690" s="1" t="s">
        <v>2969</v>
      </c>
      <c r="B690" s="1" t="s">
        <v>2970</v>
      </c>
      <c r="C690" s="1" t="s">
        <v>2703</v>
      </c>
      <c r="D690" s="1" t="s">
        <v>2971</v>
      </c>
      <c r="E690" s="1" t="s">
        <v>2456</v>
      </c>
      <c r="F690" s="1" t="s">
        <v>1303</v>
      </c>
      <c r="G690" s="1" t="s">
        <v>84</v>
      </c>
      <c r="H690" s="1" t="s">
        <v>2335</v>
      </c>
      <c r="I690" s="2">
        <v>110</v>
      </c>
      <c r="J690" s="2">
        <v>0</v>
      </c>
      <c r="K690" s="2">
        <v>110</v>
      </c>
      <c r="L690" s="3">
        <v>0.01</v>
      </c>
      <c r="M690" s="3">
        <v>12</v>
      </c>
      <c r="N690" s="4">
        <v>25</v>
      </c>
      <c r="O690" s="3">
        <v>22.0472</v>
      </c>
      <c r="P690" s="3">
        <v>14.1732</v>
      </c>
      <c r="Q690" s="3">
        <v>9.8424999999999994</v>
      </c>
      <c r="R690" s="1" t="s">
        <v>30</v>
      </c>
      <c r="S690" s="1" t="s">
        <v>2439</v>
      </c>
      <c r="T690" s="1" t="s">
        <v>580</v>
      </c>
      <c r="U690" s="4">
        <v>533</v>
      </c>
      <c r="V690" s="1" t="s">
        <v>33</v>
      </c>
      <c r="W690" s="5">
        <f t="shared" si="30"/>
        <v>7.135912410281206E-2</v>
      </c>
      <c r="X690" s="7">
        <f t="shared" si="31"/>
        <v>7.8495036513093268</v>
      </c>
      <c r="Y690" s="6">
        <f t="shared" si="32"/>
        <v>0.22227298126019268</v>
      </c>
    </row>
    <row r="691" spans="1:25" hidden="1" x14ac:dyDescent="0.3">
      <c r="A691" s="1" t="s">
        <v>2972</v>
      </c>
      <c r="B691" s="1" t="s">
        <v>2973</v>
      </c>
      <c r="C691" s="1" t="s">
        <v>2974</v>
      </c>
      <c r="D691" s="1" t="s">
        <v>2975</v>
      </c>
      <c r="E691" s="1" t="s">
        <v>2456</v>
      </c>
      <c r="F691" s="1" t="s">
        <v>2976</v>
      </c>
      <c r="G691" s="1" t="s">
        <v>84</v>
      </c>
      <c r="H691" s="1" t="s">
        <v>2335</v>
      </c>
      <c r="I691" s="2">
        <v>129</v>
      </c>
      <c r="J691" s="2">
        <v>0</v>
      </c>
      <c r="K691" s="2">
        <v>129</v>
      </c>
      <c r="L691" s="3">
        <v>0.01</v>
      </c>
      <c r="M691" s="3">
        <v>8.4700000000000006</v>
      </c>
      <c r="N691" s="4">
        <v>20</v>
      </c>
      <c r="O691" s="3">
        <v>14.5669</v>
      </c>
      <c r="P691" s="3">
        <v>11.0236</v>
      </c>
      <c r="Q691" s="3">
        <v>9.8424999999999994</v>
      </c>
      <c r="R691" s="1" t="s">
        <v>30</v>
      </c>
      <c r="S691" s="1" t="s">
        <v>2473</v>
      </c>
      <c r="T691" s="1" t="s">
        <v>580</v>
      </c>
      <c r="U691" s="4">
        <v>533</v>
      </c>
      <c r="V691" s="1" t="s">
        <v>33</v>
      </c>
      <c r="W691" s="5">
        <f t="shared" si="30"/>
        <v>4.5838326246598025E-2</v>
      </c>
      <c r="X691" s="7">
        <f t="shared" si="31"/>
        <v>5.9131440858111457</v>
      </c>
      <c r="Y691" s="6">
        <f t="shared" si="32"/>
        <v>0.16744143616712431</v>
      </c>
    </row>
    <row r="692" spans="1:25" hidden="1" x14ac:dyDescent="0.3">
      <c r="A692" s="1" t="s">
        <v>2977</v>
      </c>
      <c r="B692" s="1" t="s">
        <v>2978</v>
      </c>
      <c r="C692" s="1" t="s">
        <v>2974</v>
      </c>
      <c r="D692" s="1" t="s">
        <v>2979</v>
      </c>
      <c r="E692" s="1" t="s">
        <v>2437</v>
      </c>
      <c r="F692" s="1" t="s">
        <v>2976</v>
      </c>
      <c r="G692" s="1" t="s">
        <v>84</v>
      </c>
      <c r="H692" s="1" t="s">
        <v>2335</v>
      </c>
      <c r="I692" s="2">
        <v>249</v>
      </c>
      <c r="J692" s="2">
        <v>0</v>
      </c>
      <c r="K692" s="2">
        <v>249</v>
      </c>
      <c r="L692" s="3">
        <v>0.01</v>
      </c>
      <c r="M692" s="3">
        <v>8.4700000000000006</v>
      </c>
      <c r="N692" s="4">
        <v>20</v>
      </c>
      <c r="O692" s="3">
        <v>14.5669</v>
      </c>
      <c r="P692" s="3">
        <v>11.0236</v>
      </c>
      <c r="Q692" s="3">
        <v>9.8424999999999994</v>
      </c>
      <c r="R692" s="1" t="s">
        <v>30</v>
      </c>
      <c r="S692" s="1" t="s">
        <v>2473</v>
      </c>
      <c r="T692" s="1" t="s">
        <v>580</v>
      </c>
      <c r="U692" s="4">
        <v>533</v>
      </c>
      <c r="V692" s="1" t="s">
        <v>33</v>
      </c>
      <c r="W692" s="5">
        <f t="shared" si="30"/>
        <v>4.5838326246598025E-2</v>
      </c>
      <c r="X692" s="7">
        <f t="shared" si="31"/>
        <v>11.413743235402908</v>
      </c>
      <c r="Y692" s="6">
        <f t="shared" si="32"/>
        <v>0.32320091167142601</v>
      </c>
    </row>
    <row r="693" spans="1:25" hidden="1" x14ac:dyDescent="0.3">
      <c r="A693" s="1" t="s">
        <v>2980</v>
      </c>
      <c r="B693" s="1" t="s">
        <v>2981</v>
      </c>
      <c r="C693" s="1" t="s">
        <v>2974</v>
      </c>
      <c r="D693" s="1" t="s">
        <v>2982</v>
      </c>
      <c r="E693" s="1" t="s">
        <v>2443</v>
      </c>
      <c r="F693" s="1" t="s">
        <v>2976</v>
      </c>
      <c r="G693" s="1" t="s">
        <v>84</v>
      </c>
      <c r="H693" s="1" t="s">
        <v>2335</v>
      </c>
      <c r="I693" s="2">
        <v>175</v>
      </c>
      <c r="J693" s="2">
        <v>0</v>
      </c>
      <c r="K693" s="2">
        <v>175</v>
      </c>
      <c r="L693" s="3">
        <v>0.01</v>
      </c>
      <c r="M693" s="3">
        <v>8.4700000000000006</v>
      </c>
      <c r="N693" s="4">
        <v>20</v>
      </c>
      <c r="O693" s="3">
        <v>14.5669</v>
      </c>
      <c r="P693" s="3">
        <v>11.0236</v>
      </c>
      <c r="Q693" s="3">
        <v>9.8424999999999994</v>
      </c>
      <c r="R693" s="1" t="s">
        <v>30</v>
      </c>
      <c r="S693" s="1" t="s">
        <v>2473</v>
      </c>
      <c r="T693" s="1" t="s">
        <v>580</v>
      </c>
      <c r="U693" s="4">
        <v>533</v>
      </c>
      <c r="V693" s="1" t="s">
        <v>33</v>
      </c>
      <c r="W693" s="5">
        <f t="shared" si="30"/>
        <v>4.5838326246598025E-2</v>
      </c>
      <c r="X693" s="7">
        <f t="shared" si="31"/>
        <v>8.0217070931546548</v>
      </c>
      <c r="Y693" s="6">
        <f t="shared" si="32"/>
        <v>0.22714923511043997</v>
      </c>
    </row>
    <row r="694" spans="1:25" hidden="1" x14ac:dyDescent="0.3">
      <c r="A694" s="1" t="s">
        <v>2983</v>
      </c>
      <c r="B694" s="1" t="s">
        <v>2984</v>
      </c>
      <c r="C694" s="1" t="s">
        <v>2985</v>
      </c>
      <c r="D694" s="1" t="s">
        <v>2986</v>
      </c>
      <c r="E694" s="1" t="s">
        <v>2456</v>
      </c>
      <c r="F694" s="1" t="s">
        <v>2831</v>
      </c>
      <c r="G694" s="1" t="s">
        <v>84</v>
      </c>
      <c r="H694" s="1" t="s">
        <v>2335</v>
      </c>
      <c r="I694" s="2">
        <v>139</v>
      </c>
      <c r="J694" s="2">
        <v>0</v>
      </c>
      <c r="K694" s="2">
        <v>139</v>
      </c>
      <c r="L694" s="3">
        <v>0.01</v>
      </c>
      <c r="M694" s="3">
        <v>11.86</v>
      </c>
      <c r="N694" s="4">
        <v>20</v>
      </c>
      <c r="O694" s="3">
        <v>22.0472</v>
      </c>
      <c r="P694" s="3">
        <v>14.1732</v>
      </c>
      <c r="Q694" s="3">
        <v>9.8424999999999994</v>
      </c>
      <c r="R694" s="1" t="s">
        <v>30</v>
      </c>
      <c r="S694" s="1" t="s">
        <v>2473</v>
      </c>
      <c r="T694" s="1" t="s">
        <v>580</v>
      </c>
      <c r="U694" s="4">
        <v>533</v>
      </c>
      <c r="V694" s="1" t="s">
        <v>33</v>
      </c>
      <c r="W694" s="5">
        <f t="shared" si="30"/>
        <v>8.9198905128515069E-2</v>
      </c>
      <c r="X694" s="7">
        <f t="shared" si="31"/>
        <v>12.398647812863594</v>
      </c>
      <c r="Y694" s="6">
        <f t="shared" si="32"/>
        <v>0.35109027721780428</v>
      </c>
    </row>
    <row r="695" spans="1:25" hidden="1" x14ac:dyDescent="0.3">
      <c r="A695" s="1" t="s">
        <v>2987</v>
      </c>
      <c r="B695" s="1" t="s">
        <v>2988</v>
      </c>
      <c r="C695" s="1" t="s">
        <v>2985</v>
      </c>
      <c r="D695" s="1" t="s">
        <v>2989</v>
      </c>
      <c r="E695" s="1" t="s">
        <v>2437</v>
      </c>
      <c r="F695" s="1" t="s">
        <v>2831</v>
      </c>
      <c r="G695" s="1" t="s">
        <v>84</v>
      </c>
      <c r="H695" s="1" t="s">
        <v>2335</v>
      </c>
      <c r="I695" s="2">
        <v>319</v>
      </c>
      <c r="J695" s="2">
        <v>0</v>
      </c>
      <c r="K695" s="2">
        <v>319</v>
      </c>
      <c r="L695" s="3">
        <v>0.01</v>
      </c>
      <c r="M695" s="3">
        <v>11.86</v>
      </c>
      <c r="N695" s="4">
        <v>20</v>
      </c>
      <c r="O695" s="3">
        <v>22.0472</v>
      </c>
      <c r="P695" s="3">
        <v>14.1732</v>
      </c>
      <c r="Q695" s="3">
        <v>9.8424999999999994</v>
      </c>
      <c r="R695" s="1" t="s">
        <v>30</v>
      </c>
      <c r="S695" s="1" t="s">
        <v>2473</v>
      </c>
      <c r="T695" s="1" t="s">
        <v>580</v>
      </c>
      <c r="U695" s="4">
        <v>533</v>
      </c>
      <c r="V695" s="1" t="s">
        <v>33</v>
      </c>
      <c r="W695" s="5">
        <f t="shared" si="30"/>
        <v>8.9198905128515069E-2</v>
      </c>
      <c r="X695" s="7">
        <f t="shared" si="31"/>
        <v>28.454450735996307</v>
      </c>
      <c r="Y695" s="6">
        <f t="shared" si="32"/>
        <v>0.80573955706819833</v>
      </c>
    </row>
    <row r="696" spans="1:25" hidden="1" x14ac:dyDescent="0.3">
      <c r="A696" s="1" t="s">
        <v>2990</v>
      </c>
      <c r="B696" s="1" t="s">
        <v>2991</v>
      </c>
      <c r="C696" s="1" t="s">
        <v>2985</v>
      </c>
      <c r="D696" s="1" t="s">
        <v>2992</v>
      </c>
      <c r="E696" s="1" t="s">
        <v>2443</v>
      </c>
      <c r="F696" s="1" t="s">
        <v>2831</v>
      </c>
      <c r="G696" s="1" t="s">
        <v>84</v>
      </c>
      <c r="H696" s="1" t="s">
        <v>2335</v>
      </c>
      <c r="I696" s="2">
        <v>309</v>
      </c>
      <c r="J696" s="2">
        <v>0</v>
      </c>
      <c r="K696" s="2">
        <v>309</v>
      </c>
      <c r="L696" s="3">
        <v>0.01</v>
      </c>
      <c r="M696" s="3">
        <v>11.86</v>
      </c>
      <c r="N696" s="4">
        <v>20</v>
      </c>
      <c r="O696" s="3">
        <v>22.0472</v>
      </c>
      <c r="P696" s="3">
        <v>14.1732</v>
      </c>
      <c r="Q696" s="3">
        <v>9.8424999999999994</v>
      </c>
      <c r="R696" s="1" t="s">
        <v>30</v>
      </c>
      <c r="S696" s="1" t="s">
        <v>2473</v>
      </c>
      <c r="T696" s="1" t="s">
        <v>580</v>
      </c>
      <c r="U696" s="4">
        <v>533</v>
      </c>
      <c r="V696" s="1" t="s">
        <v>33</v>
      </c>
      <c r="W696" s="5">
        <f t="shared" si="30"/>
        <v>8.9198905128515069E-2</v>
      </c>
      <c r="X696" s="7">
        <f t="shared" si="31"/>
        <v>27.562461684711156</v>
      </c>
      <c r="Y696" s="6">
        <f t="shared" si="32"/>
        <v>0.7804812637431765</v>
      </c>
    </row>
    <row r="697" spans="1:25" hidden="1" x14ac:dyDescent="0.3">
      <c r="A697" s="1" t="s">
        <v>2993</v>
      </c>
      <c r="B697" s="1" t="s">
        <v>2994</v>
      </c>
      <c r="C697" s="1" t="s">
        <v>2985</v>
      </c>
      <c r="D697" s="1" t="s">
        <v>2995</v>
      </c>
      <c r="E697" s="1" t="s">
        <v>2447</v>
      </c>
      <c r="F697" s="1" t="s">
        <v>2831</v>
      </c>
      <c r="G697" s="1" t="s">
        <v>84</v>
      </c>
      <c r="H697" s="1" t="s">
        <v>2335</v>
      </c>
      <c r="I697" s="2">
        <v>93</v>
      </c>
      <c r="J697" s="2">
        <v>0</v>
      </c>
      <c r="K697" s="2">
        <v>93</v>
      </c>
      <c r="L697" s="3">
        <v>0.01</v>
      </c>
      <c r="M697" s="3">
        <v>11.86</v>
      </c>
      <c r="N697" s="4">
        <v>20</v>
      </c>
      <c r="O697" s="3">
        <v>22.0472</v>
      </c>
      <c r="P697" s="3">
        <v>14.1732</v>
      </c>
      <c r="Q697" s="3">
        <v>9.8424999999999994</v>
      </c>
      <c r="R697" s="1" t="s">
        <v>30</v>
      </c>
      <c r="S697" s="1" t="s">
        <v>2473</v>
      </c>
      <c r="T697" s="1" t="s">
        <v>580</v>
      </c>
      <c r="U697" s="4">
        <v>533</v>
      </c>
      <c r="V697" s="1" t="s">
        <v>33</v>
      </c>
      <c r="W697" s="5">
        <f t="shared" si="30"/>
        <v>8.9198905128515069E-2</v>
      </c>
      <c r="X697" s="7">
        <f t="shared" si="31"/>
        <v>8.2954981769519005</v>
      </c>
      <c r="Y697" s="6">
        <f t="shared" si="32"/>
        <v>0.23490212792270357</v>
      </c>
    </row>
    <row r="698" spans="1:25" hidden="1" x14ac:dyDescent="0.3">
      <c r="A698" s="1" t="s">
        <v>2996</v>
      </c>
      <c r="B698" s="1" t="s">
        <v>2997</v>
      </c>
      <c r="C698" s="1" t="s">
        <v>2985</v>
      </c>
      <c r="D698" s="1" t="s">
        <v>2986</v>
      </c>
      <c r="E698" s="1" t="s">
        <v>2456</v>
      </c>
      <c r="F698" s="1" t="s">
        <v>2849</v>
      </c>
      <c r="G698" s="1" t="s">
        <v>84</v>
      </c>
      <c r="H698" s="1" t="s">
        <v>2335</v>
      </c>
      <c r="I698" s="2">
        <v>94</v>
      </c>
      <c r="J698" s="2">
        <v>0</v>
      </c>
      <c r="K698" s="2">
        <v>94</v>
      </c>
      <c r="L698" s="3">
        <v>0.01</v>
      </c>
      <c r="M698" s="3">
        <v>11.86</v>
      </c>
      <c r="N698" s="4">
        <v>20</v>
      </c>
      <c r="O698" s="3">
        <v>22.0472</v>
      </c>
      <c r="P698" s="3">
        <v>14.1732</v>
      </c>
      <c r="Q698" s="3">
        <v>9.8424999999999994</v>
      </c>
      <c r="R698" s="1" t="s">
        <v>30</v>
      </c>
      <c r="S698" s="1" t="s">
        <v>2473</v>
      </c>
      <c r="T698" s="1" t="s">
        <v>580</v>
      </c>
      <c r="U698" s="4">
        <v>533</v>
      </c>
      <c r="V698" s="1" t="s">
        <v>33</v>
      </c>
      <c r="W698" s="5">
        <f t="shared" si="30"/>
        <v>8.9198905128515069E-2</v>
      </c>
      <c r="X698" s="7">
        <f t="shared" si="31"/>
        <v>8.3846970820804163</v>
      </c>
      <c r="Y698" s="6">
        <f t="shared" si="32"/>
        <v>0.2374279572552058</v>
      </c>
    </row>
    <row r="699" spans="1:25" hidden="1" x14ac:dyDescent="0.3">
      <c r="A699" s="1" t="s">
        <v>2998</v>
      </c>
      <c r="B699" s="1" t="s">
        <v>2999</v>
      </c>
      <c r="C699" s="1" t="s">
        <v>2985</v>
      </c>
      <c r="D699" s="1" t="s">
        <v>2989</v>
      </c>
      <c r="E699" s="1" t="s">
        <v>2437</v>
      </c>
      <c r="F699" s="1" t="s">
        <v>2849</v>
      </c>
      <c r="G699" s="1" t="s">
        <v>84</v>
      </c>
      <c r="H699" s="1" t="s">
        <v>2335</v>
      </c>
      <c r="I699" s="2">
        <v>234</v>
      </c>
      <c r="J699" s="2">
        <v>0</v>
      </c>
      <c r="K699" s="2">
        <v>234</v>
      </c>
      <c r="L699" s="3">
        <v>0.01</v>
      </c>
      <c r="M699" s="3">
        <v>11.86</v>
      </c>
      <c r="N699" s="4">
        <v>20</v>
      </c>
      <c r="O699" s="3">
        <v>22.0472</v>
      </c>
      <c r="P699" s="3">
        <v>14.1732</v>
      </c>
      <c r="Q699" s="3">
        <v>9.8424999999999994</v>
      </c>
      <c r="R699" s="1" t="s">
        <v>30</v>
      </c>
      <c r="S699" s="1" t="s">
        <v>2473</v>
      </c>
      <c r="T699" s="1" t="s">
        <v>580</v>
      </c>
      <c r="U699" s="4">
        <v>533</v>
      </c>
      <c r="V699" s="1" t="s">
        <v>33</v>
      </c>
      <c r="W699" s="5">
        <f t="shared" si="30"/>
        <v>8.9198905128515069E-2</v>
      </c>
      <c r="X699" s="7">
        <f t="shared" si="31"/>
        <v>20.872543800072528</v>
      </c>
      <c r="Y699" s="6">
        <f t="shared" si="32"/>
        <v>0.59104406380551233</v>
      </c>
    </row>
    <row r="700" spans="1:25" hidden="1" x14ac:dyDescent="0.3">
      <c r="A700" s="1" t="s">
        <v>3000</v>
      </c>
      <c r="B700" s="1" t="s">
        <v>3001</v>
      </c>
      <c r="C700" s="1" t="s">
        <v>2985</v>
      </c>
      <c r="D700" s="1" t="s">
        <v>2992</v>
      </c>
      <c r="E700" s="1" t="s">
        <v>2443</v>
      </c>
      <c r="F700" s="1" t="s">
        <v>2849</v>
      </c>
      <c r="G700" s="1" t="s">
        <v>84</v>
      </c>
      <c r="H700" s="1" t="s">
        <v>2335</v>
      </c>
      <c r="I700" s="2">
        <v>183</v>
      </c>
      <c r="J700" s="2">
        <v>0</v>
      </c>
      <c r="K700" s="2">
        <v>183</v>
      </c>
      <c r="L700" s="3">
        <v>0.01</v>
      </c>
      <c r="M700" s="3">
        <v>11.86</v>
      </c>
      <c r="N700" s="4">
        <v>20</v>
      </c>
      <c r="O700" s="3">
        <v>22.0472</v>
      </c>
      <c r="P700" s="3">
        <v>14.1732</v>
      </c>
      <c r="Q700" s="3">
        <v>9.8424999999999994</v>
      </c>
      <c r="R700" s="1" t="s">
        <v>30</v>
      </c>
      <c r="S700" s="1" t="s">
        <v>2473</v>
      </c>
      <c r="T700" s="1" t="s">
        <v>580</v>
      </c>
      <c r="U700" s="4">
        <v>533</v>
      </c>
      <c r="V700" s="1" t="s">
        <v>33</v>
      </c>
      <c r="W700" s="5">
        <f t="shared" si="30"/>
        <v>8.9198905128515069E-2</v>
      </c>
      <c r="X700" s="7">
        <f t="shared" si="31"/>
        <v>16.323399638518257</v>
      </c>
      <c r="Y700" s="6">
        <f t="shared" si="32"/>
        <v>0.46222676784790062</v>
      </c>
    </row>
    <row r="701" spans="1:25" hidden="1" x14ac:dyDescent="0.3">
      <c r="A701" s="1" t="s">
        <v>3002</v>
      </c>
      <c r="B701" s="1" t="s">
        <v>3003</v>
      </c>
      <c r="C701" s="1" t="s">
        <v>3004</v>
      </c>
      <c r="D701" s="1" t="s">
        <v>3005</v>
      </c>
      <c r="E701" s="1" t="s">
        <v>2443</v>
      </c>
      <c r="F701" s="1" t="s">
        <v>3006</v>
      </c>
      <c r="G701" s="1" t="s">
        <v>2472</v>
      </c>
      <c r="H701" s="1" t="s">
        <v>2335</v>
      </c>
      <c r="I701" s="2">
        <v>2</v>
      </c>
      <c r="J701" s="2">
        <v>0</v>
      </c>
      <c r="K701" s="2">
        <v>2</v>
      </c>
      <c r="L701" s="3">
        <v>0.01</v>
      </c>
      <c r="M701" s="3">
        <v>11.78</v>
      </c>
      <c r="N701" s="4">
        <v>20</v>
      </c>
      <c r="O701" s="3">
        <v>12.5984</v>
      </c>
      <c r="P701" s="3">
        <v>11.811</v>
      </c>
      <c r="Q701" s="3">
        <v>11.811</v>
      </c>
      <c r="R701" s="1" t="s">
        <v>30</v>
      </c>
      <c r="S701" s="1" t="s">
        <v>2473</v>
      </c>
      <c r="T701" s="1" t="s">
        <v>580</v>
      </c>
      <c r="U701" s="4">
        <v>533</v>
      </c>
      <c r="V701" s="1" t="s">
        <v>33</v>
      </c>
      <c r="W701" s="5">
        <f t="shared" si="30"/>
        <v>5.0970802930580053E-2</v>
      </c>
      <c r="X701" s="7">
        <f t="shared" si="31"/>
        <v>0.10194160586116011</v>
      </c>
      <c r="Y701" s="6">
        <f t="shared" si="32"/>
        <v>2.8866620942882169E-3</v>
      </c>
    </row>
    <row r="702" spans="1:25" hidden="1" x14ac:dyDescent="0.3">
      <c r="A702" s="1" t="s">
        <v>3007</v>
      </c>
      <c r="B702" s="1" t="s">
        <v>3008</v>
      </c>
      <c r="C702" s="1" t="s">
        <v>3009</v>
      </c>
      <c r="D702" s="1" t="s">
        <v>3010</v>
      </c>
      <c r="E702" s="1" t="s">
        <v>2456</v>
      </c>
      <c r="F702" s="1" t="s">
        <v>3011</v>
      </c>
      <c r="G702" s="1" t="s">
        <v>578</v>
      </c>
      <c r="H702" s="1" t="s">
        <v>2335</v>
      </c>
      <c r="I702" s="2">
        <v>99</v>
      </c>
      <c r="J702" s="2">
        <v>0</v>
      </c>
      <c r="K702" s="2">
        <v>99</v>
      </c>
      <c r="L702" s="3">
        <v>3.55</v>
      </c>
      <c r="M702" s="3">
        <v>10</v>
      </c>
      <c r="N702" s="4">
        <v>20</v>
      </c>
      <c r="O702" s="3">
        <v>21.259799999999998</v>
      </c>
      <c r="P702" s="3">
        <v>14.1732</v>
      </c>
      <c r="Q702" s="3">
        <v>7.0865999999999998</v>
      </c>
      <c r="R702" s="1" t="s">
        <v>30</v>
      </c>
      <c r="S702" s="1" t="s">
        <v>2473</v>
      </c>
      <c r="T702" s="1" t="s">
        <v>580</v>
      </c>
      <c r="U702" s="4">
        <v>533</v>
      </c>
      <c r="V702" s="1" t="s">
        <v>33</v>
      </c>
      <c r="W702" s="5">
        <f t="shared" si="30"/>
        <v>6.1929525560654751E-2</v>
      </c>
      <c r="X702" s="7">
        <f t="shared" si="31"/>
        <v>6.1310230305048208</v>
      </c>
      <c r="Y702" s="6">
        <f t="shared" si="32"/>
        <v>0.17361107500572906</v>
      </c>
    </row>
    <row r="703" spans="1:25" hidden="1" x14ac:dyDescent="0.3">
      <c r="A703" s="1" t="s">
        <v>3012</v>
      </c>
      <c r="B703" s="1" t="s">
        <v>3013</v>
      </c>
      <c r="C703" s="1" t="s">
        <v>3009</v>
      </c>
      <c r="D703" s="1" t="s">
        <v>3014</v>
      </c>
      <c r="E703" s="1" t="s">
        <v>2437</v>
      </c>
      <c r="F703" s="1" t="s">
        <v>3011</v>
      </c>
      <c r="G703" s="1" t="s">
        <v>578</v>
      </c>
      <c r="H703" s="1" t="s">
        <v>2335</v>
      </c>
      <c r="I703" s="2">
        <v>204</v>
      </c>
      <c r="J703" s="2">
        <v>0</v>
      </c>
      <c r="K703" s="2">
        <v>204</v>
      </c>
      <c r="L703" s="3">
        <v>3.55</v>
      </c>
      <c r="M703" s="3">
        <v>10</v>
      </c>
      <c r="N703" s="4">
        <v>20</v>
      </c>
      <c r="O703" s="3">
        <v>21.259799999999998</v>
      </c>
      <c r="P703" s="3">
        <v>14.1732</v>
      </c>
      <c r="Q703" s="3">
        <v>7.0865999999999998</v>
      </c>
      <c r="R703" s="1" t="s">
        <v>30</v>
      </c>
      <c r="S703" s="1" t="s">
        <v>2473</v>
      </c>
      <c r="T703" s="1" t="s">
        <v>580</v>
      </c>
      <c r="U703" s="4">
        <v>533</v>
      </c>
      <c r="V703" s="1" t="s">
        <v>33</v>
      </c>
      <c r="W703" s="5">
        <f t="shared" si="30"/>
        <v>6.1929525560654751E-2</v>
      </c>
      <c r="X703" s="7">
        <f t="shared" si="31"/>
        <v>12.63362321437357</v>
      </c>
      <c r="Y703" s="6">
        <f t="shared" si="32"/>
        <v>0.35774403334513866</v>
      </c>
    </row>
    <row r="704" spans="1:25" hidden="1" x14ac:dyDescent="0.3">
      <c r="A704" s="1" t="s">
        <v>3015</v>
      </c>
      <c r="B704" s="1" t="s">
        <v>3016</v>
      </c>
      <c r="C704" s="1" t="s">
        <v>3009</v>
      </c>
      <c r="D704" s="1" t="s">
        <v>3017</v>
      </c>
      <c r="E704" s="1" t="s">
        <v>2443</v>
      </c>
      <c r="F704" s="1" t="s">
        <v>3011</v>
      </c>
      <c r="G704" s="1" t="s">
        <v>578</v>
      </c>
      <c r="H704" s="1" t="s">
        <v>2335</v>
      </c>
      <c r="I704" s="2">
        <v>185</v>
      </c>
      <c r="J704" s="2">
        <v>0</v>
      </c>
      <c r="K704" s="2">
        <v>185</v>
      </c>
      <c r="L704" s="3">
        <v>3.55</v>
      </c>
      <c r="M704" s="3">
        <v>10</v>
      </c>
      <c r="N704" s="4">
        <v>20</v>
      </c>
      <c r="O704" s="3">
        <v>21.259799999999998</v>
      </c>
      <c r="P704" s="3">
        <v>14.1732</v>
      </c>
      <c r="Q704" s="3">
        <v>7.0865999999999998</v>
      </c>
      <c r="R704" s="1" t="s">
        <v>30</v>
      </c>
      <c r="S704" s="1" t="s">
        <v>2473</v>
      </c>
      <c r="T704" s="1" t="s">
        <v>580</v>
      </c>
      <c r="U704" s="4">
        <v>533</v>
      </c>
      <c r="V704" s="1" t="s">
        <v>33</v>
      </c>
      <c r="W704" s="5">
        <f t="shared" si="30"/>
        <v>6.1929525560654751E-2</v>
      </c>
      <c r="X704" s="7">
        <f t="shared" si="31"/>
        <v>11.456962228721128</v>
      </c>
      <c r="Y704" s="6">
        <f t="shared" si="32"/>
        <v>0.32442473612181688</v>
      </c>
    </row>
    <row r="705" spans="1:25" hidden="1" x14ac:dyDescent="0.3">
      <c r="A705" s="1" t="s">
        <v>3018</v>
      </c>
      <c r="B705" s="1" t="s">
        <v>3019</v>
      </c>
      <c r="C705" s="1" t="s">
        <v>3009</v>
      </c>
      <c r="D705" s="1" t="s">
        <v>3020</v>
      </c>
      <c r="E705" s="1" t="s">
        <v>2447</v>
      </c>
      <c r="F705" s="1" t="s">
        <v>3011</v>
      </c>
      <c r="G705" s="1" t="s">
        <v>578</v>
      </c>
      <c r="H705" s="1" t="s">
        <v>2335</v>
      </c>
      <c r="I705" s="2">
        <v>7</v>
      </c>
      <c r="J705" s="2">
        <v>0</v>
      </c>
      <c r="K705" s="2">
        <v>7</v>
      </c>
      <c r="L705" s="3">
        <v>3.55</v>
      </c>
      <c r="M705" s="3">
        <v>10</v>
      </c>
      <c r="N705" s="4">
        <v>20</v>
      </c>
      <c r="O705" s="3">
        <v>21.259799999999998</v>
      </c>
      <c r="P705" s="3">
        <v>14.1732</v>
      </c>
      <c r="Q705" s="3">
        <v>7.0865999999999998</v>
      </c>
      <c r="R705" s="1" t="s">
        <v>30</v>
      </c>
      <c r="S705" s="1" t="s">
        <v>2473</v>
      </c>
      <c r="T705" s="1" t="s">
        <v>580</v>
      </c>
      <c r="U705" s="4">
        <v>533</v>
      </c>
      <c r="V705" s="1" t="s">
        <v>33</v>
      </c>
      <c r="W705" s="5">
        <f t="shared" si="30"/>
        <v>6.1929525560654751E-2</v>
      </c>
      <c r="X705" s="7">
        <f t="shared" si="31"/>
        <v>0.43350667892458328</v>
      </c>
      <c r="Y705" s="6">
        <f t="shared" si="32"/>
        <v>1.2275530555960642E-2</v>
      </c>
    </row>
    <row r="706" spans="1:25" hidden="1" x14ac:dyDescent="0.3">
      <c r="A706" s="1" t="s">
        <v>3021</v>
      </c>
      <c r="B706" s="1" t="s">
        <v>3022</v>
      </c>
      <c r="C706" s="1" t="s">
        <v>3009</v>
      </c>
      <c r="D706" s="1" t="s">
        <v>3010</v>
      </c>
      <c r="E706" s="1" t="s">
        <v>2456</v>
      </c>
      <c r="F706" s="1" t="s">
        <v>3023</v>
      </c>
      <c r="G706" s="1" t="s">
        <v>578</v>
      </c>
      <c r="H706" s="1" t="s">
        <v>2335</v>
      </c>
      <c r="I706" s="2">
        <v>125</v>
      </c>
      <c r="J706" s="2">
        <v>0</v>
      </c>
      <c r="K706" s="2">
        <v>125</v>
      </c>
      <c r="L706" s="3">
        <v>3.55</v>
      </c>
      <c r="M706" s="3">
        <v>10</v>
      </c>
      <c r="N706" s="4">
        <v>20</v>
      </c>
      <c r="O706" s="3">
        <v>21.259799999999998</v>
      </c>
      <c r="P706" s="3">
        <v>14.1732</v>
      </c>
      <c r="Q706" s="3">
        <v>7.0865999999999998</v>
      </c>
      <c r="R706" s="1" t="s">
        <v>30</v>
      </c>
      <c r="S706" s="1" t="s">
        <v>2473</v>
      </c>
      <c r="T706" s="1" t="s">
        <v>580</v>
      </c>
      <c r="U706" s="4">
        <v>533</v>
      </c>
      <c r="V706" s="1" t="s">
        <v>33</v>
      </c>
      <c r="W706" s="5">
        <f t="shared" si="30"/>
        <v>6.1929525560654751E-2</v>
      </c>
      <c r="X706" s="7">
        <f t="shared" si="31"/>
        <v>7.7411906950818441</v>
      </c>
      <c r="Y706" s="6">
        <f t="shared" si="32"/>
        <v>0.21920590278501145</v>
      </c>
    </row>
    <row r="707" spans="1:25" hidden="1" x14ac:dyDescent="0.3">
      <c r="A707" s="1" t="s">
        <v>3024</v>
      </c>
      <c r="B707" s="1" t="s">
        <v>3025</v>
      </c>
      <c r="C707" s="1" t="s">
        <v>3009</v>
      </c>
      <c r="D707" s="1" t="s">
        <v>3014</v>
      </c>
      <c r="E707" s="1" t="s">
        <v>2437</v>
      </c>
      <c r="F707" s="1" t="s">
        <v>3023</v>
      </c>
      <c r="G707" s="1" t="s">
        <v>578</v>
      </c>
      <c r="H707" s="1" t="s">
        <v>2335</v>
      </c>
      <c r="I707" s="2">
        <v>278</v>
      </c>
      <c r="J707" s="2">
        <v>0</v>
      </c>
      <c r="K707" s="2">
        <v>278</v>
      </c>
      <c r="L707" s="3">
        <v>3.55</v>
      </c>
      <c r="M707" s="3">
        <v>10</v>
      </c>
      <c r="N707" s="4">
        <v>20</v>
      </c>
      <c r="O707" s="3">
        <v>21.259799999999998</v>
      </c>
      <c r="P707" s="3">
        <v>14.1732</v>
      </c>
      <c r="Q707" s="3">
        <v>7.0865999999999998</v>
      </c>
      <c r="R707" s="1" t="s">
        <v>30</v>
      </c>
      <c r="S707" s="1" t="s">
        <v>2473</v>
      </c>
      <c r="T707" s="1" t="s">
        <v>580</v>
      </c>
      <c r="U707" s="4">
        <v>533</v>
      </c>
      <c r="V707" s="1" t="s">
        <v>33</v>
      </c>
      <c r="W707" s="5">
        <f t="shared" ref="W707:W770" si="33">O707*P707*Q707/1724/N707</f>
        <v>6.1929525560654751E-2</v>
      </c>
      <c r="X707" s="7">
        <f t="shared" ref="X707:X770" si="34">W707*K707</f>
        <v>17.216408105862019</v>
      </c>
      <c r="Y707" s="6">
        <f t="shared" ref="Y707:Y770" si="35">X707/35.3147</f>
        <v>0.48751392779386538</v>
      </c>
    </row>
    <row r="708" spans="1:25" hidden="1" x14ac:dyDescent="0.3">
      <c r="A708" s="1" t="s">
        <v>3026</v>
      </c>
      <c r="B708" s="1" t="s">
        <v>3027</v>
      </c>
      <c r="C708" s="1" t="s">
        <v>3009</v>
      </c>
      <c r="D708" s="1" t="s">
        <v>3017</v>
      </c>
      <c r="E708" s="1" t="s">
        <v>2443</v>
      </c>
      <c r="F708" s="1" t="s">
        <v>3023</v>
      </c>
      <c r="G708" s="1" t="s">
        <v>578</v>
      </c>
      <c r="H708" s="1" t="s">
        <v>2335</v>
      </c>
      <c r="I708" s="2">
        <v>254</v>
      </c>
      <c r="J708" s="2">
        <v>0</v>
      </c>
      <c r="K708" s="2">
        <v>254</v>
      </c>
      <c r="L708" s="3">
        <v>3.55</v>
      </c>
      <c r="M708" s="3">
        <v>10</v>
      </c>
      <c r="N708" s="4">
        <v>20</v>
      </c>
      <c r="O708" s="3">
        <v>21.259799999999998</v>
      </c>
      <c r="P708" s="3">
        <v>14.1732</v>
      </c>
      <c r="Q708" s="3">
        <v>7.0865999999999998</v>
      </c>
      <c r="R708" s="1" t="s">
        <v>30</v>
      </c>
      <c r="S708" s="1" t="s">
        <v>2473</v>
      </c>
      <c r="T708" s="1" t="s">
        <v>580</v>
      </c>
      <c r="U708" s="4">
        <v>533</v>
      </c>
      <c r="V708" s="1" t="s">
        <v>33</v>
      </c>
      <c r="W708" s="5">
        <f t="shared" si="33"/>
        <v>6.1929525560654751E-2</v>
      </c>
      <c r="X708" s="7">
        <f t="shared" si="34"/>
        <v>15.730099492406307</v>
      </c>
      <c r="Y708" s="6">
        <f t="shared" si="35"/>
        <v>0.44542639445914323</v>
      </c>
    </row>
    <row r="709" spans="1:25" hidden="1" x14ac:dyDescent="0.3">
      <c r="A709" s="1" t="s">
        <v>3028</v>
      </c>
      <c r="B709" s="1" t="s">
        <v>3029</v>
      </c>
      <c r="C709" s="1" t="s">
        <v>3009</v>
      </c>
      <c r="D709" s="1" t="s">
        <v>3020</v>
      </c>
      <c r="E709" s="1" t="s">
        <v>2447</v>
      </c>
      <c r="F709" s="1" t="s">
        <v>3023</v>
      </c>
      <c r="G709" s="1" t="s">
        <v>578</v>
      </c>
      <c r="H709" s="1" t="s">
        <v>2335</v>
      </c>
      <c r="I709" s="2">
        <v>95</v>
      </c>
      <c r="J709" s="2">
        <v>1</v>
      </c>
      <c r="K709" s="2">
        <v>94</v>
      </c>
      <c r="L709" s="3">
        <v>3.55</v>
      </c>
      <c r="M709" s="3">
        <v>10</v>
      </c>
      <c r="N709" s="4">
        <v>20</v>
      </c>
      <c r="O709" s="3">
        <v>21.259799999999998</v>
      </c>
      <c r="P709" s="3">
        <v>14.1732</v>
      </c>
      <c r="Q709" s="3">
        <v>7.0865999999999998</v>
      </c>
      <c r="R709" s="1" t="s">
        <v>30</v>
      </c>
      <c r="S709" s="1" t="s">
        <v>2473</v>
      </c>
      <c r="T709" s="1" t="s">
        <v>580</v>
      </c>
      <c r="U709" s="4">
        <v>533</v>
      </c>
      <c r="V709" s="1" t="s">
        <v>33</v>
      </c>
      <c r="W709" s="5">
        <f t="shared" si="33"/>
        <v>6.1929525560654751E-2</v>
      </c>
      <c r="X709" s="7">
        <f t="shared" si="34"/>
        <v>5.8213754027015465</v>
      </c>
      <c r="Y709" s="6">
        <f t="shared" si="35"/>
        <v>0.1648428388943286</v>
      </c>
    </row>
    <row r="710" spans="1:25" hidden="1" x14ac:dyDescent="0.3">
      <c r="A710" s="1" t="s">
        <v>3030</v>
      </c>
      <c r="B710" s="1" t="s">
        <v>3031</v>
      </c>
      <c r="C710" s="1" t="s">
        <v>3032</v>
      </c>
      <c r="D710" s="1" t="s">
        <v>3033</v>
      </c>
      <c r="E710" s="1" t="s">
        <v>2456</v>
      </c>
      <c r="F710" s="1" t="s">
        <v>2919</v>
      </c>
      <c r="G710" s="1" t="s">
        <v>84</v>
      </c>
      <c r="H710" s="1" t="s">
        <v>2335</v>
      </c>
      <c r="I710" s="2">
        <v>16</v>
      </c>
      <c r="J710" s="2">
        <v>0</v>
      </c>
      <c r="K710" s="2">
        <v>16</v>
      </c>
      <c r="L710" s="3">
        <v>0.01</v>
      </c>
      <c r="M710" s="3">
        <v>6</v>
      </c>
      <c r="N710" s="4">
        <v>20</v>
      </c>
      <c r="O710" s="3">
        <v>21.653500000000001</v>
      </c>
      <c r="P710" s="3">
        <v>13.779500000000001</v>
      </c>
      <c r="Q710" s="3">
        <v>12.204700000000001</v>
      </c>
      <c r="R710" s="1" t="s">
        <v>30</v>
      </c>
      <c r="S710" s="1" t="s">
        <v>2473</v>
      </c>
      <c r="T710" s="1" t="s">
        <v>580</v>
      </c>
      <c r="U710" s="4">
        <v>533</v>
      </c>
      <c r="V710" s="1" t="s">
        <v>33</v>
      </c>
      <c r="W710" s="5">
        <f t="shared" si="33"/>
        <v>0.10561398141952653</v>
      </c>
      <c r="X710" s="7">
        <f t="shared" si="34"/>
        <v>1.6898237027124245</v>
      </c>
      <c r="Y710" s="6">
        <f t="shared" si="35"/>
        <v>4.7850433465735927E-2</v>
      </c>
    </row>
    <row r="711" spans="1:25" hidden="1" x14ac:dyDescent="0.3">
      <c r="A711" s="1" t="s">
        <v>3034</v>
      </c>
      <c r="B711" s="1" t="s">
        <v>3035</v>
      </c>
      <c r="C711" s="1" t="s">
        <v>3032</v>
      </c>
      <c r="D711" s="1" t="s">
        <v>3036</v>
      </c>
      <c r="E711" s="1" t="s">
        <v>2437</v>
      </c>
      <c r="F711" s="1" t="s">
        <v>2919</v>
      </c>
      <c r="G711" s="1" t="s">
        <v>84</v>
      </c>
      <c r="H711" s="1" t="s">
        <v>2335</v>
      </c>
      <c r="I711" s="2">
        <v>164</v>
      </c>
      <c r="J711" s="2">
        <v>0</v>
      </c>
      <c r="K711" s="2">
        <v>164</v>
      </c>
      <c r="L711" s="3">
        <v>0.01</v>
      </c>
      <c r="M711" s="3">
        <v>6</v>
      </c>
      <c r="N711" s="4">
        <v>20</v>
      </c>
      <c r="O711" s="3">
        <v>21.653500000000001</v>
      </c>
      <c r="P711" s="3">
        <v>13.779500000000001</v>
      </c>
      <c r="Q711" s="3">
        <v>12.204700000000001</v>
      </c>
      <c r="R711" s="1" t="s">
        <v>30</v>
      </c>
      <c r="S711" s="1" t="s">
        <v>2473</v>
      </c>
      <c r="T711" s="1" t="s">
        <v>580</v>
      </c>
      <c r="U711" s="4">
        <v>533</v>
      </c>
      <c r="V711" s="1" t="s">
        <v>33</v>
      </c>
      <c r="W711" s="5">
        <f t="shared" si="33"/>
        <v>0.10561398141952653</v>
      </c>
      <c r="X711" s="7">
        <f t="shared" si="34"/>
        <v>17.32069295280235</v>
      </c>
      <c r="Y711" s="6">
        <f t="shared" si="35"/>
        <v>0.49046694302379318</v>
      </c>
    </row>
    <row r="712" spans="1:25" hidden="1" x14ac:dyDescent="0.3">
      <c r="A712" s="1" t="s">
        <v>3037</v>
      </c>
      <c r="B712" s="1" t="s">
        <v>3038</v>
      </c>
      <c r="C712" s="1" t="s">
        <v>3032</v>
      </c>
      <c r="D712" s="1" t="s">
        <v>3039</v>
      </c>
      <c r="E712" s="1" t="s">
        <v>2443</v>
      </c>
      <c r="F712" s="1" t="s">
        <v>2919</v>
      </c>
      <c r="G712" s="1" t="s">
        <v>84</v>
      </c>
      <c r="H712" s="1" t="s">
        <v>2335</v>
      </c>
      <c r="I712" s="2">
        <v>197</v>
      </c>
      <c r="J712" s="2">
        <v>0</v>
      </c>
      <c r="K712" s="2">
        <v>197</v>
      </c>
      <c r="L712" s="3">
        <v>0.01</v>
      </c>
      <c r="M712" s="3">
        <v>6</v>
      </c>
      <c r="N712" s="4">
        <v>20</v>
      </c>
      <c r="O712" s="3">
        <v>21.653500000000001</v>
      </c>
      <c r="P712" s="3">
        <v>13.779500000000001</v>
      </c>
      <c r="Q712" s="3">
        <v>12.204700000000001</v>
      </c>
      <c r="R712" s="1" t="s">
        <v>30</v>
      </c>
      <c r="S712" s="1" t="s">
        <v>2473</v>
      </c>
      <c r="T712" s="1" t="s">
        <v>580</v>
      </c>
      <c r="U712" s="4">
        <v>533</v>
      </c>
      <c r="V712" s="1" t="s">
        <v>33</v>
      </c>
      <c r="W712" s="5">
        <f t="shared" si="33"/>
        <v>0.10561398141952653</v>
      </c>
      <c r="X712" s="7">
        <f t="shared" si="34"/>
        <v>20.805954339646728</v>
      </c>
      <c r="Y712" s="6">
        <f t="shared" si="35"/>
        <v>0.58915846204687361</v>
      </c>
    </row>
    <row r="713" spans="1:25" hidden="1" x14ac:dyDescent="0.3">
      <c r="A713" s="1" t="s">
        <v>3040</v>
      </c>
      <c r="B713" s="1" t="s">
        <v>3041</v>
      </c>
      <c r="C713" s="1" t="s">
        <v>3032</v>
      </c>
      <c r="D713" s="1" t="s">
        <v>3042</v>
      </c>
      <c r="E713" s="1" t="s">
        <v>2447</v>
      </c>
      <c r="F713" s="1" t="s">
        <v>2919</v>
      </c>
      <c r="G713" s="1" t="s">
        <v>84</v>
      </c>
      <c r="H713" s="1" t="s">
        <v>2335</v>
      </c>
      <c r="I713" s="2">
        <v>44</v>
      </c>
      <c r="J713" s="2">
        <v>0</v>
      </c>
      <c r="K713" s="2">
        <v>44</v>
      </c>
      <c r="L713" s="3">
        <v>0.01</v>
      </c>
      <c r="M713" s="3">
        <v>6</v>
      </c>
      <c r="N713" s="4">
        <v>20</v>
      </c>
      <c r="O713" s="3">
        <v>21.653500000000001</v>
      </c>
      <c r="P713" s="3">
        <v>13.779500000000001</v>
      </c>
      <c r="Q713" s="3">
        <v>12.204700000000001</v>
      </c>
      <c r="R713" s="1" t="s">
        <v>30</v>
      </c>
      <c r="S713" s="1" t="s">
        <v>2473</v>
      </c>
      <c r="T713" s="1" t="s">
        <v>580</v>
      </c>
      <c r="U713" s="4">
        <v>533</v>
      </c>
      <c r="V713" s="1" t="s">
        <v>33</v>
      </c>
      <c r="W713" s="5">
        <f t="shared" si="33"/>
        <v>0.10561398141952653</v>
      </c>
      <c r="X713" s="7">
        <f t="shared" si="34"/>
        <v>4.6470151824591674</v>
      </c>
      <c r="Y713" s="6">
        <f t="shared" si="35"/>
        <v>0.13158869203077378</v>
      </c>
    </row>
    <row r="714" spans="1:25" hidden="1" x14ac:dyDescent="0.3">
      <c r="A714" s="1" t="s">
        <v>3043</v>
      </c>
      <c r="B714" s="1" t="s">
        <v>3044</v>
      </c>
      <c r="C714" s="1" t="s">
        <v>3032</v>
      </c>
      <c r="D714" s="1" t="s">
        <v>3033</v>
      </c>
      <c r="E714" s="1" t="s">
        <v>2456</v>
      </c>
      <c r="F714" s="1" t="s">
        <v>2931</v>
      </c>
      <c r="G714" s="1" t="s">
        <v>84</v>
      </c>
      <c r="H714" s="1" t="s">
        <v>2335</v>
      </c>
      <c r="I714" s="2">
        <v>216</v>
      </c>
      <c r="J714" s="2">
        <v>0</v>
      </c>
      <c r="K714" s="2">
        <v>216</v>
      </c>
      <c r="L714" s="3">
        <v>0.01</v>
      </c>
      <c r="M714" s="3">
        <v>6</v>
      </c>
      <c r="N714" s="4">
        <v>20</v>
      </c>
      <c r="O714" s="3">
        <v>21.653500000000001</v>
      </c>
      <c r="P714" s="3">
        <v>13.779500000000001</v>
      </c>
      <c r="Q714" s="3">
        <v>6.2991999999999999</v>
      </c>
      <c r="R714" s="1" t="s">
        <v>30</v>
      </c>
      <c r="S714" s="1" t="s">
        <v>2473</v>
      </c>
      <c r="T714" s="1" t="s">
        <v>580</v>
      </c>
      <c r="U714" s="4">
        <v>533</v>
      </c>
      <c r="V714" s="1" t="s">
        <v>33</v>
      </c>
      <c r="W714" s="5">
        <f t="shared" si="33"/>
        <v>5.4510442022981442E-2</v>
      </c>
      <c r="X714" s="7">
        <f t="shared" si="34"/>
        <v>11.774255476963992</v>
      </c>
      <c r="Y714" s="6">
        <f t="shared" si="35"/>
        <v>0.33340947189028908</v>
      </c>
    </row>
    <row r="715" spans="1:25" hidden="1" x14ac:dyDescent="0.3">
      <c r="A715" s="1" t="s">
        <v>3045</v>
      </c>
      <c r="B715" s="1" t="s">
        <v>3046</v>
      </c>
      <c r="C715" s="1" t="s">
        <v>3032</v>
      </c>
      <c r="D715" s="1" t="s">
        <v>3036</v>
      </c>
      <c r="E715" s="1" t="s">
        <v>2437</v>
      </c>
      <c r="F715" s="1" t="s">
        <v>2931</v>
      </c>
      <c r="G715" s="1" t="s">
        <v>84</v>
      </c>
      <c r="H715" s="1" t="s">
        <v>2335</v>
      </c>
      <c r="I715" s="2">
        <v>406</v>
      </c>
      <c r="J715" s="2">
        <v>0</v>
      </c>
      <c r="K715" s="2">
        <v>406</v>
      </c>
      <c r="L715" s="3">
        <v>0.01</v>
      </c>
      <c r="M715" s="3">
        <v>6</v>
      </c>
      <c r="N715" s="4">
        <v>20</v>
      </c>
      <c r="O715" s="3">
        <v>21.653500000000001</v>
      </c>
      <c r="P715" s="3">
        <v>13.779500000000001</v>
      </c>
      <c r="Q715" s="3">
        <v>12.204700000000001</v>
      </c>
      <c r="R715" s="1" t="s">
        <v>30</v>
      </c>
      <c r="S715" s="1" t="s">
        <v>2473</v>
      </c>
      <c r="T715" s="1" t="s">
        <v>580</v>
      </c>
      <c r="U715" s="4">
        <v>533</v>
      </c>
      <c r="V715" s="1" t="s">
        <v>33</v>
      </c>
      <c r="W715" s="5">
        <f t="shared" si="33"/>
        <v>0.10561398141952653</v>
      </c>
      <c r="X715" s="7">
        <f t="shared" si="34"/>
        <v>42.879276456327773</v>
      </c>
      <c r="Y715" s="6">
        <f t="shared" si="35"/>
        <v>1.214204749193049</v>
      </c>
    </row>
    <row r="716" spans="1:25" hidden="1" x14ac:dyDescent="0.3">
      <c r="A716" s="1" t="s">
        <v>3047</v>
      </c>
      <c r="B716" s="1" t="s">
        <v>3048</v>
      </c>
      <c r="C716" s="1" t="s">
        <v>3032</v>
      </c>
      <c r="D716" s="1" t="s">
        <v>3039</v>
      </c>
      <c r="E716" s="1" t="s">
        <v>2443</v>
      </c>
      <c r="F716" s="1" t="s">
        <v>2931</v>
      </c>
      <c r="G716" s="1" t="s">
        <v>84</v>
      </c>
      <c r="H716" s="1" t="s">
        <v>2335</v>
      </c>
      <c r="I716" s="2">
        <v>409</v>
      </c>
      <c r="J716" s="2">
        <v>0</v>
      </c>
      <c r="K716" s="2">
        <v>409</v>
      </c>
      <c r="L716" s="3">
        <v>0.01</v>
      </c>
      <c r="M716" s="3">
        <v>6</v>
      </c>
      <c r="N716" s="4">
        <v>20</v>
      </c>
      <c r="O716" s="3">
        <v>21.653500000000001</v>
      </c>
      <c r="P716" s="3">
        <v>13.779500000000001</v>
      </c>
      <c r="Q716" s="3">
        <v>12.204700000000001</v>
      </c>
      <c r="R716" s="1" t="s">
        <v>30</v>
      </c>
      <c r="S716" s="1" t="s">
        <v>2473</v>
      </c>
      <c r="T716" s="1" t="s">
        <v>580</v>
      </c>
      <c r="U716" s="4">
        <v>533</v>
      </c>
      <c r="V716" s="1" t="s">
        <v>33</v>
      </c>
      <c r="W716" s="5">
        <f t="shared" si="33"/>
        <v>0.10561398141952653</v>
      </c>
      <c r="X716" s="7">
        <f t="shared" si="34"/>
        <v>43.19611840058635</v>
      </c>
      <c r="Y716" s="6">
        <f t="shared" si="35"/>
        <v>1.2231767054678746</v>
      </c>
    </row>
    <row r="717" spans="1:25" hidden="1" x14ac:dyDescent="0.3">
      <c r="A717" s="1" t="s">
        <v>3049</v>
      </c>
      <c r="B717" s="1" t="s">
        <v>3050</v>
      </c>
      <c r="C717" s="1" t="s">
        <v>3032</v>
      </c>
      <c r="D717" s="1" t="s">
        <v>3042</v>
      </c>
      <c r="E717" s="1" t="s">
        <v>2447</v>
      </c>
      <c r="F717" s="1" t="s">
        <v>2931</v>
      </c>
      <c r="G717" s="1" t="s">
        <v>84</v>
      </c>
      <c r="H717" s="1" t="s">
        <v>2335</v>
      </c>
      <c r="I717" s="2">
        <v>227</v>
      </c>
      <c r="J717" s="2">
        <v>0</v>
      </c>
      <c r="K717" s="2">
        <v>227</v>
      </c>
      <c r="L717" s="3">
        <v>0.01</v>
      </c>
      <c r="M717" s="3">
        <v>6</v>
      </c>
      <c r="N717" s="4">
        <v>20</v>
      </c>
      <c r="O717" s="3">
        <v>21.653500000000001</v>
      </c>
      <c r="P717" s="3">
        <v>13.779500000000001</v>
      </c>
      <c r="Q717" s="3">
        <v>6.2991999999999999</v>
      </c>
      <c r="R717" s="1" t="s">
        <v>30</v>
      </c>
      <c r="S717" s="1" t="s">
        <v>2473</v>
      </c>
      <c r="T717" s="1" t="s">
        <v>580</v>
      </c>
      <c r="U717" s="4">
        <v>533</v>
      </c>
      <c r="V717" s="1" t="s">
        <v>33</v>
      </c>
      <c r="W717" s="5">
        <f t="shared" si="33"/>
        <v>5.4510442022981442E-2</v>
      </c>
      <c r="X717" s="7">
        <f t="shared" si="34"/>
        <v>12.373870339216788</v>
      </c>
      <c r="Y717" s="6">
        <f t="shared" si="35"/>
        <v>0.350388657958776</v>
      </c>
    </row>
    <row r="718" spans="1:25" hidden="1" x14ac:dyDescent="0.3">
      <c r="A718" s="1" t="s">
        <v>3051</v>
      </c>
      <c r="B718" s="1" t="s">
        <v>3052</v>
      </c>
      <c r="C718" s="1" t="s">
        <v>3032</v>
      </c>
      <c r="D718" s="1" t="s">
        <v>3033</v>
      </c>
      <c r="E718" s="1" t="s">
        <v>2456</v>
      </c>
      <c r="F718" s="1" t="s">
        <v>3053</v>
      </c>
      <c r="G718" s="1" t="s">
        <v>84</v>
      </c>
      <c r="H718" s="1" t="s">
        <v>2335</v>
      </c>
      <c r="I718" s="2">
        <v>128</v>
      </c>
      <c r="J718" s="2">
        <v>0</v>
      </c>
      <c r="K718" s="2">
        <v>128</v>
      </c>
      <c r="L718" s="3">
        <v>0.01</v>
      </c>
      <c r="M718" s="3">
        <v>6</v>
      </c>
      <c r="N718" s="4">
        <v>20</v>
      </c>
      <c r="O718" s="3">
        <v>21.653500000000001</v>
      </c>
      <c r="P718" s="3">
        <v>13.779500000000001</v>
      </c>
      <c r="Q718" s="3">
        <v>12.204700000000001</v>
      </c>
      <c r="R718" s="1" t="s">
        <v>30</v>
      </c>
      <c r="S718" s="1" t="s">
        <v>2473</v>
      </c>
      <c r="T718" s="1" t="s">
        <v>580</v>
      </c>
      <c r="U718" s="4">
        <v>533</v>
      </c>
      <c r="V718" s="1" t="s">
        <v>33</v>
      </c>
      <c r="W718" s="5">
        <f t="shared" si="33"/>
        <v>0.10561398141952653</v>
      </c>
      <c r="X718" s="7">
        <f t="shared" si="34"/>
        <v>13.518589621699396</v>
      </c>
      <c r="Y718" s="6">
        <f t="shared" si="35"/>
        <v>0.38280346772588741</v>
      </c>
    </row>
    <row r="719" spans="1:25" hidden="1" x14ac:dyDescent="0.3">
      <c r="A719" s="1" t="s">
        <v>3054</v>
      </c>
      <c r="B719" s="1" t="s">
        <v>3055</v>
      </c>
      <c r="C719" s="1" t="s">
        <v>3032</v>
      </c>
      <c r="D719" s="1" t="s">
        <v>3036</v>
      </c>
      <c r="E719" s="1" t="s">
        <v>2437</v>
      </c>
      <c r="F719" s="1" t="s">
        <v>3053</v>
      </c>
      <c r="G719" s="1" t="s">
        <v>84</v>
      </c>
      <c r="H719" s="1" t="s">
        <v>2335</v>
      </c>
      <c r="I719" s="2">
        <v>273</v>
      </c>
      <c r="J719" s="2">
        <v>0</v>
      </c>
      <c r="K719" s="2">
        <v>273</v>
      </c>
      <c r="L719" s="3">
        <v>0.01</v>
      </c>
      <c r="M719" s="3">
        <v>6</v>
      </c>
      <c r="N719" s="4">
        <v>20</v>
      </c>
      <c r="O719" s="3">
        <v>21.653500000000001</v>
      </c>
      <c r="P719" s="3">
        <v>13.779500000000001</v>
      </c>
      <c r="Q719" s="3">
        <v>12.204700000000001</v>
      </c>
      <c r="R719" s="1" t="s">
        <v>30</v>
      </c>
      <c r="S719" s="1" t="s">
        <v>2473</v>
      </c>
      <c r="T719" s="1" t="s">
        <v>580</v>
      </c>
      <c r="U719" s="4">
        <v>533</v>
      </c>
      <c r="V719" s="1" t="s">
        <v>33</v>
      </c>
      <c r="W719" s="5">
        <f t="shared" si="33"/>
        <v>0.10561398141952653</v>
      </c>
      <c r="X719" s="7">
        <f t="shared" si="34"/>
        <v>28.832616927530744</v>
      </c>
      <c r="Y719" s="6">
        <f t="shared" si="35"/>
        <v>0.81644802100911917</v>
      </c>
    </row>
    <row r="720" spans="1:25" hidden="1" x14ac:dyDescent="0.3">
      <c r="A720" s="1" t="s">
        <v>3056</v>
      </c>
      <c r="B720" s="1" t="s">
        <v>3057</v>
      </c>
      <c r="C720" s="1" t="s">
        <v>3032</v>
      </c>
      <c r="D720" s="1" t="s">
        <v>3039</v>
      </c>
      <c r="E720" s="1" t="s">
        <v>2443</v>
      </c>
      <c r="F720" s="1" t="s">
        <v>3053</v>
      </c>
      <c r="G720" s="1" t="s">
        <v>84</v>
      </c>
      <c r="H720" s="1" t="s">
        <v>2335</v>
      </c>
      <c r="I720" s="2">
        <v>270</v>
      </c>
      <c r="J720" s="2">
        <v>0</v>
      </c>
      <c r="K720" s="2">
        <v>270</v>
      </c>
      <c r="L720" s="3">
        <v>0.01</v>
      </c>
      <c r="M720" s="3">
        <v>6</v>
      </c>
      <c r="N720" s="4">
        <v>20</v>
      </c>
      <c r="O720" s="3">
        <v>21.653500000000001</v>
      </c>
      <c r="P720" s="3">
        <v>13.779500000000001</v>
      </c>
      <c r="Q720" s="3">
        <v>12.204700000000001</v>
      </c>
      <c r="R720" s="1" t="s">
        <v>30</v>
      </c>
      <c r="S720" s="1" t="s">
        <v>2473</v>
      </c>
      <c r="T720" s="1" t="s">
        <v>580</v>
      </c>
      <c r="U720" s="4">
        <v>533</v>
      </c>
      <c r="V720" s="1" t="s">
        <v>33</v>
      </c>
      <c r="W720" s="5">
        <f t="shared" si="33"/>
        <v>0.10561398141952653</v>
      </c>
      <c r="X720" s="7">
        <f t="shared" si="34"/>
        <v>28.515774983272163</v>
      </c>
      <c r="Y720" s="6">
        <f t="shared" si="35"/>
        <v>0.80747606473429367</v>
      </c>
    </row>
    <row r="721" spans="1:25" hidden="1" x14ac:dyDescent="0.3">
      <c r="A721" s="1" t="s">
        <v>3058</v>
      </c>
      <c r="B721" s="1" t="s">
        <v>3059</v>
      </c>
      <c r="C721" s="1" t="s">
        <v>3032</v>
      </c>
      <c r="D721" s="1" t="s">
        <v>3042</v>
      </c>
      <c r="E721" s="1" t="s">
        <v>2447</v>
      </c>
      <c r="F721" s="1" t="s">
        <v>3053</v>
      </c>
      <c r="G721" s="1" t="s">
        <v>84</v>
      </c>
      <c r="H721" s="1" t="s">
        <v>2335</v>
      </c>
      <c r="I721" s="2">
        <v>135</v>
      </c>
      <c r="J721" s="2">
        <v>0</v>
      </c>
      <c r="K721" s="2">
        <v>135</v>
      </c>
      <c r="L721" s="3">
        <v>0.01</v>
      </c>
      <c r="M721" s="3">
        <v>6</v>
      </c>
      <c r="N721" s="4">
        <v>20</v>
      </c>
      <c r="O721" s="3">
        <v>21.653500000000001</v>
      </c>
      <c r="P721" s="3">
        <v>13.779500000000001</v>
      </c>
      <c r="Q721" s="3">
        <v>12.204700000000001</v>
      </c>
      <c r="R721" s="1" t="s">
        <v>30</v>
      </c>
      <c r="S721" s="1" t="s">
        <v>2473</v>
      </c>
      <c r="T721" s="1" t="s">
        <v>580</v>
      </c>
      <c r="U721" s="4">
        <v>533</v>
      </c>
      <c r="V721" s="1" t="s">
        <v>33</v>
      </c>
      <c r="W721" s="5">
        <f t="shared" si="33"/>
        <v>0.10561398141952653</v>
      </c>
      <c r="X721" s="7">
        <f t="shared" si="34"/>
        <v>14.257887491636081</v>
      </c>
      <c r="Y721" s="6">
        <f t="shared" si="35"/>
        <v>0.40373803236714684</v>
      </c>
    </row>
    <row r="722" spans="1:25" hidden="1" x14ac:dyDescent="0.3">
      <c r="A722" s="1" t="s">
        <v>3060</v>
      </c>
      <c r="B722" s="1" t="s">
        <v>3061</v>
      </c>
      <c r="C722" s="1" t="s">
        <v>3062</v>
      </c>
      <c r="D722" s="1" t="s">
        <v>3063</v>
      </c>
      <c r="E722" s="1" t="s">
        <v>2456</v>
      </c>
      <c r="F722" s="1" t="s">
        <v>2954</v>
      </c>
      <c r="G722" s="1" t="s">
        <v>84</v>
      </c>
      <c r="H722" s="1" t="s">
        <v>2335</v>
      </c>
      <c r="I722" s="2">
        <v>206</v>
      </c>
      <c r="J722" s="2">
        <v>0</v>
      </c>
      <c r="K722" s="2">
        <v>206</v>
      </c>
      <c r="L722" s="3">
        <v>0.01</v>
      </c>
      <c r="M722" s="3">
        <v>6</v>
      </c>
      <c r="N722" s="4">
        <v>20</v>
      </c>
      <c r="O722" s="3">
        <v>22.440899999999999</v>
      </c>
      <c r="P722" s="3">
        <v>13.779500000000001</v>
      </c>
      <c r="Q722" s="3">
        <v>9.0550999999999995</v>
      </c>
      <c r="R722" s="1" t="s">
        <v>30</v>
      </c>
      <c r="S722" s="1" t="s">
        <v>2473</v>
      </c>
      <c r="T722" s="1" t="s">
        <v>580</v>
      </c>
      <c r="U722" s="4">
        <v>533</v>
      </c>
      <c r="V722" s="1" t="s">
        <v>33</v>
      </c>
      <c r="W722" s="5">
        <f t="shared" si="33"/>
        <v>8.1208169877418926E-2</v>
      </c>
      <c r="X722" s="7">
        <f t="shared" si="34"/>
        <v>16.7288829947483</v>
      </c>
      <c r="Y722" s="6">
        <f t="shared" si="35"/>
        <v>0.47370876702190023</v>
      </c>
    </row>
    <row r="723" spans="1:25" hidden="1" x14ac:dyDescent="0.3">
      <c r="A723" s="1" t="s">
        <v>3064</v>
      </c>
      <c r="B723" s="1" t="s">
        <v>3065</v>
      </c>
      <c r="C723" s="1" t="s">
        <v>3062</v>
      </c>
      <c r="D723" s="1" t="s">
        <v>3066</v>
      </c>
      <c r="E723" s="1" t="s">
        <v>2437</v>
      </c>
      <c r="F723" s="1" t="s">
        <v>2954</v>
      </c>
      <c r="G723" s="1" t="s">
        <v>84</v>
      </c>
      <c r="H723" s="1" t="s">
        <v>2335</v>
      </c>
      <c r="I723" s="2">
        <v>374</v>
      </c>
      <c r="J723" s="2">
        <v>0</v>
      </c>
      <c r="K723" s="2">
        <v>374</v>
      </c>
      <c r="L723" s="3">
        <v>0.01</v>
      </c>
      <c r="M723" s="3">
        <v>6</v>
      </c>
      <c r="N723" s="4">
        <v>20</v>
      </c>
      <c r="O723" s="3">
        <v>22.440899999999999</v>
      </c>
      <c r="P723" s="3">
        <v>13.779500000000001</v>
      </c>
      <c r="Q723" s="3">
        <v>9.0550999999999995</v>
      </c>
      <c r="R723" s="1" t="s">
        <v>30</v>
      </c>
      <c r="S723" s="1" t="s">
        <v>2473</v>
      </c>
      <c r="T723" s="1" t="s">
        <v>580</v>
      </c>
      <c r="U723" s="4">
        <v>533</v>
      </c>
      <c r="V723" s="1" t="s">
        <v>33</v>
      </c>
      <c r="W723" s="5">
        <f t="shared" si="33"/>
        <v>8.1208169877418926E-2</v>
      </c>
      <c r="X723" s="7">
        <f t="shared" si="34"/>
        <v>30.37185553415468</v>
      </c>
      <c r="Y723" s="6">
        <f t="shared" si="35"/>
        <v>0.86003436342811002</v>
      </c>
    </row>
    <row r="724" spans="1:25" hidden="1" x14ac:dyDescent="0.3">
      <c r="A724" s="1" t="s">
        <v>3067</v>
      </c>
      <c r="B724" s="1" t="s">
        <v>3068</v>
      </c>
      <c r="C724" s="1" t="s">
        <v>3062</v>
      </c>
      <c r="D724" s="1" t="s">
        <v>3069</v>
      </c>
      <c r="E724" s="1" t="s">
        <v>2443</v>
      </c>
      <c r="F724" s="1" t="s">
        <v>2954</v>
      </c>
      <c r="G724" s="1" t="s">
        <v>84</v>
      </c>
      <c r="H724" s="1" t="s">
        <v>2335</v>
      </c>
      <c r="I724" s="2">
        <v>391</v>
      </c>
      <c r="J724" s="2">
        <v>0</v>
      </c>
      <c r="K724" s="2">
        <v>391</v>
      </c>
      <c r="L724" s="3">
        <v>0.01</v>
      </c>
      <c r="M724" s="3">
        <v>6</v>
      </c>
      <c r="N724" s="4">
        <v>20</v>
      </c>
      <c r="O724" s="3">
        <v>22.440899999999999</v>
      </c>
      <c r="P724" s="3">
        <v>13.779500000000001</v>
      </c>
      <c r="Q724" s="3">
        <v>9.0550999999999995</v>
      </c>
      <c r="R724" s="1" t="s">
        <v>30</v>
      </c>
      <c r="S724" s="1" t="s">
        <v>2473</v>
      </c>
      <c r="T724" s="1" t="s">
        <v>580</v>
      </c>
      <c r="U724" s="4">
        <v>533</v>
      </c>
      <c r="V724" s="1" t="s">
        <v>33</v>
      </c>
      <c r="W724" s="5">
        <f t="shared" si="33"/>
        <v>8.1208169877418926E-2</v>
      </c>
      <c r="X724" s="7">
        <f t="shared" si="34"/>
        <v>31.7523944220708</v>
      </c>
      <c r="Y724" s="6">
        <f t="shared" si="35"/>
        <v>0.89912683449302411</v>
      </c>
    </row>
    <row r="725" spans="1:25" hidden="1" x14ac:dyDescent="0.3">
      <c r="A725" s="1" t="s">
        <v>3070</v>
      </c>
      <c r="B725" s="1" t="s">
        <v>3071</v>
      </c>
      <c r="C725" s="1" t="s">
        <v>3062</v>
      </c>
      <c r="D725" s="1" t="s">
        <v>3072</v>
      </c>
      <c r="E725" s="1" t="s">
        <v>2447</v>
      </c>
      <c r="F725" s="1" t="s">
        <v>2954</v>
      </c>
      <c r="G725" s="1" t="s">
        <v>84</v>
      </c>
      <c r="H725" s="1" t="s">
        <v>2335</v>
      </c>
      <c r="I725" s="2">
        <v>229</v>
      </c>
      <c r="J725" s="2">
        <v>0</v>
      </c>
      <c r="K725" s="2">
        <v>229</v>
      </c>
      <c r="L725" s="3">
        <v>0.01</v>
      </c>
      <c r="M725" s="3">
        <v>6</v>
      </c>
      <c r="N725" s="4">
        <v>20</v>
      </c>
      <c r="O725" s="3">
        <v>22.440899999999999</v>
      </c>
      <c r="P725" s="3">
        <v>13.779500000000001</v>
      </c>
      <c r="Q725" s="3">
        <v>9.0550999999999995</v>
      </c>
      <c r="R725" s="1" t="s">
        <v>30</v>
      </c>
      <c r="S725" s="1" t="s">
        <v>2473</v>
      </c>
      <c r="T725" s="1" t="s">
        <v>580</v>
      </c>
      <c r="U725" s="4">
        <v>533</v>
      </c>
      <c r="V725" s="1" t="s">
        <v>33</v>
      </c>
      <c r="W725" s="5">
        <f t="shared" si="33"/>
        <v>8.1208169877418926E-2</v>
      </c>
      <c r="X725" s="7">
        <f t="shared" si="34"/>
        <v>18.596670901928935</v>
      </c>
      <c r="Y725" s="6">
        <f t="shared" si="35"/>
        <v>0.52659858081560751</v>
      </c>
    </row>
    <row r="726" spans="1:25" hidden="1" x14ac:dyDescent="0.3">
      <c r="A726" s="1" t="s">
        <v>3073</v>
      </c>
      <c r="B726" s="1" t="s">
        <v>3074</v>
      </c>
      <c r="C726" s="1" t="s">
        <v>3062</v>
      </c>
      <c r="D726" s="1" t="s">
        <v>3063</v>
      </c>
      <c r="E726" s="1" t="s">
        <v>2456</v>
      </c>
      <c r="F726" s="1" t="s">
        <v>3075</v>
      </c>
      <c r="G726" s="1" t="s">
        <v>84</v>
      </c>
      <c r="H726" s="1" t="s">
        <v>2335</v>
      </c>
      <c r="I726" s="2">
        <v>113</v>
      </c>
      <c r="J726" s="2">
        <v>0</v>
      </c>
      <c r="K726" s="2">
        <v>113</v>
      </c>
      <c r="L726" s="3">
        <v>0.01</v>
      </c>
      <c r="M726" s="3">
        <v>6</v>
      </c>
      <c r="N726" s="4">
        <v>20</v>
      </c>
      <c r="O726" s="3">
        <v>22.440899999999999</v>
      </c>
      <c r="P726" s="3">
        <v>13.779500000000001</v>
      </c>
      <c r="Q726" s="3">
        <v>9.0550999999999995</v>
      </c>
      <c r="R726" s="1" t="s">
        <v>30</v>
      </c>
      <c r="S726" s="1" t="s">
        <v>2473</v>
      </c>
      <c r="T726" s="1" t="s">
        <v>580</v>
      </c>
      <c r="U726" s="4">
        <v>533</v>
      </c>
      <c r="V726" s="1" t="s">
        <v>33</v>
      </c>
      <c r="W726" s="5">
        <f t="shared" si="33"/>
        <v>8.1208169877418926E-2</v>
      </c>
      <c r="X726" s="7">
        <f t="shared" si="34"/>
        <v>9.176523196148338</v>
      </c>
      <c r="Y726" s="6">
        <f t="shared" si="35"/>
        <v>0.2598499547256054</v>
      </c>
    </row>
    <row r="727" spans="1:25" hidden="1" x14ac:dyDescent="0.3">
      <c r="A727" s="1" t="s">
        <v>3076</v>
      </c>
      <c r="B727" s="1" t="s">
        <v>3077</v>
      </c>
      <c r="C727" s="1" t="s">
        <v>3062</v>
      </c>
      <c r="D727" s="1" t="s">
        <v>3066</v>
      </c>
      <c r="E727" s="1" t="s">
        <v>2437</v>
      </c>
      <c r="F727" s="1" t="s">
        <v>3075</v>
      </c>
      <c r="G727" s="1" t="s">
        <v>84</v>
      </c>
      <c r="H727" s="1" t="s">
        <v>2335</v>
      </c>
      <c r="I727" s="2">
        <v>274</v>
      </c>
      <c r="J727" s="2">
        <v>0</v>
      </c>
      <c r="K727" s="2">
        <v>274</v>
      </c>
      <c r="L727" s="3">
        <v>0.01</v>
      </c>
      <c r="M727" s="3">
        <v>6</v>
      </c>
      <c r="N727" s="4">
        <v>20</v>
      </c>
      <c r="O727" s="3">
        <v>22.440899999999999</v>
      </c>
      <c r="P727" s="3">
        <v>13.779500000000001</v>
      </c>
      <c r="Q727" s="3">
        <v>9.0550999999999995</v>
      </c>
      <c r="R727" s="1" t="s">
        <v>30</v>
      </c>
      <c r="S727" s="1" t="s">
        <v>2473</v>
      </c>
      <c r="T727" s="1" t="s">
        <v>580</v>
      </c>
      <c r="U727" s="4">
        <v>533</v>
      </c>
      <c r="V727" s="1" t="s">
        <v>33</v>
      </c>
      <c r="W727" s="5">
        <f t="shared" si="33"/>
        <v>8.1208169877418926E-2</v>
      </c>
      <c r="X727" s="7">
        <f t="shared" si="34"/>
        <v>22.251038546412786</v>
      </c>
      <c r="Y727" s="6">
        <f t="shared" si="35"/>
        <v>0.6300786512815566</v>
      </c>
    </row>
    <row r="728" spans="1:25" hidden="1" x14ac:dyDescent="0.3">
      <c r="A728" s="1" t="s">
        <v>3078</v>
      </c>
      <c r="B728" s="1" t="s">
        <v>3079</v>
      </c>
      <c r="C728" s="1" t="s">
        <v>3062</v>
      </c>
      <c r="D728" s="1" t="s">
        <v>3069</v>
      </c>
      <c r="E728" s="1" t="s">
        <v>2443</v>
      </c>
      <c r="F728" s="1" t="s">
        <v>3075</v>
      </c>
      <c r="G728" s="1" t="s">
        <v>84</v>
      </c>
      <c r="H728" s="1" t="s">
        <v>2335</v>
      </c>
      <c r="I728" s="2">
        <v>276</v>
      </c>
      <c r="J728" s="2">
        <v>0</v>
      </c>
      <c r="K728" s="2">
        <v>276</v>
      </c>
      <c r="L728" s="3">
        <v>0.01</v>
      </c>
      <c r="M728" s="3">
        <v>6</v>
      </c>
      <c r="N728" s="4">
        <v>20</v>
      </c>
      <c r="O728" s="3">
        <v>22.440899999999999</v>
      </c>
      <c r="P728" s="3">
        <v>13.779500000000001</v>
      </c>
      <c r="Q728" s="3">
        <v>9.0550999999999995</v>
      </c>
      <c r="R728" s="1" t="s">
        <v>30</v>
      </c>
      <c r="S728" s="1" t="s">
        <v>2473</v>
      </c>
      <c r="T728" s="1" t="s">
        <v>580</v>
      </c>
      <c r="U728" s="4">
        <v>533</v>
      </c>
      <c r="V728" s="1" t="s">
        <v>33</v>
      </c>
      <c r="W728" s="5">
        <f t="shared" si="33"/>
        <v>8.1208169877418926E-2</v>
      </c>
      <c r="X728" s="7">
        <f t="shared" si="34"/>
        <v>22.413454886167624</v>
      </c>
      <c r="Y728" s="6">
        <f t="shared" si="35"/>
        <v>0.63467776552448762</v>
      </c>
    </row>
    <row r="729" spans="1:25" hidden="1" x14ac:dyDescent="0.3">
      <c r="A729" s="1" t="s">
        <v>3080</v>
      </c>
      <c r="B729" s="1" t="s">
        <v>3081</v>
      </c>
      <c r="C729" s="1" t="s">
        <v>3062</v>
      </c>
      <c r="D729" s="1" t="s">
        <v>3072</v>
      </c>
      <c r="E729" s="1" t="s">
        <v>2447</v>
      </c>
      <c r="F729" s="1" t="s">
        <v>3075</v>
      </c>
      <c r="G729" s="1" t="s">
        <v>84</v>
      </c>
      <c r="H729" s="1" t="s">
        <v>2335</v>
      </c>
      <c r="I729" s="2">
        <v>117</v>
      </c>
      <c r="J729" s="2">
        <v>0</v>
      </c>
      <c r="K729" s="2">
        <v>117</v>
      </c>
      <c r="L729" s="3">
        <v>0.01</v>
      </c>
      <c r="M729" s="3">
        <v>6</v>
      </c>
      <c r="N729" s="4">
        <v>20</v>
      </c>
      <c r="O729" s="3">
        <v>22.440899999999999</v>
      </c>
      <c r="P729" s="3">
        <v>13.779500000000001</v>
      </c>
      <c r="Q729" s="3">
        <v>9.0550999999999995</v>
      </c>
      <c r="R729" s="1" t="s">
        <v>30</v>
      </c>
      <c r="S729" s="1" t="s">
        <v>2473</v>
      </c>
      <c r="T729" s="1" t="s">
        <v>580</v>
      </c>
      <c r="U729" s="4">
        <v>533</v>
      </c>
      <c r="V729" s="1" t="s">
        <v>33</v>
      </c>
      <c r="W729" s="5">
        <f t="shared" si="33"/>
        <v>8.1208169877418926E-2</v>
      </c>
      <c r="X729" s="7">
        <f t="shared" si="34"/>
        <v>9.5013558756580139</v>
      </c>
      <c r="Y729" s="6">
        <f t="shared" si="35"/>
        <v>0.26904818321146756</v>
      </c>
    </row>
    <row r="730" spans="1:25" hidden="1" x14ac:dyDescent="0.3">
      <c r="A730" s="1" t="s">
        <v>3082</v>
      </c>
      <c r="B730" s="1" t="s">
        <v>3083</v>
      </c>
      <c r="C730" s="1" t="s">
        <v>3084</v>
      </c>
      <c r="D730" s="1" t="s">
        <v>3085</v>
      </c>
      <c r="E730" s="1" t="s">
        <v>2456</v>
      </c>
      <c r="F730" s="1" t="s">
        <v>2942</v>
      </c>
      <c r="G730" s="1" t="s">
        <v>84</v>
      </c>
      <c r="H730" s="1" t="s">
        <v>2335</v>
      </c>
      <c r="I730" s="2">
        <v>147</v>
      </c>
      <c r="J730" s="2">
        <v>0</v>
      </c>
      <c r="K730" s="2">
        <v>147</v>
      </c>
      <c r="L730" s="3">
        <v>0.01</v>
      </c>
      <c r="M730" s="3">
        <v>11.86</v>
      </c>
      <c r="N730" s="4">
        <v>20</v>
      </c>
      <c r="O730" s="3">
        <v>22.440899999999999</v>
      </c>
      <c r="P730" s="3">
        <v>13.779500000000001</v>
      </c>
      <c r="Q730" s="3">
        <v>9.0550999999999995</v>
      </c>
      <c r="R730" s="1" t="s">
        <v>30</v>
      </c>
      <c r="S730" s="1" t="s">
        <v>2473</v>
      </c>
      <c r="T730" s="1" t="s">
        <v>580</v>
      </c>
      <c r="U730" s="4">
        <v>533</v>
      </c>
      <c r="V730" s="1" t="s">
        <v>33</v>
      </c>
      <c r="W730" s="5">
        <f t="shared" si="33"/>
        <v>8.1208169877418926E-2</v>
      </c>
      <c r="X730" s="7">
        <f t="shared" si="34"/>
        <v>11.937600971980583</v>
      </c>
      <c r="Y730" s="6">
        <f t="shared" si="35"/>
        <v>0.33803489685543364</v>
      </c>
    </row>
    <row r="731" spans="1:25" hidden="1" x14ac:dyDescent="0.3">
      <c r="A731" s="1" t="s">
        <v>3086</v>
      </c>
      <c r="B731" s="1" t="s">
        <v>3087</v>
      </c>
      <c r="C731" s="1" t="s">
        <v>3084</v>
      </c>
      <c r="D731" s="1" t="s">
        <v>3088</v>
      </c>
      <c r="E731" s="1" t="s">
        <v>2437</v>
      </c>
      <c r="F731" s="1" t="s">
        <v>2942</v>
      </c>
      <c r="G731" s="1" t="s">
        <v>84</v>
      </c>
      <c r="H731" s="1" t="s">
        <v>2335</v>
      </c>
      <c r="I731" s="2">
        <v>327</v>
      </c>
      <c r="J731" s="2">
        <v>0</v>
      </c>
      <c r="K731" s="2">
        <v>327</v>
      </c>
      <c r="L731" s="3">
        <v>0.01</v>
      </c>
      <c r="M731" s="3">
        <v>11.86</v>
      </c>
      <c r="N731" s="4">
        <v>20</v>
      </c>
      <c r="O731" s="3">
        <v>22.440899999999999</v>
      </c>
      <c r="P731" s="3">
        <v>13.779500000000001</v>
      </c>
      <c r="Q731" s="3">
        <v>9.0550999999999995</v>
      </c>
      <c r="R731" s="1" t="s">
        <v>30</v>
      </c>
      <c r="S731" s="1" t="s">
        <v>2473</v>
      </c>
      <c r="T731" s="1" t="s">
        <v>580</v>
      </c>
      <c r="U731" s="4">
        <v>533</v>
      </c>
      <c r="V731" s="1" t="s">
        <v>33</v>
      </c>
      <c r="W731" s="5">
        <f t="shared" si="33"/>
        <v>8.1208169877418926E-2</v>
      </c>
      <c r="X731" s="7">
        <f t="shared" si="34"/>
        <v>26.55507154991599</v>
      </c>
      <c r="Y731" s="6">
        <f t="shared" si="35"/>
        <v>0.7519551787192299</v>
      </c>
    </row>
    <row r="732" spans="1:25" hidden="1" x14ac:dyDescent="0.3">
      <c r="A732" s="1" t="s">
        <v>3089</v>
      </c>
      <c r="B732" s="1" t="s">
        <v>3090</v>
      </c>
      <c r="C732" s="1" t="s">
        <v>3084</v>
      </c>
      <c r="D732" s="1" t="s">
        <v>3091</v>
      </c>
      <c r="E732" s="1" t="s">
        <v>2443</v>
      </c>
      <c r="F732" s="1" t="s">
        <v>2942</v>
      </c>
      <c r="G732" s="1" t="s">
        <v>84</v>
      </c>
      <c r="H732" s="1" t="s">
        <v>2335</v>
      </c>
      <c r="I732" s="2">
        <v>321</v>
      </c>
      <c r="J732" s="2">
        <v>0</v>
      </c>
      <c r="K732" s="2">
        <v>321</v>
      </c>
      <c r="L732" s="3">
        <v>0.01</v>
      </c>
      <c r="M732" s="3">
        <v>11.86</v>
      </c>
      <c r="N732" s="4">
        <v>20</v>
      </c>
      <c r="O732" s="3">
        <v>22.440899999999999</v>
      </c>
      <c r="P732" s="3">
        <v>13.779500000000001</v>
      </c>
      <c r="Q732" s="3">
        <v>9.0550999999999995</v>
      </c>
      <c r="R732" s="1" t="s">
        <v>30</v>
      </c>
      <c r="S732" s="1" t="s">
        <v>2473</v>
      </c>
      <c r="T732" s="1" t="s">
        <v>580</v>
      </c>
      <c r="U732" s="4">
        <v>533</v>
      </c>
      <c r="V732" s="1" t="s">
        <v>33</v>
      </c>
      <c r="W732" s="5">
        <f t="shared" si="33"/>
        <v>8.1208169877418926E-2</v>
      </c>
      <c r="X732" s="7">
        <f t="shared" si="34"/>
        <v>26.067822530651476</v>
      </c>
      <c r="Y732" s="6">
        <f t="shared" si="35"/>
        <v>0.73815783599043672</v>
      </c>
    </row>
    <row r="733" spans="1:25" hidden="1" x14ac:dyDescent="0.3">
      <c r="A733" s="1" t="s">
        <v>3092</v>
      </c>
      <c r="B733" s="1" t="s">
        <v>3093</v>
      </c>
      <c r="C733" s="1" t="s">
        <v>3084</v>
      </c>
      <c r="D733" s="1" t="s">
        <v>3094</v>
      </c>
      <c r="E733" s="1" t="s">
        <v>2447</v>
      </c>
      <c r="F733" s="1" t="s">
        <v>2942</v>
      </c>
      <c r="G733" s="1" t="s">
        <v>84</v>
      </c>
      <c r="H733" s="1" t="s">
        <v>2335</v>
      </c>
      <c r="I733" s="2">
        <v>140</v>
      </c>
      <c r="J733" s="2">
        <v>0</v>
      </c>
      <c r="K733" s="2">
        <v>140</v>
      </c>
      <c r="L733" s="3">
        <v>0.01</v>
      </c>
      <c r="M733" s="3">
        <v>11.86</v>
      </c>
      <c r="N733" s="4">
        <v>20</v>
      </c>
      <c r="O733" s="3">
        <v>22.440899999999999</v>
      </c>
      <c r="P733" s="3">
        <v>13.779500000000001</v>
      </c>
      <c r="Q733" s="3">
        <v>9.0550999999999995</v>
      </c>
      <c r="R733" s="1" t="s">
        <v>30</v>
      </c>
      <c r="S733" s="1" t="s">
        <v>2473</v>
      </c>
      <c r="T733" s="1" t="s">
        <v>580</v>
      </c>
      <c r="U733" s="4">
        <v>533</v>
      </c>
      <c r="V733" s="1" t="s">
        <v>33</v>
      </c>
      <c r="W733" s="5">
        <f t="shared" si="33"/>
        <v>8.1208169877418926E-2</v>
      </c>
      <c r="X733" s="7">
        <f t="shared" si="34"/>
        <v>11.36914378283865</v>
      </c>
      <c r="Y733" s="6">
        <f t="shared" si="35"/>
        <v>0.32193799700517489</v>
      </c>
    </row>
    <row r="734" spans="1:25" hidden="1" x14ac:dyDescent="0.3">
      <c r="A734" s="1" t="s">
        <v>3095</v>
      </c>
      <c r="B734" s="1" t="s">
        <v>3096</v>
      </c>
      <c r="C734" s="1" t="s">
        <v>3097</v>
      </c>
      <c r="D734" s="1" t="s">
        <v>3098</v>
      </c>
      <c r="E734" s="1" t="s">
        <v>2437</v>
      </c>
      <c r="F734" s="1" t="s">
        <v>3099</v>
      </c>
      <c r="G734" s="1" t="s">
        <v>2472</v>
      </c>
      <c r="H734" s="1" t="s">
        <v>2335</v>
      </c>
      <c r="I734" s="2">
        <v>8</v>
      </c>
      <c r="J734" s="2">
        <v>0</v>
      </c>
      <c r="K734" s="2">
        <v>8</v>
      </c>
      <c r="L734" s="3">
        <v>0.01</v>
      </c>
      <c r="M734" s="3">
        <v>11.864000000000001</v>
      </c>
      <c r="N734" s="4">
        <v>20</v>
      </c>
      <c r="O734" s="3">
        <v>12.204700000000001</v>
      </c>
      <c r="P734" s="3">
        <v>11.811</v>
      </c>
      <c r="Q734" s="3">
        <v>7.8739999999999997</v>
      </c>
      <c r="R734" s="1" t="s">
        <v>30</v>
      </c>
      <c r="S734" s="1" t="s">
        <v>2473</v>
      </c>
      <c r="T734" s="1" t="s">
        <v>580</v>
      </c>
      <c r="U734" s="4">
        <v>533</v>
      </c>
      <c r="V734" s="1" t="s">
        <v>33</v>
      </c>
      <c r="W734" s="5">
        <f t="shared" si="33"/>
        <v>3.2918643559332952E-2</v>
      </c>
      <c r="X734" s="7">
        <f t="shared" si="34"/>
        <v>0.26334914847466362</v>
      </c>
      <c r="Y734" s="6">
        <f t="shared" si="35"/>
        <v>7.4572104102445611E-3</v>
      </c>
    </row>
    <row r="735" spans="1:25" hidden="1" x14ac:dyDescent="0.3">
      <c r="A735" s="1" t="s">
        <v>3100</v>
      </c>
      <c r="B735" s="1" t="s">
        <v>3101</v>
      </c>
      <c r="C735" s="1" t="s">
        <v>3097</v>
      </c>
      <c r="D735" s="1" t="s">
        <v>3102</v>
      </c>
      <c r="E735" s="1" t="s">
        <v>2447</v>
      </c>
      <c r="F735" s="1" t="s">
        <v>3099</v>
      </c>
      <c r="G735" s="1" t="s">
        <v>2472</v>
      </c>
      <c r="H735" s="1" t="s">
        <v>2335</v>
      </c>
      <c r="I735" s="2">
        <v>3</v>
      </c>
      <c r="J735" s="2">
        <v>0</v>
      </c>
      <c r="K735" s="2">
        <v>3</v>
      </c>
      <c r="L735" s="3">
        <v>0.01</v>
      </c>
      <c r="M735" s="3">
        <v>11.864000000000001</v>
      </c>
      <c r="N735" s="4">
        <v>20</v>
      </c>
      <c r="O735" s="3">
        <v>12.204700000000001</v>
      </c>
      <c r="P735" s="3">
        <v>11.811</v>
      </c>
      <c r="Q735" s="3">
        <v>7.8739999999999997</v>
      </c>
      <c r="R735" s="1" t="s">
        <v>30</v>
      </c>
      <c r="S735" s="1" t="s">
        <v>2473</v>
      </c>
      <c r="T735" s="1" t="s">
        <v>580</v>
      </c>
      <c r="U735" s="4">
        <v>533</v>
      </c>
      <c r="V735" s="1" t="s">
        <v>33</v>
      </c>
      <c r="W735" s="5">
        <f t="shared" si="33"/>
        <v>3.2918643559332952E-2</v>
      </c>
      <c r="X735" s="7">
        <f t="shared" si="34"/>
        <v>9.8755930677998857E-2</v>
      </c>
      <c r="Y735" s="6">
        <f t="shared" si="35"/>
        <v>2.7964539038417106E-3</v>
      </c>
    </row>
    <row r="736" spans="1:25" hidden="1" x14ac:dyDescent="0.3">
      <c r="A736" s="1" t="s">
        <v>3103</v>
      </c>
      <c r="B736" s="1" t="s">
        <v>3104</v>
      </c>
      <c r="C736" s="1" t="s">
        <v>3097</v>
      </c>
      <c r="D736" s="1" t="s">
        <v>3098</v>
      </c>
      <c r="E736" s="1" t="s">
        <v>2437</v>
      </c>
      <c r="F736" s="1" t="s">
        <v>3105</v>
      </c>
      <c r="G736" s="1" t="s">
        <v>2472</v>
      </c>
      <c r="H736" s="1" t="s">
        <v>2335</v>
      </c>
      <c r="I736" s="2">
        <v>9</v>
      </c>
      <c r="J736" s="2">
        <v>0</v>
      </c>
      <c r="K736" s="2">
        <v>9</v>
      </c>
      <c r="L736" s="3">
        <v>0.01</v>
      </c>
      <c r="M736" s="3">
        <v>11.864000000000001</v>
      </c>
      <c r="N736" s="4">
        <v>20</v>
      </c>
      <c r="O736" s="3">
        <v>12.204700000000001</v>
      </c>
      <c r="P736" s="3">
        <v>11.811</v>
      </c>
      <c r="Q736" s="3">
        <v>7.8739999999999997</v>
      </c>
      <c r="R736" s="1" t="s">
        <v>30</v>
      </c>
      <c r="S736" s="1" t="s">
        <v>2473</v>
      </c>
      <c r="T736" s="1" t="s">
        <v>580</v>
      </c>
      <c r="U736" s="4">
        <v>533</v>
      </c>
      <c r="V736" s="1" t="s">
        <v>33</v>
      </c>
      <c r="W736" s="5">
        <f t="shared" si="33"/>
        <v>3.2918643559332952E-2</v>
      </c>
      <c r="X736" s="7">
        <f t="shared" si="34"/>
        <v>0.29626779203399656</v>
      </c>
      <c r="Y736" s="6">
        <f t="shared" si="35"/>
        <v>8.3893617115251302E-3</v>
      </c>
    </row>
    <row r="737" spans="1:25" hidden="1" x14ac:dyDescent="0.3">
      <c r="A737" s="1" t="s">
        <v>3106</v>
      </c>
      <c r="B737" s="1" t="s">
        <v>3107</v>
      </c>
      <c r="C737" s="1" t="s">
        <v>3097</v>
      </c>
      <c r="D737" s="1" t="s">
        <v>3108</v>
      </c>
      <c r="E737" s="1" t="s">
        <v>2443</v>
      </c>
      <c r="F737" s="1" t="s">
        <v>3105</v>
      </c>
      <c r="G737" s="1" t="s">
        <v>2472</v>
      </c>
      <c r="H737" s="1" t="s">
        <v>2335</v>
      </c>
      <c r="I737" s="2">
        <v>4</v>
      </c>
      <c r="J737" s="2">
        <v>0</v>
      </c>
      <c r="K737" s="2">
        <v>4</v>
      </c>
      <c r="L737" s="3">
        <v>0.01</v>
      </c>
      <c r="M737" s="3">
        <v>11.864000000000001</v>
      </c>
      <c r="N737" s="4">
        <v>20</v>
      </c>
      <c r="O737" s="3">
        <v>12.204700000000001</v>
      </c>
      <c r="P737" s="3">
        <v>11.811</v>
      </c>
      <c r="Q737" s="3">
        <v>7.8739999999999997</v>
      </c>
      <c r="R737" s="1" t="s">
        <v>30</v>
      </c>
      <c r="S737" s="1" t="s">
        <v>2473</v>
      </c>
      <c r="T737" s="1" t="s">
        <v>580</v>
      </c>
      <c r="U737" s="4">
        <v>533</v>
      </c>
      <c r="V737" s="1" t="s">
        <v>33</v>
      </c>
      <c r="W737" s="5">
        <f t="shared" si="33"/>
        <v>3.2918643559332952E-2</v>
      </c>
      <c r="X737" s="7">
        <f t="shared" si="34"/>
        <v>0.13167457423733181</v>
      </c>
      <c r="Y737" s="6">
        <f t="shared" si="35"/>
        <v>3.7286052051222806E-3</v>
      </c>
    </row>
    <row r="738" spans="1:25" hidden="1" x14ac:dyDescent="0.3">
      <c r="A738" s="1" t="s">
        <v>3109</v>
      </c>
      <c r="B738" s="1" t="s">
        <v>3110</v>
      </c>
      <c r="C738" s="1" t="s">
        <v>3097</v>
      </c>
      <c r="D738" s="1" t="s">
        <v>3102</v>
      </c>
      <c r="E738" s="1" t="s">
        <v>2447</v>
      </c>
      <c r="F738" s="1" t="s">
        <v>3105</v>
      </c>
      <c r="G738" s="1" t="s">
        <v>2472</v>
      </c>
      <c r="H738" s="1" t="s">
        <v>2335</v>
      </c>
      <c r="I738" s="2">
        <v>8</v>
      </c>
      <c r="J738" s="2">
        <v>0</v>
      </c>
      <c r="K738" s="2">
        <v>8</v>
      </c>
      <c r="L738" s="3">
        <v>0.01</v>
      </c>
      <c r="M738" s="3">
        <v>11.864000000000001</v>
      </c>
      <c r="N738" s="4">
        <v>20</v>
      </c>
      <c r="O738" s="3">
        <v>12.204700000000001</v>
      </c>
      <c r="P738" s="3">
        <v>11.811</v>
      </c>
      <c r="Q738" s="3">
        <v>7.8739999999999997</v>
      </c>
      <c r="R738" s="1" t="s">
        <v>30</v>
      </c>
      <c r="S738" s="1" t="s">
        <v>2473</v>
      </c>
      <c r="T738" s="1" t="s">
        <v>580</v>
      </c>
      <c r="U738" s="4">
        <v>533</v>
      </c>
      <c r="V738" s="1" t="s">
        <v>33</v>
      </c>
      <c r="W738" s="5">
        <f t="shared" si="33"/>
        <v>3.2918643559332952E-2</v>
      </c>
      <c r="X738" s="7">
        <f t="shared" si="34"/>
        <v>0.26334914847466362</v>
      </c>
      <c r="Y738" s="6">
        <f t="shared" si="35"/>
        <v>7.4572104102445611E-3</v>
      </c>
    </row>
    <row r="739" spans="1:25" hidden="1" x14ac:dyDescent="0.3">
      <c r="A739" s="1" t="s">
        <v>3111</v>
      </c>
      <c r="B739" s="1" t="s">
        <v>3112</v>
      </c>
      <c r="C739" s="1" t="s">
        <v>3097</v>
      </c>
      <c r="D739" s="1" t="s">
        <v>3102</v>
      </c>
      <c r="E739" s="1" t="s">
        <v>2447</v>
      </c>
      <c r="F739" s="1" t="s">
        <v>3113</v>
      </c>
      <c r="G739" s="1" t="s">
        <v>2472</v>
      </c>
      <c r="H739" s="1" t="s">
        <v>2335</v>
      </c>
      <c r="I739" s="2">
        <v>15</v>
      </c>
      <c r="J739" s="2">
        <v>0</v>
      </c>
      <c r="K739" s="2">
        <v>15</v>
      </c>
      <c r="L739" s="3">
        <v>0.01</v>
      </c>
      <c r="M739" s="3">
        <v>11.864000000000001</v>
      </c>
      <c r="N739" s="4">
        <v>20</v>
      </c>
      <c r="O739" s="3">
        <v>12.204700000000001</v>
      </c>
      <c r="P739" s="3">
        <v>11.811</v>
      </c>
      <c r="Q739" s="3">
        <v>7.8739999999999997</v>
      </c>
      <c r="R739" s="1" t="s">
        <v>30</v>
      </c>
      <c r="S739" s="1" t="s">
        <v>2473</v>
      </c>
      <c r="T739" s="1" t="s">
        <v>580</v>
      </c>
      <c r="U739" s="4">
        <v>533</v>
      </c>
      <c r="V739" s="1" t="s">
        <v>33</v>
      </c>
      <c r="W739" s="5">
        <f t="shared" si="33"/>
        <v>3.2918643559332952E-2</v>
      </c>
      <c r="X739" s="7">
        <f t="shared" si="34"/>
        <v>0.4937796533899943</v>
      </c>
      <c r="Y739" s="6">
        <f t="shared" si="35"/>
        <v>1.3982269519208553E-2</v>
      </c>
    </row>
    <row r="740" spans="1:25" hidden="1" x14ac:dyDescent="0.3">
      <c r="A740" s="1" t="s">
        <v>3114</v>
      </c>
      <c r="B740" s="1" t="s">
        <v>3115</v>
      </c>
      <c r="C740" s="1" t="s">
        <v>3116</v>
      </c>
      <c r="D740" s="1" t="s">
        <v>3117</v>
      </c>
      <c r="E740" s="1" t="s">
        <v>2443</v>
      </c>
      <c r="F740" s="1" t="s">
        <v>3118</v>
      </c>
      <c r="G740" s="1" t="s">
        <v>96</v>
      </c>
      <c r="H740" s="1" t="s">
        <v>2335</v>
      </c>
      <c r="I740" s="2">
        <v>4</v>
      </c>
      <c r="J740" s="2">
        <v>0</v>
      </c>
      <c r="K740" s="2">
        <v>4</v>
      </c>
      <c r="L740" s="3">
        <v>0.01</v>
      </c>
      <c r="M740" s="3">
        <v>72.64</v>
      </c>
      <c r="N740" s="4">
        <v>30</v>
      </c>
      <c r="O740" s="3">
        <v>21.653500000000001</v>
      </c>
      <c r="P740" s="3">
        <v>15.747999999999999</v>
      </c>
      <c r="Q740" s="3">
        <v>11.811</v>
      </c>
      <c r="R740" s="1" t="s">
        <v>30</v>
      </c>
      <c r="S740" s="1" t="s">
        <v>579</v>
      </c>
      <c r="T740" s="1" t="s">
        <v>580</v>
      </c>
      <c r="U740" s="4">
        <v>533</v>
      </c>
      <c r="V740" s="1" t="s">
        <v>33</v>
      </c>
      <c r="W740" s="5">
        <f t="shared" si="33"/>
        <v>7.7872060032830634E-2</v>
      </c>
      <c r="X740" s="7">
        <f t="shared" si="34"/>
        <v>0.31148824013132254</v>
      </c>
      <c r="Y740" s="6">
        <f t="shared" si="35"/>
        <v>8.8203563992139966E-3</v>
      </c>
    </row>
    <row r="741" spans="1:25" hidden="1" x14ac:dyDescent="0.3">
      <c r="A741" s="1" t="s">
        <v>1737</v>
      </c>
      <c r="B741" s="1" t="s">
        <v>1738</v>
      </c>
      <c r="C741" s="1" t="s">
        <v>1739</v>
      </c>
      <c r="D741" s="1" t="s">
        <v>1740</v>
      </c>
      <c r="E741" s="1" t="s">
        <v>480</v>
      </c>
      <c r="F741" s="1" t="s">
        <v>70</v>
      </c>
      <c r="G741" s="1" t="s">
        <v>40</v>
      </c>
      <c r="H741" s="1" t="s">
        <v>2335</v>
      </c>
      <c r="I741" s="2">
        <v>153</v>
      </c>
      <c r="J741" s="2">
        <v>0</v>
      </c>
      <c r="K741" s="2">
        <v>153</v>
      </c>
      <c r="L741" s="3">
        <v>0.01</v>
      </c>
      <c r="M741" s="3">
        <v>64.400000000000006</v>
      </c>
      <c r="N741" s="4">
        <v>1</v>
      </c>
      <c r="O741" s="3">
        <v>16.14</v>
      </c>
      <c r="P741" s="3">
        <v>16.14</v>
      </c>
      <c r="Q741" s="3">
        <v>13.78</v>
      </c>
      <c r="R741" s="1" t="s">
        <v>30</v>
      </c>
      <c r="S741" s="1" t="s">
        <v>221</v>
      </c>
      <c r="T741" s="1" t="s">
        <v>32</v>
      </c>
      <c r="U741" s="4">
        <v>34</v>
      </c>
      <c r="V741" s="1" t="s">
        <v>33</v>
      </c>
      <c r="W741" s="5">
        <f t="shared" si="33"/>
        <v>2.0821835777262181</v>
      </c>
      <c r="X741" s="7">
        <f t="shared" si="34"/>
        <v>318.57408739211138</v>
      </c>
      <c r="Y741" s="6">
        <f t="shared" si="35"/>
        <v>9.021005059992337</v>
      </c>
    </row>
    <row r="742" spans="1:25" hidden="1" x14ac:dyDescent="0.3">
      <c r="A742" s="1" t="s">
        <v>3119</v>
      </c>
      <c r="B742" s="1" t="s">
        <v>3120</v>
      </c>
      <c r="C742" s="1" t="s">
        <v>3121</v>
      </c>
      <c r="D742" s="1" t="s">
        <v>3122</v>
      </c>
      <c r="E742" s="1" t="s">
        <v>2456</v>
      </c>
      <c r="F742" s="1" t="s">
        <v>3123</v>
      </c>
      <c r="G742" s="1" t="s">
        <v>84</v>
      </c>
      <c r="H742" s="1" t="s">
        <v>2335</v>
      </c>
      <c r="I742" s="2">
        <v>130</v>
      </c>
      <c r="J742" s="2">
        <v>0</v>
      </c>
      <c r="K742" s="2">
        <v>130</v>
      </c>
      <c r="L742" s="3">
        <v>0.01</v>
      </c>
      <c r="M742" s="3">
        <v>6.05</v>
      </c>
      <c r="N742" s="4">
        <v>20</v>
      </c>
      <c r="O742" s="3">
        <v>15.75</v>
      </c>
      <c r="P742" s="3">
        <v>11.811</v>
      </c>
      <c r="Q742" s="3">
        <v>6.2991999999999999</v>
      </c>
      <c r="R742" s="1" t="s">
        <v>30</v>
      </c>
      <c r="S742" s="1" t="s">
        <v>3124</v>
      </c>
      <c r="T742" s="1" t="s">
        <v>580</v>
      </c>
      <c r="U742" s="4">
        <v>533</v>
      </c>
      <c r="V742" s="1" t="s">
        <v>33</v>
      </c>
      <c r="W742" s="5">
        <f t="shared" si="33"/>
        <v>3.3984850823665889E-2</v>
      </c>
      <c r="X742" s="7">
        <f t="shared" si="34"/>
        <v>4.4180306070765658</v>
      </c>
      <c r="Y742" s="6">
        <f t="shared" si="35"/>
        <v>0.12510457704798755</v>
      </c>
    </row>
    <row r="743" spans="1:25" hidden="1" x14ac:dyDescent="0.3">
      <c r="A743" s="1" t="s">
        <v>3125</v>
      </c>
      <c r="B743" s="1" t="s">
        <v>3126</v>
      </c>
      <c r="C743" s="1" t="s">
        <v>3121</v>
      </c>
      <c r="D743" s="1" t="s">
        <v>3127</v>
      </c>
      <c r="E743" s="1" t="s">
        <v>2437</v>
      </c>
      <c r="F743" s="1" t="s">
        <v>3123</v>
      </c>
      <c r="G743" s="1" t="s">
        <v>84</v>
      </c>
      <c r="H743" s="1" t="s">
        <v>2335</v>
      </c>
      <c r="I743" s="2">
        <v>212</v>
      </c>
      <c r="J743" s="2">
        <v>0</v>
      </c>
      <c r="K743" s="2">
        <v>212</v>
      </c>
      <c r="L743" s="3">
        <v>0.01</v>
      </c>
      <c r="M743" s="3">
        <v>6.05</v>
      </c>
      <c r="N743" s="4">
        <v>20</v>
      </c>
      <c r="O743" s="3">
        <v>15.75</v>
      </c>
      <c r="P743" s="3">
        <v>11.811</v>
      </c>
      <c r="Q743" s="3">
        <v>6.2991999999999999</v>
      </c>
      <c r="R743" s="1" t="s">
        <v>30</v>
      </c>
      <c r="S743" s="1" t="s">
        <v>3124</v>
      </c>
      <c r="T743" s="1" t="s">
        <v>580</v>
      </c>
      <c r="U743" s="4">
        <v>533</v>
      </c>
      <c r="V743" s="1" t="s">
        <v>33</v>
      </c>
      <c r="W743" s="5">
        <f t="shared" si="33"/>
        <v>3.3984850823665889E-2</v>
      </c>
      <c r="X743" s="7">
        <f t="shared" si="34"/>
        <v>7.2047883746171681</v>
      </c>
      <c r="Y743" s="6">
        <f t="shared" si="35"/>
        <v>0.20401669487825658</v>
      </c>
    </row>
    <row r="744" spans="1:25" hidden="1" x14ac:dyDescent="0.3">
      <c r="A744" s="1" t="s">
        <v>3128</v>
      </c>
      <c r="B744" s="1" t="s">
        <v>3129</v>
      </c>
      <c r="C744" s="1" t="s">
        <v>3121</v>
      </c>
      <c r="D744" s="1" t="s">
        <v>3130</v>
      </c>
      <c r="E744" s="1" t="s">
        <v>2443</v>
      </c>
      <c r="F744" s="1" t="s">
        <v>3123</v>
      </c>
      <c r="G744" s="1" t="s">
        <v>84</v>
      </c>
      <c r="H744" s="1" t="s">
        <v>2335</v>
      </c>
      <c r="I744" s="2">
        <v>206</v>
      </c>
      <c r="J744" s="2">
        <v>0</v>
      </c>
      <c r="K744" s="2">
        <v>206</v>
      </c>
      <c r="L744" s="3">
        <v>0.01</v>
      </c>
      <c r="M744" s="3">
        <v>6.05</v>
      </c>
      <c r="N744" s="4">
        <v>20</v>
      </c>
      <c r="O744" s="3">
        <v>15.75</v>
      </c>
      <c r="P744" s="3">
        <v>11.811</v>
      </c>
      <c r="Q744" s="3">
        <v>6.2991999999999999</v>
      </c>
      <c r="R744" s="1" t="s">
        <v>30</v>
      </c>
      <c r="S744" s="1" t="s">
        <v>3124</v>
      </c>
      <c r="T744" s="1" t="s">
        <v>580</v>
      </c>
      <c r="U744" s="4">
        <v>533</v>
      </c>
      <c r="V744" s="1" t="s">
        <v>33</v>
      </c>
      <c r="W744" s="5">
        <f t="shared" si="33"/>
        <v>3.3984850823665889E-2</v>
      </c>
      <c r="X744" s="7">
        <f t="shared" si="34"/>
        <v>7.0008792696751732</v>
      </c>
      <c r="Y744" s="6">
        <f t="shared" si="35"/>
        <v>0.19824263747604179</v>
      </c>
    </row>
    <row r="745" spans="1:25" hidden="1" x14ac:dyDescent="0.3">
      <c r="A745" s="1" t="s">
        <v>3131</v>
      </c>
      <c r="B745" s="1" t="s">
        <v>3132</v>
      </c>
      <c r="C745" s="1" t="s">
        <v>3121</v>
      </c>
      <c r="D745" s="1" t="s">
        <v>3133</v>
      </c>
      <c r="E745" s="1" t="s">
        <v>2447</v>
      </c>
      <c r="F745" s="1" t="s">
        <v>3123</v>
      </c>
      <c r="G745" s="1" t="s">
        <v>84</v>
      </c>
      <c r="H745" s="1" t="s">
        <v>2335</v>
      </c>
      <c r="I745" s="2">
        <v>121</v>
      </c>
      <c r="J745" s="2">
        <v>0</v>
      </c>
      <c r="K745" s="2">
        <v>121</v>
      </c>
      <c r="L745" s="3">
        <v>0.01</v>
      </c>
      <c r="M745" s="3">
        <v>6.05</v>
      </c>
      <c r="N745" s="4">
        <v>20</v>
      </c>
      <c r="O745" s="3">
        <v>15.75</v>
      </c>
      <c r="P745" s="3">
        <v>11.811</v>
      </c>
      <c r="Q745" s="3">
        <v>6.2991999999999999</v>
      </c>
      <c r="R745" s="1" t="s">
        <v>30</v>
      </c>
      <c r="S745" s="1" t="s">
        <v>3124</v>
      </c>
      <c r="T745" s="1" t="s">
        <v>580</v>
      </c>
      <c r="U745" s="4">
        <v>533</v>
      </c>
      <c r="V745" s="1" t="s">
        <v>33</v>
      </c>
      <c r="W745" s="5">
        <f t="shared" si="33"/>
        <v>3.3984850823665889E-2</v>
      </c>
      <c r="X745" s="7">
        <f t="shared" si="34"/>
        <v>4.1121669496635729</v>
      </c>
      <c r="Y745" s="6">
        <f t="shared" si="35"/>
        <v>0.11644349094466533</v>
      </c>
    </row>
    <row r="746" spans="1:25" hidden="1" x14ac:dyDescent="0.3">
      <c r="A746" s="1" t="s">
        <v>3134</v>
      </c>
      <c r="B746" s="1" t="s">
        <v>3135</v>
      </c>
      <c r="C746" s="1" t="s">
        <v>3121</v>
      </c>
      <c r="D746" s="1" t="s">
        <v>3122</v>
      </c>
      <c r="E746" s="1" t="s">
        <v>2456</v>
      </c>
      <c r="F746" s="1" t="s">
        <v>3136</v>
      </c>
      <c r="G746" s="1" t="s">
        <v>84</v>
      </c>
      <c r="H746" s="1" t="s">
        <v>2335</v>
      </c>
      <c r="I746" s="2">
        <v>125</v>
      </c>
      <c r="J746" s="2">
        <v>0</v>
      </c>
      <c r="K746" s="2">
        <v>125</v>
      </c>
      <c r="L746" s="3">
        <v>0.01</v>
      </c>
      <c r="M746" s="3">
        <v>6.05</v>
      </c>
      <c r="N746" s="4">
        <v>20</v>
      </c>
      <c r="O746" s="3">
        <v>15.75</v>
      </c>
      <c r="P746" s="3">
        <v>11.811</v>
      </c>
      <c r="Q746" s="3">
        <v>6.2991999999999999</v>
      </c>
      <c r="R746" s="1" t="s">
        <v>30</v>
      </c>
      <c r="S746" s="1" t="s">
        <v>3124</v>
      </c>
      <c r="T746" s="1" t="s">
        <v>580</v>
      </c>
      <c r="U746" s="4">
        <v>533</v>
      </c>
      <c r="V746" s="1" t="s">
        <v>33</v>
      </c>
      <c r="W746" s="5">
        <f t="shared" si="33"/>
        <v>3.3984850823665889E-2</v>
      </c>
      <c r="X746" s="7">
        <f t="shared" si="34"/>
        <v>4.2481063529582359</v>
      </c>
      <c r="Y746" s="6">
        <f t="shared" si="35"/>
        <v>0.12029286254614185</v>
      </c>
    </row>
    <row r="747" spans="1:25" hidden="1" x14ac:dyDescent="0.3">
      <c r="A747" s="1" t="s">
        <v>3137</v>
      </c>
      <c r="B747" s="1" t="s">
        <v>3138</v>
      </c>
      <c r="C747" s="1" t="s">
        <v>3121</v>
      </c>
      <c r="D747" s="1" t="s">
        <v>3127</v>
      </c>
      <c r="E747" s="1" t="s">
        <v>2437</v>
      </c>
      <c r="F747" s="1" t="s">
        <v>3136</v>
      </c>
      <c r="G747" s="1" t="s">
        <v>84</v>
      </c>
      <c r="H747" s="1" t="s">
        <v>2335</v>
      </c>
      <c r="I747" s="2">
        <v>283</v>
      </c>
      <c r="J747" s="2">
        <v>0</v>
      </c>
      <c r="K747" s="2">
        <v>283</v>
      </c>
      <c r="L747" s="3">
        <v>0.01</v>
      </c>
      <c r="M747" s="3">
        <v>6.05</v>
      </c>
      <c r="N747" s="4">
        <v>20</v>
      </c>
      <c r="O747" s="3">
        <v>15.75</v>
      </c>
      <c r="P747" s="3">
        <v>11.811</v>
      </c>
      <c r="Q747" s="3">
        <v>6.2991999999999999</v>
      </c>
      <c r="R747" s="1" t="s">
        <v>30</v>
      </c>
      <c r="S747" s="1" t="s">
        <v>3124</v>
      </c>
      <c r="T747" s="1" t="s">
        <v>580</v>
      </c>
      <c r="U747" s="4">
        <v>533</v>
      </c>
      <c r="V747" s="1" t="s">
        <v>33</v>
      </c>
      <c r="W747" s="5">
        <f t="shared" si="33"/>
        <v>3.3984850823665889E-2</v>
      </c>
      <c r="X747" s="7">
        <f t="shared" si="34"/>
        <v>9.6177127830974474</v>
      </c>
      <c r="Y747" s="6">
        <f t="shared" si="35"/>
        <v>0.2723430408044652</v>
      </c>
    </row>
    <row r="748" spans="1:25" hidden="1" x14ac:dyDescent="0.3">
      <c r="A748" s="1" t="s">
        <v>3139</v>
      </c>
      <c r="B748" s="1" t="s">
        <v>3140</v>
      </c>
      <c r="C748" s="1" t="s">
        <v>3121</v>
      </c>
      <c r="D748" s="1" t="s">
        <v>3130</v>
      </c>
      <c r="E748" s="1" t="s">
        <v>2443</v>
      </c>
      <c r="F748" s="1" t="s">
        <v>3136</v>
      </c>
      <c r="G748" s="1" t="s">
        <v>84</v>
      </c>
      <c r="H748" s="1" t="s">
        <v>2335</v>
      </c>
      <c r="I748" s="2">
        <v>219</v>
      </c>
      <c r="J748" s="2">
        <v>0</v>
      </c>
      <c r="K748" s="2">
        <v>219</v>
      </c>
      <c r="L748" s="3">
        <v>0.01</v>
      </c>
      <c r="M748" s="3">
        <v>6.05</v>
      </c>
      <c r="N748" s="4">
        <v>20</v>
      </c>
      <c r="O748" s="3">
        <v>15.75</v>
      </c>
      <c r="P748" s="3">
        <v>11.811</v>
      </c>
      <c r="Q748" s="3">
        <v>6.2991999999999999</v>
      </c>
      <c r="R748" s="1" t="s">
        <v>30</v>
      </c>
      <c r="S748" s="1" t="s">
        <v>3124</v>
      </c>
      <c r="T748" s="1" t="s">
        <v>580</v>
      </c>
      <c r="U748" s="4">
        <v>533</v>
      </c>
      <c r="V748" s="1" t="s">
        <v>33</v>
      </c>
      <c r="W748" s="5">
        <f t="shared" si="33"/>
        <v>3.3984850823665889E-2</v>
      </c>
      <c r="X748" s="7">
        <f t="shared" si="34"/>
        <v>7.44268233038283</v>
      </c>
      <c r="Y748" s="6">
        <f t="shared" si="35"/>
        <v>0.21075309518084054</v>
      </c>
    </row>
    <row r="749" spans="1:25" hidden="1" x14ac:dyDescent="0.3">
      <c r="A749" s="1" t="s">
        <v>3141</v>
      </c>
      <c r="B749" s="1" t="s">
        <v>3142</v>
      </c>
      <c r="C749" s="1" t="s">
        <v>3121</v>
      </c>
      <c r="D749" s="1" t="s">
        <v>3133</v>
      </c>
      <c r="E749" s="1" t="s">
        <v>2447</v>
      </c>
      <c r="F749" s="1" t="s">
        <v>3136</v>
      </c>
      <c r="G749" s="1" t="s">
        <v>84</v>
      </c>
      <c r="H749" s="1" t="s">
        <v>2335</v>
      </c>
      <c r="I749" s="2">
        <v>133</v>
      </c>
      <c r="J749" s="2">
        <v>0</v>
      </c>
      <c r="K749" s="2">
        <v>133</v>
      </c>
      <c r="L749" s="3">
        <v>0.01</v>
      </c>
      <c r="M749" s="3">
        <v>6.05</v>
      </c>
      <c r="N749" s="4">
        <v>20</v>
      </c>
      <c r="O749" s="3">
        <v>15.75</v>
      </c>
      <c r="P749" s="3">
        <v>11.811</v>
      </c>
      <c r="Q749" s="3">
        <v>6.2991999999999999</v>
      </c>
      <c r="R749" s="1" t="s">
        <v>30</v>
      </c>
      <c r="S749" s="1" t="s">
        <v>3124</v>
      </c>
      <c r="T749" s="1" t="s">
        <v>580</v>
      </c>
      <c r="U749" s="4">
        <v>533</v>
      </c>
      <c r="V749" s="1" t="s">
        <v>33</v>
      </c>
      <c r="W749" s="5">
        <f t="shared" si="33"/>
        <v>3.3984850823665889E-2</v>
      </c>
      <c r="X749" s="7">
        <f t="shared" si="34"/>
        <v>4.5199851595475629</v>
      </c>
      <c r="Y749" s="6">
        <f t="shared" si="35"/>
        <v>0.12799160574909493</v>
      </c>
    </row>
    <row r="750" spans="1:25" hidden="1" x14ac:dyDescent="0.3">
      <c r="A750" s="1" t="s">
        <v>3143</v>
      </c>
      <c r="B750" s="1" t="s">
        <v>3144</v>
      </c>
      <c r="C750" s="1" t="s">
        <v>3121</v>
      </c>
      <c r="D750" s="1" t="s">
        <v>3122</v>
      </c>
      <c r="E750" s="1" t="s">
        <v>2456</v>
      </c>
      <c r="F750" s="1" t="s">
        <v>3145</v>
      </c>
      <c r="G750" s="1" t="s">
        <v>84</v>
      </c>
      <c r="H750" s="1" t="s">
        <v>2335</v>
      </c>
      <c r="I750" s="2">
        <v>63</v>
      </c>
      <c r="J750" s="2">
        <v>0</v>
      </c>
      <c r="K750" s="2">
        <v>63</v>
      </c>
      <c r="L750" s="3">
        <v>0.01</v>
      </c>
      <c r="M750" s="3">
        <v>6.05</v>
      </c>
      <c r="N750" s="4">
        <v>20</v>
      </c>
      <c r="O750" s="3">
        <v>15.74803</v>
      </c>
      <c r="P750" s="3">
        <v>11.811</v>
      </c>
      <c r="Q750" s="3">
        <v>6.2991999999999999</v>
      </c>
      <c r="R750" s="1" t="s">
        <v>30</v>
      </c>
      <c r="S750" s="1" t="s">
        <v>3124</v>
      </c>
      <c r="T750" s="1" t="s">
        <v>580</v>
      </c>
      <c r="U750" s="4">
        <v>533</v>
      </c>
      <c r="V750" s="1" t="s">
        <v>33</v>
      </c>
      <c r="W750" s="5">
        <f t="shared" si="33"/>
        <v>3.3980600020102551E-2</v>
      </c>
      <c r="X750" s="7">
        <f t="shared" si="34"/>
        <v>2.1407778012664607</v>
      </c>
      <c r="Y750" s="6">
        <f t="shared" si="35"/>
        <v>6.0620019461200589E-2</v>
      </c>
    </row>
    <row r="751" spans="1:25" hidden="1" x14ac:dyDescent="0.3">
      <c r="A751" s="1" t="s">
        <v>3146</v>
      </c>
      <c r="B751" s="1" t="s">
        <v>3147</v>
      </c>
      <c r="C751" s="1" t="s">
        <v>3121</v>
      </c>
      <c r="D751" s="1" t="s">
        <v>3127</v>
      </c>
      <c r="E751" s="1" t="s">
        <v>2437</v>
      </c>
      <c r="F751" s="1" t="s">
        <v>3145</v>
      </c>
      <c r="G751" s="1" t="s">
        <v>84</v>
      </c>
      <c r="H751" s="1" t="s">
        <v>2335</v>
      </c>
      <c r="I751" s="2">
        <v>153</v>
      </c>
      <c r="J751" s="2">
        <v>0</v>
      </c>
      <c r="K751" s="2">
        <v>153</v>
      </c>
      <c r="L751" s="3">
        <v>0.01</v>
      </c>
      <c r="M751" s="3">
        <v>6.05</v>
      </c>
      <c r="N751" s="4">
        <v>20</v>
      </c>
      <c r="O751" s="3">
        <v>15.74803</v>
      </c>
      <c r="P751" s="3">
        <v>11.811</v>
      </c>
      <c r="Q751" s="3">
        <v>6.2991999999999999</v>
      </c>
      <c r="R751" s="1" t="s">
        <v>30</v>
      </c>
      <c r="S751" s="1" t="s">
        <v>3124</v>
      </c>
      <c r="T751" s="1" t="s">
        <v>580</v>
      </c>
      <c r="U751" s="4">
        <v>533</v>
      </c>
      <c r="V751" s="1" t="s">
        <v>33</v>
      </c>
      <c r="W751" s="5">
        <f t="shared" si="33"/>
        <v>3.3980600020102551E-2</v>
      </c>
      <c r="X751" s="7">
        <f t="shared" si="34"/>
        <v>5.1990318030756901</v>
      </c>
      <c r="Y751" s="6">
        <f t="shared" si="35"/>
        <v>0.14722004726291571</v>
      </c>
    </row>
    <row r="752" spans="1:25" hidden="1" x14ac:dyDescent="0.3">
      <c r="A752" s="1" t="s">
        <v>3148</v>
      </c>
      <c r="B752" s="1" t="s">
        <v>3149</v>
      </c>
      <c r="C752" s="1" t="s">
        <v>3121</v>
      </c>
      <c r="D752" s="1" t="s">
        <v>3130</v>
      </c>
      <c r="E752" s="1" t="s">
        <v>2443</v>
      </c>
      <c r="F752" s="1" t="s">
        <v>3145</v>
      </c>
      <c r="G752" s="1" t="s">
        <v>84</v>
      </c>
      <c r="H752" s="1" t="s">
        <v>2335</v>
      </c>
      <c r="I752" s="2">
        <v>117</v>
      </c>
      <c r="J752" s="2">
        <v>0</v>
      </c>
      <c r="K752" s="2">
        <v>117</v>
      </c>
      <c r="L752" s="3">
        <v>0.01</v>
      </c>
      <c r="M752" s="3">
        <v>6.05</v>
      </c>
      <c r="N752" s="4">
        <v>20</v>
      </c>
      <c r="O752" s="3">
        <v>15.74803</v>
      </c>
      <c r="P752" s="3">
        <v>11.811</v>
      </c>
      <c r="Q752" s="3">
        <v>6.2991999999999999</v>
      </c>
      <c r="R752" s="1" t="s">
        <v>30</v>
      </c>
      <c r="S752" s="1" t="s">
        <v>3124</v>
      </c>
      <c r="T752" s="1" t="s">
        <v>580</v>
      </c>
      <c r="U752" s="4">
        <v>533</v>
      </c>
      <c r="V752" s="1" t="s">
        <v>33</v>
      </c>
      <c r="W752" s="5">
        <f t="shared" si="33"/>
        <v>3.3980600020102551E-2</v>
      </c>
      <c r="X752" s="7">
        <f t="shared" si="34"/>
        <v>3.9757302023519987</v>
      </c>
      <c r="Y752" s="6">
        <f t="shared" si="35"/>
        <v>0.11258003614222968</v>
      </c>
    </row>
    <row r="753" spans="1:25" hidden="1" x14ac:dyDescent="0.3">
      <c r="A753" s="1" t="s">
        <v>3150</v>
      </c>
      <c r="B753" s="1" t="s">
        <v>3151</v>
      </c>
      <c r="C753" s="1" t="s">
        <v>3121</v>
      </c>
      <c r="D753" s="1" t="s">
        <v>3133</v>
      </c>
      <c r="E753" s="1" t="s">
        <v>2447</v>
      </c>
      <c r="F753" s="1" t="s">
        <v>3145</v>
      </c>
      <c r="G753" s="1" t="s">
        <v>84</v>
      </c>
      <c r="H753" s="1" t="s">
        <v>2335</v>
      </c>
      <c r="I753" s="2">
        <v>103</v>
      </c>
      <c r="J753" s="2">
        <v>0</v>
      </c>
      <c r="K753" s="2">
        <v>103</v>
      </c>
      <c r="L753" s="3">
        <v>0.01</v>
      </c>
      <c r="M753" s="3">
        <v>6.05</v>
      </c>
      <c r="N753" s="4">
        <v>20</v>
      </c>
      <c r="O753" s="3">
        <v>15.74803</v>
      </c>
      <c r="P753" s="3">
        <v>11.811</v>
      </c>
      <c r="Q753" s="3">
        <v>6.2991999999999999</v>
      </c>
      <c r="R753" s="1" t="s">
        <v>30</v>
      </c>
      <c r="S753" s="1" t="s">
        <v>3124</v>
      </c>
      <c r="T753" s="1" t="s">
        <v>580</v>
      </c>
      <c r="U753" s="4">
        <v>533</v>
      </c>
      <c r="V753" s="1" t="s">
        <v>33</v>
      </c>
      <c r="W753" s="5">
        <f t="shared" si="33"/>
        <v>3.3980600020102551E-2</v>
      </c>
      <c r="X753" s="7">
        <f t="shared" si="34"/>
        <v>3.500001802070563</v>
      </c>
      <c r="Y753" s="6">
        <f t="shared" si="35"/>
        <v>9.9108920706407325E-2</v>
      </c>
    </row>
    <row r="754" spans="1:25" hidden="1" x14ac:dyDescent="0.3">
      <c r="A754" s="1" t="s">
        <v>3152</v>
      </c>
      <c r="B754" s="1" t="s">
        <v>3153</v>
      </c>
      <c r="C754" s="1" t="s">
        <v>3121</v>
      </c>
      <c r="D754" s="1" t="s">
        <v>3122</v>
      </c>
      <c r="E754" s="1" t="s">
        <v>2456</v>
      </c>
      <c r="F754" s="1" t="s">
        <v>3154</v>
      </c>
      <c r="G754" s="1" t="s">
        <v>84</v>
      </c>
      <c r="H754" s="1" t="s">
        <v>2335</v>
      </c>
      <c r="I754" s="2">
        <v>66</v>
      </c>
      <c r="J754" s="2">
        <v>0</v>
      </c>
      <c r="K754" s="2">
        <v>66</v>
      </c>
      <c r="L754" s="3">
        <v>0.01</v>
      </c>
      <c r="M754" s="3">
        <v>6.05</v>
      </c>
      <c r="N754" s="4">
        <v>20</v>
      </c>
      <c r="O754" s="3">
        <v>15.75</v>
      </c>
      <c r="P754" s="3">
        <v>11.811</v>
      </c>
      <c r="Q754" s="3">
        <v>6.2991999999999999</v>
      </c>
      <c r="R754" s="1" t="s">
        <v>30</v>
      </c>
      <c r="S754" s="1" t="s">
        <v>3124</v>
      </c>
      <c r="T754" s="1" t="s">
        <v>580</v>
      </c>
      <c r="U754" s="4">
        <v>533</v>
      </c>
      <c r="V754" s="1" t="s">
        <v>33</v>
      </c>
      <c r="W754" s="5">
        <f t="shared" si="33"/>
        <v>3.3984850823665889E-2</v>
      </c>
      <c r="X754" s="7">
        <f t="shared" si="34"/>
        <v>2.2430001543619489</v>
      </c>
      <c r="Y754" s="6">
        <f t="shared" si="35"/>
        <v>6.3514631424362908E-2</v>
      </c>
    </row>
    <row r="755" spans="1:25" hidden="1" x14ac:dyDescent="0.3">
      <c r="A755" s="1" t="s">
        <v>3155</v>
      </c>
      <c r="B755" s="1" t="s">
        <v>3156</v>
      </c>
      <c r="C755" s="1" t="s">
        <v>3121</v>
      </c>
      <c r="D755" s="1" t="s">
        <v>3127</v>
      </c>
      <c r="E755" s="1" t="s">
        <v>2437</v>
      </c>
      <c r="F755" s="1" t="s">
        <v>3154</v>
      </c>
      <c r="G755" s="1" t="s">
        <v>84</v>
      </c>
      <c r="H755" s="1" t="s">
        <v>2335</v>
      </c>
      <c r="I755" s="2">
        <v>148</v>
      </c>
      <c r="J755" s="2">
        <v>0</v>
      </c>
      <c r="K755" s="2">
        <v>148</v>
      </c>
      <c r="L755" s="3">
        <v>0.01</v>
      </c>
      <c r="M755" s="3">
        <v>6.05</v>
      </c>
      <c r="N755" s="4">
        <v>20</v>
      </c>
      <c r="O755" s="3">
        <v>15.75</v>
      </c>
      <c r="P755" s="3">
        <v>11.811</v>
      </c>
      <c r="Q755" s="3">
        <v>6.2991999999999999</v>
      </c>
      <c r="R755" s="1" t="s">
        <v>30</v>
      </c>
      <c r="S755" s="1" t="s">
        <v>3124</v>
      </c>
      <c r="T755" s="1" t="s">
        <v>580</v>
      </c>
      <c r="U755" s="4">
        <v>533</v>
      </c>
      <c r="V755" s="1" t="s">
        <v>33</v>
      </c>
      <c r="W755" s="5">
        <f t="shared" si="33"/>
        <v>3.3984850823665889E-2</v>
      </c>
      <c r="X755" s="7">
        <f t="shared" si="34"/>
        <v>5.0297579219025517</v>
      </c>
      <c r="Y755" s="6">
        <f t="shared" si="35"/>
        <v>0.14242674925463197</v>
      </c>
    </row>
    <row r="756" spans="1:25" hidden="1" x14ac:dyDescent="0.3">
      <c r="A756" s="1" t="s">
        <v>3157</v>
      </c>
      <c r="B756" s="1" t="s">
        <v>3158</v>
      </c>
      <c r="C756" s="1" t="s">
        <v>3121</v>
      </c>
      <c r="D756" s="1" t="s">
        <v>3130</v>
      </c>
      <c r="E756" s="1" t="s">
        <v>2443</v>
      </c>
      <c r="F756" s="1" t="s">
        <v>3154</v>
      </c>
      <c r="G756" s="1" t="s">
        <v>84</v>
      </c>
      <c r="H756" s="1" t="s">
        <v>2335</v>
      </c>
      <c r="I756" s="2">
        <v>122</v>
      </c>
      <c r="J756" s="2">
        <v>0</v>
      </c>
      <c r="K756" s="2">
        <v>122</v>
      </c>
      <c r="L756" s="3">
        <v>0.01</v>
      </c>
      <c r="M756" s="3">
        <v>6.05</v>
      </c>
      <c r="N756" s="4">
        <v>20</v>
      </c>
      <c r="O756" s="3">
        <v>15.75</v>
      </c>
      <c r="P756" s="3">
        <v>11.811</v>
      </c>
      <c r="Q756" s="3">
        <v>6.2991999999999999</v>
      </c>
      <c r="R756" s="1" t="s">
        <v>30</v>
      </c>
      <c r="S756" s="1" t="s">
        <v>3124</v>
      </c>
      <c r="T756" s="1" t="s">
        <v>580</v>
      </c>
      <c r="U756" s="4">
        <v>533</v>
      </c>
      <c r="V756" s="1" t="s">
        <v>33</v>
      </c>
      <c r="W756" s="5">
        <f t="shared" si="33"/>
        <v>3.3984850823665889E-2</v>
      </c>
      <c r="X756" s="7">
        <f t="shared" si="34"/>
        <v>4.1461518004872389</v>
      </c>
      <c r="Y756" s="6">
        <f t="shared" si="35"/>
        <v>0.11740583384503446</v>
      </c>
    </row>
    <row r="757" spans="1:25" hidden="1" x14ac:dyDescent="0.3">
      <c r="A757" s="1" t="s">
        <v>3159</v>
      </c>
      <c r="B757" s="1" t="s">
        <v>3160</v>
      </c>
      <c r="C757" s="1" t="s">
        <v>3121</v>
      </c>
      <c r="D757" s="1" t="s">
        <v>3133</v>
      </c>
      <c r="E757" s="1" t="s">
        <v>2447</v>
      </c>
      <c r="F757" s="1" t="s">
        <v>3154</v>
      </c>
      <c r="G757" s="1" t="s">
        <v>84</v>
      </c>
      <c r="H757" s="1" t="s">
        <v>2335</v>
      </c>
      <c r="I757" s="2">
        <v>75</v>
      </c>
      <c r="J757" s="2">
        <v>0</v>
      </c>
      <c r="K757" s="2">
        <v>75</v>
      </c>
      <c r="L757" s="3">
        <v>0.01</v>
      </c>
      <c r="M757" s="3">
        <v>6.05</v>
      </c>
      <c r="N757" s="4">
        <v>20</v>
      </c>
      <c r="O757" s="3">
        <v>15.75</v>
      </c>
      <c r="P757" s="3">
        <v>11.811</v>
      </c>
      <c r="Q757" s="3">
        <v>6.2991999999999999</v>
      </c>
      <c r="R757" s="1" t="s">
        <v>30</v>
      </c>
      <c r="S757" s="1" t="s">
        <v>3124</v>
      </c>
      <c r="T757" s="1" t="s">
        <v>580</v>
      </c>
      <c r="U757" s="4">
        <v>533</v>
      </c>
      <c r="V757" s="1" t="s">
        <v>33</v>
      </c>
      <c r="W757" s="5">
        <f t="shared" si="33"/>
        <v>3.3984850823665889E-2</v>
      </c>
      <c r="X757" s="7">
        <f t="shared" si="34"/>
        <v>2.5488638117749418</v>
      </c>
      <c r="Y757" s="6">
        <f t="shared" si="35"/>
        <v>7.2175717527685118E-2</v>
      </c>
    </row>
    <row r="758" spans="1:25" hidden="1" x14ac:dyDescent="0.3">
      <c r="A758" s="1" t="s">
        <v>3161</v>
      </c>
      <c r="B758" s="1" t="s">
        <v>3162</v>
      </c>
      <c r="C758" s="1" t="s">
        <v>3163</v>
      </c>
      <c r="D758" s="1" t="s">
        <v>3164</v>
      </c>
      <c r="E758" s="1" t="s">
        <v>2456</v>
      </c>
      <c r="F758" s="1" t="s">
        <v>3123</v>
      </c>
      <c r="G758" s="1" t="s">
        <v>84</v>
      </c>
      <c r="H758" s="1" t="s">
        <v>2335</v>
      </c>
      <c r="I758" s="2">
        <v>140</v>
      </c>
      <c r="J758" s="2">
        <v>0</v>
      </c>
      <c r="K758" s="2">
        <v>140</v>
      </c>
      <c r="L758" s="3">
        <v>0.01</v>
      </c>
      <c r="M758" s="3">
        <v>7.67</v>
      </c>
      <c r="N758" s="4">
        <v>20</v>
      </c>
      <c r="O758" s="3">
        <v>15.75</v>
      </c>
      <c r="P758" s="3">
        <v>11.811</v>
      </c>
      <c r="Q758" s="3">
        <v>6.2991999999999999</v>
      </c>
      <c r="R758" s="1" t="s">
        <v>30</v>
      </c>
      <c r="S758" s="1" t="s">
        <v>3124</v>
      </c>
      <c r="T758" s="1" t="s">
        <v>580</v>
      </c>
      <c r="U758" s="4">
        <v>533</v>
      </c>
      <c r="V758" s="1" t="s">
        <v>33</v>
      </c>
      <c r="W758" s="5">
        <f t="shared" si="33"/>
        <v>3.3984850823665889E-2</v>
      </c>
      <c r="X758" s="7">
        <f t="shared" si="34"/>
        <v>4.7578791153132247</v>
      </c>
      <c r="Y758" s="6">
        <f t="shared" si="35"/>
        <v>0.13472800605167889</v>
      </c>
    </row>
    <row r="759" spans="1:25" hidden="1" x14ac:dyDescent="0.3">
      <c r="A759" s="1" t="s">
        <v>3165</v>
      </c>
      <c r="B759" s="1" t="s">
        <v>3166</v>
      </c>
      <c r="C759" s="1" t="s">
        <v>3163</v>
      </c>
      <c r="D759" s="1" t="s">
        <v>3167</v>
      </c>
      <c r="E759" s="1" t="s">
        <v>2437</v>
      </c>
      <c r="F759" s="1" t="s">
        <v>3123</v>
      </c>
      <c r="G759" s="1" t="s">
        <v>84</v>
      </c>
      <c r="H759" s="1" t="s">
        <v>2335</v>
      </c>
      <c r="I759" s="2">
        <v>250</v>
      </c>
      <c r="J759" s="2">
        <v>0</v>
      </c>
      <c r="K759" s="2">
        <v>250</v>
      </c>
      <c r="L759" s="3">
        <v>0.01</v>
      </c>
      <c r="M759" s="3">
        <v>7.67</v>
      </c>
      <c r="N759" s="4">
        <v>20</v>
      </c>
      <c r="O759" s="3">
        <v>15.75</v>
      </c>
      <c r="P759" s="3">
        <v>11.811</v>
      </c>
      <c r="Q759" s="3">
        <v>6.2991999999999999</v>
      </c>
      <c r="R759" s="1" t="s">
        <v>30</v>
      </c>
      <c r="S759" s="1" t="s">
        <v>3124</v>
      </c>
      <c r="T759" s="1" t="s">
        <v>580</v>
      </c>
      <c r="U759" s="4">
        <v>533</v>
      </c>
      <c r="V759" s="1" t="s">
        <v>33</v>
      </c>
      <c r="W759" s="5">
        <f t="shared" si="33"/>
        <v>3.3984850823665889E-2</v>
      </c>
      <c r="X759" s="7">
        <f t="shared" si="34"/>
        <v>8.4962127059164718</v>
      </c>
      <c r="Y759" s="6">
        <f t="shared" si="35"/>
        <v>0.24058572509228371</v>
      </c>
    </row>
    <row r="760" spans="1:25" hidden="1" x14ac:dyDescent="0.3">
      <c r="A760" s="1" t="s">
        <v>3168</v>
      </c>
      <c r="B760" s="1" t="s">
        <v>3169</v>
      </c>
      <c r="C760" s="1" t="s">
        <v>3163</v>
      </c>
      <c r="D760" s="1" t="s">
        <v>3170</v>
      </c>
      <c r="E760" s="1" t="s">
        <v>2443</v>
      </c>
      <c r="F760" s="1" t="s">
        <v>3123</v>
      </c>
      <c r="G760" s="1" t="s">
        <v>84</v>
      </c>
      <c r="H760" s="1" t="s">
        <v>2335</v>
      </c>
      <c r="I760" s="2">
        <v>224</v>
      </c>
      <c r="J760" s="2">
        <v>0</v>
      </c>
      <c r="K760" s="2">
        <v>224</v>
      </c>
      <c r="L760" s="3">
        <v>0.01</v>
      </c>
      <c r="M760" s="3">
        <v>7.67</v>
      </c>
      <c r="N760" s="4">
        <v>20</v>
      </c>
      <c r="O760" s="3">
        <v>15.75</v>
      </c>
      <c r="P760" s="3">
        <v>11.811</v>
      </c>
      <c r="Q760" s="3">
        <v>6.2991999999999999</v>
      </c>
      <c r="R760" s="1" t="s">
        <v>30</v>
      </c>
      <c r="S760" s="1" t="s">
        <v>3124</v>
      </c>
      <c r="T760" s="1" t="s">
        <v>580</v>
      </c>
      <c r="U760" s="4">
        <v>533</v>
      </c>
      <c r="V760" s="1" t="s">
        <v>33</v>
      </c>
      <c r="W760" s="5">
        <f t="shared" si="33"/>
        <v>3.3984850823665889E-2</v>
      </c>
      <c r="X760" s="7">
        <f t="shared" si="34"/>
        <v>7.612606584501159</v>
      </c>
      <c r="Y760" s="6">
        <f t="shared" si="35"/>
        <v>0.21556480968268621</v>
      </c>
    </row>
    <row r="761" spans="1:25" hidden="1" x14ac:dyDescent="0.3">
      <c r="A761" s="1" t="s">
        <v>3171</v>
      </c>
      <c r="B761" s="1" t="s">
        <v>3172</v>
      </c>
      <c r="C761" s="1" t="s">
        <v>3163</v>
      </c>
      <c r="D761" s="1" t="s">
        <v>3173</v>
      </c>
      <c r="E761" s="1" t="s">
        <v>2447</v>
      </c>
      <c r="F761" s="1" t="s">
        <v>3123</v>
      </c>
      <c r="G761" s="1" t="s">
        <v>84</v>
      </c>
      <c r="H761" s="1" t="s">
        <v>2335</v>
      </c>
      <c r="I761" s="2">
        <v>139</v>
      </c>
      <c r="J761" s="2">
        <v>0</v>
      </c>
      <c r="K761" s="2">
        <v>139</v>
      </c>
      <c r="L761" s="3">
        <v>0.01</v>
      </c>
      <c r="M761" s="3">
        <v>7.67</v>
      </c>
      <c r="N761" s="4">
        <v>20</v>
      </c>
      <c r="O761" s="3">
        <v>15.75</v>
      </c>
      <c r="P761" s="3">
        <v>11.811</v>
      </c>
      <c r="Q761" s="3">
        <v>6.2991999999999999</v>
      </c>
      <c r="R761" s="1" t="s">
        <v>30</v>
      </c>
      <c r="S761" s="1" t="s">
        <v>3124</v>
      </c>
      <c r="T761" s="1" t="s">
        <v>580</v>
      </c>
      <c r="U761" s="4">
        <v>533</v>
      </c>
      <c r="V761" s="1" t="s">
        <v>33</v>
      </c>
      <c r="W761" s="5">
        <f t="shared" si="33"/>
        <v>3.3984850823665889E-2</v>
      </c>
      <c r="X761" s="7">
        <f t="shared" si="34"/>
        <v>4.7238942644895587</v>
      </c>
      <c r="Y761" s="6">
        <f t="shared" si="35"/>
        <v>0.13376566315130975</v>
      </c>
    </row>
    <row r="762" spans="1:25" hidden="1" x14ac:dyDescent="0.3">
      <c r="A762" s="1" t="s">
        <v>3174</v>
      </c>
      <c r="B762" s="1" t="s">
        <v>3175</v>
      </c>
      <c r="C762" s="1" t="s">
        <v>3163</v>
      </c>
      <c r="D762" s="1" t="s">
        <v>3164</v>
      </c>
      <c r="E762" s="1" t="s">
        <v>2456</v>
      </c>
      <c r="F762" s="1" t="s">
        <v>3176</v>
      </c>
      <c r="G762" s="1" t="s">
        <v>84</v>
      </c>
      <c r="H762" s="1" t="s">
        <v>2335</v>
      </c>
      <c r="I762" s="2">
        <v>140</v>
      </c>
      <c r="J762" s="2">
        <v>0</v>
      </c>
      <c r="K762" s="2">
        <v>140</v>
      </c>
      <c r="L762" s="3">
        <v>0.01</v>
      </c>
      <c r="M762" s="3">
        <v>7.67</v>
      </c>
      <c r="N762" s="4">
        <v>20</v>
      </c>
      <c r="O762" s="3">
        <v>15.75</v>
      </c>
      <c r="P762" s="3">
        <v>11.811</v>
      </c>
      <c r="Q762" s="3">
        <v>6.2991999999999999</v>
      </c>
      <c r="R762" s="1" t="s">
        <v>30</v>
      </c>
      <c r="S762" s="1" t="s">
        <v>3124</v>
      </c>
      <c r="T762" s="1" t="s">
        <v>580</v>
      </c>
      <c r="U762" s="4">
        <v>533</v>
      </c>
      <c r="V762" s="1" t="s">
        <v>33</v>
      </c>
      <c r="W762" s="5">
        <f t="shared" si="33"/>
        <v>3.3984850823665889E-2</v>
      </c>
      <c r="X762" s="7">
        <f t="shared" si="34"/>
        <v>4.7578791153132247</v>
      </c>
      <c r="Y762" s="6">
        <f t="shared" si="35"/>
        <v>0.13472800605167889</v>
      </c>
    </row>
    <row r="763" spans="1:25" hidden="1" x14ac:dyDescent="0.3">
      <c r="A763" s="1" t="s">
        <v>3177</v>
      </c>
      <c r="B763" s="1" t="s">
        <v>3178</v>
      </c>
      <c r="C763" s="1" t="s">
        <v>3163</v>
      </c>
      <c r="D763" s="1" t="s">
        <v>3167</v>
      </c>
      <c r="E763" s="1" t="s">
        <v>2437</v>
      </c>
      <c r="F763" s="1" t="s">
        <v>3176</v>
      </c>
      <c r="G763" s="1" t="s">
        <v>84</v>
      </c>
      <c r="H763" s="1" t="s">
        <v>2335</v>
      </c>
      <c r="I763" s="2">
        <v>243</v>
      </c>
      <c r="J763" s="2">
        <v>0</v>
      </c>
      <c r="K763" s="2">
        <v>243</v>
      </c>
      <c r="L763" s="3">
        <v>0.01</v>
      </c>
      <c r="M763" s="3">
        <v>7.67</v>
      </c>
      <c r="N763" s="4">
        <v>20</v>
      </c>
      <c r="O763" s="3">
        <v>15.75</v>
      </c>
      <c r="P763" s="3">
        <v>11.811</v>
      </c>
      <c r="Q763" s="3">
        <v>6.2991999999999999</v>
      </c>
      <c r="R763" s="1" t="s">
        <v>30</v>
      </c>
      <c r="S763" s="1" t="s">
        <v>3124</v>
      </c>
      <c r="T763" s="1" t="s">
        <v>580</v>
      </c>
      <c r="U763" s="4">
        <v>533</v>
      </c>
      <c r="V763" s="1" t="s">
        <v>33</v>
      </c>
      <c r="W763" s="5">
        <f t="shared" si="33"/>
        <v>3.3984850823665889E-2</v>
      </c>
      <c r="X763" s="7">
        <f t="shared" si="34"/>
        <v>8.2583187501508117</v>
      </c>
      <c r="Y763" s="6">
        <f t="shared" si="35"/>
        <v>0.2338493247896998</v>
      </c>
    </row>
    <row r="764" spans="1:25" hidden="1" x14ac:dyDescent="0.3">
      <c r="A764" s="1" t="s">
        <v>3179</v>
      </c>
      <c r="B764" s="1" t="s">
        <v>3180</v>
      </c>
      <c r="C764" s="1" t="s">
        <v>3163</v>
      </c>
      <c r="D764" s="1" t="s">
        <v>3170</v>
      </c>
      <c r="E764" s="1" t="s">
        <v>2443</v>
      </c>
      <c r="F764" s="1" t="s">
        <v>3176</v>
      </c>
      <c r="G764" s="1" t="s">
        <v>84</v>
      </c>
      <c r="H764" s="1" t="s">
        <v>2335</v>
      </c>
      <c r="I764" s="2">
        <v>230</v>
      </c>
      <c r="J764" s="2">
        <v>0</v>
      </c>
      <c r="K764" s="2">
        <v>230</v>
      </c>
      <c r="L764" s="3">
        <v>0.01</v>
      </c>
      <c r="M764" s="3">
        <v>7.67</v>
      </c>
      <c r="N764" s="4">
        <v>20</v>
      </c>
      <c r="O764" s="3">
        <v>15.75</v>
      </c>
      <c r="P764" s="3">
        <v>11.811</v>
      </c>
      <c r="Q764" s="3">
        <v>6.2991999999999999</v>
      </c>
      <c r="R764" s="1" t="s">
        <v>30</v>
      </c>
      <c r="S764" s="1" t="s">
        <v>3124</v>
      </c>
      <c r="T764" s="1" t="s">
        <v>580</v>
      </c>
      <c r="U764" s="4">
        <v>533</v>
      </c>
      <c r="V764" s="1" t="s">
        <v>33</v>
      </c>
      <c r="W764" s="5">
        <f t="shared" si="33"/>
        <v>3.3984850823665889E-2</v>
      </c>
      <c r="X764" s="7">
        <f t="shared" si="34"/>
        <v>7.8165156894431549</v>
      </c>
      <c r="Y764" s="6">
        <f t="shared" si="35"/>
        <v>0.22133886708490103</v>
      </c>
    </row>
    <row r="765" spans="1:25" hidden="1" x14ac:dyDescent="0.3">
      <c r="A765" s="1" t="s">
        <v>3181</v>
      </c>
      <c r="B765" s="1" t="s">
        <v>3182</v>
      </c>
      <c r="C765" s="1" t="s">
        <v>3163</v>
      </c>
      <c r="D765" s="1" t="s">
        <v>3173</v>
      </c>
      <c r="E765" s="1" t="s">
        <v>2447</v>
      </c>
      <c r="F765" s="1" t="s">
        <v>3176</v>
      </c>
      <c r="G765" s="1" t="s">
        <v>84</v>
      </c>
      <c r="H765" s="1" t="s">
        <v>2335</v>
      </c>
      <c r="I765" s="2">
        <v>116</v>
      </c>
      <c r="J765" s="2">
        <v>0</v>
      </c>
      <c r="K765" s="2">
        <v>116</v>
      </c>
      <c r="L765" s="3">
        <v>0.01</v>
      </c>
      <c r="M765" s="3">
        <v>7.67</v>
      </c>
      <c r="N765" s="4">
        <v>20</v>
      </c>
      <c r="O765" s="3">
        <v>15.75</v>
      </c>
      <c r="P765" s="3">
        <v>11.811</v>
      </c>
      <c r="Q765" s="3">
        <v>6.2991999999999999</v>
      </c>
      <c r="R765" s="1" t="s">
        <v>30</v>
      </c>
      <c r="S765" s="1" t="s">
        <v>3124</v>
      </c>
      <c r="T765" s="1" t="s">
        <v>580</v>
      </c>
      <c r="U765" s="4">
        <v>533</v>
      </c>
      <c r="V765" s="1" t="s">
        <v>33</v>
      </c>
      <c r="W765" s="5">
        <f t="shared" si="33"/>
        <v>3.3984850823665889E-2</v>
      </c>
      <c r="X765" s="7">
        <f t="shared" si="34"/>
        <v>3.942242695545243</v>
      </c>
      <c r="Y765" s="6">
        <f t="shared" si="35"/>
        <v>0.11163177644281964</v>
      </c>
    </row>
    <row r="766" spans="1:25" hidden="1" x14ac:dyDescent="0.3">
      <c r="A766" s="1" t="s">
        <v>3183</v>
      </c>
      <c r="B766" s="1" t="s">
        <v>3184</v>
      </c>
      <c r="C766" s="1" t="s">
        <v>3163</v>
      </c>
      <c r="D766" s="1" t="s">
        <v>3164</v>
      </c>
      <c r="E766" s="1" t="s">
        <v>2456</v>
      </c>
      <c r="F766" s="1" t="s">
        <v>3185</v>
      </c>
      <c r="G766" s="1" t="s">
        <v>84</v>
      </c>
      <c r="H766" s="1" t="s">
        <v>2335</v>
      </c>
      <c r="I766" s="2">
        <v>92</v>
      </c>
      <c r="J766" s="2">
        <v>0</v>
      </c>
      <c r="K766" s="2">
        <v>92</v>
      </c>
      <c r="L766" s="3">
        <v>0.01</v>
      </c>
      <c r="M766" s="3">
        <v>7.67</v>
      </c>
      <c r="N766" s="4">
        <v>20</v>
      </c>
      <c r="O766" s="3">
        <v>15.75</v>
      </c>
      <c r="P766" s="3">
        <v>11.811</v>
      </c>
      <c r="Q766" s="3">
        <v>6.2991999999999999</v>
      </c>
      <c r="R766" s="1" t="s">
        <v>30</v>
      </c>
      <c r="S766" s="1" t="s">
        <v>3124</v>
      </c>
      <c r="T766" s="1" t="s">
        <v>580</v>
      </c>
      <c r="U766" s="4">
        <v>533</v>
      </c>
      <c r="V766" s="1" t="s">
        <v>33</v>
      </c>
      <c r="W766" s="5">
        <f t="shared" si="33"/>
        <v>3.3984850823665889E-2</v>
      </c>
      <c r="X766" s="7">
        <f t="shared" si="34"/>
        <v>3.1266062757772617</v>
      </c>
      <c r="Y766" s="6">
        <f t="shared" si="35"/>
        <v>8.8535546833960407E-2</v>
      </c>
    </row>
    <row r="767" spans="1:25" hidden="1" x14ac:dyDescent="0.3">
      <c r="A767" s="1" t="s">
        <v>3186</v>
      </c>
      <c r="B767" s="1" t="s">
        <v>3187</v>
      </c>
      <c r="C767" s="1" t="s">
        <v>3163</v>
      </c>
      <c r="D767" s="1" t="s">
        <v>3167</v>
      </c>
      <c r="E767" s="1" t="s">
        <v>2437</v>
      </c>
      <c r="F767" s="1" t="s">
        <v>3185</v>
      </c>
      <c r="G767" s="1" t="s">
        <v>84</v>
      </c>
      <c r="H767" s="1" t="s">
        <v>2335</v>
      </c>
      <c r="I767" s="2">
        <v>183</v>
      </c>
      <c r="J767" s="2">
        <v>0</v>
      </c>
      <c r="K767" s="2">
        <v>183</v>
      </c>
      <c r="L767" s="3">
        <v>0.01</v>
      </c>
      <c r="M767" s="3">
        <v>7.67</v>
      </c>
      <c r="N767" s="4">
        <v>20</v>
      </c>
      <c r="O767" s="3">
        <v>15.75</v>
      </c>
      <c r="P767" s="3">
        <v>11.811</v>
      </c>
      <c r="Q767" s="3">
        <v>6.2991999999999999</v>
      </c>
      <c r="R767" s="1" t="s">
        <v>30</v>
      </c>
      <c r="S767" s="1" t="s">
        <v>3124</v>
      </c>
      <c r="T767" s="1" t="s">
        <v>580</v>
      </c>
      <c r="U767" s="4">
        <v>533</v>
      </c>
      <c r="V767" s="1" t="s">
        <v>33</v>
      </c>
      <c r="W767" s="5">
        <f t="shared" si="33"/>
        <v>3.3984850823665889E-2</v>
      </c>
      <c r="X767" s="7">
        <f t="shared" si="34"/>
        <v>6.2192277007308574</v>
      </c>
      <c r="Y767" s="6">
        <f t="shared" si="35"/>
        <v>0.17610875076755167</v>
      </c>
    </row>
    <row r="768" spans="1:25" hidden="1" x14ac:dyDescent="0.3">
      <c r="A768" s="1" t="s">
        <v>3188</v>
      </c>
      <c r="B768" s="1" t="s">
        <v>3189</v>
      </c>
      <c r="C768" s="1" t="s">
        <v>3163</v>
      </c>
      <c r="D768" s="1" t="s">
        <v>3170</v>
      </c>
      <c r="E768" s="1" t="s">
        <v>2443</v>
      </c>
      <c r="F768" s="1" t="s">
        <v>3185</v>
      </c>
      <c r="G768" s="1" t="s">
        <v>84</v>
      </c>
      <c r="H768" s="1" t="s">
        <v>2335</v>
      </c>
      <c r="I768" s="2">
        <v>177</v>
      </c>
      <c r="J768" s="2">
        <v>0</v>
      </c>
      <c r="K768" s="2">
        <v>177</v>
      </c>
      <c r="L768" s="3">
        <v>0.01</v>
      </c>
      <c r="M768" s="3">
        <v>7.67</v>
      </c>
      <c r="N768" s="4">
        <v>20</v>
      </c>
      <c r="O768" s="3">
        <v>15.75</v>
      </c>
      <c r="P768" s="3">
        <v>11.811</v>
      </c>
      <c r="Q768" s="3">
        <v>6.2991999999999999</v>
      </c>
      <c r="R768" s="1" t="s">
        <v>30</v>
      </c>
      <c r="S768" s="1" t="s">
        <v>3124</v>
      </c>
      <c r="T768" s="1" t="s">
        <v>580</v>
      </c>
      <c r="U768" s="4">
        <v>533</v>
      </c>
      <c r="V768" s="1" t="s">
        <v>33</v>
      </c>
      <c r="W768" s="5">
        <f t="shared" si="33"/>
        <v>3.3984850823665889E-2</v>
      </c>
      <c r="X768" s="7">
        <f t="shared" si="34"/>
        <v>6.0153185957888624</v>
      </c>
      <c r="Y768" s="6">
        <f t="shared" si="35"/>
        <v>0.17033469336533688</v>
      </c>
    </row>
    <row r="769" spans="1:25" hidden="1" x14ac:dyDescent="0.3">
      <c r="A769" s="1" t="s">
        <v>3190</v>
      </c>
      <c r="B769" s="1" t="s">
        <v>3191</v>
      </c>
      <c r="C769" s="1" t="s">
        <v>3163</v>
      </c>
      <c r="D769" s="1" t="s">
        <v>3173</v>
      </c>
      <c r="E769" s="1" t="s">
        <v>2447</v>
      </c>
      <c r="F769" s="1" t="s">
        <v>3185</v>
      </c>
      <c r="G769" s="1" t="s">
        <v>84</v>
      </c>
      <c r="H769" s="1" t="s">
        <v>2335</v>
      </c>
      <c r="I769" s="2">
        <v>148</v>
      </c>
      <c r="J769" s="2">
        <v>0</v>
      </c>
      <c r="K769" s="2">
        <v>148</v>
      </c>
      <c r="L769" s="3">
        <v>0.01</v>
      </c>
      <c r="M769" s="3">
        <v>7.67</v>
      </c>
      <c r="N769" s="4">
        <v>20</v>
      </c>
      <c r="O769" s="3">
        <v>15.75</v>
      </c>
      <c r="P769" s="3">
        <v>11.811</v>
      </c>
      <c r="Q769" s="3">
        <v>6.2991999999999999</v>
      </c>
      <c r="R769" s="1" t="s">
        <v>30</v>
      </c>
      <c r="S769" s="1" t="s">
        <v>3124</v>
      </c>
      <c r="T769" s="1" t="s">
        <v>580</v>
      </c>
      <c r="U769" s="4">
        <v>533</v>
      </c>
      <c r="V769" s="1" t="s">
        <v>33</v>
      </c>
      <c r="W769" s="5">
        <f t="shared" si="33"/>
        <v>3.3984850823665889E-2</v>
      </c>
      <c r="X769" s="7">
        <f t="shared" si="34"/>
        <v>5.0297579219025517</v>
      </c>
      <c r="Y769" s="6">
        <f t="shared" si="35"/>
        <v>0.14242674925463197</v>
      </c>
    </row>
    <row r="770" spans="1:25" hidden="1" x14ac:dyDescent="0.3">
      <c r="A770" s="1" t="s">
        <v>3192</v>
      </c>
      <c r="B770" s="1" t="s">
        <v>3193</v>
      </c>
      <c r="C770" s="1" t="s">
        <v>3163</v>
      </c>
      <c r="D770" s="1" t="s">
        <v>3164</v>
      </c>
      <c r="E770" s="1" t="s">
        <v>2456</v>
      </c>
      <c r="F770" s="1" t="s">
        <v>3194</v>
      </c>
      <c r="G770" s="1" t="s">
        <v>84</v>
      </c>
      <c r="H770" s="1" t="s">
        <v>2335</v>
      </c>
      <c r="I770" s="2">
        <v>86</v>
      </c>
      <c r="J770" s="2">
        <v>0</v>
      </c>
      <c r="K770" s="2">
        <v>86</v>
      </c>
      <c r="L770" s="3">
        <v>0.01</v>
      </c>
      <c r="M770" s="3">
        <v>7.67</v>
      </c>
      <c r="N770" s="4">
        <v>20</v>
      </c>
      <c r="O770" s="3">
        <v>15.75</v>
      </c>
      <c r="P770" s="3">
        <v>11.811</v>
      </c>
      <c r="Q770" s="3">
        <v>6.2991999999999999</v>
      </c>
      <c r="R770" s="1" t="s">
        <v>30</v>
      </c>
      <c r="S770" s="1" t="s">
        <v>3124</v>
      </c>
      <c r="T770" s="1" t="s">
        <v>580</v>
      </c>
      <c r="U770" s="4">
        <v>533</v>
      </c>
      <c r="V770" s="1" t="s">
        <v>33</v>
      </c>
      <c r="W770" s="5">
        <f t="shared" si="33"/>
        <v>3.3984850823665889E-2</v>
      </c>
      <c r="X770" s="7">
        <f t="shared" si="34"/>
        <v>2.9226971708352667</v>
      </c>
      <c r="Y770" s="6">
        <f t="shared" si="35"/>
        <v>8.2761489431745605E-2</v>
      </c>
    </row>
    <row r="771" spans="1:25" hidden="1" x14ac:dyDescent="0.3">
      <c r="A771" s="1" t="s">
        <v>3195</v>
      </c>
      <c r="B771" s="1" t="s">
        <v>3196</v>
      </c>
      <c r="C771" s="1" t="s">
        <v>3163</v>
      </c>
      <c r="D771" s="1" t="s">
        <v>3167</v>
      </c>
      <c r="E771" s="1" t="s">
        <v>2437</v>
      </c>
      <c r="F771" s="1" t="s">
        <v>3194</v>
      </c>
      <c r="G771" s="1" t="s">
        <v>84</v>
      </c>
      <c r="H771" s="1" t="s">
        <v>2335</v>
      </c>
      <c r="I771" s="2">
        <v>172</v>
      </c>
      <c r="J771" s="2">
        <v>0</v>
      </c>
      <c r="K771" s="2">
        <v>172</v>
      </c>
      <c r="L771" s="3">
        <v>0.01</v>
      </c>
      <c r="M771" s="3">
        <v>7.67</v>
      </c>
      <c r="N771" s="4">
        <v>20</v>
      </c>
      <c r="O771" s="3">
        <v>15.75</v>
      </c>
      <c r="P771" s="3">
        <v>11.811</v>
      </c>
      <c r="Q771" s="3">
        <v>6.2991999999999999</v>
      </c>
      <c r="R771" s="1" t="s">
        <v>30</v>
      </c>
      <c r="S771" s="1" t="s">
        <v>3124</v>
      </c>
      <c r="T771" s="1" t="s">
        <v>580</v>
      </c>
      <c r="U771" s="4">
        <v>533</v>
      </c>
      <c r="V771" s="1" t="s">
        <v>33</v>
      </c>
      <c r="W771" s="5">
        <f t="shared" ref="W771:W834" si="36">O771*P771*Q771/1724/N771</f>
        <v>3.3984850823665889E-2</v>
      </c>
      <c r="X771" s="7">
        <f t="shared" ref="X771:X834" si="37">W771*K771</f>
        <v>5.8453943416705334</v>
      </c>
      <c r="Y771" s="6">
        <f t="shared" ref="Y771:Y834" si="38">X771/35.3147</f>
        <v>0.16552297886349121</v>
      </c>
    </row>
    <row r="772" spans="1:25" hidden="1" x14ac:dyDescent="0.3">
      <c r="A772" s="1" t="s">
        <v>3197</v>
      </c>
      <c r="B772" s="1" t="s">
        <v>3198</v>
      </c>
      <c r="C772" s="1" t="s">
        <v>3163</v>
      </c>
      <c r="D772" s="1" t="s">
        <v>3170</v>
      </c>
      <c r="E772" s="1" t="s">
        <v>2443</v>
      </c>
      <c r="F772" s="1" t="s">
        <v>3194</v>
      </c>
      <c r="G772" s="1" t="s">
        <v>84</v>
      </c>
      <c r="H772" s="1" t="s">
        <v>2335</v>
      </c>
      <c r="I772" s="2">
        <v>165</v>
      </c>
      <c r="J772" s="2">
        <v>0</v>
      </c>
      <c r="K772" s="2">
        <v>165</v>
      </c>
      <c r="L772" s="3">
        <v>0.01</v>
      </c>
      <c r="M772" s="3">
        <v>7.67</v>
      </c>
      <c r="N772" s="4">
        <v>20</v>
      </c>
      <c r="O772" s="3">
        <v>15.75</v>
      </c>
      <c r="P772" s="3">
        <v>11.811</v>
      </c>
      <c r="Q772" s="3">
        <v>6.2991999999999999</v>
      </c>
      <c r="R772" s="1" t="s">
        <v>30</v>
      </c>
      <c r="S772" s="1" t="s">
        <v>3124</v>
      </c>
      <c r="T772" s="1" t="s">
        <v>580</v>
      </c>
      <c r="U772" s="4">
        <v>533</v>
      </c>
      <c r="V772" s="1" t="s">
        <v>33</v>
      </c>
      <c r="W772" s="5">
        <f t="shared" si="36"/>
        <v>3.3984850823665889E-2</v>
      </c>
      <c r="X772" s="7">
        <f t="shared" si="37"/>
        <v>5.6075003859048715</v>
      </c>
      <c r="Y772" s="6">
        <f t="shared" si="38"/>
        <v>0.15878657856090725</v>
      </c>
    </row>
    <row r="773" spans="1:25" hidden="1" x14ac:dyDescent="0.3">
      <c r="A773" s="1" t="s">
        <v>3199</v>
      </c>
      <c r="B773" s="1" t="s">
        <v>3200</v>
      </c>
      <c r="C773" s="1" t="s">
        <v>3163</v>
      </c>
      <c r="D773" s="1" t="s">
        <v>3173</v>
      </c>
      <c r="E773" s="1" t="s">
        <v>2447</v>
      </c>
      <c r="F773" s="1" t="s">
        <v>3194</v>
      </c>
      <c r="G773" s="1" t="s">
        <v>84</v>
      </c>
      <c r="H773" s="1" t="s">
        <v>2335</v>
      </c>
      <c r="I773" s="2">
        <v>133</v>
      </c>
      <c r="J773" s="2">
        <v>0</v>
      </c>
      <c r="K773" s="2">
        <v>133</v>
      </c>
      <c r="L773" s="3">
        <v>0.01</v>
      </c>
      <c r="M773" s="3">
        <v>7.67</v>
      </c>
      <c r="N773" s="4">
        <v>20</v>
      </c>
      <c r="O773" s="3">
        <v>15.75</v>
      </c>
      <c r="P773" s="3">
        <v>11.811</v>
      </c>
      <c r="Q773" s="3">
        <v>6.2991999999999999</v>
      </c>
      <c r="R773" s="1" t="s">
        <v>30</v>
      </c>
      <c r="S773" s="1" t="s">
        <v>3124</v>
      </c>
      <c r="T773" s="1" t="s">
        <v>580</v>
      </c>
      <c r="U773" s="4">
        <v>533</v>
      </c>
      <c r="V773" s="1" t="s">
        <v>33</v>
      </c>
      <c r="W773" s="5">
        <f t="shared" si="36"/>
        <v>3.3984850823665889E-2</v>
      </c>
      <c r="X773" s="7">
        <f t="shared" si="37"/>
        <v>4.5199851595475629</v>
      </c>
      <c r="Y773" s="6">
        <f t="shared" si="38"/>
        <v>0.12799160574909493</v>
      </c>
    </row>
    <row r="774" spans="1:25" hidden="1" x14ac:dyDescent="0.3">
      <c r="A774" s="1" t="s">
        <v>3201</v>
      </c>
      <c r="B774" s="1" t="s">
        <v>3202</v>
      </c>
      <c r="C774" s="1" t="s">
        <v>3203</v>
      </c>
      <c r="D774" s="1" t="s">
        <v>3204</v>
      </c>
      <c r="E774" s="1" t="s">
        <v>2456</v>
      </c>
      <c r="F774" s="1" t="s">
        <v>3123</v>
      </c>
      <c r="G774" s="1" t="s">
        <v>84</v>
      </c>
      <c r="H774" s="1" t="s">
        <v>2335</v>
      </c>
      <c r="I774" s="2">
        <v>132</v>
      </c>
      <c r="J774" s="2">
        <v>0</v>
      </c>
      <c r="K774" s="2">
        <v>132</v>
      </c>
      <c r="L774" s="3">
        <v>0.01</v>
      </c>
      <c r="M774" s="3">
        <v>8.8800000000000008</v>
      </c>
      <c r="N774" s="4">
        <v>20</v>
      </c>
      <c r="O774" s="3">
        <v>15.747999999999999</v>
      </c>
      <c r="P774" s="3">
        <v>11.811</v>
      </c>
      <c r="Q774" s="3">
        <v>11.811</v>
      </c>
      <c r="R774" s="1" t="s">
        <v>30</v>
      </c>
      <c r="S774" s="1" t="s">
        <v>3205</v>
      </c>
      <c r="T774" s="1" t="s">
        <v>580</v>
      </c>
      <c r="U774" s="4">
        <v>533</v>
      </c>
      <c r="V774" s="1" t="s">
        <v>33</v>
      </c>
      <c r="W774" s="5">
        <f t="shared" si="36"/>
        <v>6.3713503663225063E-2</v>
      </c>
      <c r="X774" s="7">
        <f t="shared" si="37"/>
        <v>8.4101824835457091</v>
      </c>
      <c r="Y774" s="6">
        <f t="shared" si="38"/>
        <v>0.23814962277877791</v>
      </c>
    </row>
    <row r="775" spans="1:25" hidden="1" x14ac:dyDescent="0.3">
      <c r="A775" s="1" t="s">
        <v>3206</v>
      </c>
      <c r="B775" s="1" t="s">
        <v>3207</v>
      </c>
      <c r="C775" s="1" t="s">
        <v>3203</v>
      </c>
      <c r="D775" s="1" t="s">
        <v>3208</v>
      </c>
      <c r="E775" s="1" t="s">
        <v>2437</v>
      </c>
      <c r="F775" s="1" t="s">
        <v>3123</v>
      </c>
      <c r="G775" s="1" t="s">
        <v>84</v>
      </c>
      <c r="H775" s="1" t="s">
        <v>2335</v>
      </c>
      <c r="I775" s="2">
        <v>208</v>
      </c>
      <c r="J775" s="2">
        <v>1</v>
      </c>
      <c r="K775" s="2">
        <v>207</v>
      </c>
      <c r="L775" s="3">
        <v>0.01</v>
      </c>
      <c r="M775" s="3">
        <v>8.8800000000000008</v>
      </c>
      <c r="N775" s="4">
        <v>20</v>
      </c>
      <c r="O775" s="3">
        <v>15.747999999999999</v>
      </c>
      <c r="P775" s="3">
        <v>11.811</v>
      </c>
      <c r="Q775" s="3">
        <v>11.811</v>
      </c>
      <c r="R775" s="1" t="s">
        <v>30</v>
      </c>
      <c r="S775" s="1" t="s">
        <v>3205</v>
      </c>
      <c r="T775" s="1" t="s">
        <v>580</v>
      </c>
      <c r="U775" s="4">
        <v>533</v>
      </c>
      <c r="V775" s="1" t="s">
        <v>33</v>
      </c>
      <c r="W775" s="5">
        <f t="shared" si="36"/>
        <v>6.3713503663225063E-2</v>
      </c>
      <c r="X775" s="7">
        <f t="shared" si="37"/>
        <v>13.188695258287588</v>
      </c>
      <c r="Y775" s="6">
        <f t="shared" si="38"/>
        <v>0.37346190844853805</v>
      </c>
    </row>
    <row r="776" spans="1:25" hidden="1" x14ac:dyDescent="0.3">
      <c r="A776" s="1" t="s">
        <v>3209</v>
      </c>
      <c r="B776" s="1" t="s">
        <v>3210</v>
      </c>
      <c r="C776" s="1" t="s">
        <v>3203</v>
      </c>
      <c r="D776" s="1" t="s">
        <v>3211</v>
      </c>
      <c r="E776" s="1" t="s">
        <v>2443</v>
      </c>
      <c r="F776" s="1" t="s">
        <v>3123</v>
      </c>
      <c r="G776" s="1" t="s">
        <v>84</v>
      </c>
      <c r="H776" s="1" t="s">
        <v>2335</v>
      </c>
      <c r="I776" s="2">
        <v>218</v>
      </c>
      <c r="J776" s="2">
        <v>0</v>
      </c>
      <c r="K776" s="2">
        <v>218</v>
      </c>
      <c r="L776" s="3">
        <v>0.01</v>
      </c>
      <c r="M776" s="3">
        <v>8.8800000000000008</v>
      </c>
      <c r="N776" s="4">
        <v>20</v>
      </c>
      <c r="O776" s="3">
        <v>15.747999999999999</v>
      </c>
      <c r="P776" s="3">
        <v>11.811</v>
      </c>
      <c r="Q776" s="3">
        <v>11.811</v>
      </c>
      <c r="R776" s="1" t="s">
        <v>30</v>
      </c>
      <c r="S776" s="1" t="s">
        <v>3205</v>
      </c>
      <c r="T776" s="1" t="s">
        <v>580</v>
      </c>
      <c r="U776" s="4">
        <v>533</v>
      </c>
      <c r="V776" s="1" t="s">
        <v>33</v>
      </c>
      <c r="W776" s="5">
        <f t="shared" si="36"/>
        <v>6.3713503663225063E-2</v>
      </c>
      <c r="X776" s="7">
        <f t="shared" si="37"/>
        <v>13.889543798583064</v>
      </c>
      <c r="Y776" s="6">
        <f t="shared" si="38"/>
        <v>0.39330771034676959</v>
      </c>
    </row>
    <row r="777" spans="1:25" hidden="1" x14ac:dyDescent="0.3">
      <c r="A777" s="1" t="s">
        <v>3212</v>
      </c>
      <c r="B777" s="1" t="s">
        <v>3213</v>
      </c>
      <c r="C777" s="1" t="s">
        <v>3203</v>
      </c>
      <c r="D777" s="1" t="s">
        <v>3214</v>
      </c>
      <c r="E777" s="1" t="s">
        <v>2447</v>
      </c>
      <c r="F777" s="1" t="s">
        <v>3123</v>
      </c>
      <c r="G777" s="1" t="s">
        <v>84</v>
      </c>
      <c r="H777" s="1" t="s">
        <v>2335</v>
      </c>
      <c r="I777" s="2">
        <v>144</v>
      </c>
      <c r="J777" s="2">
        <v>0</v>
      </c>
      <c r="K777" s="2">
        <v>144</v>
      </c>
      <c r="L777" s="3">
        <v>0.01</v>
      </c>
      <c r="M777" s="3">
        <v>8.8800000000000008</v>
      </c>
      <c r="N777" s="4">
        <v>20</v>
      </c>
      <c r="O777" s="3">
        <v>15.747999999999999</v>
      </c>
      <c r="P777" s="3">
        <v>11.811</v>
      </c>
      <c r="Q777" s="3">
        <v>11.811</v>
      </c>
      <c r="R777" s="1" t="s">
        <v>30</v>
      </c>
      <c r="S777" s="1" t="s">
        <v>3205</v>
      </c>
      <c r="T777" s="1" t="s">
        <v>580</v>
      </c>
      <c r="U777" s="4">
        <v>533</v>
      </c>
      <c r="V777" s="1" t="s">
        <v>33</v>
      </c>
      <c r="W777" s="5">
        <f t="shared" si="36"/>
        <v>6.3713503663225063E-2</v>
      </c>
      <c r="X777" s="7">
        <f t="shared" si="37"/>
        <v>9.1747445275044086</v>
      </c>
      <c r="Y777" s="6">
        <f t="shared" si="38"/>
        <v>0.25979958848593954</v>
      </c>
    </row>
    <row r="778" spans="1:25" hidden="1" x14ac:dyDescent="0.3">
      <c r="A778" s="1" t="s">
        <v>3215</v>
      </c>
      <c r="B778" s="1" t="s">
        <v>3216</v>
      </c>
      <c r="C778" s="1" t="s">
        <v>3203</v>
      </c>
      <c r="D778" s="1" t="s">
        <v>3204</v>
      </c>
      <c r="E778" s="1" t="s">
        <v>2456</v>
      </c>
      <c r="F778" s="1" t="s">
        <v>3136</v>
      </c>
      <c r="G778" s="1" t="s">
        <v>84</v>
      </c>
      <c r="H778" s="1" t="s">
        <v>2335</v>
      </c>
      <c r="I778" s="2">
        <v>129</v>
      </c>
      <c r="J778" s="2">
        <v>0</v>
      </c>
      <c r="K778" s="2">
        <v>129</v>
      </c>
      <c r="L778" s="3">
        <v>0.01</v>
      </c>
      <c r="M778" s="3">
        <v>8.8800000000000008</v>
      </c>
      <c r="N778" s="4">
        <v>20</v>
      </c>
      <c r="O778" s="3">
        <v>15.747999999999999</v>
      </c>
      <c r="P778" s="3">
        <v>11.811</v>
      </c>
      <c r="Q778" s="3">
        <v>11.811</v>
      </c>
      <c r="R778" s="1" t="s">
        <v>30</v>
      </c>
      <c r="S778" s="1" t="s">
        <v>3205</v>
      </c>
      <c r="T778" s="1" t="s">
        <v>580</v>
      </c>
      <c r="U778" s="4">
        <v>533</v>
      </c>
      <c r="V778" s="1" t="s">
        <v>33</v>
      </c>
      <c r="W778" s="5">
        <f t="shared" si="36"/>
        <v>6.3713503663225063E-2</v>
      </c>
      <c r="X778" s="7">
        <f t="shared" si="37"/>
        <v>8.2190419725560329</v>
      </c>
      <c r="Y778" s="6">
        <f t="shared" si="38"/>
        <v>0.23273713135198748</v>
      </c>
    </row>
    <row r="779" spans="1:25" hidden="1" x14ac:dyDescent="0.3">
      <c r="A779" s="1" t="s">
        <v>3217</v>
      </c>
      <c r="B779" s="1" t="s">
        <v>3218</v>
      </c>
      <c r="C779" s="1" t="s">
        <v>3203</v>
      </c>
      <c r="D779" s="1" t="s">
        <v>3208</v>
      </c>
      <c r="E779" s="1" t="s">
        <v>2437</v>
      </c>
      <c r="F779" s="1" t="s">
        <v>3136</v>
      </c>
      <c r="G779" s="1" t="s">
        <v>84</v>
      </c>
      <c r="H779" s="1" t="s">
        <v>2335</v>
      </c>
      <c r="I779" s="2">
        <v>202</v>
      </c>
      <c r="J779" s="2">
        <v>0</v>
      </c>
      <c r="K779" s="2">
        <v>202</v>
      </c>
      <c r="L779" s="3">
        <v>0.01</v>
      </c>
      <c r="M779" s="3">
        <v>8.8800000000000008</v>
      </c>
      <c r="N779" s="4">
        <v>20</v>
      </c>
      <c r="O779" s="3">
        <v>15.747999999999999</v>
      </c>
      <c r="P779" s="3">
        <v>11.811</v>
      </c>
      <c r="Q779" s="3">
        <v>11.811</v>
      </c>
      <c r="R779" s="1" t="s">
        <v>30</v>
      </c>
      <c r="S779" s="1" t="s">
        <v>3205</v>
      </c>
      <c r="T779" s="1" t="s">
        <v>580</v>
      </c>
      <c r="U779" s="4">
        <v>533</v>
      </c>
      <c r="V779" s="1" t="s">
        <v>33</v>
      </c>
      <c r="W779" s="5">
        <f t="shared" si="36"/>
        <v>6.3713503663225063E-2</v>
      </c>
      <c r="X779" s="7">
        <f t="shared" si="37"/>
        <v>12.870127739971462</v>
      </c>
      <c r="Y779" s="6">
        <f t="shared" si="38"/>
        <v>0.36444108940388736</v>
      </c>
    </row>
    <row r="780" spans="1:25" hidden="1" x14ac:dyDescent="0.3">
      <c r="A780" s="1" t="s">
        <v>3219</v>
      </c>
      <c r="B780" s="1" t="s">
        <v>3220</v>
      </c>
      <c r="C780" s="1" t="s">
        <v>3203</v>
      </c>
      <c r="D780" s="1" t="s">
        <v>3211</v>
      </c>
      <c r="E780" s="1" t="s">
        <v>2443</v>
      </c>
      <c r="F780" s="1" t="s">
        <v>3136</v>
      </c>
      <c r="G780" s="1" t="s">
        <v>84</v>
      </c>
      <c r="H780" s="1" t="s">
        <v>2335</v>
      </c>
      <c r="I780" s="2">
        <v>203</v>
      </c>
      <c r="J780" s="2">
        <v>0</v>
      </c>
      <c r="K780" s="2">
        <v>203</v>
      </c>
      <c r="L780" s="3">
        <v>0.01</v>
      </c>
      <c r="M780" s="3">
        <v>8.8800000000000008</v>
      </c>
      <c r="N780" s="4">
        <v>20</v>
      </c>
      <c r="O780" s="3">
        <v>15.747999999999999</v>
      </c>
      <c r="P780" s="3">
        <v>11.811</v>
      </c>
      <c r="Q780" s="3">
        <v>11.811</v>
      </c>
      <c r="R780" s="1" t="s">
        <v>30</v>
      </c>
      <c r="S780" s="1" t="s">
        <v>3205</v>
      </c>
      <c r="T780" s="1" t="s">
        <v>580</v>
      </c>
      <c r="U780" s="4">
        <v>533</v>
      </c>
      <c r="V780" s="1" t="s">
        <v>33</v>
      </c>
      <c r="W780" s="5">
        <f t="shared" si="36"/>
        <v>6.3713503663225063E-2</v>
      </c>
      <c r="X780" s="7">
        <f t="shared" si="37"/>
        <v>12.933841243634689</v>
      </c>
      <c r="Y780" s="6">
        <f t="shared" si="38"/>
        <v>0.36624525321281753</v>
      </c>
    </row>
    <row r="781" spans="1:25" hidden="1" x14ac:dyDescent="0.3">
      <c r="A781" s="1" t="s">
        <v>3221</v>
      </c>
      <c r="B781" s="1" t="s">
        <v>3222</v>
      </c>
      <c r="C781" s="1" t="s">
        <v>3203</v>
      </c>
      <c r="D781" s="1" t="s">
        <v>3214</v>
      </c>
      <c r="E781" s="1" t="s">
        <v>2447</v>
      </c>
      <c r="F781" s="1" t="s">
        <v>3136</v>
      </c>
      <c r="G781" s="1" t="s">
        <v>84</v>
      </c>
      <c r="H781" s="1" t="s">
        <v>2335</v>
      </c>
      <c r="I781" s="2">
        <v>161</v>
      </c>
      <c r="J781" s="2">
        <v>0</v>
      </c>
      <c r="K781" s="2">
        <v>161</v>
      </c>
      <c r="L781" s="3">
        <v>0.01</v>
      </c>
      <c r="M781" s="3">
        <v>8.8800000000000008</v>
      </c>
      <c r="N781" s="4">
        <v>20</v>
      </c>
      <c r="O781" s="3">
        <v>15.747999999999999</v>
      </c>
      <c r="P781" s="3">
        <v>11.811</v>
      </c>
      <c r="Q781" s="3">
        <v>11.811</v>
      </c>
      <c r="R781" s="1" t="s">
        <v>30</v>
      </c>
      <c r="S781" s="1" t="s">
        <v>3205</v>
      </c>
      <c r="T781" s="1" t="s">
        <v>580</v>
      </c>
      <c r="U781" s="4">
        <v>533</v>
      </c>
      <c r="V781" s="1" t="s">
        <v>33</v>
      </c>
      <c r="W781" s="5">
        <f t="shared" si="36"/>
        <v>6.3713503663225063E-2</v>
      </c>
      <c r="X781" s="7">
        <f t="shared" si="37"/>
        <v>10.257874089779236</v>
      </c>
      <c r="Y781" s="6">
        <f t="shared" si="38"/>
        <v>0.29047037323775182</v>
      </c>
    </row>
    <row r="782" spans="1:25" hidden="1" x14ac:dyDescent="0.3">
      <c r="A782" s="1" t="s">
        <v>3223</v>
      </c>
      <c r="B782" s="1" t="s">
        <v>3224</v>
      </c>
      <c r="C782" s="1" t="s">
        <v>3203</v>
      </c>
      <c r="D782" s="1" t="s">
        <v>3204</v>
      </c>
      <c r="E782" s="1" t="s">
        <v>2456</v>
      </c>
      <c r="F782" s="1" t="s">
        <v>3145</v>
      </c>
      <c r="G782" s="1" t="s">
        <v>84</v>
      </c>
      <c r="H782" s="1" t="s">
        <v>2335</v>
      </c>
      <c r="I782" s="2">
        <v>75</v>
      </c>
      <c r="J782" s="2">
        <v>0</v>
      </c>
      <c r="K782" s="2">
        <v>75</v>
      </c>
      <c r="L782" s="3">
        <v>0.01</v>
      </c>
      <c r="M782" s="3">
        <v>8.8800000000000008</v>
      </c>
      <c r="N782" s="4">
        <v>20</v>
      </c>
      <c r="O782" s="3">
        <v>15.747999999999999</v>
      </c>
      <c r="P782" s="3">
        <v>11.811</v>
      </c>
      <c r="Q782" s="3">
        <v>11.811</v>
      </c>
      <c r="R782" s="1" t="s">
        <v>30</v>
      </c>
      <c r="S782" s="1" t="s">
        <v>3205</v>
      </c>
      <c r="T782" s="1" t="s">
        <v>580</v>
      </c>
      <c r="U782" s="4">
        <v>533</v>
      </c>
      <c r="V782" s="1" t="s">
        <v>33</v>
      </c>
      <c r="W782" s="5">
        <f t="shared" si="36"/>
        <v>6.3713503663225063E-2</v>
      </c>
      <c r="X782" s="7">
        <f t="shared" si="37"/>
        <v>4.7785127747418796</v>
      </c>
      <c r="Y782" s="6">
        <f t="shared" si="38"/>
        <v>0.13531228566976017</v>
      </c>
    </row>
    <row r="783" spans="1:25" hidden="1" x14ac:dyDescent="0.3">
      <c r="A783" s="1" t="s">
        <v>3225</v>
      </c>
      <c r="B783" s="1" t="s">
        <v>3226</v>
      </c>
      <c r="C783" s="1" t="s">
        <v>3203</v>
      </c>
      <c r="D783" s="1" t="s">
        <v>3208</v>
      </c>
      <c r="E783" s="1" t="s">
        <v>2437</v>
      </c>
      <c r="F783" s="1" t="s">
        <v>3145</v>
      </c>
      <c r="G783" s="1" t="s">
        <v>84</v>
      </c>
      <c r="H783" s="1" t="s">
        <v>2335</v>
      </c>
      <c r="I783" s="2">
        <v>103</v>
      </c>
      <c r="J783" s="2">
        <v>0</v>
      </c>
      <c r="K783" s="2">
        <v>103</v>
      </c>
      <c r="L783" s="3">
        <v>0.01</v>
      </c>
      <c r="M783" s="3">
        <v>8.8800000000000008</v>
      </c>
      <c r="N783" s="4">
        <v>20</v>
      </c>
      <c r="O783" s="3">
        <v>15.747999999999999</v>
      </c>
      <c r="P783" s="3">
        <v>11.811</v>
      </c>
      <c r="Q783" s="3">
        <v>11.811</v>
      </c>
      <c r="R783" s="1" t="s">
        <v>30</v>
      </c>
      <c r="S783" s="1" t="s">
        <v>3205</v>
      </c>
      <c r="T783" s="1" t="s">
        <v>580</v>
      </c>
      <c r="U783" s="4">
        <v>533</v>
      </c>
      <c r="V783" s="1" t="s">
        <v>33</v>
      </c>
      <c r="W783" s="5">
        <f t="shared" si="36"/>
        <v>6.3713503663225063E-2</v>
      </c>
      <c r="X783" s="7">
        <f t="shared" si="37"/>
        <v>6.5624908773121815</v>
      </c>
      <c r="Y783" s="6">
        <f t="shared" si="38"/>
        <v>0.18582887231980397</v>
      </c>
    </row>
    <row r="784" spans="1:25" hidden="1" x14ac:dyDescent="0.3">
      <c r="A784" s="1" t="s">
        <v>3227</v>
      </c>
      <c r="B784" s="1" t="s">
        <v>3228</v>
      </c>
      <c r="C784" s="1" t="s">
        <v>3203</v>
      </c>
      <c r="D784" s="1" t="s">
        <v>3211</v>
      </c>
      <c r="E784" s="1" t="s">
        <v>2443</v>
      </c>
      <c r="F784" s="1" t="s">
        <v>3145</v>
      </c>
      <c r="G784" s="1" t="s">
        <v>84</v>
      </c>
      <c r="H784" s="1" t="s">
        <v>2335</v>
      </c>
      <c r="I784" s="2">
        <v>113</v>
      </c>
      <c r="J784" s="2">
        <v>0</v>
      </c>
      <c r="K784" s="2">
        <v>113</v>
      </c>
      <c r="L784" s="3">
        <v>0.01</v>
      </c>
      <c r="M784" s="3">
        <v>8.8800000000000008</v>
      </c>
      <c r="N784" s="4">
        <v>20</v>
      </c>
      <c r="O784" s="3">
        <v>15.747999999999999</v>
      </c>
      <c r="P784" s="3">
        <v>11.811</v>
      </c>
      <c r="Q784" s="3">
        <v>11.811</v>
      </c>
      <c r="R784" s="1" t="s">
        <v>30</v>
      </c>
      <c r="S784" s="1" t="s">
        <v>3205</v>
      </c>
      <c r="T784" s="1" t="s">
        <v>580</v>
      </c>
      <c r="U784" s="4">
        <v>533</v>
      </c>
      <c r="V784" s="1" t="s">
        <v>33</v>
      </c>
      <c r="W784" s="5">
        <f t="shared" si="36"/>
        <v>6.3713503663225063E-2</v>
      </c>
      <c r="X784" s="7">
        <f t="shared" si="37"/>
        <v>7.1996259139444323</v>
      </c>
      <c r="Y784" s="6">
        <f t="shared" si="38"/>
        <v>0.20387051040910534</v>
      </c>
    </row>
    <row r="785" spans="1:25" hidden="1" x14ac:dyDescent="0.3">
      <c r="A785" s="1" t="s">
        <v>3229</v>
      </c>
      <c r="B785" s="1" t="s">
        <v>3230</v>
      </c>
      <c r="C785" s="1" t="s">
        <v>3203</v>
      </c>
      <c r="D785" s="1" t="s">
        <v>3214</v>
      </c>
      <c r="E785" s="1" t="s">
        <v>2447</v>
      </c>
      <c r="F785" s="1" t="s">
        <v>3145</v>
      </c>
      <c r="G785" s="1" t="s">
        <v>84</v>
      </c>
      <c r="H785" s="1" t="s">
        <v>2335</v>
      </c>
      <c r="I785" s="2">
        <v>86</v>
      </c>
      <c r="J785" s="2">
        <v>0</v>
      </c>
      <c r="K785" s="2">
        <v>86</v>
      </c>
      <c r="L785" s="3">
        <v>0.01</v>
      </c>
      <c r="M785" s="3">
        <v>8.8800000000000008</v>
      </c>
      <c r="N785" s="4">
        <v>20</v>
      </c>
      <c r="O785" s="3">
        <v>15.747999999999999</v>
      </c>
      <c r="P785" s="3">
        <v>11.811</v>
      </c>
      <c r="Q785" s="3">
        <v>11.811</v>
      </c>
      <c r="R785" s="1" t="s">
        <v>30</v>
      </c>
      <c r="S785" s="1" t="s">
        <v>3205</v>
      </c>
      <c r="T785" s="1" t="s">
        <v>580</v>
      </c>
      <c r="U785" s="4">
        <v>533</v>
      </c>
      <c r="V785" s="1" t="s">
        <v>33</v>
      </c>
      <c r="W785" s="5">
        <f t="shared" si="36"/>
        <v>6.3713503663225063E-2</v>
      </c>
      <c r="X785" s="7">
        <f t="shared" si="37"/>
        <v>5.4793613150373552</v>
      </c>
      <c r="Y785" s="6">
        <f t="shared" si="38"/>
        <v>0.15515808756799165</v>
      </c>
    </row>
    <row r="786" spans="1:25" hidden="1" x14ac:dyDescent="0.3">
      <c r="A786" s="1" t="s">
        <v>3231</v>
      </c>
      <c r="B786" s="1" t="s">
        <v>3232</v>
      </c>
      <c r="C786" s="1" t="s">
        <v>3203</v>
      </c>
      <c r="D786" s="1" t="s">
        <v>3204</v>
      </c>
      <c r="E786" s="1" t="s">
        <v>2456</v>
      </c>
      <c r="F786" s="1" t="s">
        <v>3154</v>
      </c>
      <c r="G786" s="1" t="s">
        <v>84</v>
      </c>
      <c r="H786" s="1" t="s">
        <v>2335</v>
      </c>
      <c r="I786" s="2">
        <v>46</v>
      </c>
      <c r="J786" s="2">
        <v>0</v>
      </c>
      <c r="K786" s="2">
        <v>46</v>
      </c>
      <c r="L786" s="3">
        <v>0.01</v>
      </c>
      <c r="M786" s="3">
        <v>8.8800000000000008</v>
      </c>
      <c r="N786" s="4">
        <v>20</v>
      </c>
      <c r="O786" s="3">
        <v>15.747999999999999</v>
      </c>
      <c r="P786" s="3">
        <v>11.811</v>
      </c>
      <c r="Q786" s="3">
        <v>11.811</v>
      </c>
      <c r="R786" s="1" t="s">
        <v>30</v>
      </c>
      <c r="S786" s="1" t="s">
        <v>3205</v>
      </c>
      <c r="T786" s="1" t="s">
        <v>580</v>
      </c>
      <c r="U786" s="4">
        <v>533</v>
      </c>
      <c r="V786" s="1" t="s">
        <v>33</v>
      </c>
      <c r="W786" s="5">
        <f t="shared" si="36"/>
        <v>6.3713503663225063E-2</v>
      </c>
      <c r="X786" s="7">
        <f t="shared" si="37"/>
        <v>2.9308211685083529</v>
      </c>
      <c r="Y786" s="6">
        <f t="shared" si="38"/>
        <v>8.2991535210786241E-2</v>
      </c>
    </row>
    <row r="787" spans="1:25" hidden="1" x14ac:dyDescent="0.3">
      <c r="A787" s="1" t="s">
        <v>3233</v>
      </c>
      <c r="B787" s="1" t="s">
        <v>3234</v>
      </c>
      <c r="C787" s="1" t="s">
        <v>3203</v>
      </c>
      <c r="D787" s="1" t="s">
        <v>3208</v>
      </c>
      <c r="E787" s="1" t="s">
        <v>2437</v>
      </c>
      <c r="F787" s="1" t="s">
        <v>3154</v>
      </c>
      <c r="G787" s="1" t="s">
        <v>84</v>
      </c>
      <c r="H787" s="1" t="s">
        <v>2335</v>
      </c>
      <c r="I787" s="2">
        <v>105</v>
      </c>
      <c r="J787" s="2">
        <v>0</v>
      </c>
      <c r="K787" s="2">
        <v>105</v>
      </c>
      <c r="L787" s="3">
        <v>0.01</v>
      </c>
      <c r="M787" s="3">
        <v>8.8800000000000008</v>
      </c>
      <c r="N787" s="4">
        <v>20</v>
      </c>
      <c r="O787" s="3">
        <v>15.747999999999999</v>
      </c>
      <c r="P787" s="3">
        <v>11.811</v>
      </c>
      <c r="Q787" s="3">
        <v>11.811</v>
      </c>
      <c r="R787" s="1" t="s">
        <v>30</v>
      </c>
      <c r="S787" s="1" t="s">
        <v>3205</v>
      </c>
      <c r="T787" s="1" t="s">
        <v>580</v>
      </c>
      <c r="U787" s="4">
        <v>533</v>
      </c>
      <c r="V787" s="1" t="s">
        <v>33</v>
      </c>
      <c r="W787" s="5">
        <f t="shared" si="36"/>
        <v>6.3713503663225063E-2</v>
      </c>
      <c r="X787" s="7">
        <f t="shared" si="37"/>
        <v>6.689917884638632</v>
      </c>
      <c r="Y787" s="6">
        <f t="shared" si="38"/>
        <v>0.18943719993766425</v>
      </c>
    </row>
    <row r="788" spans="1:25" hidden="1" x14ac:dyDescent="0.3">
      <c r="A788" s="1" t="s">
        <v>3235</v>
      </c>
      <c r="B788" s="1" t="s">
        <v>3236</v>
      </c>
      <c r="C788" s="1" t="s">
        <v>3203</v>
      </c>
      <c r="D788" s="1" t="s">
        <v>3211</v>
      </c>
      <c r="E788" s="1" t="s">
        <v>2443</v>
      </c>
      <c r="F788" s="1" t="s">
        <v>3154</v>
      </c>
      <c r="G788" s="1" t="s">
        <v>84</v>
      </c>
      <c r="H788" s="1" t="s">
        <v>2335</v>
      </c>
      <c r="I788" s="2">
        <v>145</v>
      </c>
      <c r="J788" s="2">
        <v>0</v>
      </c>
      <c r="K788" s="2">
        <v>145</v>
      </c>
      <c r="L788" s="3">
        <v>0.01</v>
      </c>
      <c r="M788" s="3">
        <v>8.8800000000000008</v>
      </c>
      <c r="N788" s="4">
        <v>20</v>
      </c>
      <c r="O788" s="3">
        <v>15.747999999999999</v>
      </c>
      <c r="P788" s="3">
        <v>11.811</v>
      </c>
      <c r="Q788" s="3">
        <v>11.811</v>
      </c>
      <c r="R788" s="1" t="s">
        <v>30</v>
      </c>
      <c r="S788" s="1" t="s">
        <v>3205</v>
      </c>
      <c r="T788" s="1" t="s">
        <v>580</v>
      </c>
      <c r="U788" s="4">
        <v>533</v>
      </c>
      <c r="V788" s="1" t="s">
        <v>33</v>
      </c>
      <c r="W788" s="5">
        <f t="shared" si="36"/>
        <v>6.3713503663225063E-2</v>
      </c>
      <c r="X788" s="7">
        <f t="shared" si="37"/>
        <v>9.2384580311676334</v>
      </c>
      <c r="Y788" s="6">
        <f t="shared" si="38"/>
        <v>0.26160375229486965</v>
      </c>
    </row>
    <row r="789" spans="1:25" hidden="1" x14ac:dyDescent="0.3">
      <c r="A789" s="1" t="s">
        <v>3237</v>
      </c>
      <c r="B789" s="1" t="s">
        <v>3238</v>
      </c>
      <c r="C789" s="1" t="s">
        <v>3203</v>
      </c>
      <c r="D789" s="1" t="s">
        <v>3214</v>
      </c>
      <c r="E789" s="1" t="s">
        <v>2447</v>
      </c>
      <c r="F789" s="1" t="s">
        <v>3154</v>
      </c>
      <c r="G789" s="1" t="s">
        <v>84</v>
      </c>
      <c r="H789" s="1" t="s">
        <v>2335</v>
      </c>
      <c r="I789" s="2">
        <v>129</v>
      </c>
      <c r="J789" s="2">
        <v>0</v>
      </c>
      <c r="K789" s="2">
        <v>129</v>
      </c>
      <c r="L789" s="3">
        <v>0.01</v>
      </c>
      <c r="M789" s="3">
        <v>8.8800000000000008</v>
      </c>
      <c r="N789" s="4">
        <v>20</v>
      </c>
      <c r="O789" s="3">
        <v>15.747999999999999</v>
      </c>
      <c r="P789" s="3">
        <v>11.811</v>
      </c>
      <c r="Q789" s="3">
        <v>11.811</v>
      </c>
      <c r="R789" s="1" t="s">
        <v>30</v>
      </c>
      <c r="S789" s="1" t="s">
        <v>3205</v>
      </c>
      <c r="T789" s="1" t="s">
        <v>580</v>
      </c>
      <c r="U789" s="4">
        <v>533</v>
      </c>
      <c r="V789" s="1" t="s">
        <v>33</v>
      </c>
      <c r="W789" s="5">
        <f t="shared" si="36"/>
        <v>6.3713503663225063E-2</v>
      </c>
      <c r="X789" s="7">
        <f t="shared" si="37"/>
        <v>8.2190419725560329</v>
      </c>
      <c r="Y789" s="6">
        <f t="shared" si="38"/>
        <v>0.23273713135198748</v>
      </c>
    </row>
    <row r="790" spans="1:25" hidden="1" x14ac:dyDescent="0.3">
      <c r="A790" s="1" t="s">
        <v>3239</v>
      </c>
      <c r="B790" s="1" t="s">
        <v>3240</v>
      </c>
      <c r="C790" s="1" t="s">
        <v>3241</v>
      </c>
      <c r="D790" s="1" t="s">
        <v>3242</v>
      </c>
      <c r="E790" s="1" t="s">
        <v>2456</v>
      </c>
      <c r="F790" s="1" t="s">
        <v>3123</v>
      </c>
      <c r="G790" s="1" t="s">
        <v>84</v>
      </c>
      <c r="H790" s="1" t="s">
        <v>2335</v>
      </c>
      <c r="I790" s="2">
        <v>109</v>
      </c>
      <c r="J790" s="2">
        <v>0</v>
      </c>
      <c r="K790" s="2">
        <v>109</v>
      </c>
      <c r="L790" s="3">
        <v>0.01</v>
      </c>
      <c r="M790" s="3">
        <v>8.8800000000000008</v>
      </c>
      <c r="N790" s="4">
        <v>20</v>
      </c>
      <c r="O790" s="3">
        <v>15.747999999999999</v>
      </c>
      <c r="P790" s="3">
        <v>11.811</v>
      </c>
      <c r="Q790" s="3">
        <v>10.2362</v>
      </c>
      <c r="R790" s="1" t="s">
        <v>30</v>
      </c>
      <c r="S790" s="1" t="s">
        <v>3205</v>
      </c>
      <c r="T790" s="1" t="s">
        <v>580</v>
      </c>
      <c r="U790" s="4">
        <v>533</v>
      </c>
      <c r="V790" s="1" t="s">
        <v>33</v>
      </c>
      <c r="W790" s="5">
        <f t="shared" si="36"/>
        <v>5.5218369841461709E-2</v>
      </c>
      <c r="X790" s="7">
        <f t="shared" si="37"/>
        <v>6.018802312719326</v>
      </c>
      <c r="Y790" s="6">
        <f t="shared" si="38"/>
        <v>0.17043334115026676</v>
      </c>
    </row>
    <row r="791" spans="1:25" hidden="1" x14ac:dyDescent="0.3">
      <c r="A791" s="1" t="s">
        <v>3243</v>
      </c>
      <c r="B791" s="1" t="s">
        <v>3244</v>
      </c>
      <c r="C791" s="1" t="s">
        <v>3241</v>
      </c>
      <c r="D791" s="1" t="s">
        <v>3245</v>
      </c>
      <c r="E791" s="1" t="s">
        <v>2437</v>
      </c>
      <c r="F791" s="1" t="s">
        <v>3123</v>
      </c>
      <c r="G791" s="1" t="s">
        <v>84</v>
      </c>
      <c r="H791" s="1" t="s">
        <v>2335</v>
      </c>
      <c r="I791" s="2">
        <v>82</v>
      </c>
      <c r="J791" s="2">
        <v>0</v>
      </c>
      <c r="K791" s="2">
        <v>82</v>
      </c>
      <c r="L791" s="3">
        <v>0.01</v>
      </c>
      <c r="M791" s="3">
        <v>8.8800000000000008</v>
      </c>
      <c r="N791" s="4">
        <v>20</v>
      </c>
      <c r="O791" s="3">
        <v>15.747999999999999</v>
      </c>
      <c r="P791" s="3">
        <v>11.811</v>
      </c>
      <c r="Q791" s="3">
        <v>10.2362</v>
      </c>
      <c r="R791" s="1" t="s">
        <v>30</v>
      </c>
      <c r="S791" s="1" t="s">
        <v>3205</v>
      </c>
      <c r="T791" s="1" t="s">
        <v>580</v>
      </c>
      <c r="U791" s="4">
        <v>533</v>
      </c>
      <c r="V791" s="1" t="s">
        <v>33</v>
      </c>
      <c r="W791" s="5">
        <f t="shared" si="36"/>
        <v>5.5218369841461709E-2</v>
      </c>
      <c r="X791" s="7">
        <f t="shared" si="37"/>
        <v>4.5279063269998598</v>
      </c>
      <c r="Y791" s="6">
        <f t="shared" si="38"/>
        <v>0.12821590802130159</v>
      </c>
    </row>
    <row r="792" spans="1:25" hidden="1" x14ac:dyDescent="0.3">
      <c r="A792" s="1" t="s">
        <v>3246</v>
      </c>
      <c r="B792" s="1" t="s">
        <v>3247</v>
      </c>
      <c r="C792" s="1" t="s">
        <v>3241</v>
      </c>
      <c r="D792" s="1" t="s">
        <v>3248</v>
      </c>
      <c r="E792" s="1" t="s">
        <v>2443</v>
      </c>
      <c r="F792" s="1" t="s">
        <v>3123</v>
      </c>
      <c r="G792" s="1" t="s">
        <v>84</v>
      </c>
      <c r="H792" s="1" t="s">
        <v>2335</v>
      </c>
      <c r="I792" s="2">
        <v>24</v>
      </c>
      <c r="J792" s="2">
        <v>0</v>
      </c>
      <c r="K792" s="2">
        <v>24</v>
      </c>
      <c r="L792" s="3">
        <v>0.01</v>
      </c>
      <c r="M792" s="3">
        <v>8.8800000000000008</v>
      </c>
      <c r="N792" s="4">
        <v>20</v>
      </c>
      <c r="O792" s="3">
        <v>15.747999999999999</v>
      </c>
      <c r="P792" s="3">
        <v>11.811</v>
      </c>
      <c r="Q792" s="3">
        <v>10.2362</v>
      </c>
      <c r="R792" s="1" t="s">
        <v>30</v>
      </c>
      <c r="S792" s="1" t="s">
        <v>3205</v>
      </c>
      <c r="T792" s="1" t="s">
        <v>580</v>
      </c>
      <c r="U792" s="4">
        <v>533</v>
      </c>
      <c r="V792" s="1" t="s">
        <v>33</v>
      </c>
      <c r="W792" s="5">
        <f t="shared" si="36"/>
        <v>5.5218369841461709E-2</v>
      </c>
      <c r="X792" s="7">
        <f t="shared" si="37"/>
        <v>1.3252408761950809</v>
      </c>
      <c r="Y792" s="6">
        <f t="shared" si="38"/>
        <v>3.7526607225746807E-2</v>
      </c>
    </row>
    <row r="793" spans="1:25" hidden="1" x14ac:dyDescent="0.3">
      <c r="A793" s="1" t="s">
        <v>3249</v>
      </c>
      <c r="B793" s="1" t="s">
        <v>3250</v>
      </c>
      <c r="C793" s="1" t="s">
        <v>3241</v>
      </c>
      <c r="D793" s="1" t="s">
        <v>3242</v>
      </c>
      <c r="E793" s="1" t="s">
        <v>2456</v>
      </c>
      <c r="F793" s="1" t="s">
        <v>3176</v>
      </c>
      <c r="G793" s="1" t="s">
        <v>84</v>
      </c>
      <c r="H793" s="1" t="s">
        <v>2335</v>
      </c>
      <c r="I793" s="2">
        <v>11</v>
      </c>
      <c r="J793" s="2">
        <v>0</v>
      </c>
      <c r="K793" s="2">
        <v>11</v>
      </c>
      <c r="L793" s="3">
        <v>0.01</v>
      </c>
      <c r="M793" s="3">
        <v>8.8800000000000008</v>
      </c>
      <c r="N793" s="4">
        <v>20</v>
      </c>
      <c r="O793" s="3">
        <v>15.747999999999999</v>
      </c>
      <c r="P793" s="3">
        <v>11.811</v>
      </c>
      <c r="Q793" s="3">
        <v>10.2362</v>
      </c>
      <c r="R793" s="1" t="s">
        <v>30</v>
      </c>
      <c r="S793" s="1" t="s">
        <v>3205</v>
      </c>
      <c r="T793" s="1" t="s">
        <v>580</v>
      </c>
      <c r="U793" s="4">
        <v>533</v>
      </c>
      <c r="V793" s="1" t="s">
        <v>33</v>
      </c>
      <c r="W793" s="5">
        <f t="shared" si="36"/>
        <v>5.5218369841461709E-2</v>
      </c>
      <c r="X793" s="7">
        <f t="shared" si="37"/>
        <v>0.60740206825607879</v>
      </c>
      <c r="Y793" s="6">
        <f t="shared" si="38"/>
        <v>1.7199694978467288E-2</v>
      </c>
    </row>
    <row r="794" spans="1:25" hidden="1" x14ac:dyDescent="0.3">
      <c r="A794" s="1" t="s">
        <v>3251</v>
      </c>
      <c r="B794" s="1" t="s">
        <v>3252</v>
      </c>
      <c r="C794" s="1" t="s">
        <v>3241</v>
      </c>
      <c r="D794" s="1" t="s">
        <v>3242</v>
      </c>
      <c r="E794" s="1" t="s">
        <v>2456</v>
      </c>
      <c r="F794" s="1" t="s">
        <v>3185</v>
      </c>
      <c r="G794" s="1" t="s">
        <v>84</v>
      </c>
      <c r="H794" s="1" t="s">
        <v>2335</v>
      </c>
      <c r="I794" s="2">
        <v>83</v>
      </c>
      <c r="J794" s="2">
        <v>0</v>
      </c>
      <c r="K794" s="2">
        <v>83</v>
      </c>
      <c r="L794" s="3">
        <v>0.01</v>
      </c>
      <c r="M794" s="3">
        <v>8.8800000000000008</v>
      </c>
      <c r="N794" s="4">
        <v>20</v>
      </c>
      <c r="O794" s="3">
        <v>15.747999999999999</v>
      </c>
      <c r="P794" s="3">
        <v>11.811</v>
      </c>
      <c r="Q794" s="3">
        <v>10.2362</v>
      </c>
      <c r="R794" s="1" t="s">
        <v>30</v>
      </c>
      <c r="S794" s="1" t="s">
        <v>3205</v>
      </c>
      <c r="T794" s="1" t="s">
        <v>580</v>
      </c>
      <c r="U794" s="4">
        <v>533</v>
      </c>
      <c r="V794" s="1" t="s">
        <v>33</v>
      </c>
      <c r="W794" s="5">
        <f t="shared" si="36"/>
        <v>5.5218369841461709E-2</v>
      </c>
      <c r="X794" s="7">
        <f t="shared" si="37"/>
        <v>4.5831246968413222</v>
      </c>
      <c r="Y794" s="6">
        <f t="shared" si="38"/>
        <v>0.12977951665570772</v>
      </c>
    </row>
    <row r="795" spans="1:25" hidden="1" x14ac:dyDescent="0.3">
      <c r="A795" s="1" t="s">
        <v>3253</v>
      </c>
      <c r="B795" s="1" t="s">
        <v>3254</v>
      </c>
      <c r="C795" s="1" t="s">
        <v>3241</v>
      </c>
      <c r="D795" s="1" t="s">
        <v>3245</v>
      </c>
      <c r="E795" s="1" t="s">
        <v>2437</v>
      </c>
      <c r="F795" s="1" t="s">
        <v>3185</v>
      </c>
      <c r="G795" s="1" t="s">
        <v>84</v>
      </c>
      <c r="H795" s="1" t="s">
        <v>2335</v>
      </c>
      <c r="I795" s="2">
        <v>144</v>
      </c>
      <c r="J795" s="2">
        <v>0</v>
      </c>
      <c r="K795" s="2">
        <v>144</v>
      </c>
      <c r="L795" s="3">
        <v>0.01</v>
      </c>
      <c r="M795" s="3">
        <v>8.8800000000000008</v>
      </c>
      <c r="N795" s="4">
        <v>20</v>
      </c>
      <c r="O795" s="3">
        <v>15.747999999999999</v>
      </c>
      <c r="P795" s="3">
        <v>11.811</v>
      </c>
      <c r="Q795" s="3">
        <v>10.2362</v>
      </c>
      <c r="R795" s="1" t="s">
        <v>30</v>
      </c>
      <c r="S795" s="1" t="s">
        <v>3205</v>
      </c>
      <c r="T795" s="1" t="s">
        <v>580</v>
      </c>
      <c r="U795" s="4">
        <v>533</v>
      </c>
      <c r="V795" s="1" t="s">
        <v>33</v>
      </c>
      <c r="W795" s="5">
        <f t="shared" si="36"/>
        <v>5.5218369841461709E-2</v>
      </c>
      <c r="X795" s="7">
        <f t="shared" si="37"/>
        <v>7.9514452571704863</v>
      </c>
      <c r="Y795" s="6">
        <f t="shared" si="38"/>
        <v>0.22515964335448088</v>
      </c>
    </row>
    <row r="796" spans="1:25" hidden="1" x14ac:dyDescent="0.3">
      <c r="A796" s="1" t="s">
        <v>3255</v>
      </c>
      <c r="B796" s="1" t="s">
        <v>3256</v>
      </c>
      <c r="C796" s="1" t="s">
        <v>3241</v>
      </c>
      <c r="D796" s="1" t="s">
        <v>3248</v>
      </c>
      <c r="E796" s="1" t="s">
        <v>2443</v>
      </c>
      <c r="F796" s="1" t="s">
        <v>3185</v>
      </c>
      <c r="G796" s="1" t="s">
        <v>84</v>
      </c>
      <c r="H796" s="1" t="s">
        <v>2335</v>
      </c>
      <c r="I796" s="2">
        <v>145</v>
      </c>
      <c r="J796" s="2">
        <v>0</v>
      </c>
      <c r="K796" s="2">
        <v>145</v>
      </c>
      <c r="L796" s="3">
        <v>0.01</v>
      </c>
      <c r="M796" s="3">
        <v>8.8800000000000008</v>
      </c>
      <c r="N796" s="4">
        <v>20</v>
      </c>
      <c r="O796" s="3">
        <v>15.747999999999999</v>
      </c>
      <c r="P796" s="3">
        <v>11.811</v>
      </c>
      <c r="Q796" s="3">
        <v>10.2362</v>
      </c>
      <c r="R796" s="1" t="s">
        <v>30</v>
      </c>
      <c r="S796" s="1" t="s">
        <v>3205</v>
      </c>
      <c r="T796" s="1" t="s">
        <v>580</v>
      </c>
      <c r="U796" s="4">
        <v>533</v>
      </c>
      <c r="V796" s="1" t="s">
        <v>33</v>
      </c>
      <c r="W796" s="5">
        <f t="shared" si="36"/>
        <v>5.5218369841461709E-2</v>
      </c>
      <c r="X796" s="7">
        <f t="shared" si="37"/>
        <v>8.0066636270119478</v>
      </c>
      <c r="Y796" s="6">
        <f t="shared" si="38"/>
        <v>0.22672325198888699</v>
      </c>
    </row>
    <row r="797" spans="1:25" hidden="1" x14ac:dyDescent="0.3">
      <c r="A797" s="1" t="s">
        <v>3257</v>
      </c>
      <c r="B797" s="1" t="s">
        <v>3258</v>
      </c>
      <c r="C797" s="1" t="s">
        <v>3241</v>
      </c>
      <c r="D797" s="1" t="s">
        <v>3259</v>
      </c>
      <c r="E797" s="1" t="s">
        <v>2447</v>
      </c>
      <c r="F797" s="1" t="s">
        <v>3185</v>
      </c>
      <c r="G797" s="1" t="s">
        <v>96</v>
      </c>
      <c r="H797" s="1" t="s">
        <v>2335</v>
      </c>
      <c r="I797" s="2">
        <v>73</v>
      </c>
      <c r="J797" s="2">
        <v>0</v>
      </c>
      <c r="K797" s="2">
        <v>73</v>
      </c>
      <c r="L797" s="3">
        <v>0.01</v>
      </c>
      <c r="M797" s="3">
        <v>8.8800000000000008</v>
      </c>
      <c r="N797" s="4">
        <v>20</v>
      </c>
      <c r="O797" s="3">
        <v>15.747999999999999</v>
      </c>
      <c r="P797" s="3">
        <v>11.811</v>
      </c>
      <c r="Q797" s="3">
        <v>10.2362</v>
      </c>
      <c r="R797" s="1" t="s">
        <v>30</v>
      </c>
      <c r="S797" s="1" t="s">
        <v>3205</v>
      </c>
      <c r="T797" s="1" t="s">
        <v>580</v>
      </c>
      <c r="U797" s="4">
        <v>533</v>
      </c>
      <c r="V797" s="1" t="s">
        <v>33</v>
      </c>
      <c r="W797" s="5">
        <f t="shared" si="36"/>
        <v>5.5218369841461709E-2</v>
      </c>
      <c r="X797" s="7">
        <f t="shared" si="37"/>
        <v>4.0309409984267051</v>
      </c>
      <c r="Y797" s="6">
        <f t="shared" si="38"/>
        <v>0.11414343031164656</v>
      </c>
    </row>
    <row r="798" spans="1:25" hidden="1" x14ac:dyDescent="0.3">
      <c r="A798" s="1" t="s">
        <v>3260</v>
      </c>
      <c r="B798" s="1" t="s">
        <v>3261</v>
      </c>
      <c r="C798" s="1" t="s">
        <v>3241</v>
      </c>
      <c r="D798" s="1" t="s">
        <v>3242</v>
      </c>
      <c r="E798" s="1" t="s">
        <v>2456</v>
      </c>
      <c r="F798" s="1" t="s">
        <v>3194</v>
      </c>
      <c r="G798" s="1" t="s">
        <v>96</v>
      </c>
      <c r="H798" s="1" t="s">
        <v>2335</v>
      </c>
      <c r="I798" s="2">
        <v>67</v>
      </c>
      <c r="J798" s="2">
        <v>0</v>
      </c>
      <c r="K798" s="2">
        <v>67</v>
      </c>
      <c r="L798" s="3">
        <v>0.01</v>
      </c>
      <c r="M798" s="3">
        <v>8.8800000000000008</v>
      </c>
      <c r="N798" s="4">
        <v>20</v>
      </c>
      <c r="O798" s="3">
        <v>15.747999999999999</v>
      </c>
      <c r="P798" s="3">
        <v>11.811</v>
      </c>
      <c r="Q798" s="3">
        <v>10.2362</v>
      </c>
      <c r="R798" s="1" t="s">
        <v>30</v>
      </c>
      <c r="S798" s="1" t="s">
        <v>3205</v>
      </c>
      <c r="T798" s="1" t="s">
        <v>580</v>
      </c>
      <c r="U798" s="4">
        <v>533</v>
      </c>
      <c r="V798" s="1" t="s">
        <v>33</v>
      </c>
      <c r="W798" s="5">
        <f t="shared" si="36"/>
        <v>5.5218369841461709E-2</v>
      </c>
      <c r="X798" s="7">
        <f t="shared" si="37"/>
        <v>3.6996307793779346</v>
      </c>
      <c r="Y798" s="6">
        <f t="shared" si="38"/>
        <v>0.10476177850520986</v>
      </c>
    </row>
    <row r="799" spans="1:25" hidden="1" x14ac:dyDescent="0.3">
      <c r="A799" s="1" t="s">
        <v>3262</v>
      </c>
      <c r="B799" s="1" t="s">
        <v>3263</v>
      </c>
      <c r="C799" s="1" t="s">
        <v>3241</v>
      </c>
      <c r="D799" s="1" t="s">
        <v>3245</v>
      </c>
      <c r="E799" s="1" t="s">
        <v>2437</v>
      </c>
      <c r="F799" s="1" t="s">
        <v>3194</v>
      </c>
      <c r="G799" s="1" t="s">
        <v>96</v>
      </c>
      <c r="H799" s="1" t="s">
        <v>2335</v>
      </c>
      <c r="I799" s="2">
        <v>80</v>
      </c>
      <c r="J799" s="2">
        <v>0</v>
      </c>
      <c r="K799" s="2">
        <v>80</v>
      </c>
      <c r="L799" s="3">
        <v>0.01</v>
      </c>
      <c r="M799" s="3">
        <v>8.8800000000000008</v>
      </c>
      <c r="N799" s="4">
        <v>20</v>
      </c>
      <c r="O799" s="3">
        <v>15.747999999999999</v>
      </c>
      <c r="P799" s="3">
        <v>11.811</v>
      </c>
      <c r="Q799" s="3">
        <v>10.2362</v>
      </c>
      <c r="R799" s="1" t="s">
        <v>30</v>
      </c>
      <c r="S799" s="1" t="s">
        <v>3205</v>
      </c>
      <c r="T799" s="1" t="s">
        <v>580</v>
      </c>
      <c r="U799" s="4">
        <v>533</v>
      </c>
      <c r="V799" s="1" t="s">
        <v>33</v>
      </c>
      <c r="W799" s="5">
        <f t="shared" si="36"/>
        <v>5.5218369841461709E-2</v>
      </c>
      <c r="X799" s="7">
        <f t="shared" si="37"/>
        <v>4.417469587316937</v>
      </c>
      <c r="Y799" s="6">
        <f t="shared" si="38"/>
        <v>0.12508869075248938</v>
      </c>
    </row>
    <row r="800" spans="1:25" hidden="1" x14ac:dyDescent="0.3">
      <c r="A800" s="1" t="s">
        <v>3264</v>
      </c>
      <c r="B800" s="1" t="s">
        <v>3265</v>
      </c>
      <c r="C800" s="1" t="s">
        <v>3241</v>
      </c>
      <c r="D800" s="1" t="s">
        <v>3248</v>
      </c>
      <c r="E800" s="1" t="s">
        <v>2443</v>
      </c>
      <c r="F800" s="1" t="s">
        <v>3194</v>
      </c>
      <c r="G800" s="1" t="s">
        <v>96</v>
      </c>
      <c r="H800" s="1" t="s">
        <v>2335</v>
      </c>
      <c r="I800" s="2">
        <v>40</v>
      </c>
      <c r="J800" s="2">
        <v>0</v>
      </c>
      <c r="K800" s="2">
        <v>40</v>
      </c>
      <c r="L800" s="3">
        <v>0.01</v>
      </c>
      <c r="M800" s="3">
        <v>8.8800000000000008</v>
      </c>
      <c r="N800" s="4">
        <v>20</v>
      </c>
      <c r="O800" s="3">
        <v>15.747999999999999</v>
      </c>
      <c r="P800" s="3">
        <v>11.811</v>
      </c>
      <c r="Q800" s="3">
        <v>10.2362</v>
      </c>
      <c r="R800" s="1" t="s">
        <v>30</v>
      </c>
      <c r="S800" s="1" t="s">
        <v>3205</v>
      </c>
      <c r="T800" s="1" t="s">
        <v>580</v>
      </c>
      <c r="U800" s="4">
        <v>533</v>
      </c>
      <c r="V800" s="1" t="s">
        <v>33</v>
      </c>
      <c r="W800" s="5">
        <f t="shared" si="36"/>
        <v>5.5218369841461709E-2</v>
      </c>
      <c r="X800" s="7">
        <f t="shared" si="37"/>
        <v>2.2087347936584685</v>
      </c>
      <c r="Y800" s="6">
        <f t="shared" si="38"/>
        <v>6.2544345376244689E-2</v>
      </c>
    </row>
    <row r="801" spans="1:25" hidden="1" x14ac:dyDescent="0.3">
      <c r="A801" s="1" t="s">
        <v>3266</v>
      </c>
      <c r="B801" s="1" t="s">
        <v>3267</v>
      </c>
      <c r="C801" s="1" t="s">
        <v>3241</v>
      </c>
      <c r="D801" s="1" t="s">
        <v>3259</v>
      </c>
      <c r="E801" s="1" t="s">
        <v>2447</v>
      </c>
      <c r="F801" s="1" t="s">
        <v>3194</v>
      </c>
      <c r="G801" s="1" t="s">
        <v>96</v>
      </c>
      <c r="H801" s="1" t="s">
        <v>2335</v>
      </c>
      <c r="I801" s="2">
        <v>25</v>
      </c>
      <c r="J801" s="2">
        <v>0</v>
      </c>
      <c r="K801" s="2">
        <v>25</v>
      </c>
      <c r="L801" s="3">
        <v>0.01</v>
      </c>
      <c r="M801" s="3">
        <v>8.8800000000000008</v>
      </c>
      <c r="N801" s="4">
        <v>20</v>
      </c>
      <c r="O801" s="3">
        <v>15.747999999999999</v>
      </c>
      <c r="P801" s="3">
        <v>11.811</v>
      </c>
      <c r="Q801" s="3">
        <v>10.2362</v>
      </c>
      <c r="R801" s="1" t="s">
        <v>30</v>
      </c>
      <c r="S801" s="1" t="s">
        <v>3205</v>
      </c>
      <c r="T801" s="1" t="s">
        <v>580</v>
      </c>
      <c r="U801" s="4">
        <v>533</v>
      </c>
      <c r="V801" s="1" t="s">
        <v>33</v>
      </c>
      <c r="W801" s="5">
        <f t="shared" si="36"/>
        <v>5.5218369841461709E-2</v>
      </c>
      <c r="X801" s="7">
        <f t="shared" si="37"/>
        <v>1.3804592460365428</v>
      </c>
      <c r="Y801" s="6">
        <f t="shared" si="38"/>
        <v>3.9090215860152933E-2</v>
      </c>
    </row>
    <row r="802" spans="1:25" hidden="1" x14ac:dyDescent="0.3">
      <c r="A802" s="1" t="s">
        <v>3268</v>
      </c>
      <c r="B802" s="1" t="s">
        <v>3269</v>
      </c>
      <c r="C802" s="1" t="s">
        <v>3270</v>
      </c>
      <c r="D802" s="1" t="s">
        <v>3271</v>
      </c>
      <c r="E802" s="1" t="s">
        <v>2456</v>
      </c>
      <c r="F802" s="1" t="s">
        <v>3123</v>
      </c>
      <c r="G802" s="1" t="s">
        <v>96</v>
      </c>
      <c r="H802" s="1" t="s">
        <v>2335</v>
      </c>
      <c r="I802" s="2">
        <v>140</v>
      </c>
      <c r="J802" s="2">
        <v>0</v>
      </c>
      <c r="K802" s="2">
        <v>140</v>
      </c>
      <c r="L802" s="3">
        <v>0.01</v>
      </c>
      <c r="M802" s="3">
        <v>16.55</v>
      </c>
      <c r="N802" s="4">
        <v>20</v>
      </c>
      <c r="O802" s="3">
        <v>23.622</v>
      </c>
      <c r="P802" s="3">
        <v>15.747999999999999</v>
      </c>
      <c r="Q802" s="3">
        <v>9.4488000000000003</v>
      </c>
      <c r="R802" s="1" t="s">
        <v>30</v>
      </c>
      <c r="S802" s="1" t="s">
        <v>2439</v>
      </c>
      <c r="T802" s="1" t="s">
        <v>580</v>
      </c>
      <c r="U802" s="4">
        <v>533</v>
      </c>
      <c r="V802" s="1" t="s">
        <v>33</v>
      </c>
      <c r="W802" s="5">
        <f t="shared" si="36"/>
        <v>0.10194160586116011</v>
      </c>
      <c r="X802" s="7">
        <f t="shared" si="37"/>
        <v>14.271824820562415</v>
      </c>
      <c r="Y802" s="6">
        <f t="shared" si="38"/>
        <v>0.40413269320035039</v>
      </c>
    </row>
    <row r="803" spans="1:25" hidden="1" x14ac:dyDescent="0.3">
      <c r="A803" s="1" t="s">
        <v>3272</v>
      </c>
      <c r="B803" s="1" t="s">
        <v>3273</v>
      </c>
      <c r="C803" s="1" t="s">
        <v>3270</v>
      </c>
      <c r="D803" s="1" t="s">
        <v>3274</v>
      </c>
      <c r="E803" s="1" t="s">
        <v>2437</v>
      </c>
      <c r="F803" s="1" t="s">
        <v>3123</v>
      </c>
      <c r="G803" s="1" t="s">
        <v>96</v>
      </c>
      <c r="H803" s="1" t="s">
        <v>2335</v>
      </c>
      <c r="I803" s="2">
        <v>155</v>
      </c>
      <c r="J803" s="2">
        <v>0</v>
      </c>
      <c r="K803" s="2">
        <v>155</v>
      </c>
      <c r="L803" s="3">
        <v>0.01</v>
      </c>
      <c r="M803" s="3">
        <v>16.55</v>
      </c>
      <c r="N803" s="4">
        <v>20</v>
      </c>
      <c r="O803" s="3">
        <v>23.622</v>
      </c>
      <c r="P803" s="3">
        <v>15.747999999999999</v>
      </c>
      <c r="Q803" s="3">
        <v>9.4488000000000003</v>
      </c>
      <c r="R803" s="1" t="s">
        <v>30</v>
      </c>
      <c r="S803" s="1" t="s">
        <v>2439</v>
      </c>
      <c r="T803" s="1" t="s">
        <v>580</v>
      </c>
      <c r="U803" s="4">
        <v>533</v>
      </c>
      <c r="V803" s="1" t="s">
        <v>33</v>
      </c>
      <c r="W803" s="5">
        <f t="shared" si="36"/>
        <v>0.10194160586116011</v>
      </c>
      <c r="X803" s="7">
        <f t="shared" si="37"/>
        <v>15.800948908479816</v>
      </c>
      <c r="Y803" s="6">
        <f t="shared" si="38"/>
        <v>0.44743262461467365</v>
      </c>
    </row>
    <row r="804" spans="1:25" hidden="1" x14ac:dyDescent="0.3">
      <c r="A804" s="1" t="s">
        <v>3275</v>
      </c>
      <c r="B804" s="1" t="s">
        <v>3276</v>
      </c>
      <c r="C804" s="1" t="s">
        <v>3270</v>
      </c>
      <c r="D804" s="1" t="s">
        <v>3277</v>
      </c>
      <c r="E804" s="1" t="s">
        <v>2443</v>
      </c>
      <c r="F804" s="1" t="s">
        <v>3123</v>
      </c>
      <c r="G804" s="1" t="s">
        <v>96</v>
      </c>
      <c r="H804" s="1" t="s">
        <v>2335</v>
      </c>
      <c r="I804" s="2">
        <v>86</v>
      </c>
      <c r="J804" s="2">
        <v>0</v>
      </c>
      <c r="K804" s="2">
        <v>86</v>
      </c>
      <c r="L804" s="3">
        <v>0.01</v>
      </c>
      <c r="M804" s="3">
        <v>16.55</v>
      </c>
      <c r="N804" s="4">
        <v>20</v>
      </c>
      <c r="O804" s="3">
        <v>23.622</v>
      </c>
      <c r="P804" s="3">
        <v>15.747999999999999</v>
      </c>
      <c r="Q804" s="3">
        <v>9.4488000000000003</v>
      </c>
      <c r="R804" s="1" t="s">
        <v>30</v>
      </c>
      <c r="S804" s="1" t="s">
        <v>2439</v>
      </c>
      <c r="T804" s="1" t="s">
        <v>580</v>
      </c>
      <c r="U804" s="4">
        <v>533</v>
      </c>
      <c r="V804" s="1" t="s">
        <v>33</v>
      </c>
      <c r="W804" s="5">
        <f t="shared" si="36"/>
        <v>0.10194160586116011</v>
      </c>
      <c r="X804" s="7">
        <f t="shared" si="37"/>
        <v>8.7669781040597687</v>
      </c>
      <c r="Y804" s="6">
        <f t="shared" si="38"/>
        <v>0.24825294010878665</v>
      </c>
    </row>
    <row r="805" spans="1:25" hidden="1" x14ac:dyDescent="0.3">
      <c r="A805" s="1" t="s">
        <v>3278</v>
      </c>
      <c r="B805" s="1" t="s">
        <v>3279</v>
      </c>
      <c r="C805" s="1" t="s">
        <v>3270</v>
      </c>
      <c r="D805" s="1" t="s">
        <v>3280</v>
      </c>
      <c r="E805" s="1" t="s">
        <v>2447</v>
      </c>
      <c r="F805" s="1" t="s">
        <v>3123</v>
      </c>
      <c r="G805" s="1" t="s">
        <v>96</v>
      </c>
      <c r="H805" s="1" t="s">
        <v>2335</v>
      </c>
      <c r="I805" s="2">
        <v>57</v>
      </c>
      <c r="J805" s="2">
        <v>0</v>
      </c>
      <c r="K805" s="2">
        <v>57</v>
      </c>
      <c r="L805" s="3">
        <v>0.01</v>
      </c>
      <c r="M805" s="3">
        <v>16.55</v>
      </c>
      <c r="N805" s="4">
        <v>20</v>
      </c>
      <c r="O805" s="3">
        <v>23.622</v>
      </c>
      <c r="P805" s="3">
        <v>15.747999999999999</v>
      </c>
      <c r="Q805" s="3">
        <v>9.4488000000000003</v>
      </c>
      <c r="R805" s="1" t="s">
        <v>30</v>
      </c>
      <c r="S805" s="1" t="s">
        <v>2439</v>
      </c>
      <c r="T805" s="1" t="s">
        <v>580</v>
      </c>
      <c r="U805" s="4">
        <v>533</v>
      </c>
      <c r="V805" s="1" t="s">
        <v>33</v>
      </c>
      <c r="W805" s="5">
        <f t="shared" si="36"/>
        <v>0.10194160586116011</v>
      </c>
      <c r="X805" s="7">
        <f t="shared" si="37"/>
        <v>5.8106715340861257</v>
      </c>
      <c r="Y805" s="6">
        <f t="shared" si="38"/>
        <v>0.16453973937442837</v>
      </c>
    </row>
    <row r="806" spans="1:25" hidden="1" x14ac:dyDescent="0.3">
      <c r="A806" s="1" t="s">
        <v>3281</v>
      </c>
      <c r="B806" s="1" t="s">
        <v>3282</v>
      </c>
      <c r="C806" s="1" t="s">
        <v>3270</v>
      </c>
      <c r="D806" s="1" t="s">
        <v>3271</v>
      </c>
      <c r="E806" s="1" t="s">
        <v>2456</v>
      </c>
      <c r="F806" s="1" t="s">
        <v>3136</v>
      </c>
      <c r="G806" s="1" t="s">
        <v>96</v>
      </c>
      <c r="H806" s="1" t="s">
        <v>2335</v>
      </c>
      <c r="I806" s="2">
        <v>103</v>
      </c>
      <c r="J806" s="2">
        <v>0</v>
      </c>
      <c r="K806" s="2">
        <v>103</v>
      </c>
      <c r="L806" s="3">
        <v>0.01</v>
      </c>
      <c r="M806" s="3">
        <v>16.55</v>
      </c>
      <c r="N806" s="4">
        <v>20</v>
      </c>
      <c r="O806" s="3">
        <v>23.622</v>
      </c>
      <c r="P806" s="3">
        <v>15.747999999999999</v>
      </c>
      <c r="Q806" s="3">
        <v>9.4488000000000003</v>
      </c>
      <c r="R806" s="1" t="s">
        <v>30</v>
      </c>
      <c r="S806" s="1" t="s">
        <v>2439</v>
      </c>
      <c r="T806" s="1" t="s">
        <v>580</v>
      </c>
      <c r="U806" s="4">
        <v>533</v>
      </c>
      <c r="V806" s="1" t="s">
        <v>33</v>
      </c>
      <c r="W806" s="5">
        <f t="shared" si="36"/>
        <v>0.10194160586116011</v>
      </c>
      <c r="X806" s="7">
        <f t="shared" si="37"/>
        <v>10.49998540369949</v>
      </c>
      <c r="Y806" s="6">
        <f t="shared" si="38"/>
        <v>0.29732619571168634</v>
      </c>
    </row>
    <row r="807" spans="1:25" hidden="1" x14ac:dyDescent="0.3">
      <c r="A807" s="1" t="s">
        <v>3283</v>
      </c>
      <c r="B807" s="1" t="s">
        <v>3284</v>
      </c>
      <c r="C807" s="1" t="s">
        <v>3270</v>
      </c>
      <c r="D807" s="1" t="s">
        <v>3274</v>
      </c>
      <c r="E807" s="1" t="s">
        <v>2437</v>
      </c>
      <c r="F807" s="1" t="s">
        <v>3136</v>
      </c>
      <c r="G807" s="1" t="s">
        <v>96</v>
      </c>
      <c r="H807" s="1" t="s">
        <v>2335</v>
      </c>
      <c r="I807" s="2">
        <v>115</v>
      </c>
      <c r="J807" s="2">
        <v>0</v>
      </c>
      <c r="K807" s="2">
        <v>115</v>
      </c>
      <c r="L807" s="3">
        <v>0.01</v>
      </c>
      <c r="M807" s="3">
        <v>16.55</v>
      </c>
      <c r="N807" s="4">
        <v>20</v>
      </c>
      <c r="O807" s="3">
        <v>23.622</v>
      </c>
      <c r="P807" s="3">
        <v>15.747999999999999</v>
      </c>
      <c r="Q807" s="3">
        <v>9.4488000000000003</v>
      </c>
      <c r="R807" s="1" t="s">
        <v>30</v>
      </c>
      <c r="S807" s="1" t="s">
        <v>2439</v>
      </c>
      <c r="T807" s="1" t="s">
        <v>580</v>
      </c>
      <c r="U807" s="4">
        <v>533</v>
      </c>
      <c r="V807" s="1" t="s">
        <v>33</v>
      </c>
      <c r="W807" s="5">
        <f t="shared" si="36"/>
        <v>0.10194160586116011</v>
      </c>
      <c r="X807" s="7">
        <f t="shared" si="37"/>
        <v>11.723284674033412</v>
      </c>
      <c r="Y807" s="6">
        <f t="shared" si="38"/>
        <v>0.33196614084314496</v>
      </c>
    </row>
    <row r="808" spans="1:25" hidden="1" x14ac:dyDescent="0.3">
      <c r="A808" s="1" t="s">
        <v>3285</v>
      </c>
      <c r="B808" s="1" t="s">
        <v>3286</v>
      </c>
      <c r="C808" s="1" t="s">
        <v>3270</v>
      </c>
      <c r="D808" s="1" t="s">
        <v>3280</v>
      </c>
      <c r="E808" s="1" t="s">
        <v>2447</v>
      </c>
      <c r="F808" s="1" t="s">
        <v>3136</v>
      </c>
      <c r="G808" s="1" t="s">
        <v>96</v>
      </c>
      <c r="H808" s="1" t="s">
        <v>2335</v>
      </c>
      <c r="I808" s="2">
        <v>7</v>
      </c>
      <c r="J808" s="2">
        <v>0</v>
      </c>
      <c r="K808" s="2">
        <v>7</v>
      </c>
      <c r="L808" s="3">
        <v>0.01</v>
      </c>
      <c r="M808" s="3">
        <v>16.55</v>
      </c>
      <c r="N808" s="4">
        <v>20</v>
      </c>
      <c r="O808" s="3">
        <v>23.622</v>
      </c>
      <c r="P808" s="3">
        <v>15.747999999999999</v>
      </c>
      <c r="Q808" s="3">
        <v>9.4488000000000003</v>
      </c>
      <c r="R808" s="1" t="s">
        <v>30</v>
      </c>
      <c r="S808" s="1" t="s">
        <v>2439</v>
      </c>
      <c r="T808" s="1" t="s">
        <v>580</v>
      </c>
      <c r="U808" s="4">
        <v>533</v>
      </c>
      <c r="V808" s="1" t="s">
        <v>33</v>
      </c>
      <c r="W808" s="5">
        <f t="shared" si="36"/>
        <v>0.10194160586116011</v>
      </c>
      <c r="X808" s="7">
        <f t="shared" si="37"/>
        <v>0.71359124102812077</v>
      </c>
      <c r="Y808" s="6">
        <f t="shared" si="38"/>
        <v>2.0206634660017521E-2</v>
      </c>
    </row>
    <row r="809" spans="1:25" hidden="1" x14ac:dyDescent="0.3">
      <c r="A809" s="1" t="s">
        <v>3287</v>
      </c>
      <c r="B809" s="1" t="s">
        <v>3288</v>
      </c>
      <c r="C809" s="1" t="s">
        <v>3270</v>
      </c>
      <c r="D809" s="1" t="s">
        <v>3271</v>
      </c>
      <c r="E809" s="1" t="s">
        <v>2456</v>
      </c>
      <c r="F809" s="1" t="s">
        <v>3145</v>
      </c>
      <c r="G809" s="1" t="s">
        <v>96</v>
      </c>
      <c r="H809" s="1" t="s">
        <v>2335</v>
      </c>
      <c r="I809" s="2">
        <v>49</v>
      </c>
      <c r="J809" s="2">
        <v>0</v>
      </c>
      <c r="K809" s="2">
        <v>49</v>
      </c>
      <c r="L809" s="3">
        <v>0.01</v>
      </c>
      <c r="M809" s="3">
        <v>16.55</v>
      </c>
      <c r="N809" s="4">
        <v>20</v>
      </c>
      <c r="O809" s="3">
        <v>23.622</v>
      </c>
      <c r="P809" s="3">
        <v>15.747999999999999</v>
      </c>
      <c r="Q809" s="3">
        <v>9.4488000000000003</v>
      </c>
      <c r="R809" s="1" t="s">
        <v>30</v>
      </c>
      <c r="S809" s="1" t="s">
        <v>2439</v>
      </c>
      <c r="T809" s="1" t="s">
        <v>580</v>
      </c>
      <c r="U809" s="4">
        <v>533</v>
      </c>
      <c r="V809" s="1" t="s">
        <v>33</v>
      </c>
      <c r="W809" s="5">
        <f t="shared" si="36"/>
        <v>0.10194160586116011</v>
      </c>
      <c r="X809" s="7">
        <f t="shared" si="37"/>
        <v>4.9951386871968451</v>
      </c>
      <c r="Y809" s="6">
        <f t="shared" si="38"/>
        <v>0.14144644262012263</v>
      </c>
    </row>
    <row r="810" spans="1:25" hidden="1" x14ac:dyDescent="0.3">
      <c r="A810" s="1" t="s">
        <v>3289</v>
      </c>
      <c r="B810" s="1" t="s">
        <v>3290</v>
      </c>
      <c r="C810" s="1" t="s">
        <v>3270</v>
      </c>
      <c r="D810" s="1" t="s">
        <v>3277</v>
      </c>
      <c r="E810" s="1" t="s">
        <v>2443</v>
      </c>
      <c r="F810" s="1" t="s">
        <v>3145</v>
      </c>
      <c r="G810" s="1" t="s">
        <v>96</v>
      </c>
      <c r="H810" s="1" t="s">
        <v>2335</v>
      </c>
      <c r="I810" s="2">
        <v>3</v>
      </c>
      <c r="J810" s="2">
        <v>0</v>
      </c>
      <c r="K810" s="2">
        <v>3</v>
      </c>
      <c r="L810" s="3">
        <v>0.01</v>
      </c>
      <c r="M810" s="3">
        <v>16.55</v>
      </c>
      <c r="N810" s="4">
        <v>20</v>
      </c>
      <c r="O810" s="3">
        <v>23.622</v>
      </c>
      <c r="P810" s="3">
        <v>15.747999999999999</v>
      </c>
      <c r="Q810" s="3">
        <v>9.4488000000000003</v>
      </c>
      <c r="R810" s="1" t="s">
        <v>30</v>
      </c>
      <c r="S810" s="1" t="s">
        <v>2439</v>
      </c>
      <c r="T810" s="1" t="s">
        <v>580</v>
      </c>
      <c r="U810" s="4">
        <v>533</v>
      </c>
      <c r="V810" s="1" t="s">
        <v>33</v>
      </c>
      <c r="W810" s="5">
        <f t="shared" si="36"/>
        <v>0.10194160586116011</v>
      </c>
      <c r="X810" s="7">
        <f t="shared" si="37"/>
        <v>0.30582481758348035</v>
      </c>
      <c r="Y810" s="6">
        <f t="shared" si="38"/>
        <v>8.6599862828646516E-3</v>
      </c>
    </row>
    <row r="811" spans="1:25" hidden="1" x14ac:dyDescent="0.3">
      <c r="A811" s="1" t="s">
        <v>3291</v>
      </c>
      <c r="B811" s="1" t="s">
        <v>3292</v>
      </c>
      <c r="C811" s="1" t="s">
        <v>3270</v>
      </c>
      <c r="D811" s="1" t="s">
        <v>3280</v>
      </c>
      <c r="E811" s="1" t="s">
        <v>2447</v>
      </c>
      <c r="F811" s="1" t="s">
        <v>3145</v>
      </c>
      <c r="G811" s="1" t="s">
        <v>96</v>
      </c>
      <c r="H811" s="1" t="s">
        <v>2335</v>
      </c>
      <c r="I811" s="2">
        <v>2</v>
      </c>
      <c r="J811" s="2">
        <v>0</v>
      </c>
      <c r="K811" s="2">
        <v>2</v>
      </c>
      <c r="L811" s="3">
        <v>0.01</v>
      </c>
      <c r="M811" s="3">
        <v>16.55</v>
      </c>
      <c r="N811" s="4">
        <v>20</v>
      </c>
      <c r="O811" s="3">
        <v>23.622</v>
      </c>
      <c r="P811" s="3">
        <v>15.747999999999999</v>
      </c>
      <c r="Q811" s="3">
        <v>9.4488000000000003</v>
      </c>
      <c r="R811" s="1" t="s">
        <v>30</v>
      </c>
      <c r="S811" s="1" t="s">
        <v>2439</v>
      </c>
      <c r="T811" s="1" t="s">
        <v>580</v>
      </c>
      <c r="U811" s="4">
        <v>533</v>
      </c>
      <c r="V811" s="1" t="s">
        <v>33</v>
      </c>
      <c r="W811" s="5">
        <f t="shared" si="36"/>
        <v>0.10194160586116011</v>
      </c>
      <c r="X811" s="7">
        <f t="shared" si="37"/>
        <v>0.20388321172232021</v>
      </c>
      <c r="Y811" s="6">
        <f t="shared" si="38"/>
        <v>5.7733241885764338E-3</v>
      </c>
    </row>
    <row r="812" spans="1:25" hidden="1" x14ac:dyDescent="0.3">
      <c r="A812" s="1" t="s">
        <v>3293</v>
      </c>
      <c r="B812" s="1" t="s">
        <v>3294</v>
      </c>
      <c r="C812" s="1" t="s">
        <v>3270</v>
      </c>
      <c r="D812" s="1" t="s">
        <v>3271</v>
      </c>
      <c r="E812" s="1" t="s">
        <v>2456</v>
      </c>
      <c r="F812" s="1" t="s">
        <v>3154</v>
      </c>
      <c r="G812" s="1" t="s">
        <v>96</v>
      </c>
      <c r="H812" s="1" t="s">
        <v>2335</v>
      </c>
      <c r="I812" s="2">
        <v>56</v>
      </c>
      <c r="J812" s="2">
        <v>0</v>
      </c>
      <c r="K812" s="2">
        <v>56</v>
      </c>
      <c r="L812" s="3">
        <v>0.01</v>
      </c>
      <c r="M812" s="3">
        <v>16.55</v>
      </c>
      <c r="N812" s="4">
        <v>20</v>
      </c>
      <c r="O812" s="3">
        <v>23.622</v>
      </c>
      <c r="P812" s="3">
        <v>15.747999999999999</v>
      </c>
      <c r="Q812" s="3">
        <v>9.4488000000000003</v>
      </c>
      <c r="R812" s="1" t="s">
        <v>30</v>
      </c>
      <c r="S812" s="1" t="s">
        <v>2439</v>
      </c>
      <c r="T812" s="1" t="s">
        <v>580</v>
      </c>
      <c r="U812" s="4">
        <v>533</v>
      </c>
      <c r="V812" s="1" t="s">
        <v>33</v>
      </c>
      <c r="W812" s="5">
        <f t="shared" si="36"/>
        <v>0.10194160586116011</v>
      </c>
      <c r="X812" s="7">
        <f t="shared" si="37"/>
        <v>5.7087299282249662</v>
      </c>
      <c r="Y812" s="6">
        <f t="shared" si="38"/>
        <v>0.16165307728014017</v>
      </c>
    </row>
    <row r="813" spans="1:25" hidden="1" x14ac:dyDescent="0.3">
      <c r="A813" s="1" t="s">
        <v>3295</v>
      </c>
      <c r="B813" s="1" t="s">
        <v>3296</v>
      </c>
      <c r="C813" s="1" t="s">
        <v>3270</v>
      </c>
      <c r="D813" s="1" t="s">
        <v>3274</v>
      </c>
      <c r="E813" s="1" t="s">
        <v>2437</v>
      </c>
      <c r="F813" s="1" t="s">
        <v>3154</v>
      </c>
      <c r="G813" s="1" t="s">
        <v>96</v>
      </c>
      <c r="H813" s="1" t="s">
        <v>2335</v>
      </c>
      <c r="I813" s="2">
        <v>49</v>
      </c>
      <c r="J813" s="2">
        <v>0</v>
      </c>
      <c r="K813" s="2">
        <v>49</v>
      </c>
      <c r="L813" s="3">
        <v>0.01</v>
      </c>
      <c r="M813" s="3">
        <v>16.55</v>
      </c>
      <c r="N813" s="4">
        <v>20</v>
      </c>
      <c r="O813" s="3">
        <v>23.622</v>
      </c>
      <c r="P813" s="3">
        <v>15.747999999999999</v>
      </c>
      <c r="Q813" s="3">
        <v>9.4488000000000003</v>
      </c>
      <c r="R813" s="1" t="s">
        <v>30</v>
      </c>
      <c r="S813" s="1" t="s">
        <v>2439</v>
      </c>
      <c r="T813" s="1" t="s">
        <v>580</v>
      </c>
      <c r="U813" s="4">
        <v>533</v>
      </c>
      <c r="V813" s="1" t="s">
        <v>33</v>
      </c>
      <c r="W813" s="5">
        <f t="shared" si="36"/>
        <v>0.10194160586116011</v>
      </c>
      <c r="X813" s="7">
        <f t="shared" si="37"/>
        <v>4.9951386871968451</v>
      </c>
      <c r="Y813" s="6">
        <f t="shared" si="38"/>
        <v>0.14144644262012263</v>
      </c>
    </row>
    <row r="814" spans="1:25" hidden="1" x14ac:dyDescent="0.3">
      <c r="A814" s="1" t="s">
        <v>3297</v>
      </c>
      <c r="B814" s="1" t="s">
        <v>3298</v>
      </c>
      <c r="C814" s="1" t="s">
        <v>3270</v>
      </c>
      <c r="D814" s="1" t="s">
        <v>3277</v>
      </c>
      <c r="E814" s="1" t="s">
        <v>2443</v>
      </c>
      <c r="F814" s="1" t="s">
        <v>3154</v>
      </c>
      <c r="G814" s="1" t="s">
        <v>96</v>
      </c>
      <c r="H814" s="1" t="s">
        <v>2335</v>
      </c>
      <c r="I814" s="2">
        <v>13</v>
      </c>
      <c r="J814" s="2">
        <v>0</v>
      </c>
      <c r="K814" s="2">
        <v>13</v>
      </c>
      <c r="L814" s="3">
        <v>0.01</v>
      </c>
      <c r="M814" s="3">
        <v>16.55</v>
      </c>
      <c r="N814" s="4">
        <v>20</v>
      </c>
      <c r="O814" s="3">
        <v>23.622</v>
      </c>
      <c r="P814" s="3">
        <v>15.747999999999999</v>
      </c>
      <c r="Q814" s="3">
        <v>9.4488000000000003</v>
      </c>
      <c r="R814" s="1" t="s">
        <v>30</v>
      </c>
      <c r="S814" s="1" t="s">
        <v>2439</v>
      </c>
      <c r="T814" s="1" t="s">
        <v>580</v>
      </c>
      <c r="U814" s="4">
        <v>533</v>
      </c>
      <c r="V814" s="1" t="s">
        <v>33</v>
      </c>
      <c r="W814" s="5">
        <f t="shared" si="36"/>
        <v>0.10194160586116011</v>
      </c>
      <c r="X814" s="7">
        <f t="shared" si="37"/>
        <v>1.3252408761950814</v>
      </c>
      <c r="Y814" s="6">
        <f t="shared" si="38"/>
        <v>3.7526607225746821E-2</v>
      </c>
    </row>
    <row r="815" spans="1:25" hidden="1" x14ac:dyDescent="0.3">
      <c r="A815" s="1" t="s">
        <v>3299</v>
      </c>
      <c r="B815" s="1" t="s">
        <v>3300</v>
      </c>
      <c r="C815" s="1" t="s">
        <v>3270</v>
      </c>
      <c r="D815" s="1" t="s">
        <v>3280</v>
      </c>
      <c r="E815" s="1" t="s">
        <v>2447</v>
      </c>
      <c r="F815" s="1" t="s">
        <v>3154</v>
      </c>
      <c r="G815" s="1" t="s">
        <v>96</v>
      </c>
      <c r="H815" s="1" t="s">
        <v>2335</v>
      </c>
      <c r="I815" s="2">
        <v>9</v>
      </c>
      <c r="J815" s="2">
        <v>0</v>
      </c>
      <c r="K815" s="2">
        <v>9</v>
      </c>
      <c r="L815" s="3">
        <v>0.01</v>
      </c>
      <c r="M815" s="3">
        <v>16.55</v>
      </c>
      <c r="N815" s="4">
        <v>20</v>
      </c>
      <c r="O815" s="3">
        <v>23.622</v>
      </c>
      <c r="P815" s="3">
        <v>15.747999999999999</v>
      </c>
      <c r="Q815" s="3">
        <v>9.4488000000000003</v>
      </c>
      <c r="R815" s="1" t="s">
        <v>30</v>
      </c>
      <c r="S815" s="1" t="s">
        <v>2439</v>
      </c>
      <c r="T815" s="1" t="s">
        <v>580</v>
      </c>
      <c r="U815" s="4">
        <v>533</v>
      </c>
      <c r="V815" s="1" t="s">
        <v>33</v>
      </c>
      <c r="W815" s="5">
        <f t="shared" si="36"/>
        <v>0.10194160586116011</v>
      </c>
      <c r="X815" s="7">
        <f t="shared" si="37"/>
        <v>0.91747445275044093</v>
      </c>
      <c r="Y815" s="6">
        <f t="shared" si="38"/>
        <v>2.5979958848593953E-2</v>
      </c>
    </row>
    <row r="816" spans="1:25" hidden="1" x14ac:dyDescent="0.3">
      <c r="A816" s="1" t="s">
        <v>3301</v>
      </c>
      <c r="B816" s="1" t="s">
        <v>3302</v>
      </c>
      <c r="C816" s="1" t="s">
        <v>3303</v>
      </c>
      <c r="D816" s="1" t="s">
        <v>3304</v>
      </c>
      <c r="E816" s="1" t="s">
        <v>2456</v>
      </c>
      <c r="F816" s="1" t="s">
        <v>3305</v>
      </c>
      <c r="G816" s="1" t="s">
        <v>96</v>
      </c>
      <c r="H816" s="1" t="s">
        <v>2335</v>
      </c>
      <c r="I816" s="2">
        <v>107</v>
      </c>
      <c r="J816" s="2">
        <v>0</v>
      </c>
      <c r="K816" s="2">
        <v>107</v>
      </c>
      <c r="L816" s="3">
        <v>0.01</v>
      </c>
      <c r="M816" s="3">
        <v>16.55</v>
      </c>
      <c r="N816" s="4">
        <v>20</v>
      </c>
      <c r="O816" s="3">
        <v>23.622</v>
      </c>
      <c r="P816" s="3">
        <v>15.747999999999999</v>
      </c>
      <c r="Q816" s="3">
        <v>9.8424999999999994</v>
      </c>
      <c r="R816" s="1" t="s">
        <v>30</v>
      </c>
      <c r="S816" s="1" t="s">
        <v>2439</v>
      </c>
      <c r="T816" s="1" t="s">
        <v>580</v>
      </c>
      <c r="U816" s="4">
        <v>533</v>
      </c>
      <c r="V816" s="1" t="s">
        <v>33</v>
      </c>
      <c r="W816" s="5">
        <f t="shared" si="36"/>
        <v>0.10618917277204176</v>
      </c>
      <c r="X816" s="7">
        <f t="shared" si="37"/>
        <v>11.362241486608468</v>
      </c>
      <c r="Y816" s="6">
        <f t="shared" si="38"/>
        <v>0.32174254592587415</v>
      </c>
    </row>
    <row r="817" spans="1:25" hidden="1" x14ac:dyDescent="0.3">
      <c r="A817" s="1" t="s">
        <v>3306</v>
      </c>
      <c r="B817" s="1" t="s">
        <v>3307</v>
      </c>
      <c r="C817" s="1" t="s">
        <v>3303</v>
      </c>
      <c r="D817" s="1" t="s">
        <v>3308</v>
      </c>
      <c r="E817" s="1" t="s">
        <v>2437</v>
      </c>
      <c r="F817" s="1" t="s">
        <v>3305</v>
      </c>
      <c r="G817" s="1" t="s">
        <v>96</v>
      </c>
      <c r="H817" s="1" t="s">
        <v>2335</v>
      </c>
      <c r="I817" s="2">
        <v>127</v>
      </c>
      <c r="J817" s="2">
        <v>0</v>
      </c>
      <c r="K817" s="2">
        <v>127</v>
      </c>
      <c r="L817" s="3">
        <v>0.01</v>
      </c>
      <c r="M817" s="3">
        <v>16.55</v>
      </c>
      <c r="N817" s="4">
        <v>20</v>
      </c>
      <c r="O817" s="3">
        <v>23.622</v>
      </c>
      <c r="P817" s="3">
        <v>15.747999999999999</v>
      </c>
      <c r="Q817" s="3">
        <v>9.8424999999999994</v>
      </c>
      <c r="R817" s="1" t="s">
        <v>30</v>
      </c>
      <c r="S817" s="1" t="s">
        <v>2439</v>
      </c>
      <c r="T817" s="1" t="s">
        <v>580</v>
      </c>
      <c r="U817" s="4">
        <v>533</v>
      </c>
      <c r="V817" s="1" t="s">
        <v>33</v>
      </c>
      <c r="W817" s="5">
        <f t="shared" si="36"/>
        <v>0.10618917277204176</v>
      </c>
      <c r="X817" s="7">
        <f t="shared" si="37"/>
        <v>13.486024942049303</v>
      </c>
      <c r="Y817" s="6">
        <f t="shared" si="38"/>
        <v>0.38188133955687864</v>
      </c>
    </row>
    <row r="818" spans="1:25" hidden="1" x14ac:dyDescent="0.3">
      <c r="A818" s="1" t="s">
        <v>3309</v>
      </c>
      <c r="B818" s="1" t="s">
        <v>3310</v>
      </c>
      <c r="C818" s="1" t="s">
        <v>3303</v>
      </c>
      <c r="D818" s="1" t="s">
        <v>3304</v>
      </c>
      <c r="E818" s="1" t="s">
        <v>2456</v>
      </c>
      <c r="F818" s="1" t="s">
        <v>3311</v>
      </c>
      <c r="G818" s="1" t="s">
        <v>96</v>
      </c>
      <c r="H818" s="1" t="s">
        <v>2335</v>
      </c>
      <c r="I818" s="2">
        <v>76</v>
      </c>
      <c r="J818" s="2">
        <v>0</v>
      </c>
      <c r="K818" s="2">
        <v>76</v>
      </c>
      <c r="L818" s="3">
        <v>0.01</v>
      </c>
      <c r="M818" s="3">
        <v>16.55</v>
      </c>
      <c r="N818" s="4">
        <v>20</v>
      </c>
      <c r="O818" s="3">
        <v>23.622</v>
      </c>
      <c r="P818" s="3">
        <v>15.747999999999999</v>
      </c>
      <c r="Q818" s="3">
        <v>9.8424999999999994</v>
      </c>
      <c r="R818" s="1" t="s">
        <v>30</v>
      </c>
      <c r="S818" s="1" t="s">
        <v>2439</v>
      </c>
      <c r="T818" s="1" t="s">
        <v>580</v>
      </c>
      <c r="U818" s="4">
        <v>533</v>
      </c>
      <c r="V818" s="1" t="s">
        <v>33</v>
      </c>
      <c r="W818" s="5">
        <f t="shared" si="36"/>
        <v>0.10618917277204176</v>
      </c>
      <c r="X818" s="7">
        <f t="shared" si="37"/>
        <v>8.0703771306751744</v>
      </c>
      <c r="Y818" s="6">
        <f t="shared" si="38"/>
        <v>0.22852741579781716</v>
      </c>
    </row>
    <row r="819" spans="1:25" hidden="1" x14ac:dyDescent="0.3">
      <c r="A819" s="1" t="s">
        <v>3312</v>
      </c>
      <c r="B819" s="1" t="s">
        <v>3313</v>
      </c>
      <c r="C819" s="1" t="s">
        <v>3303</v>
      </c>
      <c r="D819" s="1" t="s">
        <v>3304</v>
      </c>
      <c r="E819" s="1" t="s">
        <v>2456</v>
      </c>
      <c r="F819" s="1" t="s">
        <v>3314</v>
      </c>
      <c r="G819" s="1" t="s">
        <v>96</v>
      </c>
      <c r="H819" s="1" t="s">
        <v>2335</v>
      </c>
      <c r="I819" s="2">
        <v>57</v>
      </c>
      <c r="J819" s="2">
        <v>0</v>
      </c>
      <c r="K819" s="2">
        <v>57</v>
      </c>
      <c r="L819" s="3">
        <v>0.01</v>
      </c>
      <c r="M819" s="3">
        <v>16.55</v>
      </c>
      <c r="N819" s="4">
        <v>20</v>
      </c>
      <c r="O819" s="3">
        <v>23.622</v>
      </c>
      <c r="P819" s="3">
        <v>15.747999999999999</v>
      </c>
      <c r="Q819" s="3">
        <v>9.8424999999999994</v>
      </c>
      <c r="R819" s="1" t="s">
        <v>30</v>
      </c>
      <c r="S819" s="1" t="s">
        <v>2439</v>
      </c>
      <c r="T819" s="1" t="s">
        <v>580</v>
      </c>
      <c r="U819" s="4">
        <v>533</v>
      </c>
      <c r="V819" s="1" t="s">
        <v>33</v>
      </c>
      <c r="W819" s="5">
        <f t="shared" si="36"/>
        <v>0.10618917277204176</v>
      </c>
      <c r="X819" s="7">
        <f t="shared" si="37"/>
        <v>6.0527828480063803</v>
      </c>
      <c r="Y819" s="6">
        <f t="shared" si="38"/>
        <v>0.17139556184836285</v>
      </c>
    </row>
    <row r="820" spans="1:25" hidden="1" x14ac:dyDescent="0.3">
      <c r="A820" s="1" t="s">
        <v>3315</v>
      </c>
      <c r="B820" s="1" t="s">
        <v>3316</v>
      </c>
      <c r="C820" s="1" t="s">
        <v>3303</v>
      </c>
      <c r="D820" s="1" t="s">
        <v>3308</v>
      </c>
      <c r="E820" s="1" t="s">
        <v>2437</v>
      </c>
      <c r="F820" s="1" t="s">
        <v>3314</v>
      </c>
      <c r="G820" s="1" t="s">
        <v>96</v>
      </c>
      <c r="H820" s="1" t="s">
        <v>2335</v>
      </c>
      <c r="I820" s="2">
        <v>89</v>
      </c>
      <c r="J820" s="2">
        <v>0</v>
      </c>
      <c r="K820" s="2">
        <v>89</v>
      </c>
      <c r="L820" s="3">
        <v>0.01</v>
      </c>
      <c r="M820" s="3">
        <v>16.55</v>
      </c>
      <c r="N820" s="4">
        <v>20</v>
      </c>
      <c r="O820" s="3">
        <v>23.622</v>
      </c>
      <c r="P820" s="3">
        <v>15.747999999999999</v>
      </c>
      <c r="Q820" s="3">
        <v>9.8424999999999994</v>
      </c>
      <c r="R820" s="1" t="s">
        <v>30</v>
      </c>
      <c r="S820" s="1" t="s">
        <v>2439</v>
      </c>
      <c r="T820" s="1" t="s">
        <v>580</v>
      </c>
      <c r="U820" s="4">
        <v>533</v>
      </c>
      <c r="V820" s="1" t="s">
        <v>33</v>
      </c>
      <c r="W820" s="5">
        <f t="shared" si="36"/>
        <v>0.10618917277204176</v>
      </c>
      <c r="X820" s="7">
        <f t="shared" si="37"/>
        <v>9.4508363767117167</v>
      </c>
      <c r="Y820" s="6">
        <f t="shared" si="38"/>
        <v>0.26761763165797009</v>
      </c>
    </row>
    <row r="821" spans="1:25" hidden="1" x14ac:dyDescent="0.3">
      <c r="A821" s="1" t="s">
        <v>3317</v>
      </c>
      <c r="B821" s="1" t="s">
        <v>3318</v>
      </c>
      <c r="C821" s="1" t="s">
        <v>3303</v>
      </c>
      <c r="D821" s="1" t="s">
        <v>3319</v>
      </c>
      <c r="E821" s="1" t="s">
        <v>2443</v>
      </c>
      <c r="F821" s="1" t="s">
        <v>3314</v>
      </c>
      <c r="G821" s="1" t="s">
        <v>96</v>
      </c>
      <c r="H821" s="1" t="s">
        <v>2335</v>
      </c>
      <c r="I821" s="2">
        <v>80</v>
      </c>
      <c r="J821" s="2">
        <v>0</v>
      </c>
      <c r="K821" s="2">
        <v>80</v>
      </c>
      <c r="L821" s="3">
        <v>0.01</v>
      </c>
      <c r="M821" s="3">
        <v>16.55</v>
      </c>
      <c r="N821" s="4">
        <v>20</v>
      </c>
      <c r="O821" s="3">
        <v>23.622</v>
      </c>
      <c r="P821" s="3">
        <v>15.747999999999999</v>
      </c>
      <c r="Q821" s="3">
        <v>9.8424999999999994</v>
      </c>
      <c r="R821" s="1" t="s">
        <v>30</v>
      </c>
      <c r="S821" s="1" t="s">
        <v>2439</v>
      </c>
      <c r="T821" s="1" t="s">
        <v>580</v>
      </c>
      <c r="U821" s="4">
        <v>533</v>
      </c>
      <c r="V821" s="1" t="s">
        <v>33</v>
      </c>
      <c r="W821" s="5">
        <f t="shared" si="36"/>
        <v>0.10618917277204176</v>
      </c>
      <c r="X821" s="7">
        <f t="shared" si="37"/>
        <v>8.495133821763341</v>
      </c>
      <c r="Y821" s="6">
        <f t="shared" si="38"/>
        <v>0.24055517452401806</v>
      </c>
    </row>
    <row r="822" spans="1:25" hidden="1" x14ac:dyDescent="0.3">
      <c r="A822" s="1" t="s">
        <v>3320</v>
      </c>
      <c r="B822" s="1" t="s">
        <v>3321</v>
      </c>
      <c r="C822" s="1" t="s">
        <v>3303</v>
      </c>
      <c r="D822" s="1" t="s">
        <v>3322</v>
      </c>
      <c r="E822" s="1" t="s">
        <v>2447</v>
      </c>
      <c r="F822" s="1" t="s">
        <v>3314</v>
      </c>
      <c r="G822" s="1" t="s">
        <v>96</v>
      </c>
      <c r="H822" s="1" t="s">
        <v>2335</v>
      </c>
      <c r="I822" s="2">
        <v>98</v>
      </c>
      <c r="J822" s="2">
        <v>0</v>
      </c>
      <c r="K822" s="2">
        <v>98</v>
      </c>
      <c r="L822" s="3">
        <v>0.01</v>
      </c>
      <c r="M822" s="3">
        <v>16.55</v>
      </c>
      <c r="N822" s="4">
        <v>20</v>
      </c>
      <c r="O822" s="3">
        <v>23.622</v>
      </c>
      <c r="P822" s="3">
        <v>15.747999999999999</v>
      </c>
      <c r="Q822" s="3">
        <v>9.8424999999999994</v>
      </c>
      <c r="R822" s="1" t="s">
        <v>30</v>
      </c>
      <c r="S822" s="1" t="s">
        <v>2439</v>
      </c>
      <c r="T822" s="1" t="s">
        <v>580</v>
      </c>
      <c r="U822" s="4">
        <v>533</v>
      </c>
      <c r="V822" s="1" t="s">
        <v>33</v>
      </c>
      <c r="W822" s="5">
        <f t="shared" si="36"/>
        <v>0.10618917277204176</v>
      </c>
      <c r="X822" s="7">
        <f t="shared" si="37"/>
        <v>10.406538931660092</v>
      </c>
      <c r="Y822" s="6">
        <f t="shared" si="38"/>
        <v>0.29468008879192209</v>
      </c>
    </row>
    <row r="823" spans="1:25" hidden="1" x14ac:dyDescent="0.3">
      <c r="A823" s="1" t="s">
        <v>3323</v>
      </c>
      <c r="B823" s="1" t="s">
        <v>3324</v>
      </c>
      <c r="C823" s="1" t="s">
        <v>3303</v>
      </c>
      <c r="D823" s="1" t="s">
        <v>3304</v>
      </c>
      <c r="E823" s="1" t="s">
        <v>2456</v>
      </c>
      <c r="F823" s="1" t="s">
        <v>3325</v>
      </c>
      <c r="G823" s="1" t="s">
        <v>96</v>
      </c>
      <c r="H823" s="1" t="s">
        <v>2335</v>
      </c>
      <c r="I823" s="2">
        <v>35</v>
      </c>
      <c r="J823" s="2">
        <v>0</v>
      </c>
      <c r="K823" s="2">
        <v>35</v>
      </c>
      <c r="L823" s="3">
        <v>0.01</v>
      </c>
      <c r="M823" s="3">
        <v>16.55</v>
      </c>
      <c r="N823" s="4">
        <v>20</v>
      </c>
      <c r="O823" s="3">
        <v>23.622</v>
      </c>
      <c r="P823" s="3">
        <v>15.747999999999999</v>
      </c>
      <c r="Q823" s="3">
        <v>9.8424999999999994</v>
      </c>
      <c r="R823" s="1" t="s">
        <v>30</v>
      </c>
      <c r="S823" s="1" t="s">
        <v>2439</v>
      </c>
      <c r="T823" s="1" t="s">
        <v>580</v>
      </c>
      <c r="U823" s="4">
        <v>533</v>
      </c>
      <c r="V823" s="1" t="s">
        <v>33</v>
      </c>
      <c r="W823" s="5">
        <f t="shared" si="36"/>
        <v>0.10618917277204176</v>
      </c>
      <c r="X823" s="7">
        <f t="shared" si="37"/>
        <v>3.7166210470214618</v>
      </c>
      <c r="Y823" s="6">
        <f t="shared" si="38"/>
        <v>0.10524288885425791</v>
      </c>
    </row>
    <row r="824" spans="1:25" hidden="1" x14ac:dyDescent="0.3">
      <c r="A824" s="1" t="s">
        <v>3326</v>
      </c>
      <c r="B824" s="1" t="s">
        <v>3327</v>
      </c>
      <c r="C824" s="1" t="s">
        <v>3303</v>
      </c>
      <c r="D824" s="1" t="s">
        <v>3308</v>
      </c>
      <c r="E824" s="1" t="s">
        <v>2437</v>
      </c>
      <c r="F824" s="1" t="s">
        <v>3325</v>
      </c>
      <c r="G824" s="1" t="s">
        <v>96</v>
      </c>
      <c r="H824" s="1" t="s">
        <v>2335</v>
      </c>
      <c r="I824" s="2">
        <v>23</v>
      </c>
      <c r="J824" s="2">
        <v>0</v>
      </c>
      <c r="K824" s="2">
        <v>23</v>
      </c>
      <c r="L824" s="3">
        <v>0.01</v>
      </c>
      <c r="M824" s="3">
        <v>16.55</v>
      </c>
      <c r="N824" s="4">
        <v>20</v>
      </c>
      <c r="O824" s="3">
        <v>23.622</v>
      </c>
      <c r="P824" s="3">
        <v>15.747999999999999</v>
      </c>
      <c r="Q824" s="3">
        <v>9.8424999999999994</v>
      </c>
      <c r="R824" s="1" t="s">
        <v>30</v>
      </c>
      <c r="S824" s="1" t="s">
        <v>2439</v>
      </c>
      <c r="T824" s="1" t="s">
        <v>580</v>
      </c>
      <c r="U824" s="4">
        <v>533</v>
      </c>
      <c r="V824" s="1" t="s">
        <v>33</v>
      </c>
      <c r="W824" s="5">
        <f t="shared" si="36"/>
        <v>0.10618917277204176</v>
      </c>
      <c r="X824" s="7">
        <f t="shared" si="37"/>
        <v>2.4423509737569606</v>
      </c>
      <c r="Y824" s="6">
        <f t="shared" si="38"/>
        <v>6.9159612675655194E-2</v>
      </c>
    </row>
    <row r="825" spans="1:25" hidden="1" x14ac:dyDescent="0.3">
      <c r="A825" s="1" t="s">
        <v>3328</v>
      </c>
      <c r="B825" s="1" t="s">
        <v>3329</v>
      </c>
      <c r="C825" s="1" t="s">
        <v>3330</v>
      </c>
      <c r="D825" s="1" t="s">
        <v>3331</v>
      </c>
      <c r="E825" s="1" t="s">
        <v>2456</v>
      </c>
      <c r="F825" s="1" t="s">
        <v>3305</v>
      </c>
      <c r="G825" s="1" t="s">
        <v>96</v>
      </c>
      <c r="H825" s="1" t="s">
        <v>2335</v>
      </c>
      <c r="I825" s="2">
        <v>116</v>
      </c>
      <c r="J825" s="2">
        <v>0</v>
      </c>
      <c r="K825" s="2">
        <v>116</v>
      </c>
      <c r="L825" s="3">
        <v>0.01</v>
      </c>
      <c r="M825" s="3">
        <v>16.55</v>
      </c>
      <c r="N825" s="4">
        <v>20</v>
      </c>
      <c r="O825" s="3">
        <v>23.622</v>
      </c>
      <c r="P825" s="3">
        <v>15.747999999999999</v>
      </c>
      <c r="Q825" s="3">
        <v>9.8424999999999994</v>
      </c>
      <c r="R825" s="1" t="s">
        <v>30</v>
      </c>
      <c r="S825" s="1" t="s">
        <v>2439</v>
      </c>
      <c r="T825" s="1" t="s">
        <v>580</v>
      </c>
      <c r="U825" s="4">
        <v>533</v>
      </c>
      <c r="V825" s="1" t="s">
        <v>33</v>
      </c>
      <c r="W825" s="5">
        <f t="shared" si="36"/>
        <v>0.10618917277204176</v>
      </c>
      <c r="X825" s="7">
        <f t="shared" si="37"/>
        <v>12.317944041556844</v>
      </c>
      <c r="Y825" s="6">
        <f t="shared" si="38"/>
        <v>0.34880500305982615</v>
      </c>
    </row>
    <row r="826" spans="1:25" hidden="1" x14ac:dyDescent="0.3">
      <c r="A826" s="1" t="s">
        <v>3332</v>
      </c>
      <c r="B826" s="1" t="s">
        <v>3333</v>
      </c>
      <c r="C826" s="1" t="s">
        <v>3330</v>
      </c>
      <c r="D826" s="1" t="s">
        <v>3334</v>
      </c>
      <c r="E826" s="1" t="s">
        <v>2437</v>
      </c>
      <c r="F826" s="1" t="s">
        <v>3305</v>
      </c>
      <c r="G826" s="1" t="s">
        <v>96</v>
      </c>
      <c r="H826" s="1" t="s">
        <v>2335</v>
      </c>
      <c r="I826" s="2">
        <v>107</v>
      </c>
      <c r="J826" s="2">
        <v>0</v>
      </c>
      <c r="K826" s="2">
        <v>107</v>
      </c>
      <c r="L826" s="3">
        <v>0.01</v>
      </c>
      <c r="M826" s="3">
        <v>16.55</v>
      </c>
      <c r="N826" s="4">
        <v>20</v>
      </c>
      <c r="O826" s="3">
        <v>23.622</v>
      </c>
      <c r="P826" s="3">
        <v>15.747999999999999</v>
      </c>
      <c r="Q826" s="3">
        <v>9.8424999999999994</v>
      </c>
      <c r="R826" s="1" t="s">
        <v>30</v>
      </c>
      <c r="S826" s="1" t="s">
        <v>2439</v>
      </c>
      <c r="T826" s="1" t="s">
        <v>580</v>
      </c>
      <c r="U826" s="4">
        <v>533</v>
      </c>
      <c r="V826" s="1" t="s">
        <v>33</v>
      </c>
      <c r="W826" s="5">
        <f t="shared" si="36"/>
        <v>0.10618917277204176</v>
      </c>
      <c r="X826" s="7">
        <f t="shared" si="37"/>
        <v>11.362241486608468</v>
      </c>
      <c r="Y826" s="6">
        <f t="shared" si="38"/>
        <v>0.32174254592587415</v>
      </c>
    </row>
    <row r="827" spans="1:25" hidden="1" x14ac:dyDescent="0.3">
      <c r="A827" s="1" t="s">
        <v>3335</v>
      </c>
      <c r="B827" s="1" t="s">
        <v>3336</v>
      </c>
      <c r="C827" s="1" t="s">
        <v>3330</v>
      </c>
      <c r="D827" s="1" t="s">
        <v>3331</v>
      </c>
      <c r="E827" s="1" t="s">
        <v>2456</v>
      </c>
      <c r="F827" s="1" t="s">
        <v>3311</v>
      </c>
      <c r="G827" s="1" t="s">
        <v>96</v>
      </c>
      <c r="H827" s="1" t="s">
        <v>2335</v>
      </c>
      <c r="I827" s="2">
        <v>65</v>
      </c>
      <c r="J827" s="2">
        <v>0</v>
      </c>
      <c r="K827" s="2">
        <v>65</v>
      </c>
      <c r="L827" s="3">
        <v>0.01</v>
      </c>
      <c r="M827" s="3">
        <v>16.55</v>
      </c>
      <c r="N827" s="4">
        <v>20</v>
      </c>
      <c r="O827" s="3">
        <v>23.622</v>
      </c>
      <c r="P827" s="3">
        <v>15.747999999999999</v>
      </c>
      <c r="Q827" s="3">
        <v>9.8424999999999994</v>
      </c>
      <c r="R827" s="1" t="s">
        <v>30</v>
      </c>
      <c r="S827" s="1" t="s">
        <v>2439</v>
      </c>
      <c r="T827" s="1" t="s">
        <v>580</v>
      </c>
      <c r="U827" s="4">
        <v>533</v>
      </c>
      <c r="V827" s="1" t="s">
        <v>33</v>
      </c>
      <c r="W827" s="5">
        <f t="shared" si="36"/>
        <v>0.10618917277204176</v>
      </c>
      <c r="X827" s="7">
        <f t="shared" si="37"/>
        <v>6.9022962301827144</v>
      </c>
      <c r="Y827" s="6">
        <f t="shared" si="38"/>
        <v>0.19545107930076466</v>
      </c>
    </row>
    <row r="828" spans="1:25" hidden="1" x14ac:dyDescent="0.3">
      <c r="A828" s="1" t="s">
        <v>3337</v>
      </c>
      <c r="B828" s="1" t="s">
        <v>3338</v>
      </c>
      <c r="C828" s="1" t="s">
        <v>3330</v>
      </c>
      <c r="D828" s="1" t="s">
        <v>3334</v>
      </c>
      <c r="E828" s="1" t="s">
        <v>2437</v>
      </c>
      <c r="F828" s="1" t="s">
        <v>3311</v>
      </c>
      <c r="G828" s="1" t="s">
        <v>96</v>
      </c>
      <c r="H828" s="1" t="s">
        <v>2335</v>
      </c>
      <c r="I828" s="2">
        <v>42</v>
      </c>
      <c r="J828" s="2">
        <v>0</v>
      </c>
      <c r="K828" s="2">
        <v>42</v>
      </c>
      <c r="L828" s="3">
        <v>0.01</v>
      </c>
      <c r="M828" s="3">
        <v>16.55</v>
      </c>
      <c r="N828" s="4">
        <v>20</v>
      </c>
      <c r="O828" s="3">
        <v>23.622</v>
      </c>
      <c r="P828" s="3">
        <v>15.747999999999999</v>
      </c>
      <c r="Q828" s="3">
        <v>9.8424999999999994</v>
      </c>
      <c r="R828" s="1" t="s">
        <v>30</v>
      </c>
      <c r="S828" s="1" t="s">
        <v>2439</v>
      </c>
      <c r="T828" s="1" t="s">
        <v>580</v>
      </c>
      <c r="U828" s="4">
        <v>533</v>
      </c>
      <c r="V828" s="1" t="s">
        <v>33</v>
      </c>
      <c r="W828" s="5">
        <f t="shared" si="36"/>
        <v>0.10618917277204176</v>
      </c>
      <c r="X828" s="7">
        <f t="shared" si="37"/>
        <v>4.4599452564257538</v>
      </c>
      <c r="Y828" s="6">
        <f t="shared" si="38"/>
        <v>0.12629146662510948</v>
      </c>
    </row>
    <row r="829" spans="1:25" hidden="1" x14ac:dyDescent="0.3">
      <c r="A829" s="1" t="s">
        <v>3339</v>
      </c>
      <c r="B829" s="1" t="s">
        <v>3340</v>
      </c>
      <c r="C829" s="1" t="s">
        <v>3330</v>
      </c>
      <c r="D829" s="1" t="s">
        <v>3331</v>
      </c>
      <c r="E829" s="1" t="s">
        <v>2456</v>
      </c>
      <c r="F829" s="1" t="s">
        <v>3314</v>
      </c>
      <c r="G829" s="1" t="s">
        <v>96</v>
      </c>
      <c r="H829" s="1" t="s">
        <v>2335</v>
      </c>
      <c r="I829" s="2">
        <v>92</v>
      </c>
      <c r="J829" s="2">
        <v>0</v>
      </c>
      <c r="K829" s="2">
        <v>92</v>
      </c>
      <c r="L829" s="3">
        <v>0.01</v>
      </c>
      <c r="M829" s="3">
        <v>16.55</v>
      </c>
      <c r="N829" s="4">
        <v>20</v>
      </c>
      <c r="O829" s="3">
        <v>23.622</v>
      </c>
      <c r="P829" s="3">
        <v>15.747999999999999</v>
      </c>
      <c r="Q829" s="3">
        <v>9.8424999999999994</v>
      </c>
      <c r="R829" s="1" t="s">
        <v>30</v>
      </c>
      <c r="S829" s="1" t="s">
        <v>2439</v>
      </c>
      <c r="T829" s="1" t="s">
        <v>580</v>
      </c>
      <c r="U829" s="4">
        <v>533</v>
      </c>
      <c r="V829" s="1" t="s">
        <v>33</v>
      </c>
      <c r="W829" s="5">
        <f t="shared" si="36"/>
        <v>0.10618917277204176</v>
      </c>
      <c r="X829" s="7">
        <f t="shared" si="37"/>
        <v>9.7694038950278426</v>
      </c>
      <c r="Y829" s="6">
        <f t="shared" si="38"/>
        <v>0.27663845070262078</v>
      </c>
    </row>
    <row r="830" spans="1:25" hidden="1" x14ac:dyDescent="0.3">
      <c r="A830" s="1" t="s">
        <v>3341</v>
      </c>
      <c r="B830" s="1" t="s">
        <v>3342</v>
      </c>
      <c r="C830" s="1" t="s">
        <v>3330</v>
      </c>
      <c r="D830" s="1" t="s">
        <v>3334</v>
      </c>
      <c r="E830" s="1" t="s">
        <v>2437</v>
      </c>
      <c r="F830" s="1" t="s">
        <v>3314</v>
      </c>
      <c r="G830" s="1" t="s">
        <v>96</v>
      </c>
      <c r="H830" s="1" t="s">
        <v>2335</v>
      </c>
      <c r="I830" s="2">
        <v>144</v>
      </c>
      <c r="J830" s="2">
        <v>0</v>
      </c>
      <c r="K830" s="2">
        <v>144</v>
      </c>
      <c r="L830" s="3">
        <v>0.01</v>
      </c>
      <c r="M830" s="3">
        <v>16.55</v>
      </c>
      <c r="N830" s="4">
        <v>20</v>
      </c>
      <c r="O830" s="3">
        <v>23.622</v>
      </c>
      <c r="P830" s="3">
        <v>15.747999999999999</v>
      </c>
      <c r="Q830" s="3">
        <v>9.8424999999999994</v>
      </c>
      <c r="R830" s="1" t="s">
        <v>30</v>
      </c>
      <c r="S830" s="1" t="s">
        <v>2439</v>
      </c>
      <c r="T830" s="1" t="s">
        <v>580</v>
      </c>
      <c r="U830" s="4">
        <v>533</v>
      </c>
      <c r="V830" s="1" t="s">
        <v>33</v>
      </c>
      <c r="W830" s="5">
        <f t="shared" si="36"/>
        <v>0.10618917277204176</v>
      </c>
      <c r="X830" s="7">
        <f t="shared" si="37"/>
        <v>15.291240879174014</v>
      </c>
      <c r="Y830" s="6">
        <f t="shared" si="38"/>
        <v>0.43299931414323251</v>
      </c>
    </row>
    <row r="831" spans="1:25" hidden="1" x14ac:dyDescent="0.3">
      <c r="A831" s="1" t="s">
        <v>3343</v>
      </c>
      <c r="B831" s="1" t="s">
        <v>3344</v>
      </c>
      <c r="C831" s="1" t="s">
        <v>3330</v>
      </c>
      <c r="D831" s="1" t="s">
        <v>3345</v>
      </c>
      <c r="E831" s="1" t="s">
        <v>2443</v>
      </c>
      <c r="F831" s="1" t="s">
        <v>3314</v>
      </c>
      <c r="G831" s="1" t="s">
        <v>96</v>
      </c>
      <c r="H831" s="1" t="s">
        <v>2335</v>
      </c>
      <c r="I831" s="2">
        <v>89</v>
      </c>
      <c r="J831" s="2">
        <v>0</v>
      </c>
      <c r="K831" s="2">
        <v>89</v>
      </c>
      <c r="L831" s="3">
        <v>0.01</v>
      </c>
      <c r="M831" s="3">
        <v>16.55</v>
      </c>
      <c r="N831" s="4">
        <v>20</v>
      </c>
      <c r="O831" s="3">
        <v>23.622</v>
      </c>
      <c r="P831" s="3">
        <v>15.747999999999999</v>
      </c>
      <c r="Q831" s="3">
        <v>9.8424999999999994</v>
      </c>
      <c r="R831" s="1" t="s">
        <v>30</v>
      </c>
      <c r="S831" s="1" t="s">
        <v>2439</v>
      </c>
      <c r="T831" s="1" t="s">
        <v>580</v>
      </c>
      <c r="U831" s="4">
        <v>533</v>
      </c>
      <c r="V831" s="1" t="s">
        <v>33</v>
      </c>
      <c r="W831" s="5">
        <f t="shared" si="36"/>
        <v>0.10618917277204176</v>
      </c>
      <c r="X831" s="7">
        <f t="shared" si="37"/>
        <v>9.4508363767117167</v>
      </c>
      <c r="Y831" s="6">
        <f t="shared" si="38"/>
        <v>0.26761763165797009</v>
      </c>
    </row>
    <row r="832" spans="1:25" hidden="1" x14ac:dyDescent="0.3">
      <c r="A832" s="1" t="s">
        <v>3346</v>
      </c>
      <c r="B832" s="1" t="s">
        <v>3347</v>
      </c>
      <c r="C832" s="1" t="s">
        <v>3330</v>
      </c>
      <c r="D832" s="1" t="s">
        <v>3348</v>
      </c>
      <c r="E832" s="1" t="s">
        <v>2447</v>
      </c>
      <c r="F832" s="1" t="s">
        <v>3314</v>
      </c>
      <c r="G832" s="1" t="s">
        <v>96</v>
      </c>
      <c r="H832" s="1" t="s">
        <v>2335</v>
      </c>
      <c r="I832" s="2">
        <v>69</v>
      </c>
      <c r="J832" s="2">
        <v>0</v>
      </c>
      <c r="K832" s="2">
        <v>69</v>
      </c>
      <c r="L832" s="3">
        <v>0.01</v>
      </c>
      <c r="M832" s="3">
        <v>16.55</v>
      </c>
      <c r="N832" s="4">
        <v>20</v>
      </c>
      <c r="O832" s="3">
        <v>23.622</v>
      </c>
      <c r="P832" s="3">
        <v>15.747999999999999</v>
      </c>
      <c r="Q832" s="3">
        <v>9.8424999999999994</v>
      </c>
      <c r="R832" s="1" t="s">
        <v>30</v>
      </c>
      <c r="S832" s="1" t="s">
        <v>2439</v>
      </c>
      <c r="T832" s="1" t="s">
        <v>580</v>
      </c>
      <c r="U832" s="4">
        <v>533</v>
      </c>
      <c r="V832" s="1" t="s">
        <v>33</v>
      </c>
      <c r="W832" s="5">
        <f t="shared" si="36"/>
        <v>0.10618917277204176</v>
      </c>
      <c r="X832" s="7">
        <f t="shared" si="37"/>
        <v>7.3270529212708819</v>
      </c>
      <c r="Y832" s="6">
        <f t="shared" si="38"/>
        <v>0.2074788380269656</v>
      </c>
    </row>
    <row r="833" spans="1:25" hidden="1" x14ac:dyDescent="0.3">
      <c r="A833" s="1" t="s">
        <v>3349</v>
      </c>
      <c r="B833" s="1" t="s">
        <v>3350</v>
      </c>
      <c r="C833" s="1" t="s">
        <v>3330</v>
      </c>
      <c r="D833" s="1" t="s">
        <v>3331</v>
      </c>
      <c r="E833" s="1" t="s">
        <v>2456</v>
      </c>
      <c r="F833" s="1" t="s">
        <v>3325</v>
      </c>
      <c r="G833" s="1" t="s">
        <v>96</v>
      </c>
      <c r="H833" s="1" t="s">
        <v>2335</v>
      </c>
      <c r="I833" s="2">
        <v>58</v>
      </c>
      <c r="J833" s="2">
        <v>0</v>
      </c>
      <c r="K833" s="2">
        <v>58</v>
      </c>
      <c r="L833" s="3">
        <v>0.01</v>
      </c>
      <c r="M833" s="3">
        <v>16.55</v>
      </c>
      <c r="N833" s="4">
        <v>20</v>
      </c>
      <c r="O833" s="3">
        <v>23.622</v>
      </c>
      <c r="P833" s="3">
        <v>15.747999999999999</v>
      </c>
      <c r="Q833" s="3">
        <v>9.8424999999999994</v>
      </c>
      <c r="R833" s="1" t="s">
        <v>30</v>
      </c>
      <c r="S833" s="1" t="s">
        <v>2439</v>
      </c>
      <c r="T833" s="1" t="s">
        <v>580</v>
      </c>
      <c r="U833" s="4">
        <v>533</v>
      </c>
      <c r="V833" s="1" t="s">
        <v>33</v>
      </c>
      <c r="W833" s="5">
        <f t="shared" si="36"/>
        <v>0.10618917277204176</v>
      </c>
      <c r="X833" s="7">
        <f t="shared" si="37"/>
        <v>6.158972020778422</v>
      </c>
      <c r="Y833" s="6">
        <f t="shared" si="38"/>
        <v>0.17440250152991307</v>
      </c>
    </row>
    <row r="834" spans="1:25" hidden="1" x14ac:dyDescent="0.3">
      <c r="A834" s="1" t="s">
        <v>3351</v>
      </c>
      <c r="B834" s="1" t="s">
        <v>3352</v>
      </c>
      <c r="C834" s="1" t="s">
        <v>3330</v>
      </c>
      <c r="D834" s="1" t="s">
        <v>3334</v>
      </c>
      <c r="E834" s="1" t="s">
        <v>2437</v>
      </c>
      <c r="F834" s="1" t="s">
        <v>3325</v>
      </c>
      <c r="G834" s="1" t="s">
        <v>96</v>
      </c>
      <c r="H834" s="1" t="s">
        <v>2335</v>
      </c>
      <c r="I834" s="2">
        <v>97</v>
      </c>
      <c r="J834" s="2">
        <v>0</v>
      </c>
      <c r="K834" s="2">
        <v>97</v>
      </c>
      <c r="L834" s="3">
        <v>0.01</v>
      </c>
      <c r="M834" s="3">
        <v>16.55</v>
      </c>
      <c r="N834" s="4">
        <v>20</v>
      </c>
      <c r="O834" s="3">
        <v>23.622</v>
      </c>
      <c r="P834" s="3">
        <v>15.747999999999999</v>
      </c>
      <c r="Q834" s="3">
        <v>9.8424999999999994</v>
      </c>
      <c r="R834" s="1" t="s">
        <v>30</v>
      </c>
      <c r="S834" s="1" t="s">
        <v>2439</v>
      </c>
      <c r="T834" s="1" t="s">
        <v>580</v>
      </c>
      <c r="U834" s="4">
        <v>533</v>
      </c>
      <c r="V834" s="1" t="s">
        <v>33</v>
      </c>
      <c r="W834" s="5">
        <f t="shared" si="36"/>
        <v>0.10618917277204176</v>
      </c>
      <c r="X834" s="7">
        <f t="shared" si="37"/>
        <v>10.300349758888052</v>
      </c>
      <c r="Y834" s="6">
        <f t="shared" si="38"/>
        <v>0.2916731491103719</v>
      </c>
    </row>
    <row r="835" spans="1:25" hidden="1" x14ac:dyDescent="0.3">
      <c r="A835" s="1" t="s">
        <v>3353</v>
      </c>
      <c r="B835" s="1" t="s">
        <v>3354</v>
      </c>
      <c r="C835" s="1" t="s">
        <v>3330</v>
      </c>
      <c r="D835" s="1" t="s">
        <v>3345</v>
      </c>
      <c r="E835" s="1" t="s">
        <v>2443</v>
      </c>
      <c r="F835" s="1" t="s">
        <v>3325</v>
      </c>
      <c r="G835" s="1" t="s">
        <v>96</v>
      </c>
      <c r="H835" s="1" t="s">
        <v>2335</v>
      </c>
      <c r="I835" s="2">
        <v>41</v>
      </c>
      <c r="J835" s="2">
        <v>0</v>
      </c>
      <c r="K835" s="2">
        <v>41</v>
      </c>
      <c r="L835" s="3">
        <v>0.01</v>
      </c>
      <c r="M835" s="3">
        <v>16.55</v>
      </c>
      <c r="N835" s="4">
        <v>20</v>
      </c>
      <c r="O835" s="3">
        <v>23.622</v>
      </c>
      <c r="P835" s="3">
        <v>15.747999999999999</v>
      </c>
      <c r="Q835" s="3">
        <v>9.8424999999999994</v>
      </c>
      <c r="R835" s="1" t="s">
        <v>30</v>
      </c>
      <c r="S835" s="1" t="s">
        <v>2439</v>
      </c>
      <c r="T835" s="1" t="s">
        <v>580</v>
      </c>
      <c r="U835" s="4">
        <v>533</v>
      </c>
      <c r="V835" s="1" t="s">
        <v>33</v>
      </c>
      <c r="W835" s="5">
        <f t="shared" ref="W835:W898" si="39">O835*P835*Q835/1724/N835</f>
        <v>0.10618917277204176</v>
      </c>
      <c r="X835" s="7">
        <f t="shared" ref="X835:X898" si="40">W835*K835</f>
        <v>4.3537560836537121</v>
      </c>
      <c r="Y835" s="6">
        <f t="shared" ref="Y835:Y898" si="41">X835/35.3147</f>
        <v>0.12328452694355925</v>
      </c>
    </row>
    <row r="836" spans="1:25" hidden="1" x14ac:dyDescent="0.3">
      <c r="A836" s="1" t="s">
        <v>3355</v>
      </c>
      <c r="B836" s="1" t="s">
        <v>3356</v>
      </c>
      <c r="C836" s="1" t="s">
        <v>3330</v>
      </c>
      <c r="D836" s="1" t="s">
        <v>3348</v>
      </c>
      <c r="E836" s="1" t="s">
        <v>2447</v>
      </c>
      <c r="F836" s="1" t="s">
        <v>3325</v>
      </c>
      <c r="G836" s="1" t="s">
        <v>96</v>
      </c>
      <c r="H836" s="1" t="s">
        <v>2335</v>
      </c>
      <c r="I836" s="2">
        <v>26</v>
      </c>
      <c r="J836" s="2">
        <v>0</v>
      </c>
      <c r="K836" s="2">
        <v>26</v>
      </c>
      <c r="L836" s="3">
        <v>0.01</v>
      </c>
      <c r="M836" s="3">
        <v>16.55</v>
      </c>
      <c r="N836" s="4">
        <v>20</v>
      </c>
      <c r="O836" s="3">
        <v>23.622</v>
      </c>
      <c r="P836" s="3">
        <v>15.747999999999999</v>
      </c>
      <c r="Q836" s="3">
        <v>9.8424999999999994</v>
      </c>
      <c r="R836" s="1" t="s">
        <v>30</v>
      </c>
      <c r="S836" s="1" t="s">
        <v>2439</v>
      </c>
      <c r="T836" s="1" t="s">
        <v>580</v>
      </c>
      <c r="U836" s="4">
        <v>533</v>
      </c>
      <c r="V836" s="1" t="s">
        <v>33</v>
      </c>
      <c r="W836" s="5">
        <f t="shared" si="39"/>
        <v>0.10618917277204176</v>
      </c>
      <c r="X836" s="7">
        <f t="shared" si="40"/>
        <v>2.7609184920730856</v>
      </c>
      <c r="Y836" s="6">
        <f t="shared" si="41"/>
        <v>7.8180431720305865E-2</v>
      </c>
    </row>
    <row r="837" spans="1:25" hidden="1" x14ac:dyDescent="0.3">
      <c r="A837" s="1" t="s">
        <v>3357</v>
      </c>
      <c r="B837" s="1" t="s">
        <v>3358</v>
      </c>
      <c r="C837" s="1" t="s">
        <v>3359</v>
      </c>
      <c r="D837" s="1" t="s">
        <v>3360</v>
      </c>
      <c r="E837" s="1" t="s">
        <v>2456</v>
      </c>
      <c r="F837" s="1" t="s">
        <v>3123</v>
      </c>
      <c r="G837" s="1" t="s">
        <v>84</v>
      </c>
      <c r="H837" s="1" t="s">
        <v>2335</v>
      </c>
      <c r="I837" s="2">
        <v>98</v>
      </c>
      <c r="J837" s="2">
        <v>0</v>
      </c>
      <c r="K837" s="2">
        <v>98</v>
      </c>
      <c r="L837" s="3">
        <v>0.01</v>
      </c>
      <c r="M837" s="3">
        <v>12.91</v>
      </c>
      <c r="N837" s="4">
        <v>20</v>
      </c>
      <c r="O837" s="3">
        <v>15.75</v>
      </c>
      <c r="P837" s="3">
        <v>11.811</v>
      </c>
      <c r="Q837" s="3">
        <v>11.811</v>
      </c>
      <c r="R837" s="1" t="s">
        <v>30</v>
      </c>
      <c r="S837" s="1" t="s">
        <v>2439</v>
      </c>
      <c r="T837" s="1" t="s">
        <v>580</v>
      </c>
      <c r="U837" s="4">
        <v>533</v>
      </c>
      <c r="V837" s="1" t="s">
        <v>33</v>
      </c>
      <c r="W837" s="5">
        <f t="shared" si="39"/>
        <v>6.3721595294373545E-2</v>
      </c>
      <c r="X837" s="7">
        <f t="shared" si="40"/>
        <v>6.2447163388486073</v>
      </c>
      <c r="Y837" s="6">
        <f t="shared" si="41"/>
        <v>0.17683050794282854</v>
      </c>
    </row>
    <row r="838" spans="1:25" hidden="1" x14ac:dyDescent="0.3">
      <c r="A838" s="1" t="s">
        <v>3361</v>
      </c>
      <c r="B838" s="1" t="s">
        <v>3362</v>
      </c>
      <c r="C838" s="1" t="s">
        <v>3359</v>
      </c>
      <c r="D838" s="1" t="s">
        <v>3363</v>
      </c>
      <c r="E838" s="1" t="s">
        <v>2437</v>
      </c>
      <c r="F838" s="1" t="s">
        <v>3123</v>
      </c>
      <c r="G838" s="1" t="s">
        <v>84</v>
      </c>
      <c r="H838" s="1" t="s">
        <v>2335</v>
      </c>
      <c r="I838" s="2">
        <v>170</v>
      </c>
      <c r="J838" s="2">
        <v>0</v>
      </c>
      <c r="K838" s="2">
        <v>170</v>
      </c>
      <c r="L838" s="3">
        <v>0.01</v>
      </c>
      <c r="M838" s="3">
        <v>12.91</v>
      </c>
      <c r="N838" s="4">
        <v>20</v>
      </c>
      <c r="O838" s="3">
        <v>15.75</v>
      </c>
      <c r="P838" s="3">
        <v>11.811</v>
      </c>
      <c r="Q838" s="3">
        <v>11.811</v>
      </c>
      <c r="R838" s="1" t="s">
        <v>30</v>
      </c>
      <c r="S838" s="1" t="s">
        <v>2439</v>
      </c>
      <c r="T838" s="1" t="s">
        <v>580</v>
      </c>
      <c r="U838" s="4">
        <v>533</v>
      </c>
      <c r="V838" s="1" t="s">
        <v>33</v>
      </c>
      <c r="W838" s="5">
        <f t="shared" si="39"/>
        <v>6.3721595294373545E-2</v>
      </c>
      <c r="X838" s="7">
        <f t="shared" si="40"/>
        <v>10.832671200043503</v>
      </c>
      <c r="Y838" s="6">
        <f t="shared" si="41"/>
        <v>0.30674679949266176</v>
      </c>
    </row>
    <row r="839" spans="1:25" hidden="1" x14ac:dyDescent="0.3">
      <c r="A839" s="1" t="s">
        <v>3364</v>
      </c>
      <c r="B839" s="1" t="s">
        <v>3365</v>
      </c>
      <c r="C839" s="1" t="s">
        <v>3359</v>
      </c>
      <c r="D839" s="1" t="s">
        <v>3366</v>
      </c>
      <c r="E839" s="1" t="s">
        <v>2443</v>
      </c>
      <c r="F839" s="1" t="s">
        <v>3123</v>
      </c>
      <c r="G839" s="1" t="s">
        <v>84</v>
      </c>
      <c r="H839" s="1" t="s">
        <v>2335</v>
      </c>
      <c r="I839" s="2">
        <v>108</v>
      </c>
      <c r="J839" s="2">
        <v>0</v>
      </c>
      <c r="K839" s="2">
        <v>108</v>
      </c>
      <c r="L839" s="3">
        <v>0.01</v>
      </c>
      <c r="M839" s="3">
        <v>12.91</v>
      </c>
      <c r="N839" s="4">
        <v>20</v>
      </c>
      <c r="O839" s="3">
        <v>15.75</v>
      </c>
      <c r="P839" s="3">
        <v>11.811</v>
      </c>
      <c r="Q839" s="3">
        <v>11.811</v>
      </c>
      <c r="R839" s="1" t="s">
        <v>30</v>
      </c>
      <c r="S839" s="1" t="s">
        <v>2439</v>
      </c>
      <c r="T839" s="1" t="s">
        <v>580</v>
      </c>
      <c r="U839" s="4">
        <v>533</v>
      </c>
      <c r="V839" s="1" t="s">
        <v>33</v>
      </c>
      <c r="W839" s="5">
        <f t="shared" si="39"/>
        <v>6.3721595294373545E-2</v>
      </c>
      <c r="X839" s="7">
        <f t="shared" si="40"/>
        <v>6.8819322917923431</v>
      </c>
      <c r="Y839" s="6">
        <f t="shared" si="41"/>
        <v>0.19487443732474982</v>
      </c>
    </row>
    <row r="840" spans="1:25" hidden="1" x14ac:dyDescent="0.3">
      <c r="A840" s="1" t="s">
        <v>3367</v>
      </c>
      <c r="B840" s="1" t="s">
        <v>3368</v>
      </c>
      <c r="C840" s="1" t="s">
        <v>3359</v>
      </c>
      <c r="D840" s="1" t="s">
        <v>3369</v>
      </c>
      <c r="E840" s="1" t="s">
        <v>2447</v>
      </c>
      <c r="F840" s="1" t="s">
        <v>3123</v>
      </c>
      <c r="G840" s="1" t="s">
        <v>96</v>
      </c>
      <c r="H840" s="1" t="s">
        <v>2335</v>
      </c>
      <c r="I840" s="2">
        <v>16</v>
      </c>
      <c r="J840" s="2">
        <v>0</v>
      </c>
      <c r="K840" s="2">
        <v>16</v>
      </c>
      <c r="L840" s="3">
        <v>0.01</v>
      </c>
      <c r="M840" s="3">
        <v>12.91</v>
      </c>
      <c r="N840" s="4">
        <v>20</v>
      </c>
      <c r="O840" s="3">
        <v>15.75</v>
      </c>
      <c r="P840" s="3">
        <v>11.811</v>
      </c>
      <c r="Q840" s="3">
        <v>11.811</v>
      </c>
      <c r="R840" s="1" t="s">
        <v>30</v>
      </c>
      <c r="S840" s="1" t="s">
        <v>2439</v>
      </c>
      <c r="T840" s="1" t="s">
        <v>580</v>
      </c>
      <c r="U840" s="4">
        <v>533</v>
      </c>
      <c r="V840" s="1" t="s">
        <v>33</v>
      </c>
      <c r="W840" s="5">
        <f t="shared" si="39"/>
        <v>6.3721595294373545E-2</v>
      </c>
      <c r="X840" s="7">
        <f t="shared" si="40"/>
        <v>1.0195455247099767</v>
      </c>
      <c r="Y840" s="6">
        <f t="shared" si="41"/>
        <v>2.8870287011074046E-2</v>
      </c>
    </row>
    <row r="841" spans="1:25" hidden="1" x14ac:dyDescent="0.3">
      <c r="A841" s="1" t="s">
        <v>3370</v>
      </c>
      <c r="B841" s="1" t="s">
        <v>3371</v>
      </c>
      <c r="C841" s="1" t="s">
        <v>3359</v>
      </c>
      <c r="D841" s="1" t="s">
        <v>3360</v>
      </c>
      <c r="E841" s="1" t="s">
        <v>2456</v>
      </c>
      <c r="F841" s="1" t="s">
        <v>3176</v>
      </c>
      <c r="G841" s="1" t="s">
        <v>96</v>
      </c>
      <c r="H841" s="1" t="s">
        <v>2335</v>
      </c>
      <c r="I841" s="2">
        <v>30</v>
      </c>
      <c r="J841" s="2">
        <v>0</v>
      </c>
      <c r="K841" s="2">
        <v>30</v>
      </c>
      <c r="L841" s="3">
        <v>0.01</v>
      </c>
      <c r="M841" s="3">
        <v>12.91</v>
      </c>
      <c r="N841" s="4">
        <v>20</v>
      </c>
      <c r="O841" s="3">
        <v>15.75</v>
      </c>
      <c r="P841" s="3">
        <v>11.811</v>
      </c>
      <c r="Q841" s="3">
        <v>11.811</v>
      </c>
      <c r="R841" s="1" t="s">
        <v>30</v>
      </c>
      <c r="S841" s="1" t="s">
        <v>2439</v>
      </c>
      <c r="T841" s="1" t="s">
        <v>580</v>
      </c>
      <c r="U841" s="4">
        <v>533</v>
      </c>
      <c r="V841" s="1" t="s">
        <v>33</v>
      </c>
      <c r="W841" s="5">
        <f t="shared" si="39"/>
        <v>6.3721595294373545E-2</v>
      </c>
      <c r="X841" s="7">
        <f t="shared" si="40"/>
        <v>1.9116478588312065</v>
      </c>
      <c r="Y841" s="6">
        <f t="shared" si="41"/>
        <v>5.4131788145763846E-2</v>
      </c>
    </row>
    <row r="842" spans="1:25" hidden="1" x14ac:dyDescent="0.3">
      <c r="A842" s="1" t="s">
        <v>3372</v>
      </c>
      <c r="B842" s="1" t="s">
        <v>3373</v>
      </c>
      <c r="C842" s="1" t="s">
        <v>3359</v>
      </c>
      <c r="D842" s="1" t="s">
        <v>3360</v>
      </c>
      <c r="E842" s="1" t="s">
        <v>2456</v>
      </c>
      <c r="F842" s="1" t="s">
        <v>3185</v>
      </c>
      <c r="G842" s="1" t="s">
        <v>96</v>
      </c>
      <c r="H842" s="1" t="s">
        <v>2335</v>
      </c>
      <c r="I842" s="2">
        <v>39</v>
      </c>
      <c r="J842" s="2">
        <v>0</v>
      </c>
      <c r="K842" s="2">
        <v>39</v>
      </c>
      <c r="L842" s="3">
        <v>0.01</v>
      </c>
      <c r="M842" s="3">
        <v>12.91</v>
      </c>
      <c r="N842" s="4">
        <v>20</v>
      </c>
      <c r="O842" s="3">
        <v>15.75</v>
      </c>
      <c r="P842" s="3">
        <v>11.811</v>
      </c>
      <c r="Q842" s="3">
        <v>11.811</v>
      </c>
      <c r="R842" s="1" t="s">
        <v>30</v>
      </c>
      <c r="S842" s="1" t="s">
        <v>2439</v>
      </c>
      <c r="T842" s="1" t="s">
        <v>580</v>
      </c>
      <c r="U842" s="4">
        <v>533</v>
      </c>
      <c r="V842" s="1" t="s">
        <v>33</v>
      </c>
      <c r="W842" s="5">
        <f t="shared" si="39"/>
        <v>6.3721595294373545E-2</v>
      </c>
      <c r="X842" s="7">
        <f t="shared" si="40"/>
        <v>2.4851422164805683</v>
      </c>
      <c r="Y842" s="6">
        <f t="shared" si="41"/>
        <v>7.0371324589492995E-2</v>
      </c>
    </row>
    <row r="843" spans="1:25" hidden="1" x14ac:dyDescent="0.3">
      <c r="A843" s="1" t="s">
        <v>3374</v>
      </c>
      <c r="B843" s="1" t="s">
        <v>3375</v>
      </c>
      <c r="C843" s="1" t="s">
        <v>3359</v>
      </c>
      <c r="D843" s="1" t="s">
        <v>3363</v>
      </c>
      <c r="E843" s="1" t="s">
        <v>2437</v>
      </c>
      <c r="F843" s="1" t="s">
        <v>3185</v>
      </c>
      <c r="G843" s="1" t="s">
        <v>96</v>
      </c>
      <c r="H843" s="1" t="s">
        <v>2335</v>
      </c>
      <c r="I843" s="2">
        <v>34</v>
      </c>
      <c r="J843" s="2">
        <v>0</v>
      </c>
      <c r="K843" s="2">
        <v>34</v>
      </c>
      <c r="L843" s="3">
        <v>0.01</v>
      </c>
      <c r="M843" s="3">
        <v>12.91</v>
      </c>
      <c r="N843" s="4">
        <v>20</v>
      </c>
      <c r="O843" s="3">
        <v>15.75</v>
      </c>
      <c r="P843" s="3">
        <v>11.811</v>
      </c>
      <c r="Q843" s="3">
        <v>11.811</v>
      </c>
      <c r="R843" s="1" t="s">
        <v>30</v>
      </c>
      <c r="S843" s="1" t="s">
        <v>2439</v>
      </c>
      <c r="T843" s="1" t="s">
        <v>580</v>
      </c>
      <c r="U843" s="4">
        <v>533</v>
      </c>
      <c r="V843" s="1" t="s">
        <v>33</v>
      </c>
      <c r="W843" s="5">
        <f t="shared" si="39"/>
        <v>6.3721595294373545E-2</v>
      </c>
      <c r="X843" s="7">
        <f t="shared" si="40"/>
        <v>2.1665342400087004</v>
      </c>
      <c r="Y843" s="6">
        <f t="shared" si="41"/>
        <v>6.1349359898532345E-2</v>
      </c>
    </row>
    <row r="844" spans="1:25" hidden="1" x14ac:dyDescent="0.3">
      <c r="A844" s="1" t="s">
        <v>3376</v>
      </c>
      <c r="B844" s="1" t="s">
        <v>3377</v>
      </c>
      <c r="C844" s="1" t="s">
        <v>3359</v>
      </c>
      <c r="D844" s="1" t="s">
        <v>3369</v>
      </c>
      <c r="E844" s="1" t="s">
        <v>2447</v>
      </c>
      <c r="F844" s="1" t="s">
        <v>3185</v>
      </c>
      <c r="G844" s="1" t="s">
        <v>96</v>
      </c>
      <c r="H844" s="1" t="s">
        <v>2335</v>
      </c>
      <c r="I844" s="2">
        <v>3</v>
      </c>
      <c r="J844" s="2">
        <v>0</v>
      </c>
      <c r="K844" s="2">
        <v>3</v>
      </c>
      <c r="L844" s="3">
        <v>0.01</v>
      </c>
      <c r="M844" s="3">
        <v>12.91</v>
      </c>
      <c r="N844" s="4">
        <v>20</v>
      </c>
      <c r="O844" s="3">
        <v>15.75</v>
      </c>
      <c r="P844" s="3">
        <v>11.811</v>
      </c>
      <c r="Q844" s="3">
        <v>11.811</v>
      </c>
      <c r="R844" s="1" t="s">
        <v>30</v>
      </c>
      <c r="S844" s="1" t="s">
        <v>2439</v>
      </c>
      <c r="T844" s="1" t="s">
        <v>580</v>
      </c>
      <c r="U844" s="4">
        <v>533</v>
      </c>
      <c r="V844" s="1" t="s">
        <v>33</v>
      </c>
      <c r="W844" s="5">
        <f t="shared" si="39"/>
        <v>6.3721595294373545E-2</v>
      </c>
      <c r="X844" s="7">
        <f t="shared" si="40"/>
        <v>0.19116478588312064</v>
      </c>
      <c r="Y844" s="6">
        <f t="shared" si="41"/>
        <v>5.413178814576384E-3</v>
      </c>
    </row>
    <row r="845" spans="1:25" hidden="1" x14ac:dyDescent="0.3">
      <c r="A845" s="1" t="s">
        <v>3378</v>
      </c>
      <c r="B845" s="1" t="s">
        <v>3379</v>
      </c>
      <c r="C845" s="1" t="s">
        <v>3359</v>
      </c>
      <c r="D845" s="1" t="s">
        <v>3360</v>
      </c>
      <c r="E845" s="1" t="s">
        <v>2456</v>
      </c>
      <c r="F845" s="1" t="s">
        <v>3194</v>
      </c>
      <c r="G845" s="1" t="s">
        <v>96</v>
      </c>
      <c r="H845" s="1" t="s">
        <v>2335</v>
      </c>
      <c r="I845" s="2">
        <v>7</v>
      </c>
      <c r="J845" s="2">
        <v>0</v>
      </c>
      <c r="K845" s="2">
        <v>7</v>
      </c>
      <c r="L845" s="3">
        <v>0.01</v>
      </c>
      <c r="M845" s="3">
        <v>12.91</v>
      </c>
      <c r="N845" s="4">
        <v>20</v>
      </c>
      <c r="O845" s="3">
        <v>15.75</v>
      </c>
      <c r="P845" s="3">
        <v>11.811</v>
      </c>
      <c r="Q845" s="3">
        <v>11.811</v>
      </c>
      <c r="R845" s="1" t="s">
        <v>30</v>
      </c>
      <c r="S845" s="1" t="s">
        <v>2439</v>
      </c>
      <c r="T845" s="1" t="s">
        <v>580</v>
      </c>
      <c r="U845" s="4">
        <v>533</v>
      </c>
      <c r="V845" s="1" t="s">
        <v>33</v>
      </c>
      <c r="W845" s="5">
        <f t="shared" si="39"/>
        <v>6.3721595294373545E-2</v>
      </c>
      <c r="X845" s="7">
        <f t="shared" si="40"/>
        <v>0.44605116706061482</v>
      </c>
      <c r="Y845" s="6">
        <f t="shared" si="41"/>
        <v>1.2630750567344896E-2</v>
      </c>
    </row>
    <row r="846" spans="1:25" hidden="1" x14ac:dyDescent="0.3">
      <c r="A846" s="1" t="s">
        <v>3380</v>
      </c>
      <c r="B846" s="1" t="s">
        <v>3381</v>
      </c>
      <c r="C846" s="1" t="s">
        <v>3359</v>
      </c>
      <c r="D846" s="1" t="s">
        <v>3363</v>
      </c>
      <c r="E846" s="1" t="s">
        <v>2437</v>
      </c>
      <c r="F846" s="1" t="s">
        <v>3194</v>
      </c>
      <c r="G846" s="1" t="s">
        <v>96</v>
      </c>
      <c r="H846" s="1" t="s">
        <v>2335</v>
      </c>
      <c r="I846" s="2">
        <v>4</v>
      </c>
      <c r="J846" s="2">
        <v>0</v>
      </c>
      <c r="K846" s="2">
        <v>4</v>
      </c>
      <c r="L846" s="3">
        <v>0.01</v>
      </c>
      <c r="M846" s="3">
        <v>12.91</v>
      </c>
      <c r="N846" s="4">
        <v>20</v>
      </c>
      <c r="O846" s="3">
        <v>15.75</v>
      </c>
      <c r="P846" s="3">
        <v>11.811</v>
      </c>
      <c r="Q846" s="3">
        <v>11.811</v>
      </c>
      <c r="R846" s="1" t="s">
        <v>30</v>
      </c>
      <c r="S846" s="1" t="s">
        <v>2439</v>
      </c>
      <c r="T846" s="1" t="s">
        <v>580</v>
      </c>
      <c r="U846" s="4">
        <v>533</v>
      </c>
      <c r="V846" s="1" t="s">
        <v>33</v>
      </c>
      <c r="W846" s="5">
        <f t="shared" si="39"/>
        <v>6.3721595294373545E-2</v>
      </c>
      <c r="X846" s="7">
        <f t="shared" si="40"/>
        <v>0.25488638117749418</v>
      </c>
      <c r="Y846" s="6">
        <f t="shared" si="41"/>
        <v>7.2175717527685115E-3</v>
      </c>
    </row>
    <row r="847" spans="1:25" hidden="1" x14ac:dyDescent="0.3">
      <c r="A847" s="1" t="s">
        <v>3382</v>
      </c>
      <c r="B847" s="1" t="s">
        <v>3383</v>
      </c>
      <c r="C847" s="1" t="s">
        <v>3384</v>
      </c>
      <c r="D847" s="1" t="s">
        <v>3385</v>
      </c>
      <c r="E847" s="1" t="s">
        <v>560</v>
      </c>
      <c r="F847" s="1" t="s">
        <v>220</v>
      </c>
      <c r="G847" s="1" t="s">
        <v>40</v>
      </c>
      <c r="H847" s="1" t="s">
        <v>2335</v>
      </c>
      <c r="I847" s="2">
        <v>86</v>
      </c>
      <c r="J847" s="2">
        <v>0</v>
      </c>
      <c r="K847" s="2">
        <v>86</v>
      </c>
      <c r="L847" s="3">
        <v>5</v>
      </c>
      <c r="M847" s="3">
        <v>48.3</v>
      </c>
      <c r="N847" s="4">
        <v>1</v>
      </c>
      <c r="O847" s="3">
        <v>22.0472</v>
      </c>
      <c r="P847" s="3">
        <v>22.0472</v>
      </c>
      <c r="Q847" s="3">
        <v>12.5984</v>
      </c>
      <c r="R847" s="1" t="s">
        <v>30</v>
      </c>
      <c r="S847" s="1" t="s">
        <v>31</v>
      </c>
      <c r="T847" s="1" t="s">
        <v>32</v>
      </c>
      <c r="U847" s="4">
        <v>601</v>
      </c>
      <c r="V847" s="1" t="s">
        <v>33</v>
      </c>
      <c r="W847" s="5">
        <f t="shared" si="39"/>
        <v>3.5520986220066448</v>
      </c>
      <c r="X847" s="7">
        <f t="shared" si="40"/>
        <v>305.48048149257147</v>
      </c>
      <c r="Y847" s="6">
        <f t="shared" si="41"/>
        <v>8.6502357797906093</v>
      </c>
    </row>
    <row r="848" spans="1:25" hidden="1" x14ac:dyDescent="0.3">
      <c r="A848" s="1" t="s">
        <v>3386</v>
      </c>
      <c r="B848" s="1" t="s">
        <v>3387</v>
      </c>
      <c r="C848" s="1" t="s">
        <v>3388</v>
      </c>
      <c r="D848" s="1" t="s">
        <v>3389</v>
      </c>
      <c r="E848" s="1" t="s">
        <v>560</v>
      </c>
      <c r="F848" s="1" t="s">
        <v>696</v>
      </c>
      <c r="G848" s="1" t="s">
        <v>40</v>
      </c>
      <c r="H848" s="1" t="s">
        <v>2335</v>
      </c>
      <c r="I848" s="2">
        <v>140</v>
      </c>
      <c r="J848" s="2">
        <v>0</v>
      </c>
      <c r="K848" s="2">
        <v>140</v>
      </c>
      <c r="L848" s="3">
        <v>5</v>
      </c>
      <c r="M848" s="3">
        <v>50.14</v>
      </c>
      <c r="N848" s="4">
        <v>1</v>
      </c>
      <c r="O848" s="3">
        <v>22.440940000000001</v>
      </c>
      <c r="P848" s="3">
        <v>22.047239999999999</v>
      </c>
      <c r="Q848" s="3">
        <v>11.41732</v>
      </c>
      <c r="R848" s="1" t="s">
        <v>30</v>
      </c>
      <c r="S848" s="1" t="s">
        <v>31</v>
      </c>
      <c r="T848" s="1" t="s">
        <v>32</v>
      </c>
      <c r="U848" s="4">
        <v>601</v>
      </c>
      <c r="V848" s="1" t="s">
        <v>33</v>
      </c>
      <c r="W848" s="5">
        <f t="shared" si="39"/>
        <v>3.276590639760288</v>
      </c>
      <c r="X848" s="7">
        <f t="shared" si="40"/>
        <v>458.72268956644029</v>
      </c>
      <c r="Y848" s="6">
        <f t="shared" si="41"/>
        <v>12.989567788100713</v>
      </c>
    </row>
    <row r="849" spans="1:25" hidden="1" x14ac:dyDescent="0.3">
      <c r="A849" s="1" t="s">
        <v>565</v>
      </c>
      <c r="B849" s="1" t="s">
        <v>566</v>
      </c>
      <c r="C849" s="1" t="s">
        <v>567</v>
      </c>
      <c r="D849" s="1" t="s">
        <v>567</v>
      </c>
      <c r="E849" s="1" t="s">
        <v>568</v>
      </c>
      <c r="F849" s="1" t="s">
        <v>27</v>
      </c>
      <c r="G849" s="1" t="s">
        <v>40</v>
      </c>
      <c r="H849" s="1" t="s">
        <v>2335</v>
      </c>
      <c r="I849" s="2">
        <v>70</v>
      </c>
      <c r="J849" s="2">
        <v>0</v>
      </c>
      <c r="K849" s="2">
        <v>70</v>
      </c>
      <c r="L849" s="3">
        <v>0.5</v>
      </c>
      <c r="M849" s="3">
        <v>19.45</v>
      </c>
      <c r="N849" s="4">
        <v>4</v>
      </c>
      <c r="O849" s="3">
        <v>12.59843</v>
      </c>
      <c r="P849" s="3">
        <v>8.6614199999999997</v>
      </c>
      <c r="Q849" s="3">
        <v>15.74803</v>
      </c>
      <c r="R849" s="1" t="s">
        <v>30</v>
      </c>
      <c r="S849" s="1" t="s">
        <v>48</v>
      </c>
      <c r="T849" s="1" t="s">
        <v>49</v>
      </c>
      <c r="U849" s="4">
        <v>1062</v>
      </c>
      <c r="V849" s="1" t="s">
        <v>33</v>
      </c>
      <c r="W849" s="5">
        <f t="shared" si="39"/>
        <v>0.24919223560884801</v>
      </c>
      <c r="X849" s="7">
        <f t="shared" si="40"/>
        <v>17.443456492619362</v>
      </c>
      <c r="Y849" s="6">
        <f t="shared" si="41"/>
        <v>0.49394321607204256</v>
      </c>
    </row>
    <row r="850" spans="1:25" hidden="1" x14ac:dyDescent="0.3">
      <c r="A850" s="1" t="s">
        <v>3390</v>
      </c>
      <c r="B850" s="1" t="s">
        <v>3391</v>
      </c>
      <c r="C850" s="1" t="s">
        <v>3392</v>
      </c>
      <c r="D850" s="1" t="s">
        <v>3393</v>
      </c>
      <c r="E850" s="1" t="s">
        <v>3394</v>
      </c>
      <c r="F850" s="1" t="s">
        <v>404</v>
      </c>
      <c r="G850" s="1" t="s">
        <v>96</v>
      </c>
      <c r="H850" s="1" t="s">
        <v>2335</v>
      </c>
      <c r="I850" s="2">
        <v>22</v>
      </c>
      <c r="J850" s="2">
        <v>0</v>
      </c>
      <c r="K850" s="2">
        <v>22</v>
      </c>
      <c r="L850" s="3">
        <v>0.01</v>
      </c>
      <c r="M850" s="3">
        <v>18</v>
      </c>
      <c r="N850" s="4">
        <v>1</v>
      </c>
      <c r="O850" s="3">
        <v>25</v>
      </c>
      <c r="P850" s="3">
        <v>14</v>
      </c>
      <c r="Q850" s="3">
        <v>4.5</v>
      </c>
      <c r="R850" s="1" t="s">
        <v>30</v>
      </c>
      <c r="S850" s="1" t="s">
        <v>2124</v>
      </c>
      <c r="T850" s="1" t="s">
        <v>2125</v>
      </c>
      <c r="U850" s="4">
        <v>1108</v>
      </c>
      <c r="V850" s="1" t="s">
        <v>33</v>
      </c>
      <c r="W850" s="5">
        <f t="shared" si="39"/>
        <v>0.91357308584686769</v>
      </c>
      <c r="X850" s="7">
        <f t="shared" si="40"/>
        <v>20.09860788863109</v>
      </c>
      <c r="Y850" s="6">
        <f t="shared" si="41"/>
        <v>0.56912865998100193</v>
      </c>
    </row>
    <row r="851" spans="1:25" hidden="1" x14ac:dyDescent="0.3">
      <c r="A851" s="1" t="s">
        <v>3395</v>
      </c>
      <c r="B851" s="1" t="s">
        <v>3396</v>
      </c>
      <c r="C851" s="1" t="s">
        <v>3397</v>
      </c>
      <c r="D851" s="1" t="s">
        <v>3398</v>
      </c>
      <c r="E851" s="1" t="s">
        <v>3399</v>
      </c>
      <c r="F851" s="1" t="s">
        <v>3400</v>
      </c>
      <c r="G851" s="1" t="s">
        <v>2472</v>
      </c>
      <c r="H851" s="1" t="s">
        <v>2335</v>
      </c>
      <c r="I851" s="2">
        <v>18</v>
      </c>
      <c r="J851" s="2">
        <v>0</v>
      </c>
      <c r="K851" s="2">
        <v>18</v>
      </c>
      <c r="L851" s="3">
        <v>0.01</v>
      </c>
      <c r="M851" s="3">
        <v>3.55</v>
      </c>
      <c r="N851" s="4">
        <v>30</v>
      </c>
      <c r="O851" s="3">
        <v>13.3858</v>
      </c>
      <c r="P851" s="3">
        <v>11.0236</v>
      </c>
      <c r="Q851" s="3">
        <v>9.4488000000000003</v>
      </c>
      <c r="R851" s="1" t="s">
        <v>30</v>
      </c>
      <c r="S851" s="1" t="s">
        <v>2473</v>
      </c>
      <c r="T851" s="1" t="s">
        <v>580</v>
      </c>
      <c r="U851" s="4">
        <v>533</v>
      </c>
      <c r="V851" s="1" t="s">
        <v>33</v>
      </c>
      <c r="W851" s="5">
        <f t="shared" si="39"/>
        <v>2.6957891327729005E-2</v>
      </c>
      <c r="X851" s="7">
        <f t="shared" si="40"/>
        <v>0.48524204389912207</v>
      </c>
      <c r="Y851" s="6">
        <f t="shared" si="41"/>
        <v>1.3740511568811913E-2</v>
      </c>
    </row>
    <row r="852" spans="1:25" hidden="1" x14ac:dyDescent="0.3">
      <c r="A852" s="1" t="s">
        <v>3401</v>
      </c>
      <c r="B852" s="1" t="s">
        <v>3402</v>
      </c>
      <c r="C852" s="1" t="s">
        <v>3403</v>
      </c>
      <c r="D852" s="1" t="s">
        <v>3404</v>
      </c>
      <c r="E852" s="1" t="s">
        <v>3405</v>
      </c>
      <c r="F852" s="1" t="s">
        <v>3406</v>
      </c>
      <c r="G852" s="1" t="s">
        <v>2472</v>
      </c>
      <c r="H852" s="1" t="s">
        <v>2335</v>
      </c>
      <c r="I852" s="2">
        <v>11</v>
      </c>
      <c r="J852" s="2">
        <v>0</v>
      </c>
      <c r="K852" s="2">
        <v>11</v>
      </c>
      <c r="L852" s="3">
        <v>0.01</v>
      </c>
      <c r="M852" s="3">
        <v>4.7699999999999996</v>
      </c>
      <c r="N852" s="4">
        <v>30</v>
      </c>
      <c r="O852" s="3">
        <v>14.1732</v>
      </c>
      <c r="P852" s="3">
        <v>11.811</v>
      </c>
      <c r="Q852" s="3">
        <v>9.4488000000000003</v>
      </c>
      <c r="R852" s="1" t="s">
        <v>30</v>
      </c>
      <c r="S852" s="1" t="s">
        <v>2473</v>
      </c>
      <c r="T852" s="1" t="s">
        <v>580</v>
      </c>
      <c r="U852" s="4">
        <v>533</v>
      </c>
      <c r="V852" s="1" t="s">
        <v>33</v>
      </c>
      <c r="W852" s="5">
        <f t="shared" si="39"/>
        <v>3.0582481758348025E-2</v>
      </c>
      <c r="X852" s="7">
        <f t="shared" si="40"/>
        <v>0.33640729934182828</v>
      </c>
      <c r="Y852" s="6">
        <f t="shared" si="41"/>
        <v>9.5259849111511141E-3</v>
      </c>
    </row>
    <row r="853" spans="1:25" hidden="1" x14ac:dyDescent="0.3">
      <c r="A853" s="1" t="s">
        <v>3407</v>
      </c>
      <c r="B853" s="1" t="s">
        <v>3408</v>
      </c>
      <c r="C853" s="1" t="s">
        <v>3403</v>
      </c>
      <c r="D853" s="1" t="s">
        <v>3409</v>
      </c>
      <c r="E853" s="1" t="s">
        <v>2456</v>
      </c>
      <c r="F853" s="1" t="s">
        <v>3410</v>
      </c>
      <c r="G853" s="1" t="s">
        <v>2472</v>
      </c>
      <c r="H853" s="1" t="s">
        <v>2335</v>
      </c>
      <c r="I853" s="2">
        <v>3</v>
      </c>
      <c r="J853" s="2">
        <v>0</v>
      </c>
      <c r="K853" s="2">
        <v>3</v>
      </c>
      <c r="L853" s="3">
        <v>0.01</v>
      </c>
      <c r="M853" s="3">
        <v>4.7699999999999996</v>
      </c>
      <c r="N853" s="4">
        <v>30</v>
      </c>
      <c r="O853" s="3">
        <v>13.3858</v>
      </c>
      <c r="P853" s="3">
        <v>11.0236</v>
      </c>
      <c r="Q853" s="3">
        <v>11.811</v>
      </c>
      <c r="R853" s="1" t="s">
        <v>30</v>
      </c>
      <c r="S853" s="1" t="s">
        <v>2473</v>
      </c>
      <c r="T853" s="1" t="s">
        <v>580</v>
      </c>
      <c r="U853" s="4">
        <v>533</v>
      </c>
      <c r="V853" s="1" t="s">
        <v>33</v>
      </c>
      <c r="W853" s="5">
        <f t="shared" si="39"/>
        <v>3.3697364159661257E-2</v>
      </c>
      <c r="X853" s="7">
        <f t="shared" si="40"/>
        <v>0.10109209247898376</v>
      </c>
      <c r="Y853" s="6">
        <f t="shared" si="41"/>
        <v>2.862606576835815E-3</v>
      </c>
    </row>
    <row r="854" spans="1:25" hidden="1" x14ac:dyDescent="0.3">
      <c r="A854" s="1" t="s">
        <v>3411</v>
      </c>
      <c r="B854" s="1" t="s">
        <v>3412</v>
      </c>
      <c r="C854" s="1" t="s">
        <v>3403</v>
      </c>
      <c r="D854" s="1" t="s">
        <v>3413</v>
      </c>
      <c r="E854" s="1" t="s">
        <v>2443</v>
      </c>
      <c r="F854" s="1" t="s">
        <v>3410</v>
      </c>
      <c r="G854" s="1" t="s">
        <v>2472</v>
      </c>
      <c r="H854" s="1" t="s">
        <v>2335</v>
      </c>
      <c r="I854" s="2">
        <v>12</v>
      </c>
      <c r="J854" s="2">
        <v>0</v>
      </c>
      <c r="K854" s="2">
        <v>12</v>
      </c>
      <c r="L854" s="3">
        <v>0.01</v>
      </c>
      <c r="M854" s="3">
        <v>4.7699999999999996</v>
      </c>
      <c r="N854" s="4">
        <v>30</v>
      </c>
      <c r="O854" s="3">
        <v>13.3858</v>
      </c>
      <c r="P854" s="3">
        <v>11.0236</v>
      </c>
      <c r="Q854" s="3">
        <v>11.811</v>
      </c>
      <c r="R854" s="1" t="s">
        <v>30</v>
      </c>
      <c r="S854" s="1" t="s">
        <v>2473</v>
      </c>
      <c r="T854" s="1" t="s">
        <v>580</v>
      </c>
      <c r="U854" s="4">
        <v>533</v>
      </c>
      <c r="V854" s="1" t="s">
        <v>33</v>
      </c>
      <c r="W854" s="5">
        <f t="shared" si="39"/>
        <v>3.3697364159661257E-2</v>
      </c>
      <c r="X854" s="7">
        <f t="shared" si="40"/>
        <v>0.40436836991593506</v>
      </c>
      <c r="Y854" s="6">
        <f t="shared" si="41"/>
        <v>1.145042630734326E-2</v>
      </c>
    </row>
    <row r="855" spans="1:25" hidden="1" x14ac:dyDescent="0.3">
      <c r="A855" s="1" t="s">
        <v>3414</v>
      </c>
      <c r="B855" s="1" t="s">
        <v>3415</v>
      </c>
      <c r="C855" s="1" t="s">
        <v>3416</v>
      </c>
      <c r="D855" s="1" t="s">
        <v>3417</v>
      </c>
      <c r="E855" s="1" t="s">
        <v>2456</v>
      </c>
      <c r="F855" s="1" t="s">
        <v>3418</v>
      </c>
      <c r="G855" s="1" t="s">
        <v>578</v>
      </c>
      <c r="H855" s="1" t="s">
        <v>2335</v>
      </c>
      <c r="I855" s="2">
        <v>155</v>
      </c>
      <c r="J855" s="2">
        <v>0</v>
      </c>
      <c r="K855" s="2">
        <v>155</v>
      </c>
      <c r="L855" s="3">
        <v>4.8499999999999996</v>
      </c>
      <c r="M855" s="3">
        <v>12</v>
      </c>
      <c r="N855" s="4">
        <v>20</v>
      </c>
      <c r="O855" s="3">
        <v>21.653500000000001</v>
      </c>
      <c r="P855" s="3">
        <v>13.779500000000001</v>
      </c>
      <c r="Q855" s="3">
        <v>6.6928999999999998</v>
      </c>
      <c r="R855" s="1" t="s">
        <v>3419</v>
      </c>
      <c r="S855" s="1" t="s">
        <v>2439</v>
      </c>
      <c r="T855" s="1" t="s">
        <v>580</v>
      </c>
      <c r="U855" s="4">
        <v>533</v>
      </c>
      <c r="V855" s="1" t="s">
        <v>33</v>
      </c>
      <c r="W855" s="5">
        <f t="shared" si="39"/>
        <v>5.7917344649417779E-2</v>
      </c>
      <c r="X855" s="7">
        <f t="shared" si="40"/>
        <v>8.9771884206597559</v>
      </c>
      <c r="Y855" s="6">
        <f t="shared" si="41"/>
        <v>0.25420542778672212</v>
      </c>
    </row>
    <row r="856" spans="1:25" hidden="1" x14ac:dyDescent="0.3">
      <c r="A856" s="1" t="s">
        <v>3420</v>
      </c>
      <c r="B856" s="1" t="s">
        <v>3421</v>
      </c>
      <c r="C856" s="1" t="s">
        <v>3416</v>
      </c>
      <c r="D856" s="1" t="s">
        <v>3422</v>
      </c>
      <c r="E856" s="1" t="s">
        <v>2437</v>
      </c>
      <c r="F856" s="1" t="s">
        <v>3418</v>
      </c>
      <c r="G856" s="1" t="s">
        <v>578</v>
      </c>
      <c r="H856" s="1" t="s">
        <v>2335</v>
      </c>
      <c r="I856" s="2">
        <v>316</v>
      </c>
      <c r="J856" s="2">
        <v>0</v>
      </c>
      <c r="K856" s="2">
        <v>316</v>
      </c>
      <c r="L856" s="3">
        <v>4.8499999999999996</v>
      </c>
      <c r="M856" s="3">
        <v>12</v>
      </c>
      <c r="N856" s="4">
        <v>20</v>
      </c>
      <c r="O856" s="3">
        <v>21.653500000000001</v>
      </c>
      <c r="P856" s="3">
        <v>13.779500000000001</v>
      </c>
      <c r="Q856" s="3">
        <v>6.6928999999999998</v>
      </c>
      <c r="R856" s="1" t="s">
        <v>3419</v>
      </c>
      <c r="S856" s="1" t="s">
        <v>2439</v>
      </c>
      <c r="T856" s="1" t="s">
        <v>580</v>
      </c>
      <c r="U856" s="4">
        <v>533</v>
      </c>
      <c r="V856" s="1" t="s">
        <v>33</v>
      </c>
      <c r="W856" s="5">
        <f t="shared" si="39"/>
        <v>5.7917344649417779E-2</v>
      </c>
      <c r="X856" s="7">
        <f t="shared" si="40"/>
        <v>18.301880909216017</v>
      </c>
      <c r="Y856" s="6">
        <f t="shared" si="41"/>
        <v>0.51825106568131729</v>
      </c>
    </row>
    <row r="857" spans="1:25" hidden="1" x14ac:dyDescent="0.3">
      <c r="A857" s="1" t="s">
        <v>3423</v>
      </c>
      <c r="B857" s="1" t="s">
        <v>3424</v>
      </c>
      <c r="C857" s="1" t="s">
        <v>3416</v>
      </c>
      <c r="D857" s="1" t="s">
        <v>3425</v>
      </c>
      <c r="E857" s="1" t="s">
        <v>2443</v>
      </c>
      <c r="F857" s="1" t="s">
        <v>3418</v>
      </c>
      <c r="G857" s="1" t="s">
        <v>578</v>
      </c>
      <c r="H857" s="1" t="s">
        <v>2335</v>
      </c>
      <c r="I857" s="2">
        <v>310</v>
      </c>
      <c r="J857" s="2">
        <v>0</v>
      </c>
      <c r="K857" s="2">
        <v>310</v>
      </c>
      <c r="L857" s="3">
        <v>4.8499999999999996</v>
      </c>
      <c r="M857" s="3">
        <v>12</v>
      </c>
      <c r="N857" s="4">
        <v>20</v>
      </c>
      <c r="O857" s="3">
        <v>21.653500000000001</v>
      </c>
      <c r="P857" s="3">
        <v>13.779500000000001</v>
      </c>
      <c r="Q857" s="3">
        <v>6.6928999999999998</v>
      </c>
      <c r="R857" s="1" t="s">
        <v>3419</v>
      </c>
      <c r="S857" s="1" t="s">
        <v>2439</v>
      </c>
      <c r="T857" s="1" t="s">
        <v>580</v>
      </c>
      <c r="U857" s="4">
        <v>533</v>
      </c>
      <c r="V857" s="1" t="s">
        <v>33</v>
      </c>
      <c r="W857" s="5">
        <f t="shared" si="39"/>
        <v>5.7917344649417779E-2</v>
      </c>
      <c r="X857" s="7">
        <f t="shared" si="40"/>
        <v>17.954376841319512</v>
      </c>
      <c r="Y857" s="6">
        <f t="shared" si="41"/>
        <v>0.50841085557344423</v>
      </c>
    </row>
    <row r="858" spans="1:25" hidden="1" x14ac:dyDescent="0.3">
      <c r="A858" s="1" t="s">
        <v>3426</v>
      </c>
      <c r="B858" s="1" t="s">
        <v>3427</v>
      </c>
      <c r="C858" s="1" t="s">
        <v>3416</v>
      </c>
      <c r="D858" s="1" t="s">
        <v>3428</v>
      </c>
      <c r="E858" s="1" t="s">
        <v>2447</v>
      </c>
      <c r="F858" s="1" t="s">
        <v>3418</v>
      </c>
      <c r="G858" s="1" t="s">
        <v>578</v>
      </c>
      <c r="H858" s="1" t="s">
        <v>2335</v>
      </c>
      <c r="I858" s="2">
        <v>152</v>
      </c>
      <c r="J858" s="2">
        <v>0</v>
      </c>
      <c r="K858" s="2">
        <v>152</v>
      </c>
      <c r="L858" s="3">
        <v>4.8499999999999996</v>
      </c>
      <c r="M858" s="3">
        <v>12</v>
      </c>
      <c r="N858" s="4">
        <v>20</v>
      </c>
      <c r="O858" s="3">
        <v>21.653500000000001</v>
      </c>
      <c r="P858" s="3">
        <v>13.779500000000001</v>
      </c>
      <c r="Q858" s="3">
        <v>6.6928999999999998</v>
      </c>
      <c r="R858" s="1" t="s">
        <v>3419</v>
      </c>
      <c r="S858" s="1" t="s">
        <v>2439</v>
      </c>
      <c r="T858" s="1" t="s">
        <v>580</v>
      </c>
      <c r="U858" s="4">
        <v>533</v>
      </c>
      <c r="V858" s="1" t="s">
        <v>33</v>
      </c>
      <c r="W858" s="5">
        <f t="shared" si="39"/>
        <v>5.7917344649417779E-2</v>
      </c>
      <c r="X858" s="7">
        <f t="shared" si="40"/>
        <v>8.8034363867115033</v>
      </c>
      <c r="Y858" s="6">
        <f t="shared" si="41"/>
        <v>0.24928532273278559</v>
      </c>
    </row>
    <row r="859" spans="1:25" hidden="1" x14ac:dyDescent="0.3">
      <c r="A859" s="1" t="s">
        <v>3429</v>
      </c>
      <c r="B859" s="1" t="s">
        <v>3430</v>
      </c>
      <c r="C859" s="1" t="s">
        <v>3416</v>
      </c>
      <c r="D859" s="1" t="s">
        <v>3417</v>
      </c>
      <c r="E859" s="1" t="s">
        <v>2456</v>
      </c>
      <c r="F859" s="1" t="s">
        <v>3431</v>
      </c>
      <c r="G859" s="1" t="s">
        <v>578</v>
      </c>
      <c r="H859" s="1" t="s">
        <v>2335</v>
      </c>
      <c r="I859" s="2">
        <v>172</v>
      </c>
      <c r="J859" s="2">
        <v>0</v>
      </c>
      <c r="K859" s="2">
        <v>172</v>
      </c>
      <c r="L859" s="3">
        <v>4.8499999999999996</v>
      </c>
      <c r="M859" s="3">
        <v>12</v>
      </c>
      <c r="N859" s="4">
        <v>20</v>
      </c>
      <c r="O859" s="3">
        <v>21.653500000000001</v>
      </c>
      <c r="P859" s="3">
        <v>13.779500000000001</v>
      </c>
      <c r="Q859" s="3">
        <v>6.6928999999999998</v>
      </c>
      <c r="R859" s="1" t="s">
        <v>3419</v>
      </c>
      <c r="S859" s="1" t="s">
        <v>2439</v>
      </c>
      <c r="T859" s="1" t="s">
        <v>580</v>
      </c>
      <c r="U859" s="4">
        <v>533</v>
      </c>
      <c r="V859" s="1" t="s">
        <v>33</v>
      </c>
      <c r="W859" s="5">
        <f t="shared" si="39"/>
        <v>5.7917344649417779E-2</v>
      </c>
      <c r="X859" s="7">
        <f t="shared" si="40"/>
        <v>9.9617832796998584</v>
      </c>
      <c r="Y859" s="6">
        <f t="shared" si="41"/>
        <v>0.28208602309236264</v>
      </c>
    </row>
    <row r="860" spans="1:25" hidden="1" x14ac:dyDescent="0.3">
      <c r="A860" s="1" t="s">
        <v>3432</v>
      </c>
      <c r="B860" s="1" t="s">
        <v>3433</v>
      </c>
      <c r="C860" s="1" t="s">
        <v>3416</v>
      </c>
      <c r="D860" s="1" t="s">
        <v>3422</v>
      </c>
      <c r="E860" s="1" t="s">
        <v>2437</v>
      </c>
      <c r="F860" s="1" t="s">
        <v>3431</v>
      </c>
      <c r="G860" s="1" t="s">
        <v>578</v>
      </c>
      <c r="H860" s="1" t="s">
        <v>2335</v>
      </c>
      <c r="I860" s="2">
        <v>340</v>
      </c>
      <c r="J860" s="2">
        <v>0</v>
      </c>
      <c r="K860" s="2">
        <v>340</v>
      </c>
      <c r="L860" s="3">
        <v>4.8499999999999996</v>
      </c>
      <c r="M860" s="3">
        <v>12</v>
      </c>
      <c r="N860" s="4">
        <v>20</v>
      </c>
      <c r="O860" s="3">
        <v>21.653500000000001</v>
      </c>
      <c r="P860" s="3">
        <v>13.779500000000001</v>
      </c>
      <c r="Q860" s="3">
        <v>6.6928999999999998</v>
      </c>
      <c r="R860" s="1" t="s">
        <v>3419</v>
      </c>
      <c r="S860" s="1" t="s">
        <v>2439</v>
      </c>
      <c r="T860" s="1" t="s">
        <v>580</v>
      </c>
      <c r="U860" s="4">
        <v>533</v>
      </c>
      <c r="V860" s="1" t="s">
        <v>33</v>
      </c>
      <c r="W860" s="5">
        <f t="shared" si="39"/>
        <v>5.7917344649417779E-2</v>
      </c>
      <c r="X860" s="7">
        <f t="shared" si="40"/>
        <v>19.691897180802044</v>
      </c>
      <c r="Y860" s="6">
        <f t="shared" si="41"/>
        <v>0.55761190611280975</v>
      </c>
    </row>
    <row r="861" spans="1:25" hidden="1" x14ac:dyDescent="0.3">
      <c r="A861" s="1" t="s">
        <v>3434</v>
      </c>
      <c r="B861" s="1" t="s">
        <v>3435</v>
      </c>
      <c r="C861" s="1" t="s">
        <v>3416</v>
      </c>
      <c r="D861" s="1" t="s">
        <v>3425</v>
      </c>
      <c r="E861" s="1" t="s">
        <v>2443</v>
      </c>
      <c r="F861" s="1" t="s">
        <v>3431</v>
      </c>
      <c r="G861" s="1" t="s">
        <v>578</v>
      </c>
      <c r="H861" s="1" t="s">
        <v>2335</v>
      </c>
      <c r="I861" s="2">
        <v>338</v>
      </c>
      <c r="J861" s="2">
        <v>0</v>
      </c>
      <c r="K861" s="2">
        <v>338</v>
      </c>
      <c r="L861" s="3">
        <v>4.8499999999999996</v>
      </c>
      <c r="M861" s="3">
        <v>12</v>
      </c>
      <c r="N861" s="4">
        <v>20</v>
      </c>
      <c r="O861" s="3">
        <v>21.653500000000001</v>
      </c>
      <c r="P861" s="3">
        <v>13.779500000000001</v>
      </c>
      <c r="Q861" s="3">
        <v>6.6928999999999998</v>
      </c>
      <c r="R861" s="1" t="s">
        <v>3419</v>
      </c>
      <c r="S861" s="1" t="s">
        <v>2439</v>
      </c>
      <c r="T861" s="1" t="s">
        <v>580</v>
      </c>
      <c r="U861" s="4">
        <v>533</v>
      </c>
      <c r="V861" s="1" t="s">
        <v>33</v>
      </c>
      <c r="W861" s="5">
        <f t="shared" si="39"/>
        <v>5.7917344649417779E-2</v>
      </c>
      <c r="X861" s="7">
        <f t="shared" si="40"/>
        <v>19.576062491503208</v>
      </c>
      <c r="Y861" s="6">
        <f t="shared" si="41"/>
        <v>0.5543318360768521</v>
      </c>
    </row>
    <row r="862" spans="1:25" hidden="1" x14ac:dyDescent="0.3">
      <c r="A862" s="1" t="s">
        <v>3436</v>
      </c>
      <c r="B862" s="1" t="s">
        <v>3437</v>
      </c>
      <c r="C862" s="1" t="s">
        <v>3416</v>
      </c>
      <c r="D862" s="1" t="s">
        <v>3428</v>
      </c>
      <c r="E862" s="1" t="s">
        <v>2447</v>
      </c>
      <c r="F862" s="1" t="s">
        <v>3431</v>
      </c>
      <c r="G862" s="1" t="s">
        <v>578</v>
      </c>
      <c r="H862" s="1" t="s">
        <v>2335</v>
      </c>
      <c r="I862" s="2">
        <v>160</v>
      </c>
      <c r="J862" s="2">
        <v>0</v>
      </c>
      <c r="K862" s="2">
        <v>160</v>
      </c>
      <c r="L862" s="3">
        <v>4.8499999999999996</v>
      </c>
      <c r="M862" s="3">
        <v>12</v>
      </c>
      <c r="N862" s="4">
        <v>20</v>
      </c>
      <c r="O862" s="3">
        <v>21.653500000000001</v>
      </c>
      <c r="P862" s="3">
        <v>13.779500000000001</v>
      </c>
      <c r="Q862" s="3">
        <v>6.6928999999999998</v>
      </c>
      <c r="R862" s="1" t="s">
        <v>3419</v>
      </c>
      <c r="S862" s="1" t="s">
        <v>2439</v>
      </c>
      <c r="T862" s="1" t="s">
        <v>580</v>
      </c>
      <c r="U862" s="4">
        <v>533</v>
      </c>
      <c r="V862" s="1" t="s">
        <v>33</v>
      </c>
      <c r="W862" s="5">
        <f t="shared" si="39"/>
        <v>5.7917344649417779E-2</v>
      </c>
      <c r="X862" s="7">
        <f t="shared" si="40"/>
        <v>9.2667751439068446</v>
      </c>
      <c r="Y862" s="6">
        <f t="shared" si="41"/>
        <v>0.26240560287661635</v>
      </c>
    </row>
    <row r="863" spans="1:25" hidden="1" x14ac:dyDescent="0.3">
      <c r="A863" s="1" t="s">
        <v>3438</v>
      </c>
      <c r="B863" s="1" t="s">
        <v>3439</v>
      </c>
      <c r="C863" s="1" t="s">
        <v>3416</v>
      </c>
      <c r="D863" s="1" t="s">
        <v>3417</v>
      </c>
      <c r="E863" s="1" t="s">
        <v>2456</v>
      </c>
      <c r="F863" s="1" t="s">
        <v>3440</v>
      </c>
      <c r="G863" s="1" t="s">
        <v>578</v>
      </c>
      <c r="H863" s="1" t="s">
        <v>2335</v>
      </c>
      <c r="I863" s="2">
        <v>197</v>
      </c>
      <c r="J863" s="2">
        <v>0</v>
      </c>
      <c r="K863" s="2">
        <v>197</v>
      </c>
      <c r="L863" s="3">
        <v>4.8499999999999996</v>
      </c>
      <c r="M863" s="3">
        <v>12</v>
      </c>
      <c r="N863" s="4">
        <v>20</v>
      </c>
      <c r="O863" s="3">
        <v>21.653500000000001</v>
      </c>
      <c r="P863" s="3">
        <v>13.779500000000001</v>
      </c>
      <c r="Q863" s="3">
        <v>6.6928999999999998</v>
      </c>
      <c r="R863" s="1" t="s">
        <v>3419</v>
      </c>
      <c r="S863" s="1" t="s">
        <v>2439</v>
      </c>
      <c r="T863" s="1" t="s">
        <v>580</v>
      </c>
      <c r="U863" s="4">
        <v>533</v>
      </c>
      <c r="V863" s="1" t="s">
        <v>33</v>
      </c>
      <c r="W863" s="5">
        <f t="shared" si="39"/>
        <v>5.7917344649417779E-2</v>
      </c>
      <c r="X863" s="7">
        <f t="shared" si="40"/>
        <v>11.409716895935302</v>
      </c>
      <c r="Y863" s="6">
        <f t="shared" si="41"/>
        <v>0.32308689854183392</v>
      </c>
    </row>
    <row r="864" spans="1:25" hidden="1" x14ac:dyDescent="0.3">
      <c r="A864" s="1" t="s">
        <v>3441</v>
      </c>
      <c r="B864" s="1" t="s">
        <v>3442</v>
      </c>
      <c r="C864" s="1" t="s">
        <v>3416</v>
      </c>
      <c r="D864" s="1" t="s">
        <v>3422</v>
      </c>
      <c r="E864" s="1" t="s">
        <v>2437</v>
      </c>
      <c r="F864" s="1" t="s">
        <v>3440</v>
      </c>
      <c r="G864" s="1" t="s">
        <v>578</v>
      </c>
      <c r="H864" s="1" t="s">
        <v>2335</v>
      </c>
      <c r="I864" s="2">
        <v>392</v>
      </c>
      <c r="J864" s="2">
        <v>0</v>
      </c>
      <c r="K864" s="2">
        <v>392</v>
      </c>
      <c r="L864" s="3">
        <v>4.8499999999999996</v>
      </c>
      <c r="M864" s="3">
        <v>12</v>
      </c>
      <c r="N864" s="4">
        <v>20</v>
      </c>
      <c r="O864" s="3">
        <v>21.653500000000001</v>
      </c>
      <c r="P864" s="3">
        <v>13.779500000000001</v>
      </c>
      <c r="Q864" s="3">
        <v>6.6928999999999998</v>
      </c>
      <c r="R864" s="1" t="s">
        <v>3419</v>
      </c>
      <c r="S864" s="1" t="s">
        <v>2439</v>
      </c>
      <c r="T864" s="1" t="s">
        <v>580</v>
      </c>
      <c r="U864" s="4">
        <v>533</v>
      </c>
      <c r="V864" s="1" t="s">
        <v>33</v>
      </c>
      <c r="W864" s="5">
        <f t="shared" si="39"/>
        <v>5.7917344649417779E-2</v>
      </c>
      <c r="X864" s="7">
        <f t="shared" si="40"/>
        <v>22.703599102571768</v>
      </c>
      <c r="Y864" s="6">
        <f t="shared" si="41"/>
        <v>0.64289372704771008</v>
      </c>
    </row>
    <row r="865" spans="1:25" hidden="1" x14ac:dyDescent="0.3">
      <c r="A865" s="1" t="s">
        <v>3443</v>
      </c>
      <c r="B865" s="1" t="s">
        <v>3444</v>
      </c>
      <c r="C865" s="1" t="s">
        <v>3416</v>
      </c>
      <c r="D865" s="1" t="s">
        <v>3425</v>
      </c>
      <c r="E865" s="1" t="s">
        <v>2443</v>
      </c>
      <c r="F865" s="1" t="s">
        <v>3440</v>
      </c>
      <c r="G865" s="1" t="s">
        <v>578</v>
      </c>
      <c r="H865" s="1" t="s">
        <v>2335</v>
      </c>
      <c r="I865" s="2">
        <v>400</v>
      </c>
      <c r="J865" s="2">
        <v>0</v>
      </c>
      <c r="K865" s="2">
        <v>400</v>
      </c>
      <c r="L865" s="3">
        <v>4.8499999999999996</v>
      </c>
      <c r="M865" s="3">
        <v>12</v>
      </c>
      <c r="N865" s="4">
        <v>20</v>
      </c>
      <c r="O865" s="3">
        <v>21.653500000000001</v>
      </c>
      <c r="P865" s="3">
        <v>13.779500000000001</v>
      </c>
      <c r="Q865" s="3">
        <v>6.6928999999999998</v>
      </c>
      <c r="R865" s="1" t="s">
        <v>3419</v>
      </c>
      <c r="S865" s="1" t="s">
        <v>2439</v>
      </c>
      <c r="T865" s="1" t="s">
        <v>580</v>
      </c>
      <c r="U865" s="4">
        <v>533</v>
      </c>
      <c r="V865" s="1" t="s">
        <v>33</v>
      </c>
      <c r="W865" s="5">
        <f t="shared" si="39"/>
        <v>5.7917344649417779E-2</v>
      </c>
      <c r="X865" s="7">
        <f t="shared" si="40"/>
        <v>23.16693785976711</v>
      </c>
      <c r="Y865" s="6">
        <f t="shared" si="41"/>
        <v>0.6560140071915409</v>
      </c>
    </row>
    <row r="866" spans="1:25" hidden="1" x14ac:dyDescent="0.3">
      <c r="A866" s="1" t="s">
        <v>3445</v>
      </c>
      <c r="B866" s="1" t="s">
        <v>3446</v>
      </c>
      <c r="C866" s="1" t="s">
        <v>3416</v>
      </c>
      <c r="D866" s="1" t="s">
        <v>3428</v>
      </c>
      <c r="E866" s="1" t="s">
        <v>2447</v>
      </c>
      <c r="F866" s="1" t="s">
        <v>3440</v>
      </c>
      <c r="G866" s="1" t="s">
        <v>578</v>
      </c>
      <c r="H866" s="1" t="s">
        <v>2335</v>
      </c>
      <c r="I866" s="2">
        <v>191</v>
      </c>
      <c r="J866" s="2">
        <v>0</v>
      </c>
      <c r="K866" s="2">
        <v>191</v>
      </c>
      <c r="L866" s="3">
        <v>4.8499999999999996</v>
      </c>
      <c r="M866" s="3">
        <v>12</v>
      </c>
      <c r="N866" s="4">
        <v>20</v>
      </c>
      <c r="O866" s="3">
        <v>21.653500000000001</v>
      </c>
      <c r="P866" s="3">
        <v>13.779500000000001</v>
      </c>
      <c r="Q866" s="3">
        <v>6.6928999999999998</v>
      </c>
      <c r="R866" s="1" t="s">
        <v>3419</v>
      </c>
      <c r="S866" s="1" t="s">
        <v>2439</v>
      </c>
      <c r="T866" s="1" t="s">
        <v>580</v>
      </c>
      <c r="U866" s="4">
        <v>533</v>
      </c>
      <c r="V866" s="1" t="s">
        <v>33</v>
      </c>
      <c r="W866" s="5">
        <f t="shared" si="39"/>
        <v>5.7917344649417779E-2</v>
      </c>
      <c r="X866" s="7">
        <f t="shared" si="40"/>
        <v>11.062212828038795</v>
      </c>
      <c r="Y866" s="6">
        <f t="shared" si="41"/>
        <v>0.31324668843396081</v>
      </c>
    </row>
    <row r="867" spans="1:25" hidden="1" x14ac:dyDescent="0.3">
      <c r="A867" s="1" t="s">
        <v>3447</v>
      </c>
      <c r="B867" s="1" t="s">
        <v>3448</v>
      </c>
      <c r="C867" s="1" t="s">
        <v>3449</v>
      </c>
      <c r="D867" s="1" t="s">
        <v>3450</v>
      </c>
      <c r="E867" s="1" t="s">
        <v>2456</v>
      </c>
      <c r="F867" s="1" t="s">
        <v>3418</v>
      </c>
      <c r="G867" s="1" t="s">
        <v>578</v>
      </c>
      <c r="H867" s="1" t="s">
        <v>2335</v>
      </c>
      <c r="I867" s="2">
        <v>165</v>
      </c>
      <c r="J867" s="2">
        <v>0</v>
      </c>
      <c r="K867" s="2">
        <v>165</v>
      </c>
      <c r="L867" s="3">
        <v>3.5</v>
      </c>
      <c r="M867" s="3">
        <v>10</v>
      </c>
      <c r="N867" s="4">
        <v>20</v>
      </c>
      <c r="O867" s="3">
        <v>21.653500000000001</v>
      </c>
      <c r="P867" s="3">
        <v>13.779500000000001</v>
      </c>
      <c r="Q867" s="3">
        <v>4.7244000000000002</v>
      </c>
      <c r="R867" s="1" t="s">
        <v>3419</v>
      </c>
      <c r="S867" s="1" t="s">
        <v>2473</v>
      </c>
      <c r="T867" s="1" t="s">
        <v>580</v>
      </c>
      <c r="U867" s="4">
        <v>533</v>
      </c>
      <c r="V867" s="1" t="s">
        <v>33</v>
      </c>
      <c r="W867" s="5">
        <f t="shared" si="39"/>
        <v>4.0882831517236082E-2</v>
      </c>
      <c r="X867" s="7">
        <f t="shared" si="40"/>
        <v>6.7456672003439531</v>
      </c>
      <c r="Y867" s="6">
        <f t="shared" si="41"/>
        <v>0.1910158432704781</v>
      </c>
    </row>
    <row r="868" spans="1:25" hidden="1" x14ac:dyDescent="0.3">
      <c r="A868" s="1" t="s">
        <v>3451</v>
      </c>
      <c r="B868" s="1" t="s">
        <v>3452</v>
      </c>
      <c r="C868" s="1" t="s">
        <v>3449</v>
      </c>
      <c r="D868" s="1" t="s">
        <v>3453</v>
      </c>
      <c r="E868" s="1" t="s">
        <v>2437</v>
      </c>
      <c r="F868" s="1" t="s">
        <v>3418</v>
      </c>
      <c r="G868" s="1" t="s">
        <v>578</v>
      </c>
      <c r="H868" s="1" t="s">
        <v>2335</v>
      </c>
      <c r="I868" s="2">
        <v>309</v>
      </c>
      <c r="J868" s="2">
        <v>0</v>
      </c>
      <c r="K868" s="2">
        <v>309</v>
      </c>
      <c r="L868" s="3">
        <v>3.5</v>
      </c>
      <c r="M868" s="3">
        <v>10</v>
      </c>
      <c r="N868" s="4">
        <v>20</v>
      </c>
      <c r="O868" s="3">
        <v>21.653500000000001</v>
      </c>
      <c r="P868" s="3">
        <v>13.779500000000001</v>
      </c>
      <c r="Q868" s="3">
        <v>4.7244000000000002</v>
      </c>
      <c r="R868" s="1" t="s">
        <v>3419</v>
      </c>
      <c r="S868" s="1" t="s">
        <v>2473</v>
      </c>
      <c r="T868" s="1" t="s">
        <v>580</v>
      </c>
      <c r="U868" s="4">
        <v>533</v>
      </c>
      <c r="V868" s="1" t="s">
        <v>33</v>
      </c>
      <c r="W868" s="5">
        <f t="shared" si="39"/>
        <v>4.0882831517236082E-2</v>
      </c>
      <c r="X868" s="7">
        <f t="shared" si="40"/>
        <v>12.632794938825949</v>
      </c>
      <c r="Y868" s="6">
        <f t="shared" si="41"/>
        <v>0.35772057921562261</v>
      </c>
    </row>
    <row r="869" spans="1:25" hidden="1" x14ac:dyDescent="0.3">
      <c r="A869" s="1" t="s">
        <v>3454</v>
      </c>
      <c r="B869" s="1" t="s">
        <v>3455</v>
      </c>
      <c r="C869" s="1" t="s">
        <v>3449</v>
      </c>
      <c r="D869" s="1" t="s">
        <v>3456</v>
      </c>
      <c r="E869" s="1" t="s">
        <v>2443</v>
      </c>
      <c r="F869" s="1" t="s">
        <v>3418</v>
      </c>
      <c r="G869" s="1" t="s">
        <v>578</v>
      </c>
      <c r="H869" s="1" t="s">
        <v>2335</v>
      </c>
      <c r="I869" s="2">
        <v>290</v>
      </c>
      <c r="J869" s="2">
        <v>0</v>
      </c>
      <c r="K869" s="2">
        <v>290</v>
      </c>
      <c r="L869" s="3">
        <v>3.5</v>
      </c>
      <c r="M869" s="3">
        <v>10</v>
      </c>
      <c r="N869" s="4">
        <v>20</v>
      </c>
      <c r="O869" s="3">
        <v>21.653500000000001</v>
      </c>
      <c r="P869" s="3">
        <v>13.779500000000001</v>
      </c>
      <c r="Q869" s="3">
        <v>4.7244000000000002</v>
      </c>
      <c r="R869" s="1" t="s">
        <v>3419</v>
      </c>
      <c r="S869" s="1" t="s">
        <v>2473</v>
      </c>
      <c r="T869" s="1" t="s">
        <v>580</v>
      </c>
      <c r="U869" s="4">
        <v>533</v>
      </c>
      <c r="V869" s="1" t="s">
        <v>33</v>
      </c>
      <c r="W869" s="5">
        <f t="shared" si="39"/>
        <v>4.0882831517236082E-2</v>
      </c>
      <c r="X869" s="7">
        <f t="shared" si="40"/>
        <v>11.856021139998465</v>
      </c>
      <c r="Y869" s="6">
        <f t="shared" si="41"/>
        <v>0.33572481544508276</v>
      </c>
    </row>
    <row r="870" spans="1:25" hidden="1" x14ac:dyDescent="0.3">
      <c r="A870" s="1" t="s">
        <v>3457</v>
      </c>
      <c r="B870" s="1" t="s">
        <v>3458</v>
      </c>
      <c r="C870" s="1" t="s">
        <v>3449</v>
      </c>
      <c r="D870" s="1" t="s">
        <v>3459</v>
      </c>
      <c r="E870" s="1" t="s">
        <v>2447</v>
      </c>
      <c r="F870" s="1" t="s">
        <v>3418</v>
      </c>
      <c r="G870" s="1" t="s">
        <v>578</v>
      </c>
      <c r="H870" s="1" t="s">
        <v>2335</v>
      </c>
      <c r="I870" s="2">
        <v>135</v>
      </c>
      <c r="J870" s="2">
        <v>0</v>
      </c>
      <c r="K870" s="2">
        <v>135</v>
      </c>
      <c r="L870" s="3">
        <v>3.5</v>
      </c>
      <c r="M870" s="3">
        <v>10</v>
      </c>
      <c r="N870" s="4">
        <v>20</v>
      </c>
      <c r="O870" s="3">
        <v>21.653500000000001</v>
      </c>
      <c r="P870" s="3">
        <v>13.779500000000001</v>
      </c>
      <c r="Q870" s="3">
        <v>4.7244000000000002</v>
      </c>
      <c r="R870" s="1" t="s">
        <v>3419</v>
      </c>
      <c r="S870" s="1" t="s">
        <v>2473</v>
      </c>
      <c r="T870" s="1" t="s">
        <v>580</v>
      </c>
      <c r="U870" s="4">
        <v>533</v>
      </c>
      <c r="V870" s="1" t="s">
        <v>33</v>
      </c>
      <c r="W870" s="5">
        <f t="shared" si="39"/>
        <v>4.0882831517236082E-2</v>
      </c>
      <c r="X870" s="7">
        <f t="shared" si="40"/>
        <v>5.5191822548268714</v>
      </c>
      <c r="Y870" s="6">
        <f t="shared" si="41"/>
        <v>0.156285689948573</v>
      </c>
    </row>
    <row r="871" spans="1:25" hidden="1" x14ac:dyDescent="0.3">
      <c r="A871" s="1" t="s">
        <v>3460</v>
      </c>
      <c r="B871" s="1" t="s">
        <v>3461</v>
      </c>
      <c r="C871" s="1" t="s">
        <v>3449</v>
      </c>
      <c r="D871" s="1" t="s">
        <v>3450</v>
      </c>
      <c r="E871" s="1" t="s">
        <v>2456</v>
      </c>
      <c r="F871" s="1" t="s">
        <v>3431</v>
      </c>
      <c r="G871" s="1" t="s">
        <v>578</v>
      </c>
      <c r="H871" s="1" t="s">
        <v>2335</v>
      </c>
      <c r="I871" s="2">
        <v>154</v>
      </c>
      <c r="J871" s="2">
        <v>0</v>
      </c>
      <c r="K871" s="2">
        <v>154</v>
      </c>
      <c r="L871" s="3">
        <v>3.5</v>
      </c>
      <c r="M871" s="3">
        <v>10</v>
      </c>
      <c r="N871" s="4">
        <v>20</v>
      </c>
      <c r="O871" s="3">
        <v>21.653500000000001</v>
      </c>
      <c r="P871" s="3">
        <v>13.779500000000001</v>
      </c>
      <c r="Q871" s="3">
        <v>4.7244000000000002</v>
      </c>
      <c r="R871" s="1" t="s">
        <v>3419</v>
      </c>
      <c r="S871" s="1" t="s">
        <v>2473</v>
      </c>
      <c r="T871" s="1" t="s">
        <v>580</v>
      </c>
      <c r="U871" s="4">
        <v>533</v>
      </c>
      <c r="V871" s="1" t="s">
        <v>33</v>
      </c>
      <c r="W871" s="5">
        <f t="shared" si="39"/>
        <v>4.0882831517236082E-2</v>
      </c>
      <c r="X871" s="7">
        <f t="shared" si="40"/>
        <v>6.2959560536543568</v>
      </c>
      <c r="Y871" s="6">
        <f t="shared" si="41"/>
        <v>0.17828145371911291</v>
      </c>
    </row>
    <row r="872" spans="1:25" hidden="1" x14ac:dyDescent="0.3">
      <c r="A872" s="1" t="s">
        <v>3462</v>
      </c>
      <c r="B872" s="1" t="s">
        <v>3463</v>
      </c>
      <c r="C872" s="1" t="s">
        <v>3449</v>
      </c>
      <c r="D872" s="1" t="s">
        <v>3453</v>
      </c>
      <c r="E872" s="1" t="s">
        <v>2437</v>
      </c>
      <c r="F872" s="1" t="s">
        <v>3431</v>
      </c>
      <c r="G872" s="1" t="s">
        <v>578</v>
      </c>
      <c r="H872" s="1" t="s">
        <v>2335</v>
      </c>
      <c r="I872" s="2">
        <v>324</v>
      </c>
      <c r="J872" s="2">
        <v>0</v>
      </c>
      <c r="K872" s="2">
        <v>324</v>
      </c>
      <c r="L872" s="3">
        <v>3.5</v>
      </c>
      <c r="M872" s="3">
        <v>10</v>
      </c>
      <c r="N872" s="4">
        <v>20</v>
      </c>
      <c r="O872" s="3">
        <v>21.653500000000001</v>
      </c>
      <c r="P872" s="3">
        <v>13.779500000000001</v>
      </c>
      <c r="Q872" s="3">
        <v>4.7244000000000002</v>
      </c>
      <c r="R872" s="1" t="s">
        <v>3419</v>
      </c>
      <c r="S872" s="1" t="s">
        <v>2473</v>
      </c>
      <c r="T872" s="1" t="s">
        <v>580</v>
      </c>
      <c r="U872" s="4">
        <v>533</v>
      </c>
      <c r="V872" s="1" t="s">
        <v>33</v>
      </c>
      <c r="W872" s="5">
        <f t="shared" si="39"/>
        <v>4.0882831517236082E-2</v>
      </c>
      <c r="X872" s="7">
        <f t="shared" si="40"/>
        <v>13.24603741158449</v>
      </c>
      <c r="Y872" s="6">
        <f t="shared" si="41"/>
        <v>0.37508565587657516</v>
      </c>
    </row>
    <row r="873" spans="1:25" hidden="1" x14ac:dyDescent="0.3">
      <c r="A873" s="1" t="s">
        <v>3464</v>
      </c>
      <c r="B873" s="1" t="s">
        <v>3465</v>
      </c>
      <c r="C873" s="1" t="s">
        <v>3449</v>
      </c>
      <c r="D873" s="1" t="s">
        <v>3456</v>
      </c>
      <c r="E873" s="1" t="s">
        <v>2443</v>
      </c>
      <c r="F873" s="1" t="s">
        <v>3431</v>
      </c>
      <c r="G873" s="1" t="s">
        <v>578</v>
      </c>
      <c r="H873" s="1" t="s">
        <v>2335</v>
      </c>
      <c r="I873" s="2">
        <v>289</v>
      </c>
      <c r="J873" s="2">
        <v>0</v>
      </c>
      <c r="K873" s="2">
        <v>289</v>
      </c>
      <c r="L873" s="3">
        <v>3.5</v>
      </c>
      <c r="M873" s="3">
        <v>10</v>
      </c>
      <c r="N873" s="4">
        <v>20</v>
      </c>
      <c r="O873" s="3">
        <v>21.653500000000001</v>
      </c>
      <c r="P873" s="3">
        <v>13.779500000000001</v>
      </c>
      <c r="Q873" s="3">
        <v>4.7244000000000002</v>
      </c>
      <c r="R873" s="1" t="s">
        <v>3419</v>
      </c>
      <c r="S873" s="1" t="s">
        <v>2473</v>
      </c>
      <c r="T873" s="1" t="s">
        <v>580</v>
      </c>
      <c r="U873" s="4">
        <v>533</v>
      </c>
      <c r="V873" s="1" t="s">
        <v>33</v>
      </c>
      <c r="W873" s="5">
        <f t="shared" si="39"/>
        <v>4.0882831517236082E-2</v>
      </c>
      <c r="X873" s="7">
        <f t="shared" si="40"/>
        <v>11.815138308481227</v>
      </c>
      <c r="Y873" s="6">
        <f t="shared" si="41"/>
        <v>0.33456714366768586</v>
      </c>
    </row>
    <row r="874" spans="1:25" hidden="1" x14ac:dyDescent="0.3">
      <c r="A874" s="1" t="s">
        <v>3466</v>
      </c>
      <c r="B874" s="1" t="s">
        <v>3467</v>
      </c>
      <c r="C874" s="1" t="s">
        <v>3449</v>
      </c>
      <c r="D874" s="1" t="s">
        <v>3459</v>
      </c>
      <c r="E874" s="1" t="s">
        <v>2447</v>
      </c>
      <c r="F874" s="1" t="s">
        <v>3431</v>
      </c>
      <c r="G874" s="1" t="s">
        <v>578</v>
      </c>
      <c r="H874" s="1" t="s">
        <v>2335</v>
      </c>
      <c r="I874" s="2">
        <v>139</v>
      </c>
      <c r="J874" s="2">
        <v>0</v>
      </c>
      <c r="K874" s="2">
        <v>139</v>
      </c>
      <c r="L874" s="3">
        <v>3.5</v>
      </c>
      <c r="M874" s="3">
        <v>10</v>
      </c>
      <c r="N874" s="4">
        <v>20</v>
      </c>
      <c r="O874" s="3">
        <v>21.653500000000001</v>
      </c>
      <c r="P874" s="3">
        <v>13.779500000000001</v>
      </c>
      <c r="Q874" s="3">
        <v>4.7244000000000002</v>
      </c>
      <c r="R874" s="1" t="s">
        <v>3419</v>
      </c>
      <c r="S874" s="1" t="s">
        <v>2473</v>
      </c>
      <c r="T874" s="1" t="s">
        <v>580</v>
      </c>
      <c r="U874" s="4">
        <v>533</v>
      </c>
      <c r="V874" s="1" t="s">
        <v>33</v>
      </c>
      <c r="W874" s="5">
        <f t="shared" si="39"/>
        <v>4.0882831517236082E-2</v>
      </c>
      <c r="X874" s="7">
        <f t="shared" si="40"/>
        <v>5.6827135808958156</v>
      </c>
      <c r="Y874" s="6">
        <f t="shared" si="41"/>
        <v>0.16091637705816034</v>
      </c>
    </row>
    <row r="875" spans="1:25" hidden="1" x14ac:dyDescent="0.3">
      <c r="A875" s="1" t="s">
        <v>3468</v>
      </c>
      <c r="B875" s="1" t="s">
        <v>3469</v>
      </c>
      <c r="C875" s="1" t="s">
        <v>3449</v>
      </c>
      <c r="D875" s="1" t="s">
        <v>3450</v>
      </c>
      <c r="E875" s="1" t="s">
        <v>2456</v>
      </c>
      <c r="F875" s="1" t="s">
        <v>3440</v>
      </c>
      <c r="G875" s="1" t="s">
        <v>578</v>
      </c>
      <c r="H875" s="1" t="s">
        <v>2335</v>
      </c>
      <c r="I875" s="2">
        <v>194</v>
      </c>
      <c r="J875" s="2">
        <v>0</v>
      </c>
      <c r="K875" s="2">
        <v>194</v>
      </c>
      <c r="L875" s="3">
        <v>3.5</v>
      </c>
      <c r="M875" s="3">
        <v>10</v>
      </c>
      <c r="N875" s="4">
        <v>20</v>
      </c>
      <c r="O875" s="3">
        <v>21.653500000000001</v>
      </c>
      <c r="P875" s="3">
        <v>13.779500000000001</v>
      </c>
      <c r="Q875" s="3">
        <v>4.7244000000000002</v>
      </c>
      <c r="R875" s="1" t="s">
        <v>3419</v>
      </c>
      <c r="S875" s="1" t="s">
        <v>2473</v>
      </c>
      <c r="T875" s="1" t="s">
        <v>580</v>
      </c>
      <c r="U875" s="4">
        <v>533</v>
      </c>
      <c r="V875" s="1" t="s">
        <v>33</v>
      </c>
      <c r="W875" s="5">
        <f t="shared" si="39"/>
        <v>4.0882831517236082E-2</v>
      </c>
      <c r="X875" s="7">
        <f t="shared" si="40"/>
        <v>7.9312693143438002</v>
      </c>
      <c r="Y875" s="6">
        <f t="shared" si="41"/>
        <v>0.22458832481498639</v>
      </c>
    </row>
    <row r="876" spans="1:25" hidden="1" x14ac:dyDescent="0.3">
      <c r="A876" s="1" t="s">
        <v>3470</v>
      </c>
      <c r="B876" s="1" t="s">
        <v>3471</v>
      </c>
      <c r="C876" s="1" t="s">
        <v>3449</v>
      </c>
      <c r="D876" s="1" t="s">
        <v>3453</v>
      </c>
      <c r="E876" s="1" t="s">
        <v>2437</v>
      </c>
      <c r="F876" s="1" t="s">
        <v>3440</v>
      </c>
      <c r="G876" s="1" t="s">
        <v>578</v>
      </c>
      <c r="H876" s="1" t="s">
        <v>2335</v>
      </c>
      <c r="I876" s="2">
        <v>386</v>
      </c>
      <c r="J876" s="2">
        <v>0</v>
      </c>
      <c r="K876" s="2">
        <v>386</v>
      </c>
      <c r="L876" s="3">
        <v>3.5</v>
      </c>
      <c r="M876" s="3">
        <v>10</v>
      </c>
      <c r="N876" s="4">
        <v>20</v>
      </c>
      <c r="O876" s="3">
        <v>21.653500000000001</v>
      </c>
      <c r="P876" s="3">
        <v>13.779500000000001</v>
      </c>
      <c r="Q876" s="3">
        <v>4.7244000000000002</v>
      </c>
      <c r="R876" s="1" t="s">
        <v>3419</v>
      </c>
      <c r="S876" s="1" t="s">
        <v>2473</v>
      </c>
      <c r="T876" s="1" t="s">
        <v>580</v>
      </c>
      <c r="U876" s="4">
        <v>533</v>
      </c>
      <c r="V876" s="1" t="s">
        <v>33</v>
      </c>
      <c r="W876" s="5">
        <f t="shared" si="39"/>
        <v>4.0882831517236082E-2</v>
      </c>
      <c r="X876" s="7">
        <f t="shared" si="40"/>
        <v>15.780772965653128</v>
      </c>
      <c r="Y876" s="6">
        <f t="shared" si="41"/>
        <v>0.4468613060751791</v>
      </c>
    </row>
    <row r="877" spans="1:25" hidden="1" x14ac:dyDescent="0.3">
      <c r="A877" s="1" t="s">
        <v>3472</v>
      </c>
      <c r="B877" s="1" t="s">
        <v>3473</v>
      </c>
      <c r="C877" s="1" t="s">
        <v>3449</v>
      </c>
      <c r="D877" s="1" t="s">
        <v>3456</v>
      </c>
      <c r="E877" s="1" t="s">
        <v>2443</v>
      </c>
      <c r="F877" s="1" t="s">
        <v>3440</v>
      </c>
      <c r="G877" s="1" t="s">
        <v>578</v>
      </c>
      <c r="H877" s="1" t="s">
        <v>2335</v>
      </c>
      <c r="I877" s="2">
        <v>376</v>
      </c>
      <c r="J877" s="2">
        <v>1</v>
      </c>
      <c r="K877" s="2">
        <v>375</v>
      </c>
      <c r="L877" s="3">
        <v>3.5</v>
      </c>
      <c r="M877" s="3">
        <v>10</v>
      </c>
      <c r="N877" s="4">
        <v>20</v>
      </c>
      <c r="O877" s="3">
        <v>21.653500000000001</v>
      </c>
      <c r="P877" s="3">
        <v>13.779500000000001</v>
      </c>
      <c r="Q877" s="3">
        <v>4.7244000000000002</v>
      </c>
      <c r="R877" s="1" t="s">
        <v>3419</v>
      </c>
      <c r="S877" s="1" t="s">
        <v>2473</v>
      </c>
      <c r="T877" s="1" t="s">
        <v>580</v>
      </c>
      <c r="U877" s="4">
        <v>533</v>
      </c>
      <c r="V877" s="1" t="s">
        <v>33</v>
      </c>
      <c r="W877" s="5">
        <f t="shared" si="39"/>
        <v>4.0882831517236082E-2</v>
      </c>
      <c r="X877" s="7">
        <f t="shared" si="40"/>
        <v>15.33106181896353</v>
      </c>
      <c r="Y877" s="6">
        <f t="shared" si="41"/>
        <v>0.43412691652381385</v>
      </c>
    </row>
    <row r="878" spans="1:25" hidden="1" x14ac:dyDescent="0.3">
      <c r="A878" s="1" t="s">
        <v>3474</v>
      </c>
      <c r="B878" s="1" t="s">
        <v>3475</v>
      </c>
      <c r="C878" s="1" t="s">
        <v>3449</v>
      </c>
      <c r="D878" s="1" t="s">
        <v>3459</v>
      </c>
      <c r="E878" s="1" t="s">
        <v>2447</v>
      </c>
      <c r="F878" s="1" t="s">
        <v>3440</v>
      </c>
      <c r="G878" s="1" t="s">
        <v>578</v>
      </c>
      <c r="H878" s="1" t="s">
        <v>2335</v>
      </c>
      <c r="I878" s="2">
        <v>168</v>
      </c>
      <c r="J878" s="2">
        <v>0</v>
      </c>
      <c r="K878" s="2">
        <v>168</v>
      </c>
      <c r="L878" s="3">
        <v>3.5</v>
      </c>
      <c r="M878" s="3">
        <v>10</v>
      </c>
      <c r="N878" s="4">
        <v>20</v>
      </c>
      <c r="O878" s="3">
        <v>21.653500000000001</v>
      </c>
      <c r="P878" s="3">
        <v>13.779500000000001</v>
      </c>
      <c r="Q878" s="3">
        <v>4.7244000000000002</v>
      </c>
      <c r="R878" s="1" t="s">
        <v>3419</v>
      </c>
      <c r="S878" s="1" t="s">
        <v>2473</v>
      </c>
      <c r="T878" s="1" t="s">
        <v>580</v>
      </c>
      <c r="U878" s="4">
        <v>533</v>
      </c>
      <c r="V878" s="1" t="s">
        <v>33</v>
      </c>
      <c r="W878" s="5">
        <f t="shared" si="39"/>
        <v>4.0882831517236082E-2</v>
      </c>
      <c r="X878" s="7">
        <f t="shared" si="40"/>
        <v>6.8683156948956618</v>
      </c>
      <c r="Y878" s="6">
        <f t="shared" si="41"/>
        <v>0.19448885860266862</v>
      </c>
    </row>
    <row r="879" spans="1:25" hidden="1" x14ac:dyDescent="0.3">
      <c r="A879" s="1" t="s">
        <v>3476</v>
      </c>
      <c r="B879" s="1" t="s">
        <v>3477</v>
      </c>
      <c r="C879" s="1" t="s">
        <v>3478</v>
      </c>
      <c r="D879" s="1" t="s">
        <v>3479</v>
      </c>
      <c r="E879" s="1" t="s">
        <v>2437</v>
      </c>
      <c r="F879" s="1" t="s">
        <v>3480</v>
      </c>
      <c r="G879" s="1" t="s">
        <v>2472</v>
      </c>
      <c r="H879" s="1" t="s">
        <v>2335</v>
      </c>
      <c r="I879" s="2">
        <v>7</v>
      </c>
      <c r="J879" s="2">
        <v>0</v>
      </c>
      <c r="K879" s="2">
        <v>7</v>
      </c>
      <c r="L879" s="3">
        <v>0.01</v>
      </c>
      <c r="M879" s="3">
        <v>11.14</v>
      </c>
      <c r="N879" s="4">
        <v>20</v>
      </c>
      <c r="O879" s="3">
        <v>13.3858</v>
      </c>
      <c r="P879" s="3">
        <v>10.629899999999999</v>
      </c>
      <c r="Q879" s="3">
        <v>9.8425200000000004</v>
      </c>
      <c r="R879" s="1" t="s">
        <v>30</v>
      </c>
      <c r="S879" s="1" t="s">
        <v>2473</v>
      </c>
      <c r="T879" s="1" t="s">
        <v>580</v>
      </c>
      <c r="U879" s="4">
        <v>533</v>
      </c>
      <c r="V879" s="1" t="s">
        <v>33</v>
      </c>
      <c r="W879" s="5">
        <f t="shared" si="39"/>
        <v>4.0617441119943684E-2</v>
      </c>
      <c r="X879" s="7">
        <f t="shared" si="40"/>
        <v>0.28432208783960577</v>
      </c>
      <c r="Y879" s="6">
        <f t="shared" si="41"/>
        <v>8.0510973571800339E-3</v>
      </c>
    </row>
    <row r="880" spans="1:25" hidden="1" x14ac:dyDescent="0.3">
      <c r="A880" s="1" t="s">
        <v>3481</v>
      </c>
      <c r="B880" s="1" t="s">
        <v>3482</v>
      </c>
      <c r="C880" s="1" t="s">
        <v>3483</v>
      </c>
      <c r="D880" s="1" t="s">
        <v>3484</v>
      </c>
      <c r="E880" s="1" t="s">
        <v>2443</v>
      </c>
      <c r="F880" s="1" t="s">
        <v>3485</v>
      </c>
      <c r="G880" s="1" t="s">
        <v>2472</v>
      </c>
      <c r="H880" s="1" t="s">
        <v>2335</v>
      </c>
      <c r="I880" s="2">
        <v>5</v>
      </c>
      <c r="J880" s="2">
        <v>0</v>
      </c>
      <c r="K880" s="2">
        <v>5</v>
      </c>
      <c r="L880" s="3">
        <v>0.01</v>
      </c>
      <c r="M880" s="3">
        <v>11.43</v>
      </c>
      <c r="N880" s="4">
        <v>20</v>
      </c>
      <c r="O880" s="3">
        <v>14.1732</v>
      </c>
      <c r="P880" s="3">
        <v>12.204700000000001</v>
      </c>
      <c r="Q880" s="3">
        <v>10.2362</v>
      </c>
      <c r="R880" s="1" t="s">
        <v>30</v>
      </c>
      <c r="S880" s="1" t="s">
        <v>2473</v>
      </c>
      <c r="T880" s="1" t="s">
        <v>580</v>
      </c>
      <c r="U880" s="4">
        <v>533</v>
      </c>
      <c r="V880" s="1" t="s">
        <v>33</v>
      </c>
      <c r="W880" s="5">
        <f t="shared" si="39"/>
        <v>5.13530839525594E-2</v>
      </c>
      <c r="X880" s="7">
        <f t="shared" si="40"/>
        <v>0.25676541976279699</v>
      </c>
      <c r="Y880" s="6">
        <f t="shared" si="41"/>
        <v>7.2707801499884463E-3</v>
      </c>
    </row>
    <row r="881" spans="1:25" hidden="1" x14ac:dyDescent="0.3">
      <c r="A881" s="1" t="s">
        <v>3486</v>
      </c>
      <c r="B881" s="1" t="s">
        <v>3487</v>
      </c>
      <c r="C881" s="1" t="s">
        <v>3483</v>
      </c>
      <c r="D881" s="1" t="s">
        <v>3488</v>
      </c>
      <c r="E881" s="1" t="s">
        <v>2437</v>
      </c>
      <c r="F881" s="1" t="s">
        <v>3489</v>
      </c>
      <c r="G881" s="1" t="s">
        <v>2472</v>
      </c>
      <c r="H881" s="1" t="s">
        <v>2335</v>
      </c>
      <c r="I881" s="2">
        <v>13</v>
      </c>
      <c r="J881" s="2">
        <v>0</v>
      </c>
      <c r="K881" s="2">
        <v>13</v>
      </c>
      <c r="L881" s="3">
        <v>0.01</v>
      </c>
      <c r="M881" s="3">
        <v>11.43</v>
      </c>
      <c r="N881" s="4">
        <v>20</v>
      </c>
      <c r="O881" s="3">
        <v>14.1732</v>
      </c>
      <c r="P881" s="3">
        <v>12.204700000000001</v>
      </c>
      <c r="Q881" s="3">
        <v>10.2362</v>
      </c>
      <c r="R881" s="1" t="s">
        <v>30</v>
      </c>
      <c r="S881" s="1" t="s">
        <v>2473</v>
      </c>
      <c r="T881" s="1" t="s">
        <v>580</v>
      </c>
      <c r="U881" s="4">
        <v>533</v>
      </c>
      <c r="V881" s="1" t="s">
        <v>33</v>
      </c>
      <c r="W881" s="5">
        <f t="shared" si="39"/>
        <v>5.13530839525594E-2</v>
      </c>
      <c r="X881" s="7">
        <f t="shared" si="40"/>
        <v>0.66759009138327219</v>
      </c>
      <c r="Y881" s="6">
        <f t="shared" si="41"/>
        <v>1.8904028389969959E-2</v>
      </c>
    </row>
    <row r="882" spans="1:25" hidden="1" x14ac:dyDescent="0.3">
      <c r="A882" s="1" t="s">
        <v>3490</v>
      </c>
      <c r="B882" s="1" t="s">
        <v>3491</v>
      </c>
      <c r="C882" s="1" t="s">
        <v>3483</v>
      </c>
      <c r="D882" s="1" t="s">
        <v>3488</v>
      </c>
      <c r="E882" s="1" t="s">
        <v>2437</v>
      </c>
      <c r="F882" s="1" t="s">
        <v>3492</v>
      </c>
      <c r="G882" s="1" t="s">
        <v>2472</v>
      </c>
      <c r="H882" s="1" t="s">
        <v>2335</v>
      </c>
      <c r="I882" s="2">
        <v>5</v>
      </c>
      <c r="J882" s="2">
        <v>0</v>
      </c>
      <c r="K882" s="2">
        <v>5</v>
      </c>
      <c r="L882" s="3">
        <v>0.01</v>
      </c>
      <c r="M882" s="3">
        <v>11.43</v>
      </c>
      <c r="N882" s="4">
        <v>20</v>
      </c>
      <c r="O882" s="3">
        <v>14.1732</v>
      </c>
      <c r="P882" s="3">
        <v>12.204700000000001</v>
      </c>
      <c r="Q882" s="3">
        <v>10.2362</v>
      </c>
      <c r="R882" s="1" t="s">
        <v>30</v>
      </c>
      <c r="S882" s="1" t="s">
        <v>2473</v>
      </c>
      <c r="T882" s="1" t="s">
        <v>580</v>
      </c>
      <c r="U882" s="4">
        <v>533</v>
      </c>
      <c r="V882" s="1" t="s">
        <v>33</v>
      </c>
      <c r="W882" s="5">
        <f t="shared" si="39"/>
        <v>5.13530839525594E-2</v>
      </c>
      <c r="X882" s="7">
        <f t="shared" si="40"/>
        <v>0.25676541976279699</v>
      </c>
      <c r="Y882" s="6">
        <f t="shared" si="41"/>
        <v>7.2707801499884463E-3</v>
      </c>
    </row>
    <row r="883" spans="1:25" hidden="1" x14ac:dyDescent="0.3">
      <c r="A883" s="1" t="s">
        <v>3493</v>
      </c>
      <c r="B883" s="1" t="s">
        <v>3494</v>
      </c>
      <c r="C883" s="1" t="s">
        <v>3483</v>
      </c>
      <c r="D883" s="1" t="s">
        <v>3484</v>
      </c>
      <c r="E883" s="1" t="s">
        <v>2443</v>
      </c>
      <c r="F883" s="1" t="s">
        <v>3492</v>
      </c>
      <c r="G883" s="1" t="s">
        <v>2472</v>
      </c>
      <c r="H883" s="1" t="s">
        <v>2335</v>
      </c>
      <c r="I883" s="2">
        <v>5</v>
      </c>
      <c r="J883" s="2">
        <v>0</v>
      </c>
      <c r="K883" s="2">
        <v>5</v>
      </c>
      <c r="L883" s="3">
        <v>0.01</v>
      </c>
      <c r="M883" s="3">
        <v>11.43</v>
      </c>
      <c r="N883" s="4">
        <v>20</v>
      </c>
      <c r="O883" s="3">
        <v>14.1732</v>
      </c>
      <c r="P883" s="3">
        <v>12.204700000000001</v>
      </c>
      <c r="Q883" s="3">
        <v>10.2362</v>
      </c>
      <c r="R883" s="1" t="s">
        <v>30</v>
      </c>
      <c r="S883" s="1" t="s">
        <v>2473</v>
      </c>
      <c r="T883" s="1" t="s">
        <v>580</v>
      </c>
      <c r="U883" s="4">
        <v>533</v>
      </c>
      <c r="V883" s="1" t="s">
        <v>33</v>
      </c>
      <c r="W883" s="5">
        <f t="shared" si="39"/>
        <v>5.13530839525594E-2</v>
      </c>
      <c r="X883" s="7">
        <f t="shared" si="40"/>
        <v>0.25676541976279699</v>
      </c>
      <c r="Y883" s="6">
        <f t="shared" si="41"/>
        <v>7.2707801499884463E-3</v>
      </c>
    </row>
    <row r="884" spans="1:25" hidden="1" x14ac:dyDescent="0.3">
      <c r="A884" s="1" t="s">
        <v>3495</v>
      </c>
      <c r="B884" s="1" t="s">
        <v>3496</v>
      </c>
      <c r="C884" s="1" t="s">
        <v>3483</v>
      </c>
      <c r="D884" s="1" t="s">
        <v>3497</v>
      </c>
      <c r="E884" s="1" t="s">
        <v>2447</v>
      </c>
      <c r="F884" s="1" t="s">
        <v>3492</v>
      </c>
      <c r="G884" s="1" t="s">
        <v>2472</v>
      </c>
      <c r="H884" s="1" t="s">
        <v>2335</v>
      </c>
      <c r="I884" s="2">
        <v>1</v>
      </c>
      <c r="J884" s="2">
        <v>0</v>
      </c>
      <c r="K884" s="2">
        <v>1</v>
      </c>
      <c r="L884" s="3">
        <v>0.01</v>
      </c>
      <c r="M884" s="3">
        <v>11.43</v>
      </c>
      <c r="N884" s="4">
        <v>20</v>
      </c>
      <c r="O884" s="3">
        <v>14.1732</v>
      </c>
      <c r="P884" s="3">
        <v>12.204700000000001</v>
      </c>
      <c r="Q884" s="3">
        <v>10.2362</v>
      </c>
      <c r="R884" s="1" t="s">
        <v>30</v>
      </c>
      <c r="S884" s="1" t="s">
        <v>2473</v>
      </c>
      <c r="T884" s="1" t="s">
        <v>580</v>
      </c>
      <c r="U884" s="4">
        <v>533</v>
      </c>
      <c r="V884" s="1" t="s">
        <v>33</v>
      </c>
      <c r="W884" s="5">
        <f t="shared" si="39"/>
        <v>5.13530839525594E-2</v>
      </c>
      <c r="X884" s="7">
        <f t="shared" si="40"/>
        <v>5.13530839525594E-2</v>
      </c>
      <c r="Y884" s="6">
        <f t="shared" si="41"/>
        <v>1.4541560299976893E-3</v>
      </c>
    </row>
    <row r="885" spans="1:25" hidden="1" x14ac:dyDescent="0.3">
      <c r="A885" s="1" t="s">
        <v>3498</v>
      </c>
      <c r="B885" s="1" t="s">
        <v>3499</v>
      </c>
      <c r="C885" s="1" t="s">
        <v>3500</v>
      </c>
      <c r="D885" s="1" t="s">
        <v>3501</v>
      </c>
      <c r="E885" s="1" t="s">
        <v>2443</v>
      </c>
      <c r="F885" s="1" t="s">
        <v>3485</v>
      </c>
      <c r="G885" s="1" t="s">
        <v>2472</v>
      </c>
      <c r="H885" s="1" t="s">
        <v>2335</v>
      </c>
      <c r="I885" s="2">
        <v>12</v>
      </c>
      <c r="J885" s="2">
        <v>0</v>
      </c>
      <c r="K885" s="2">
        <v>12</v>
      </c>
      <c r="L885" s="3">
        <v>0.01</v>
      </c>
      <c r="M885" s="3">
        <v>11.43</v>
      </c>
      <c r="N885" s="4">
        <v>20</v>
      </c>
      <c r="O885" s="3">
        <v>13.3858</v>
      </c>
      <c r="P885" s="3">
        <v>10.629899999999999</v>
      </c>
      <c r="Q885" s="3">
        <v>11.0236</v>
      </c>
      <c r="R885" s="1" t="s">
        <v>30</v>
      </c>
      <c r="S885" s="1" t="s">
        <v>2473</v>
      </c>
      <c r="T885" s="1" t="s">
        <v>580</v>
      </c>
      <c r="U885" s="4">
        <v>533</v>
      </c>
      <c r="V885" s="1" t="s">
        <v>33</v>
      </c>
      <c r="W885" s="5">
        <f t="shared" si="39"/>
        <v>4.5491441615542687E-2</v>
      </c>
      <c r="X885" s="7">
        <f t="shared" si="40"/>
        <v>0.54589729938651221</v>
      </c>
      <c r="Y885" s="6">
        <f t="shared" si="41"/>
        <v>1.5458075514913398E-2</v>
      </c>
    </row>
    <row r="886" spans="1:25" hidden="1" x14ac:dyDescent="0.3">
      <c r="A886" s="1" t="s">
        <v>3502</v>
      </c>
      <c r="B886" s="1" t="s">
        <v>3503</v>
      </c>
      <c r="C886" s="1" t="s">
        <v>3500</v>
      </c>
      <c r="D886" s="1" t="s">
        <v>3504</v>
      </c>
      <c r="E886" s="1" t="s">
        <v>2456</v>
      </c>
      <c r="F886" s="1" t="s">
        <v>3505</v>
      </c>
      <c r="G886" s="1" t="s">
        <v>2472</v>
      </c>
      <c r="H886" s="1" t="s">
        <v>2335</v>
      </c>
      <c r="I886" s="2">
        <v>14</v>
      </c>
      <c r="J886" s="2">
        <v>0</v>
      </c>
      <c r="K886" s="2">
        <v>14</v>
      </c>
      <c r="L886" s="3">
        <v>0.01</v>
      </c>
      <c r="M886" s="3">
        <v>11.43</v>
      </c>
      <c r="N886" s="4">
        <v>20</v>
      </c>
      <c r="O886" s="3">
        <v>13.3858</v>
      </c>
      <c r="P886" s="3">
        <v>10.629899999999999</v>
      </c>
      <c r="Q886" s="3">
        <v>11.0236</v>
      </c>
      <c r="R886" s="1" t="s">
        <v>30</v>
      </c>
      <c r="S886" s="1" t="s">
        <v>2473</v>
      </c>
      <c r="T886" s="1" t="s">
        <v>580</v>
      </c>
      <c r="U886" s="4">
        <v>533</v>
      </c>
      <c r="V886" s="1" t="s">
        <v>33</v>
      </c>
      <c r="W886" s="5">
        <f t="shared" si="39"/>
        <v>4.5491441615542687E-2</v>
      </c>
      <c r="X886" s="7">
        <f t="shared" si="40"/>
        <v>0.6368801826175976</v>
      </c>
      <c r="Y886" s="6">
        <f t="shared" si="41"/>
        <v>1.8034421434065633E-2</v>
      </c>
    </row>
    <row r="887" spans="1:25" hidden="1" x14ac:dyDescent="0.3">
      <c r="A887" s="1" t="s">
        <v>623</v>
      </c>
      <c r="B887" s="1" t="s">
        <v>624</v>
      </c>
      <c r="C887" s="1" t="s">
        <v>619</v>
      </c>
      <c r="D887" s="1" t="s">
        <v>625</v>
      </c>
      <c r="E887" s="1" t="s">
        <v>626</v>
      </c>
      <c r="F887" s="1" t="s">
        <v>622</v>
      </c>
      <c r="G887" s="1" t="s">
        <v>40</v>
      </c>
      <c r="H887" s="1" t="s">
        <v>2335</v>
      </c>
      <c r="I887" s="2">
        <v>36</v>
      </c>
      <c r="J887" s="2">
        <v>0</v>
      </c>
      <c r="K887" s="2">
        <v>36</v>
      </c>
      <c r="L887" s="3">
        <v>8</v>
      </c>
      <c r="M887" s="3">
        <v>76.8</v>
      </c>
      <c r="N887" s="4">
        <v>1</v>
      </c>
      <c r="O887" s="3">
        <v>24.015699999999999</v>
      </c>
      <c r="P887" s="3">
        <v>20.078700000000001</v>
      </c>
      <c r="Q887" s="3">
        <v>14.1732</v>
      </c>
      <c r="R887" s="1" t="s">
        <v>30</v>
      </c>
      <c r="S887" s="1" t="s">
        <v>31</v>
      </c>
      <c r="T887" s="1" t="s">
        <v>32</v>
      </c>
      <c r="U887" s="4">
        <v>601</v>
      </c>
      <c r="V887" s="1" t="s">
        <v>33</v>
      </c>
      <c r="W887" s="5">
        <f t="shared" si="39"/>
        <v>3.9642541979258628</v>
      </c>
      <c r="X887" s="7">
        <f t="shared" si="40"/>
        <v>142.71315112533105</v>
      </c>
      <c r="Y887" s="6">
        <f t="shared" si="41"/>
        <v>4.0411825988987884</v>
      </c>
    </row>
    <row r="888" spans="1:25" hidden="1" x14ac:dyDescent="0.3">
      <c r="A888" s="1" t="s">
        <v>3506</v>
      </c>
      <c r="B888" s="1" t="s">
        <v>3507</v>
      </c>
      <c r="C888" s="1" t="s">
        <v>619</v>
      </c>
      <c r="D888" s="1" t="s">
        <v>3508</v>
      </c>
      <c r="E888" s="1" t="s">
        <v>641</v>
      </c>
      <c r="F888" s="1" t="s">
        <v>622</v>
      </c>
      <c r="G888" s="1" t="s">
        <v>40</v>
      </c>
      <c r="H888" s="1" t="s">
        <v>2335</v>
      </c>
      <c r="I888" s="2">
        <v>2</v>
      </c>
      <c r="J888" s="2">
        <v>0</v>
      </c>
      <c r="K888" s="2">
        <v>2</v>
      </c>
      <c r="L888" s="3">
        <v>8</v>
      </c>
      <c r="M888" s="3">
        <v>76.8</v>
      </c>
      <c r="N888" s="4">
        <v>1</v>
      </c>
      <c r="O888" s="3">
        <v>24.015699999999999</v>
      </c>
      <c r="P888" s="3">
        <v>20.078700000000001</v>
      </c>
      <c r="Q888" s="3">
        <v>14.1732</v>
      </c>
      <c r="R888" s="1" t="s">
        <v>30</v>
      </c>
      <c r="S888" s="1" t="s">
        <v>31</v>
      </c>
      <c r="T888" s="1" t="s">
        <v>32</v>
      </c>
      <c r="U888" s="4">
        <v>601</v>
      </c>
      <c r="V888" s="1" t="s">
        <v>33</v>
      </c>
      <c r="W888" s="5">
        <f t="shared" si="39"/>
        <v>3.9642541979258628</v>
      </c>
      <c r="X888" s="7">
        <f t="shared" si="40"/>
        <v>7.9285083958517255</v>
      </c>
      <c r="Y888" s="6">
        <f t="shared" si="41"/>
        <v>0.22451014438326602</v>
      </c>
    </row>
    <row r="889" spans="1:25" hidden="1" x14ac:dyDescent="0.3">
      <c r="A889" s="1" t="s">
        <v>637</v>
      </c>
      <c r="B889" s="1" t="s">
        <v>638</v>
      </c>
      <c r="C889" s="1" t="s">
        <v>639</v>
      </c>
      <c r="D889" s="1" t="s">
        <v>640</v>
      </c>
      <c r="E889" s="1" t="s">
        <v>641</v>
      </c>
      <c r="F889" s="1" t="s">
        <v>642</v>
      </c>
      <c r="G889" s="1" t="s">
        <v>40</v>
      </c>
      <c r="H889" s="1" t="s">
        <v>2335</v>
      </c>
      <c r="I889" s="2">
        <v>18</v>
      </c>
      <c r="J889" s="2">
        <v>0</v>
      </c>
      <c r="K889" s="2">
        <v>18</v>
      </c>
      <c r="L889" s="3">
        <v>8</v>
      </c>
      <c r="M889" s="3">
        <v>71.14</v>
      </c>
      <c r="N889" s="4">
        <v>1</v>
      </c>
      <c r="O889" s="3">
        <v>23.622</v>
      </c>
      <c r="P889" s="3">
        <v>19.2913</v>
      </c>
      <c r="Q889" s="3">
        <v>12.204700000000001</v>
      </c>
      <c r="R889" s="1" t="s">
        <v>30</v>
      </c>
      <c r="S889" s="1" t="s">
        <v>31</v>
      </c>
      <c r="T889" s="1" t="s">
        <v>32</v>
      </c>
      <c r="U889" s="4">
        <v>601</v>
      </c>
      <c r="V889" s="1" t="s">
        <v>33</v>
      </c>
      <c r="W889" s="5">
        <f t="shared" si="39"/>
        <v>3.2260270688146289</v>
      </c>
      <c r="X889" s="7">
        <f t="shared" si="40"/>
        <v>58.068487238663323</v>
      </c>
      <c r="Y889" s="6">
        <f t="shared" si="41"/>
        <v>1.6443148954589255</v>
      </c>
    </row>
    <row r="890" spans="1:25" hidden="1" x14ac:dyDescent="0.3">
      <c r="A890" s="1" t="s">
        <v>3509</v>
      </c>
      <c r="B890" s="1" t="s">
        <v>3510</v>
      </c>
      <c r="C890" s="1" t="s">
        <v>3511</v>
      </c>
      <c r="D890" s="1" t="s">
        <v>3512</v>
      </c>
      <c r="E890" s="1" t="s">
        <v>3513</v>
      </c>
      <c r="F890" s="1" t="s">
        <v>27</v>
      </c>
      <c r="G890" s="1" t="s">
        <v>84</v>
      </c>
      <c r="H890" s="1" t="s">
        <v>2335</v>
      </c>
      <c r="I890" s="2">
        <v>26</v>
      </c>
      <c r="J890" s="2">
        <v>0</v>
      </c>
      <c r="K890" s="2">
        <v>26</v>
      </c>
      <c r="L890" s="3">
        <v>0.01</v>
      </c>
      <c r="M890" s="3">
        <v>57.19</v>
      </c>
      <c r="N890" s="4">
        <v>1</v>
      </c>
      <c r="O890" s="3">
        <v>14.960599999999999</v>
      </c>
      <c r="P890" s="3">
        <v>9.8424999999999994</v>
      </c>
      <c r="Q890" s="3">
        <v>9.8424999999999994</v>
      </c>
      <c r="R890" s="1" t="s">
        <v>30</v>
      </c>
      <c r="S890" s="1" t="s">
        <v>31</v>
      </c>
      <c r="T890" s="1" t="s">
        <v>86</v>
      </c>
      <c r="U890" s="4">
        <v>950</v>
      </c>
      <c r="V890" s="1" t="s">
        <v>33</v>
      </c>
      <c r="W890" s="5">
        <f t="shared" si="39"/>
        <v>0.84066428444533037</v>
      </c>
      <c r="X890" s="7">
        <f t="shared" si="40"/>
        <v>21.857271395578589</v>
      </c>
      <c r="Y890" s="6">
        <f t="shared" si="41"/>
        <v>0.61892841778575458</v>
      </c>
    </row>
    <row r="891" spans="1:25" hidden="1" x14ac:dyDescent="0.3">
      <c r="A891" s="1" t="s">
        <v>655</v>
      </c>
      <c r="B891" s="1" t="s">
        <v>656</v>
      </c>
      <c r="C891" s="1" t="s">
        <v>639</v>
      </c>
      <c r="D891" s="1" t="s">
        <v>657</v>
      </c>
      <c r="E891" s="1" t="s">
        <v>641</v>
      </c>
      <c r="F891" s="1" t="s">
        <v>77</v>
      </c>
      <c r="G891" s="1" t="s">
        <v>40</v>
      </c>
      <c r="H891" s="1" t="s">
        <v>2335</v>
      </c>
      <c r="I891" s="2">
        <v>39</v>
      </c>
      <c r="J891" s="2">
        <v>0</v>
      </c>
      <c r="K891" s="2">
        <v>39</v>
      </c>
      <c r="L891" s="3">
        <v>8</v>
      </c>
      <c r="M891" s="3">
        <v>71.14</v>
      </c>
      <c r="N891" s="4">
        <v>1</v>
      </c>
      <c r="O891" s="3">
        <v>23.622</v>
      </c>
      <c r="P891" s="3">
        <v>19.2913</v>
      </c>
      <c r="Q891" s="3">
        <v>12.204700000000001</v>
      </c>
      <c r="R891" s="1" t="s">
        <v>30</v>
      </c>
      <c r="S891" s="1" t="s">
        <v>31</v>
      </c>
      <c r="T891" s="1" t="s">
        <v>32</v>
      </c>
      <c r="U891" s="4">
        <v>601</v>
      </c>
      <c r="V891" s="1" t="s">
        <v>33</v>
      </c>
      <c r="W891" s="5">
        <f t="shared" si="39"/>
        <v>3.2260270688146289</v>
      </c>
      <c r="X891" s="7">
        <f t="shared" si="40"/>
        <v>125.81505568377052</v>
      </c>
      <c r="Y891" s="6">
        <f t="shared" si="41"/>
        <v>3.5626822734943384</v>
      </c>
    </row>
    <row r="892" spans="1:25" hidden="1" x14ac:dyDescent="0.3">
      <c r="A892" s="1" t="s">
        <v>669</v>
      </c>
      <c r="B892" s="1" t="s">
        <v>670</v>
      </c>
      <c r="C892" s="1" t="s">
        <v>671</v>
      </c>
      <c r="D892" s="1" t="s">
        <v>672</v>
      </c>
      <c r="E892" s="1" t="s">
        <v>673</v>
      </c>
      <c r="F892" s="1" t="s">
        <v>674</v>
      </c>
      <c r="G892" s="1" t="s">
        <v>40</v>
      </c>
      <c r="H892" s="1" t="s">
        <v>2335</v>
      </c>
      <c r="I892" s="2">
        <v>16</v>
      </c>
      <c r="J892" s="2">
        <v>0</v>
      </c>
      <c r="K892" s="2">
        <v>16</v>
      </c>
      <c r="L892" s="3">
        <v>8</v>
      </c>
      <c r="M892" s="3">
        <v>81.209999999999994</v>
      </c>
      <c r="N892" s="4">
        <v>1</v>
      </c>
      <c r="O892" s="3">
        <v>18.899999999999999</v>
      </c>
      <c r="P892" s="3">
        <v>14.96</v>
      </c>
      <c r="Q892" s="3">
        <v>13.78</v>
      </c>
      <c r="R892" s="1" t="s">
        <v>30</v>
      </c>
      <c r="S892" s="1" t="s">
        <v>31</v>
      </c>
      <c r="T892" s="1" t="s">
        <v>32</v>
      </c>
      <c r="U892" s="4">
        <v>601</v>
      </c>
      <c r="V892" s="1" t="s">
        <v>33</v>
      </c>
      <c r="W892" s="5">
        <f t="shared" si="39"/>
        <v>2.2599839443155449</v>
      </c>
      <c r="X892" s="7">
        <f t="shared" si="40"/>
        <v>36.159743109048719</v>
      </c>
      <c r="Y892" s="6">
        <f t="shared" si="41"/>
        <v>1.0239289335333082</v>
      </c>
    </row>
    <row r="893" spans="1:25" hidden="1" x14ac:dyDescent="0.3">
      <c r="A893" s="1" t="s">
        <v>1880</v>
      </c>
      <c r="B893" s="1" t="s">
        <v>1881</v>
      </c>
      <c r="C893" s="1" t="s">
        <v>671</v>
      </c>
      <c r="D893" s="1" t="s">
        <v>1882</v>
      </c>
      <c r="E893" s="1" t="s">
        <v>1035</v>
      </c>
      <c r="F893" s="1" t="s">
        <v>674</v>
      </c>
      <c r="G893" s="1" t="s">
        <v>40</v>
      </c>
      <c r="H893" s="1" t="s">
        <v>2335</v>
      </c>
      <c r="I893" s="2">
        <v>23</v>
      </c>
      <c r="J893" s="2">
        <v>0</v>
      </c>
      <c r="K893" s="2">
        <v>23</v>
      </c>
      <c r="L893" s="3">
        <v>8</v>
      </c>
      <c r="M893" s="3">
        <v>81.209999999999994</v>
      </c>
      <c r="N893" s="4">
        <v>1</v>
      </c>
      <c r="O893" s="3">
        <v>23.62</v>
      </c>
      <c r="P893" s="3">
        <v>19.690000000000001</v>
      </c>
      <c r="Q893" s="3">
        <v>16.929099999999998</v>
      </c>
      <c r="R893" s="1" t="s">
        <v>30</v>
      </c>
      <c r="S893" s="1" t="s">
        <v>31</v>
      </c>
      <c r="T893" s="1" t="s">
        <v>32</v>
      </c>
      <c r="U893" s="4">
        <v>601</v>
      </c>
      <c r="V893" s="1" t="s">
        <v>33</v>
      </c>
      <c r="W893" s="5">
        <f t="shared" si="39"/>
        <v>4.5669075313109042</v>
      </c>
      <c r="X893" s="7">
        <f t="shared" si="40"/>
        <v>105.03887322015079</v>
      </c>
      <c r="Y893" s="6">
        <f t="shared" si="41"/>
        <v>2.9743668562992402</v>
      </c>
    </row>
    <row r="894" spans="1:25" hidden="1" x14ac:dyDescent="0.3">
      <c r="A894" s="1" t="s">
        <v>3514</v>
      </c>
      <c r="B894" s="1" t="s">
        <v>3515</v>
      </c>
      <c r="C894" s="1" t="s">
        <v>3516</v>
      </c>
      <c r="D894" s="1" t="s">
        <v>3517</v>
      </c>
      <c r="E894" s="1" t="s">
        <v>3518</v>
      </c>
      <c r="F894" s="1" t="s">
        <v>125</v>
      </c>
      <c r="G894" s="1" t="s">
        <v>40</v>
      </c>
      <c r="H894" s="1" t="s">
        <v>2335</v>
      </c>
      <c r="I894" s="2">
        <v>61</v>
      </c>
      <c r="J894" s="2">
        <v>0</v>
      </c>
      <c r="K894" s="2">
        <v>61</v>
      </c>
      <c r="L894" s="3">
        <v>2.5</v>
      </c>
      <c r="M894" s="3">
        <v>24.36</v>
      </c>
      <c r="N894" s="4">
        <v>1</v>
      </c>
      <c r="O894" s="3">
        <v>18.307099999999998</v>
      </c>
      <c r="P894" s="3">
        <v>9.2520000000000007</v>
      </c>
      <c r="Q894" s="3">
        <v>9.2520000000000007</v>
      </c>
      <c r="R894" s="1" t="s">
        <v>30</v>
      </c>
      <c r="S894" s="1" t="s">
        <v>31</v>
      </c>
      <c r="T894" s="1" t="s">
        <v>78</v>
      </c>
      <c r="U894" s="4">
        <v>950</v>
      </c>
      <c r="V894" s="1" t="s">
        <v>33</v>
      </c>
      <c r="W894" s="5">
        <f t="shared" si="39"/>
        <v>0.90897835248167069</v>
      </c>
      <c r="X894" s="7">
        <f t="shared" si="40"/>
        <v>55.447679501381913</v>
      </c>
      <c r="Y894" s="6">
        <f t="shared" si="41"/>
        <v>1.5701019547492094</v>
      </c>
    </row>
    <row r="895" spans="1:25" hidden="1" x14ac:dyDescent="0.3">
      <c r="A895" s="1" t="s">
        <v>3519</v>
      </c>
      <c r="B895" s="1" t="s">
        <v>3520</v>
      </c>
      <c r="C895" s="1" t="s">
        <v>3521</v>
      </c>
      <c r="D895" s="1" t="s">
        <v>3522</v>
      </c>
      <c r="E895" s="1" t="s">
        <v>3523</v>
      </c>
      <c r="F895" s="1" t="s">
        <v>209</v>
      </c>
      <c r="G895" s="1" t="s">
        <v>324</v>
      </c>
      <c r="H895" s="1" t="s">
        <v>2335</v>
      </c>
      <c r="I895" s="2">
        <v>180</v>
      </c>
      <c r="J895" s="2">
        <v>0</v>
      </c>
      <c r="K895" s="2">
        <v>180</v>
      </c>
      <c r="L895" s="3">
        <v>0.01</v>
      </c>
      <c r="M895" s="3">
        <v>26.99</v>
      </c>
      <c r="N895" s="4">
        <v>40</v>
      </c>
      <c r="O895" s="3">
        <v>15.3543</v>
      </c>
      <c r="P895" s="3">
        <v>11.0236</v>
      </c>
      <c r="Q895" s="3">
        <v>8.2676999999999996</v>
      </c>
      <c r="R895" s="1" t="s">
        <v>30</v>
      </c>
      <c r="S895" s="1" t="s">
        <v>781</v>
      </c>
      <c r="T895" s="1" t="s">
        <v>117</v>
      </c>
      <c r="U895" s="4">
        <v>964</v>
      </c>
      <c r="V895" s="1" t="s">
        <v>33</v>
      </c>
      <c r="W895" s="5">
        <f t="shared" si="39"/>
        <v>2.0292750916737181E-2</v>
      </c>
      <c r="X895" s="7">
        <f t="shared" si="40"/>
        <v>3.6526951650126924</v>
      </c>
      <c r="Y895" s="6">
        <f t="shared" si="41"/>
        <v>0.10343271116596466</v>
      </c>
    </row>
    <row r="896" spans="1:25" hidden="1" x14ac:dyDescent="0.3">
      <c r="A896" s="1" t="s">
        <v>3524</v>
      </c>
      <c r="B896" s="1" t="s">
        <v>3525</v>
      </c>
      <c r="C896" s="1" t="s">
        <v>3521</v>
      </c>
      <c r="D896" s="1" t="s">
        <v>3526</v>
      </c>
      <c r="E896" s="1" t="s">
        <v>3527</v>
      </c>
      <c r="F896" s="1" t="s">
        <v>209</v>
      </c>
      <c r="G896" s="1" t="s">
        <v>324</v>
      </c>
      <c r="H896" s="1" t="s">
        <v>2335</v>
      </c>
      <c r="I896" s="2">
        <v>180</v>
      </c>
      <c r="J896" s="2">
        <v>0</v>
      </c>
      <c r="K896" s="2">
        <v>180</v>
      </c>
      <c r="L896" s="3">
        <v>0.01</v>
      </c>
      <c r="M896" s="3">
        <v>33.99</v>
      </c>
      <c r="N896" s="4">
        <v>40</v>
      </c>
      <c r="O896" s="3">
        <v>15.3543</v>
      </c>
      <c r="P896" s="3">
        <v>11.0236</v>
      </c>
      <c r="Q896" s="3">
        <v>8.2676999999999996</v>
      </c>
      <c r="R896" s="1" t="s">
        <v>30</v>
      </c>
      <c r="S896" s="1" t="s">
        <v>781</v>
      </c>
      <c r="T896" s="1" t="s">
        <v>117</v>
      </c>
      <c r="U896" s="4">
        <v>964</v>
      </c>
      <c r="V896" s="1" t="s">
        <v>33</v>
      </c>
      <c r="W896" s="5">
        <f t="shared" si="39"/>
        <v>2.0292750916737181E-2</v>
      </c>
      <c r="X896" s="7">
        <f t="shared" si="40"/>
        <v>3.6526951650126924</v>
      </c>
      <c r="Y896" s="6">
        <f t="shared" si="41"/>
        <v>0.10343271116596466</v>
      </c>
    </row>
    <row r="897" spans="1:25" hidden="1" x14ac:dyDescent="0.3">
      <c r="A897" s="1" t="s">
        <v>3528</v>
      </c>
      <c r="B897" s="1" t="s">
        <v>3529</v>
      </c>
      <c r="C897" s="1" t="s">
        <v>3521</v>
      </c>
      <c r="D897" s="1" t="s">
        <v>3522</v>
      </c>
      <c r="E897" s="1" t="s">
        <v>3523</v>
      </c>
      <c r="F897" s="1" t="s">
        <v>125</v>
      </c>
      <c r="G897" s="1" t="s">
        <v>324</v>
      </c>
      <c r="H897" s="1" t="s">
        <v>2335</v>
      </c>
      <c r="I897" s="2">
        <v>156</v>
      </c>
      <c r="J897" s="2">
        <v>0</v>
      </c>
      <c r="K897" s="2">
        <v>156</v>
      </c>
      <c r="L897" s="3">
        <v>0.01</v>
      </c>
      <c r="M897" s="3">
        <v>26.99</v>
      </c>
      <c r="N897" s="4">
        <v>40</v>
      </c>
      <c r="O897" s="3">
        <v>15.3543</v>
      </c>
      <c r="P897" s="3">
        <v>11.0236</v>
      </c>
      <c r="Q897" s="3">
        <v>8.2676999999999996</v>
      </c>
      <c r="R897" s="1" t="s">
        <v>30</v>
      </c>
      <c r="S897" s="1" t="s">
        <v>781</v>
      </c>
      <c r="T897" s="1" t="s">
        <v>117</v>
      </c>
      <c r="U897" s="4">
        <v>964</v>
      </c>
      <c r="V897" s="1" t="s">
        <v>33</v>
      </c>
      <c r="W897" s="5">
        <f t="shared" si="39"/>
        <v>2.0292750916737181E-2</v>
      </c>
      <c r="X897" s="7">
        <f t="shared" si="40"/>
        <v>3.1656691430110002</v>
      </c>
      <c r="Y897" s="6">
        <f t="shared" si="41"/>
        <v>8.964168301050271E-2</v>
      </c>
    </row>
    <row r="898" spans="1:25" hidden="1" x14ac:dyDescent="0.3">
      <c r="A898" s="1" t="s">
        <v>3530</v>
      </c>
      <c r="B898" s="1" t="s">
        <v>3531</v>
      </c>
      <c r="C898" s="1" t="s">
        <v>3521</v>
      </c>
      <c r="D898" s="1" t="s">
        <v>3526</v>
      </c>
      <c r="E898" s="1" t="s">
        <v>3532</v>
      </c>
      <c r="F898" s="1" t="s">
        <v>125</v>
      </c>
      <c r="G898" s="1" t="s">
        <v>324</v>
      </c>
      <c r="H898" s="1" t="s">
        <v>2335</v>
      </c>
      <c r="I898" s="2">
        <v>180</v>
      </c>
      <c r="J898" s="2">
        <v>0</v>
      </c>
      <c r="K898" s="2">
        <v>180</v>
      </c>
      <c r="L898" s="3">
        <v>0.01</v>
      </c>
      <c r="M898" s="3">
        <v>33.99</v>
      </c>
      <c r="N898" s="4">
        <v>40</v>
      </c>
      <c r="O898" s="3">
        <v>15.3543</v>
      </c>
      <c r="P898" s="3">
        <v>11.0236</v>
      </c>
      <c r="Q898" s="3">
        <v>8.2676999999999996</v>
      </c>
      <c r="R898" s="1" t="s">
        <v>30</v>
      </c>
      <c r="S898" s="1" t="s">
        <v>781</v>
      </c>
      <c r="T898" s="1" t="s">
        <v>117</v>
      </c>
      <c r="U898" s="4">
        <v>964</v>
      </c>
      <c r="V898" s="1" t="s">
        <v>33</v>
      </c>
      <c r="W898" s="5">
        <f t="shared" si="39"/>
        <v>2.0292750916737181E-2</v>
      </c>
      <c r="X898" s="7">
        <f t="shared" si="40"/>
        <v>3.6526951650126924</v>
      </c>
      <c r="Y898" s="6">
        <f t="shared" si="41"/>
        <v>0.10343271116596466</v>
      </c>
    </row>
    <row r="899" spans="1:25" hidden="1" x14ac:dyDescent="0.3">
      <c r="A899" s="1" t="s">
        <v>3533</v>
      </c>
      <c r="B899" s="1" t="s">
        <v>3534</v>
      </c>
      <c r="C899" s="1" t="s">
        <v>3535</v>
      </c>
      <c r="D899" s="1" t="s">
        <v>3526</v>
      </c>
      <c r="E899" s="1" t="s">
        <v>3527</v>
      </c>
      <c r="F899" s="1" t="s">
        <v>125</v>
      </c>
      <c r="G899" s="1" t="s">
        <v>324</v>
      </c>
      <c r="H899" s="1" t="s">
        <v>2335</v>
      </c>
      <c r="I899" s="2">
        <v>112</v>
      </c>
      <c r="J899" s="2">
        <v>0</v>
      </c>
      <c r="K899" s="2">
        <v>112</v>
      </c>
      <c r="L899" s="3">
        <v>0.01</v>
      </c>
      <c r="M899" s="3">
        <v>40.99</v>
      </c>
      <c r="N899" s="4">
        <v>40</v>
      </c>
      <c r="O899" s="3">
        <v>15.3543</v>
      </c>
      <c r="P899" s="3">
        <v>11.0236</v>
      </c>
      <c r="Q899" s="3">
        <v>9.0550999999999995</v>
      </c>
      <c r="R899" s="1" t="s">
        <v>30</v>
      </c>
      <c r="S899" s="1" t="s">
        <v>781</v>
      </c>
      <c r="T899" s="1" t="s">
        <v>117</v>
      </c>
      <c r="U899" s="4">
        <v>393</v>
      </c>
      <c r="V899" s="1" t="s">
        <v>33</v>
      </c>
      <c r="W899" s="5">
        <f t="shared" ref="W899:W912" si="42">O899*P899*Q899/1724/N899</f>
        <v>2.2225393861188342E-2</v>
      </c>
      <c r="X899" s="7">
        <f t="shared" ref="X899:X912" si="43">W899*K899</f>
        <v>2.4892441124530942</v>
      </c>
      <c r="Y899" s="6">
        <f t="shared" ref="Y899:Y912" si="44">X899/35.3147</f>
        <v>7.0487477239027777E-2</v>
      </c>
    </row>
    <row r="900" spans="1:25" hidden="1" x14ac:dyDescent="0.3">
      <c r="A900" s="1" t="s">
        <v>3536</v>
      </c>
      <c r="B900" s="1" t="s">
        <v>3537</v>
      </c>
      <c r="C900" s="1" t="s">
        <v>3538</v>
      </c>
      <c r="D900" s="1" t="s">
        <v>3539</v>
      </c>
      <c r="E900" s="1" t="s">
        <v>3540</v>
      </c>
      <c r="F900" s="1" t="s">
        <v>27</v>
      </c>
      <c r="G900" s="1" t="s">
        <v>254</v>
      </c>
      <c r="H900" s="1" t="s">
        <v>2335</v>
      </c>
      <c r="I900" s="2">
        <v>55</v>
      </c>
      <c r="J900" s="2">
        <v>0</v>
      </c>
      <c r="K900" s="2">
        <v>55</v>
      </c>
      <c r="L900" s="3">
        <v>0.01</v>
      </c>
      <c r="M900" s="3">
        <v>118</v>
      </c>
      <c r="N900" s="4">
        <v>2</v>
      </c>
      <c r="O900" s="3">
        <v>18.110199999999999</v>
      </c>
      <c r="P900" s="3">
        <v>13.189</v>
      </c>
      <c r="Q900" s="3">
        <v>15.5512</v>
      </c>
      <c r="R900" s="1" t="s">
        <v>30</v>
      </c>
      <c r="S900" s="1" t="s">
        <v>3541</v>
      </c>
      <c r="T900" s="1" t="s">
        <v>78</v>
      </c>
      <c r="U900" s="4">
        <v>410</v>
      </c>
      <c r="V900" s="1" t="s">
        <v>33</v>
      </c>
      <c r="W900" s="5">
        <f t="shared" si="42"/>
        <v>1.0772878563814849</v>
      </c>
      <c r="X900" s="7">
        <f t="shared" si="43"/>
        <v>59.250832100981668</v>
      </c>
      <c r="Y900" s="6">
        <f t="shared" si="44"/>
        <v>1.6777951419941743</v>
      </c>
    </row>
    <row r="901" spans="1:25" hidden="1" x14ac:dyDescent="0.3">
      <c r="A901" s="1" t="s">
        <v>3542</v>
      </c>
      <c r="B901" s="1" t="s">
        <v>3543</v>
      </c>
      <c r="C901" s="1" t="s">
        <v>3544</v>
      </c>
      <c r="D901" s="1" t="s">
        <v>3545</v>
      </c>
      <c r="E901" s="1" t="s">
        <v>3546</v>
      </c>
      <c r="F901" s="1" t="s">
        <v>404</v>
      </c>
      <c r="G901" s="1" t="s">
        <v>1060</v>
      </c>
      <c r="H901" s="1" t="s">
        <v>2335</v>
      </c>
      <c r="I901" s="2">
        <v>229</v>
      </c>
      <c r="J901" s="2">
        <v>0</v>
      </c>
      <c r="K901" s="2">
        <v>229</v>
      </c>
      <c r="L901" s="3">
        <v>0.01</v>
      </c>
      <c r="M901" s="3">
        <v>23.83</v>
      </c>
      <c r="N901" s="4">
        <v>1</v>
      </c>
      <c r="O901" s="3">
        <v>18.899999999999999</v>
      </c>
      <c r="P901" s="3">
        <v>16.100000000000001</v>
      </c>
      <c r="Q901" s="3">
        <v>7.6772</v>
      </c>
      <c r="R901" s="1" t="s">
        <v>30</v>
      </c>
      <c r="S901" s="1" t="s">
        <v>31</v>
      </c>
      <c r="T901" s="1" t="s">
        <v>32</v>
      </c>
      <c r="U901" s="4">
        <v>601</v>
      </c>
      <c r="V901" s="1" t="s">
        <v>33</v>
      </c>
      <c r="W901" s="5">
        <f t="shared" si="42"/>
        <v>1.3550436125290024</v>
      </c>
      <c r="X901" s="7">
        <f t="shared" si="43"/>
        <v>310.30498726914158</v>
      </c>
      <c r="Y901" s="6">
        <f t="shared" si="44"/>
        <v>8.7868504410101611</v>
      </c>
    </row>
    <row r="902" spans="1:25" hidden="1" x14ac:dyDescent="0.3">
      <c r="A902" s="1" t="s">
        <v>3547</v>
      </c>
      <c r="B902" s="1" t="s">
        <v>3548</v>
      </c>
      <c r="C902" s="1" t="s">
        <v>3549</v>
      </c>
      <c r="D902" s="1" t="s">
        <v>3550</v>
      </c>
      <c r="E902" s="1" t="s">
        <v>3551</v>
      </c>
      <c r="F902" s="1" t="s">
        <v>174</v>
      </c>
      <c r="G902" s="1" t="s">
        <v>2243</v>
      </c>
      <c r="H902" s="1" t="s">
        <v>2335</v>
      </c>
      <c r="I902" s="2">
        <v>46</v>
      </c>
      <c r="J902" s="2">
        <v>0</v>
      </c>
      <c r="K902" s="2">
        <v>46</v>
      </c>
      <c r="L902" s="3">
        <v>0.01</v>
      </c>
      <c r="M902" s="3">
        <v>22.5</v>
      </c>
      <c r="N902" s="4">
        <v>1</v>
      </c>
      <c r="O902" s="3">
        <v>14.76</v>
      </c>
      <c r="P902" s="3">
        <v>11.02</v>
      </c>
      <c r="Q902" s="3">
        <v>3.15</v>
      </c>
      <c r="R902" s="1" t="s">
        <v>1046</v>
      </c>
      <c r="S902" s="1" t="s">
        <v>302</v>
      </c>
      <c r="T902" s="1" t="s">
        <v>158</v>
      </c>
      <c r="U902" s="4">
        <v>258</v>
      </c>
      <c r="V902" s="1" t="s">
        <v>33</v>
      </c>
      <c r="W902" s="5">
        <f t="shared" si="42"/>
        <v>0.29719482598607883</v>
      </c>
      <c r="X902" s="7">
        <f t="shared" si="43"/>
        <v>13.670961995359626</v>
      </c>
      <c r="Y902" s="6">
        <f t="shared" si="44"/>
        <v>0.3871181687897568</v>
      </c>
    </row>
    <row r="903" spans="1:25" hidden="1" x14ac:dyDescent="0.3">
      <c r="A903" s="1" t="s">
        <v>3552</v>
      </c>
      <c r="B903" s="1" t="s">
        <v>3553</v>
      </c>
      <c r="C903" s="1" t="s">
        <v>3554</v>
      </c>
      <c r="D903" s="1" t="s">
        <v>3555</v>
      </c>
      <c r="E903" s="1" t="s">
        <v>1283</v>
      </c>
      <c r="F903" s="1" t="s">
        <v>404</v>
      </c>
      <c r="G903" s="1" t="s">
        <v>1060</v>
      </c>
      <c r="H903" s="1" t="s">
        <v>2335</v>
      </c>
      <c r="I903" s="2">
        <v>16</v>
      </c>
      <c r="J903" s="2">
        <v>0</v>
      </c>
      <c r="K903" s="2">
        <v>16</v>
      </c>
      <c r="L903" s="3">
        <v>0.01</v>
      </c>
      <c r="M903" s="3">
        <v>6</v>
      </c>
      <c r="N903" s="4">
        <v>4</v>
      </c>
      <c r="O903" s="3">
        <v>14.960599999999999</v>
      </c>
      <c r="P903" s="3">
        <v>12.5984</v>
      </c>
      <c r="Q903" s="3">
        <v>11.0236</v>
      </c>
      <c r="R903" s="1" t="s">
        <v>30</v>
      </c>
      <c r="S903" s="1" t="s">
        <v>97</v>
      </c>
      <c r="T903" s="1" t="s">
        <v>78</v>
      </c>
      <c r="U903" s="4">
        <v>979</v>
      </c>
      <c r="V903" s="1" t="s">
        <v>33</v>
      </c>
      <c r="W903" s="5">
        <f t="shared" si="42"/>
        <v>0.30129407954520648</v>
      </c>
      <c r="X903" s="7">
        <f t="shared" si="43"/>
        <v>4.8207052727233037</v>
      </c>
      <c r="Y903" s="6">
        <f t="shared" si="44"/>
        <v>0.13650704303656278</v>
      </c>
    </row>
    <row r="904" spans="1:25" hidden="1" x14ac:dyDescent="0.3">
      <c r="A904" s="1" t="s">
        <v>3556</v>
      </c>
      <c r="B904" s="1" t="s">
        <v>3557</v>
      </c>
      <c r="C904" s="1" t="s">
        <v>3558</v>
      </c>
      <c r="D904" s="1" t="s">
        <v>3559</v>
      </c>
      <c r="E904" s="1" t="s">
        <v>1283</v>
      </c>
      <c r="F904" s="1" t="s">
        <v>404</v>
      </c>
      <c r="G904" s="1" t="s">
        <v>3560</v>
      </c>
      <c r="H904" s="1" t="s">
        <v>2335</v>
      </c>
      <c r="I904" s="2">
        <v>24</v>
      </c>
      <c r="J904" s="2">
        <v>0</v>
      </c>
      <c r="K904" s="2">
        <v>24</v>
      </c>
      <c r="L904" s="3">
        <v>0.01</v>
      </c>
      <c r="M904" s="3">
        <v>7.25</v>
      </c>
      <c r="N904" s="4">
        <v>4</v>
      </c>
      <c r="O904" s="3">
        <v>14.960599999999999</v>
      </c>
      <c r="P904" s="3">
        <v>14.1732</v>
      </c>
      <c r="Q904" s="3">
        <v>12.5984</v>
      </c>
      <c r="R904" s="1" t="s">
        <v>30</v>
      </c>
      <c r="S904" s="1" t="s">
        <v>97</v>
      </c>
      <c r="T904" s="1" t="s">
        <v>78</v>
      </c>
      <c r="U904" s="4">
        <v>988</v>
      </c>
      <c r="V904" s="1" t="s">
        <v>33</v>
      </c>
      <c r="W904" s="5">
        <f t="shared" si="42"/>
        <v>0.38737810227240826</v>
      </c>
      <c r="X904" s="7">
        <f t="shared" si="43"/>
        <v>9.2970744545377979</v>
      </c>
      <c r="Y904" s="6">
        <f t="shared" si="44"/>
        <v>0.26326358299908531</v>
      </c>
    </row>
    <row r="905" spans="1:25" hidden="1" x14ac:dyDescent="0.3">
      <c r="A905" s="1" t="s">
        <v>3561</v>
      </c>
      <c r="B905" s="1" t="s">
        <v>3562</v>
      </c>
      <c r="C905" s="1" t="s">
        <v>3563</v>
      </c>
      <c r="D905" s="1" t="s">
        <v>3564</v>
      </c>
      <c r="E905" s="1" t="s">
        <v>1283</v>
      </c>
      <c r="F905" s="1" t="s">
        <v>404</v>
      </c>
      <c r="G905" s="1" t="s">
        <v>3560</v>
      </c>
      <c r="H905" s="1" t="s">
        <v>2335</v>
      </c>
      <c r="I905" s="2">
        <v>8</v>
      </c>
      <c r="J905" s="2">
        <v>0</v>
      </c>
      <c r="K905" s="2">
        <v>8</v>
      </c>
      <c r="L905" s="3">
        <v>0.01</v>
      </c>
      <c r="M905" s="3">
        <v>7.25</v>
      </c>
      <c r="N905" s="4">
        <v>4</v>
      </c>
      <c r="O905" s="3">
        <v>14.960599999999999</v>
      </c>
      <c r="P905" s="3">
        <v>14.1732</v>
      </c>
      <c r="Q905" s="3">
        <v>12.5984</v>
      </c>
      <c r="R905" s="1" t="s">
        <v>30</v>
      </c>
      <c r="S905" s="1" t="s">
        <v>97</v>
      </c>
      <c r="T905" s="1" t="s">
        <v>78</v>
      </c>
      <c r="U905" s="4">
        <v>988</v>
      </c>
      <c r="V905" s="1" t="s">
        <v>33</v>
      </c>
      <c r="W905" s="5">
        <f t="shared" si="42"/>
        <v>0.38737810227240826</v>
      </c>
      <c r="X905" s="7">
        <f t="shared" si="43"/>
        <v>3.0990248181792661</v>
      </c>
      <c r="Y905" s="6">
        <f t="shared" si="44"/>
        <v>8.775452766636177E-2</v>
      </c>
    </row>
    <row r="906" spans="1:25" hidden="1" x14ac:dyDescent="0.3">
      <c r="A906" s="1" t="s">
        <v>3565</v>
      </c>
      <c r="B906" s="1" t="s">
        <v>3566</v>
      </c>
      <c r="C906" s="1" t="s">
        <v>3567</v>
      </c>
      <c r="D906" s="1" t="s">
        <v>3568</v>
      </c>
      <c r="E906" s="1" t="s">
        <v>1283</v>
      </c>
      <c r="F906" s="1" t="s">
        <v>404</v>
      </c>
      <c r="G906" s="1" t="s">
        <v>3560</v>
      </c>
      <c r="H906" s="1" t="s">
        <v>2335</v>
      </c>
      <c r="I906" s="2">
        <v>8</v>
      </c>
      <c r="J906" s="2">
        <v>0</v>
      </c>
      <c r="K906" s="2">
        <v>8</v>
      </c>
      <c r="L906" s="3">
        <v>0.01</v>
      </c>
      <c r="M906" s="3">
        <v>7.25</v>
      </c>
      <c r="N906" s="4">
        <v>4</v>
      </c>
      <c r="O906" s="3">
        <v>14.960599999999999</v>
      </c>
      <c r="P906" s="3">
        <v>14.1732</v>
      </c>
      <c r="Q906" s="3">
        <v>12.5984</v>
      </c>
      <c r="R906" s="1" t="s">
        <v>30</v>
      </c>
      <c r="S906" s="1" t="s">
        <v>97</v>
      </c>
      <c r="T906" s="1" t="s">
        <v>78</v>
      </c>
      <c r="U906" s="4">
        <v>988</v>
      </c>
      <c r="V906" s="1" t="s">
        <v>33</v>
      </c>
      <c r="W906" s="5">
        <f t="shared" si="42"/>
        <v>0.38737810227240826</v>
      </c>
      <c r="X906" s="7">
        <f t="shared" si="43"/>
        <v>3.0990248181792661</v>
      </c>
      <c r="Y906" s="6">
        <f t="shared" si="44"/>
        <v>8.775452766636177E-2</v>
      </c>
    </row>
    <row r="907" spans="1:25" hidden="1" x14ac:dyDescent="0.3">
      <c r="A907" s="1" t="s">
        <v>3569</v>
      </c>
      <c r="B907" s="1" t="s">
        <v>3570</v>
      </c>
      <c r="C907" s="1" t="s">
        <v>3571</v>
      </c>
      <c r="D907" s="1" t="s">
        <v>3572</v>
      </c>
      <c r="E907" s="1" t="s">
        <v>3573</v>
      </c>
      <c r="F907" s="1" t="s">
        <v>662</v>
      </c>
      <c r="G907" s="1" t="s">
        <v>40</v>
      </c>
      <c r="H907" s="1" t="s">
        <v>2335</v>
      </c>
      <c r="I907" s="2">
        <v>37</v>
      </c>
      <c r="J907" s="2">
        <v>0</v>
      </c>
      <c r="K907" s="2">
        <v>37</v>
      </c>
      <c r="L907" s="3">
        <v>2.5</v>
      </c>
      <c r="M907" s="3">
        <v>42.87</v>
      </c>
      <c r="N907" s="4">
        <v>1</v>
      </c>
      <c r="O907" s="3">
        <v>18.897600000000001</v>
      </c>
      <c r="P907" s="3">
        <v>8.6614000000000004</v>
      </c>
      <c r="Q907" s="3">
        <v>9.4488000000000003</v>
      </c>
      <c r="R907" s="1" t="s">
        <v>1244</v>
      </c>
      <c r="S907" s="1" t="s">
        <v>31</v>
      </c>
      <c r="T907" s="1" t="s">
        <v>78</v>
      </c>
      <c r="U907" s="4">
        <v>734</v>
      </c>
      <c r="V907" s="1" t="s">
        <v>33</v>
      </c>
      <c r="W907" s="5">
        <f t="shared" si="42"/>
        <v>0.89708613157820882</v>
      </c>
      <c r="X907" s="7">
        <f t="shared" si="43"/>
        <v>33.192186868393726</v>
      </c>
      <c r="Y907" s="6">
        <f t="shared" si="44"/>
        <v>0.93989717790024341</v>
      </c>
    </row>
    <row r="908" spans="1:25" hidden="1" x14ac:dyDescent="0.3">
      <c r="A908" s="1" t="s">
        <v>3574</v>
      </c>
      <c r="B908" s="1" t="s">
        <v>3575</v>
      </c>
      <c r="C908" s="1" t="s">
        <v>3571</v>
      </c>
      <c r="D908" s="1" t="s">
        <v>3576</v>
      </c>
      <c r="E908" s="1" t="s">
        <v>3573</v>
      </c>
      <c r="F908" s="1" t="s">
        <v>125</v>
      </c>
      <c r="G908" s="1" t="s">
        <v>40</v>
      </c>
      <c r="H908" s="1" t="s">
        <v>2335</v>
      </c>
      <c r="I908" s="2">
        <v>62</v>
      </c>
      <c r="J908" s="2">
        <v>0</v>
      </c>
      <c r="K908" s="2">
        <v>62</v>
      </c>
      <c r="L908" s="3">
        <v>5</v>
      </c>
      <c r="M908" s="3">
        <v>42.87</v>
      </c>
      <c r="N908" s="4">
        <v>1</v>
      </c>
      <c r="O908" s="3">
        <v>18.897600000000001</v>
      </c>
      <c r="P908" s="3">
        <v>8.6614000000000004</v>
      </c>
      <c r="Q908" s="3">
        <v>9.4488000000000003</v>
      </c>
      <c r="R908" s="1" t="s">
        <v>1244</v>
      </c>
      <c r="S908" s="1" t="s">
        <v>31</v>
      </c>
      <c r="T908" s="1" t="s">
        <v>78</v>
      </c>
      <c r="U908" s="4">
        <v>734</v>
      </c>
      <c r="V908" s="1" t="s">
        <v>33</v>
      </c>
      <c r="W908" s="5">
        <f t="shared" si="42"/>
        <v>0.89708613157820882</v>
      </c>
      <c r="X908" s="7">
        <f t="shared" si="43"/>
        <v>55.619340157848946</v>
      </c>
      <c r="Y908" s="6">
        <f t="shared" si="44"/>
        <v>1.5749628386436509</v>
      </c>
    </row>
    <row r="909" spans="1:25" hidden="1" x14ac:dyDescent="0.3">
      <c r="A909" s="1" t="s">
        <v>3577</v>
      </c>
      <c r="B909" s="1" t="s">
        <v>3578</v>
      </c>
      <c r="C909" s="1" t="s">
        <v>3571</v>
      </c>
      <c r="D909" s="1" t="s">
        <v>3579</v>
      </c>
      <c r="E909" s="1" t="s">
        <v>3573</v>
      </c>
      <c r="F909" s="1" t="s">
        <v>57</v>
      </c>
      <c r="G909" s="1" t="s">
        <v>40</v>
      </c>
      <c r="H909" s="1" t="s">
        <v>2335</v>
      </c>
      <c r="I909" s="2">
        <v>51</v>
      </c>
      <c r="J909" s="2">
        <v>0</v>
      </c>
      <c r="K909" s="2">
        <v>51</v>
      </c>
      <c r="L909" s="3">
        <v>2.5</v>
      </c>
      <c r="M909" s="3">
        <v>42.87</v>
      </c>
      <c r="N909" s="4">
        <v>1</v>
      </c>
      <c r="O909" s="3">
        <v>18.897600000000001</v>
      </c>
      <c r="P909" s="3">
        <v>8.6614000000000004</v>
      </c>
      <c r="Q909" s="3">
        <v>9.4488000000000003</v>
      </c>
      <c r="R909" s="1" t="s">
        <v>1244</v>
      </c>
      <c r="S909" s="1" t="s">
        <v>31</v>
      </c>
      <c r="T909" s="1" t="s">
        <v>78</v>
      </c>
      <c r="U909" s="4">
        <v>734</v>
      </c>
      <c r="V909" s="1" t="s">
        <v>33</v>
      </c>
      <c r="W909" s="5">
        <f t="shared" si="42"/>
        <v>0.89708613157820882</v>
      </c>
      <c r="X909" s="7">
        <f t="shared" si="43"/>
        <v>45.751392710488652</v>
      </c>
      <c r="Y909" s="6">
        <f t="shared" si="44"/>
        <v>1.2955339479165517</v>
      </c>
    </row>
    <row r="910" spans="1:25" hidden="1" x14ac:dyDescent="0.3">
      <c r="A910" s="1" t="s">
        <v>3580</v>
      </c>
      <c r="B910" s="1" t="s">
        <v>3581</v>
      </c>
      <c r="C910" s="1" t="s">
        <v>30</v>
      </c>
      <c r="D910" s="1" t="s">
        <v>3582</v>
      </c>
      <c r="E910" s="1" t="s">
        <v>3583</v>
      </c>
      <c r="F910" s="1" t="s">
        <v>30</v>
      </c>
      <c r="G910" s="1" t="s">
        <v>1858</v>
      </c>
      <c r="H910" s="1" t="s">
        <v>2335</v>
      </c>
      <c r="I910" s="2">
        <v>450</v>
      </c>
      <c r="J910" s="2">
        <v>0</v>
      </c>
      <c r="K910" s="2">
        <v>450</v>
      </c>
      <c r="L910" s="3">
        <v>0.01</v>
      </c>
      <c r="M910" s="3">
        <v>0</v>
      </c>
      <c r="N910" s="4">
        <v>1</v>
      </c>
      <c r="O910" s="3">
        <v>18</v>
      </c>
      <c r="P910" s="3">
        <v>28</v>
      </c>
      <c r="Q910" s="3">
        <v>12</v>
      </c>
      <c r="R910" s="1" t="s">
        <v>30</v>
      </c>
      <c r="S910" s="1" t="s">
        <v>3584</v>
      </c>
      <c r="T910" s="1" t="s">
        <v>2269</v>
      </c>
      <c r="U910" s="4">
        <v>335</v>
      </c>
      <c r="V910" s="1" t="s">
        <v>33</v>
      </c>
      <c r="W910" s="5">
        <f t="shared" si="42"/>
        <v>3.5081206496519721</v>
      </c>
      <c r="X910" s="7">
        <f t="shared" si="43"/>
        <v>1578.6542923433874</v>
      </c>
      <c r="Y910" s="6">
        <f t="shared" si="44"/>
        <v>44.702469293053241</v>
      </c>
    </row>
    <row r="911" spans="1:25" hidden="1" x14ac:dyDescent="0.3">
      <c r="A911" s="1" t="s">
        <v>3585</v>
      </c>
      <c r="B911" s="1" t="s">
        <v>3586</v>
      </c>
      <c r="C911" s="1" t="s">
        <v>30</v>
      </c>
      <c r="D911" s="1" t="s">
        <v>3587</v>
      </c>
      <c r="E911" s="1" t="s">
        <v>3588</v>
      </c>
      <c r="F911" s="1" t="s">
        <v>3589</v>
      </c>
      <c r="G911" s="1" t="s">
        <v>1858</v>
      </c>
      <c r="H911" s="1" t="s">
        <v>2335</v>
      </c>
      <c r="I911" s="2">
        <v>175</v>
      </c>
      <c r="J911" s="2">
        <v>0</v>
      </c>
      <c r="K911" s="2">
        <v>175</v>
      </c>
      <c r="L911" s="3">
        <v>0.01</v>
      </c>
      <c r="M911" s="3">
        <v>0</v>
      </c>
      <c r="N911" s="4">
        <v>1</v>
      </c>
      <c r="O911" s="3">
        <v>61</v>
      </c>
      <c r="P911" s="3">
        <v>44</v>
      </c>
      <c r="Q911" s="3">
        <v>0.5</v>
      </c>
      <c r="R911" s="1" t="s">
        <v>30</v>
      </c>
      <c r="S911" s="1" t="s">
        <v>3584</v>
      </c>
      <c r="T911" s="1" t="s">
        <v>2269</v>
      </c>
      <c r="U911" s="4">
        <v>335</v>
      </c>
      <c r="V911" s="1" t="s">
        <v>33</v>
      </c>
      <c r="W911" s="5">
        <f t="shared" si="42"/>
        <v>0.77842227378190254</v>
      </c>
      <c r="X911" s="7">
        <f t="shared" si="43"/>
        <v>136.22389791183295</v>
      </c>
      <c r="Y911" s="6">
        <f t="shared" si="44"/>
        <v>3.8574275843156798</v>
      </c>
    </row>
    <row r="912" spans="1:25" hidden="1" x14ac:dyDescent="0.3">
      <c r="A912" s="1" t="s">
        <v>3590</v>
      </c>
      <c r="B912" s="1" t="s">
        <v>3591</v>
      </c>
      <c r="C912" s="1" t="s">
        <v>30</v>
      </c>
      <c r="D912" s="1" t="s">
        <v>3592</v>
      </c>
      <c r="E912" s="1" t="s">
        <v>3593</v>
      </c>
      <c r="F912" s="1" t="s">
        <v>30</v>
      </c>
      <c r="G912" s="1" t="s">
        <v>1858</v>
      </c>
      <c r="H912" s="1" t="s">
        <v>2335</v>
      </c>
      <c r="I912" s="2">
        <v>680</v>
      </c>
      <c r="J912" s="2">
        <v>0</v>
      </c>
      <c r="K912" s="2">
        <v>680</v>
      </c>
      <c r="L912" s="3">
        <v>0.01</v>
      </c>
      <c r="M912" s="3">
        <v>0</v>
      </c>
      <c r="N912" s="4">
        <v>1</v>
      </c>
      <c r="O912" s="3">
        <v>50</v>
      </c>
      <c r="P912" s="3">
        <v>33</v>
      </c>
      <c r="Q912" s="3">
        <v>0.5</v>
      </c>
      <c r="R912" s="1" t="s">
        <v>30</v>
      </c>
      <c r="S912" s="1" t="s">
        <v>3584</v>
      </c>
      <c r="T912" s="1" t="s">
        <v>2269</v>
      </c>
      <c r="U912" s="4">
        <v>335</v>
      </c>
      <c r="V912" s="1" t="s">
        <v>33</v>
      </c>
      <c r="W912" s="5">
        <f t="shared" si="42"/>
        <v>0.47853828306264501</v>
      </c>
      <c r="X912" s="7">
        <f t="shared" si="43"/>
        <v>325.40603248259862</v>
      </c>
      <c r="Y912" s="6">
        <f t="shared" si="44"/>
        <v>9.2144640187400313</v>
      </c>
    </row>
  </sheetData>
  <autoFilter ref="A1:AA912" xr:uid="{00000000-0001-0000-0000-000000000000}">
    <filterColumn colId="7">
      <filters>
        <filter val="SD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969B-70AB-45F8-A95B-1A6D9B93FFEC}">
  <dimension ref="A1:E13"/>
  <sheetViews>
    <sheetView tabSelected="1" workbookViewId="0">
      <selection activeCell="B1" sqref="B1"/>
    </sheetView>
  </sheetViews>
  <sheetFormatPr defaultRowHeight="14.4" x14ac:dyDescent="0.3"/>
  <cols>
    <col min="1" max="1" width="10.77734375" bestFit="1" customWidth="1"/>
    <col min="2" max="2" width="9.33203125" bestFit="1" customWidth="1"/>
    <col min="3" max="3" width="7.88671875" bestFit="1" customWidth="1"/>
    <col min="4" max="4" width="9.109375" bestFit="1" customWidth="1"/>
  </cols>
  <sheetData>
    <row r="1" spans="1:5" x14ac:dyDescent="0.3">
      <c r="A1" s="14"/>
      <c r="B1" s="14" t="s">
        <v>3690</v>
      </c>
      <c r="C1" s="14"/>
      <c r="E1" t="s">
        <v>3698</v>
      </c>
    </row>
    <row r="2" spans="1:5" ht="15.6" x14ac:dyDescent="0.3">
      <c r="A2" s="14"/>
      <c r="B2" s="14"/>
      <c r="C2" s="14"/>
      <c r="E2" s="20" t="s">
        <v>3691</v>
      </c>
    </row>
    <row r="3" spans="1:5" x14ac:dyDescent="0.3">
      <c r="A3" s="14" t="s">
        <v>19</v>
      </c>
      <c r="B3" s="19" t="s">
        <v>3689</v>
      </c>
      <c r="C3" s="19" t="s">
        <v>3687</v>
      </c>
    </row>
    <row r="4" spans="1:5" ht="17.399999999999999" x14ac:dyDescent="0.3">
      <c r="A4" s="14" t="s">
        <v>32</v>
      </c>
      <c r="B4" s="15">
        <f>ADUL!N78</f>
        <v>561</v>
      </c>
      <c r="C4" s="15">
        <f>ADUL!P78</f>
        <v>1278.0533181550081</v>
      </c>
      <c r="E4" s="20" t="s">
        <v>3692</v>
      </c>
    </row>
    <row r="5" spans="1:5" ht="17.399999999999999" x14ac:dyDescent="0.3">
      <c r="A5" s="14" t="s">
        <v>580</v>
      </c>
      <c r="B5" s="15">
        <f>APL!N8</f>
        <v>4</v>
      </c>
      <c r="C5" s="17">
        <f>APL!P8</f>
        <v>1.7606253396660803</v>
      </c>
      <c r="E5" s="20" t="s">
        <v>3693</v>
      </c>
    </row>
    <row r="6" spans="1:5" ht="17.399999999999999" x14ac:dyDescent="0.3">
      <c r="A6" s="14" t="s">
        <v>86</v>
      </c>
      <c r="B6" s="15">
        <f>BASI!N12</f>
        <v>249</v>
      </c>
      <c r="C6" s="15">
        <f>BASI!P12</f>
        <v>141.23116956586975</v>
      </c>
      <c r="E6" s="20" t="s">
        <v>3694</v>
      </c>
    </row>
    <row r="7" spans="1:5" ht="17.399999999999999" x14ac:dyDescent="0.3">
      <c r="A7" s="14" t="s">
        <v>78</v>
      </c>
      <c r="B7" s="15">
        <f>BLK!O23</f>
        <v>163</v>
      </c>
      <c r="C7" s="15">
        <f>BLK!Q23</f>
        <v>286.41931445000466</v>
      </c>
      <c r="E7" s="20" t="s">
        <v>3695</v>
      </c>
    </row>
    <row r="8" spans="1:5" ht="15.6" x14ac:dyDescent="0.3">
      <c r="A8" s="14" t="s">
        <v>1374</v>
      </c>
      <c r="B8" s="15">
        <f>RUG!M18</f>
        <v>2104</v>
      </c>
      <c r="C8" s="15">
        <f>RUG!O18</f>
        <v>1550.6728453734709</v>
      </c>
      <c r="E8" s="20" t="s">
        <v>3697</v>
      </c>
    </row>
    <row r="9" spans="1:5" ht="17.399999999999999" x14ac:dyDescent="0.3">
      <c r="A9" s="14" t="s">
        <v>186</v>
      </c>
      <c r="B9" s="15">
        <f>YOUT!N23</f>
        <v>29</v>
      </c>
      <c r="C9" s="15">
        <f>YOUT!P23</f>
        <v>46.683004847581209</v>
      </c>
      <c r="E9" s="20" t="s">
        <v>3696</v>
      </c>
    </row>
    <row r="10" spans="1:5" x14ac:dyDescent="0.3">
      <c r="A10" s="14" t="s">
        <v>3682</v>
      </c>
      <c r="B10" s="15">
        <f>SUM(B4:B9)</f>
        <v>3110</v>
      </c>
      <c r="C10" s="15">
        <f>SUM(C4:C9)</f>
        <v>3304.820277731601</v>
      </c>
      <c r="D10" s="6"/>
    </row>
    <row r="11" spans="1:5" x14ac:dyDescent="0.3">
      <c r="A11" s="14"/>
      <c r="B11" s="14"/>
      <c r="C11" s="14"/>
    </row>
    <row r="12" spans="1:5" x14ac:dyDescent="0.3">
      <c r="A12" s="14"/>
      <c r="B12" s="14" t="s">
        <v>3688</v>
      </c>
      <c r="C12" s="16">
        <f>C10/2400</f>
        <v>1.3770084490548338</v>
      </c>
    </row>
    <row r="13" spans="1:5" x14ac:dyDescent="0.3">
      <c r="A13" s="14"/>
      <c r="B13" s="14"/>
      <c r="C1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137D-B0A1-4D77-9241-F46BF876C79A}">
  <dimension ref="A1:Q8"/>
  <sheetViews>
    <sheetView workbookViewId="0">
      <selection activeCell="G1" sqref="G1:H1048576"/>
    </sheetView>
  </sheetViews>
  <sheetFormatPr defaultRowHeight="14.4" x14ac:dyDescent="0.3"/>
  <sheetData>
    <row r="1" spans="1:17" x14ac:dyDescent="0.3">
      <c r="A1" t="s">
        <v>19</v>
      </c>
      <c r="B1" t="s">
        <v>580</v>
      </c>
    </row>
    <row r="2" spans="1:17" x14ac:dyDescent="0.3">
      <c r="A2" t="s">
        <v>3684</v>
      </c>
      <c r="B2" t="s">
        <v>3685</v>
      </c>
    </row>
    <row r="4" spans="1:17" x14ac:dyDescent="0.3">
      <c r="A4" t="s">
        <v>3683</v>
      </c>
      <c r="L4" t="s">
        <v>7</v>
      </c>
    </row>
    <row r="5" spans="1:17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29</v>
      </c>
      <c r="M5" t="s">
        <v>1290</v>
      </c>
      <c r="N5" t="s">
        <v>3682</v>
      </c>
      <c r="O5" s="10" t="s">
        <v>3686</v>
      </c>
      <c r="P5" s="11" t="s">
        <v>3687</v>
      </c>
      <c r="Q5" s="18"/>
    </row>
    <row r="6" spans="1:17" x14ac:dyDescent="0.3">
      <c r="A6" t="s">
        <v>1836</v>
      </c>
      <c r="B6" t="s">
        <v>1837</v>
      </c>
      <c r="C6" t="s">
        <v>574</v>
      </c>
      <c r="D6" t="s">
        <v>575</v>
      </c>
      <c r="E6" t="s">
        <v>576</v>
      </c>
      <c r="F6" t="s">
        <v>1838</v>
      </c>
      <c r="G6">
        <v>18.5</v>
      </c>
      <c r="H6">
        <v>10</v>
      </c>
      <c r="I6">
        <v>15.35</v>
      </c>
      <c r="J6">
        <v>15.35</v>
      </c>
      <c r="K6">
        <v>32.28</v>
      </c>
      <c r="M6">
        <v>1</v>
      </c>
      <c r="N6">
        <v>1</v>
      </c>
      <c r="O6" s="12">
        <f>(N6/H6)*I6*J6*K6*0.0254*0.0254*0.0254</f>
        <v>1.2463827667133521E-2</v>
      </c>
      <c r="P6" s="12">
        <f>O6*35.3147</f>
        <v>0.44015633491652018</v>
      </c>
    </row>
    <row r="7" spans="1:17" x14ac:dyDescent="0.3">
      <c r="A7" t="s">
        <v>572</v>
      </c>
      <c r="B7" t="s">
        <v>573</v>
      </c>
      <c r="C7" t="s">
        <v>574</v>
      </c>
      <c r="D7" t="s">
        <v>575</v>
      </c>
      <c r="E7" t="s">
        <v>576</v>
      </c>
      <c r="F7" t="s">
        <v>577</v>
      </c>
      <c r="G7">
        <v>18.5</v>
      </c>
      <c r="H7">
        <v>10</v>
      </c>
      <c r="I7">
        <v>15.35</v>
      </c>
      <c r="J7">
        <v>15.35</v>
      </c>
      <c r="K7">
        <v>32.28</v>
      </c>
      <c r="L7">
        <v>3</v>
      </c>
      <c r="N7">
        <v>3</v>
      </c>
      <c r="O7" s="12">
        <f>(N7/H7)*I7*J7*K7*0.0254*0.0254*0.0254</f>
        <v>3.7391483001400549E-2</v>
      </c>
      <c r="P7" s="12">
        <f>O7*35.3147</f>
        <v>1.32046900474956</v>
      </c>
    </row>
    <row r="8" spans="1:17" x14ac:dyDescent="0.3">
      <c r="A8" t="s">
        <v>3682</v>
      </c>
      <c r="L8">
        <v>3</v>
      </c>
      <c r="M8">
        <v>1</v>
      </c>
      <c r="N8">
        <v>4</v>
      </c>
      <c r="O8" s="13">
        <f>SUM(O6:O7)</f>
        <v>4.9855310668534068E-2</v>
      </c>
      <c r="P8" s="13">
        <f>SUM(P6:P7)</f>
        <v>1.7606253396660803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F9EE-5E37-4444-90C6-29B415813447}">
  <dimension ref="A1:P78"/>
  <sheetViews>
    <sheetView topLeftCell="C1" zoomScaleNormal="100" workbookViewId="0">
      <selection activeCell="E19" sqref="E19"/>
    </sheetView>
  </sheetViews>
  <sheetFormatPr defaultRowHeight="14.4" x14ac:dyDescent="0.3"/>
  <cols>
    <col min="1" max="1" width="15.44140625" customWidth="1"/>
    <col min="4" max="4" width="29.88671875" bestFit="1" customWidth="1"/>
    <col min="13" max="13" width="6.5546875" customWidth="1"/>
    <col min="14" max="14" width="10.5546875" bestFit="1" customWidth="1"/>
    <col min="16" max="16" width="10.88671875" customWidth="1"/>
  </cols>
  <sheetData>
    <row r="1" spans="1:16" x14ac:dyDescent="0.3">
      <c r="A1" t="s">
        <v>19</v>
      </c>
      <c r="B1" t="s">
        <v>32</v>
      </c>
    </row>
    <row r="2" spans="1:16" x14ac:dyDescent="0.3">
      <c r="A2" t="s">
        <v>3684</v>
      </c>
      <c r="B2" t="s">
        <v>3685</v>
      </c>
    </row>
    <row r="4" spans="1:16" x14ac:dyDescent="0.3">
      <c r="A4" t="s">
        <v>3683</v>
      </c>
      <c r="L4" t="s">
        <v>7</v>
      </c>
    </row>
    <row r="5" spans="1:16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29</v>
      </c>
      <c r="M5" t="s">
        <v>1290</v>
      </c>
      <c r="N5" t="s">
        <v>3682</v>
      </c>
      <c r="O5" s="10" t="s">
        <v>3686</v>
      </c>
      <c r="P5" s="11" t="s">
        <v>3687</v>
      </c>
    </row>
    <row r="6" spans="1:16" x14ac:dyDescent="0.3">
      <c r="A6" t="s">
        <v>22</v>
      </c>
      <c r="B6" t="s">
        <v>23</v>
      </c>
      <c r="C6" t="s">
        <v>24</v>
      </c>
      <c r="D6" t="s">
        <v>25</v>
      </c>
      <c r="E6" t="s">
        <v>26</v>
      </c>
      <c r="F6" t="s">
        <v>27</v>
      </c>
      <c r="G6">
        <v>48</v>
      </c>
      <c r="H6">
        <v>1</v>
      </c>
      <c r="I6">
        <v>19.681100000000001</v>
      </c>
      <c r="J6">
        <v>12.988200000000001</v>
      </c>
      <c r="K6">
        <v>12.799200000000001</v>
      </c>
      <c r="L6">
        <v>1</v>
      </c>
      <c r="N6">
        <v>1</v>
      </c>
      <c r="O6" s="12">
        <f>(N6/H6)*I6*J6*K6*0.0254*0.0254*0.0254</f>
        <v>5.3614506247380678E-2</v>
      </c>
      <c r="P6" s="12">
        <f>O6*35.3147</f>
        <v>1.8933802037743745</v>
      </c>
    </row>
    <row r="7" spans="1:16" x14ac:dyDescent="0.3">
      <c r="A7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  <c r="G7">
        <v>55.44</v>
      </c>
      <c r="H7">
        <v>1</v>
      </c>
      <c r="I7">
        <v>22.0472</v>
      </c>
      <c r="J7">
        <v>19.2913</v>
      </c>
      <c r="K7">
        <v>10.2362</v>
      </c>
      <c r="L7">
        <v>1</v>
      </c>
      <c r="N7">
        <v>1</v>
      </c>
      <c r="O7" s="12">
        <f>(N7/H7)*I7*J7*K7*0.0254*0.0254*0.0254</f>
        <v>7.1343571936856115E-2</v>
      </c>
      <c r="P7" s="12">
        <f t="shared" ref="P7:P21" si="0">O7*35.3147</f>
        <v>2.5194768398784926</v>
      </c>
    </row>
    <row r="8" spans="1:16" x14ac:dyDescent="0.3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39</v>
      </c>
      <c r="G8">
        <v>19.04</v>
      </c>
      <c r="H8">
        <v>3</v>
      </c>
      <c r="I8">
        <v>16.535399999999999</v>
      </c>
      <c r="J8">
        <v>13.779500000000001</v>
      </c>
      <c r="K8">
        <v>13.189</v>
      </c>
      <c r="L8">
        <v>1</v>
      </c>
      <c r="N8">
        <v>1</v>
      </c>
      <c r="O8" s="12">
        <f>(N8/H8)*I8*J8*K8*0.0254*0.0254*0.0254</f>
        <v>1.6414963739948055E-2</v>
      </c>
      <c r="P8" s="12">
        <f t="shared" si="0"/>
        <v>0.57968951998714358</v>
      </c>
    </row>
    <row r="9" spans="1:16" x14ac:dyDescent="0.3">
      <c r="A9" t="s">
        <v>1434</v>
      </c>
      <c r="B9" t="s">
        <v>1435</v>
      </c>
      <c r="C9" t="s">
        <v>1436</v>
      </c>
      <c r="D9" t="s">
        <v>1437</v>
      </c>
      <c r="E9" t="s">
        <v>1438</v>
      </c>
      <c r="F9" t="s">
        <v>239</v>
      </c>
      <c r="G9">
        <v>34.25</v>
      </c>
      <c r="H9">
        <v>1</v>
      </c>
      <c r="I9">
        <v>24.02</v>
      </c>
      <c r="J9">
        <v>19.29</v>
      </c>
      <c r="K9">
        <v>9.4499999999999993</v>
      </c>
      <c r="M9">
        <v>6</v>
      </c>
      <c r="N9">
        <v>6</v>
      </c>
      <c r="O9" s="12">
        <f t="shared" ref="O9:O19" si="1">(N9/H9)*I9*J9*K9*0.0254*0.0254*0.0254</f>
        <v>0.430516141704059</v>
      </c>
      <c r="P9" s="12">
        <f t="shared" si="0"/>
        <v>15.203548389436333</v>
      </c>
    </row>
    <row r="10" spans="1:16" x14ac:dyDescent="0.3">
      <c r="A10" t="s">
        <v>3639</v>
      </c>
      <c r="B10" t="s">
        <v>3640</v>
      </c>
      <c r="C10" t="s">
        <v>1436</v>
      </c>
      <c r="D10" t="s">
        <v>1437</v>
      </c>
      <c r="E10" t="s">
        <v>1438</v>
      </c>
      <c r="F10" t="s">
        <v>27</v>
      </c>
      <c r="G10">
        <v>34.25</v>
      </c>
      <c r="H10">
        <v>1</v>
      </c>
      <c r="I10">
        <v>23.228300000000001</v>
      </c>
      <c r="J10">
        <v>18.503900000000002</v>
      </c>
      <c r="K10">
        <v>10.629899999999999</v>
      </c>
      <c r="M10">
        <v>1</v>
      </c>
      <c r="N10">
        <v>1</v>
      </c>
      <c r="O10" s="12">
        <f t="shared" si="1"/>
        <v>7.4870550774898445E-2</v>
      </c>
      <c r="P10" s="12">
        <f t="shared" si="0"/>
        <v>2.6440310394503062</v>
      </c>
    </row>
    <row r="11" spans="1:16" x14ac:dyDescent="0.3">
      <c r="A11" t="s">
        <v>3641</v>
      </c>
      <c r="B11" t="s">
        <v>3642</v>
      </c>
      <c r="C11" t="s">
        <v>1436</v>
      </c>
      <c r="D11" t="s">
        <v>3643</v>
      </c>
      <c r="E11" t="s">
        <v>555</v>
      </c>
      <c r="F11" t="s">
        <v>27</v>
      </c>
      <c r="G11">
        <v>39.630000000000003</v>
      </c>
      <c r="H11">
        <v>1</v>
      </c>
      <c r="I11">
        <v>23.228300000000001</v>
      </c>
      <c r="J11">
        <v>18.503900000000002</v>
      </c>
      <c r="K11">
        <v>11.417299999999999</v>
      </c>
      <c r="M11">
        <v>1</v>
      </c>
      <c r="N11">
        <v>1</v>
      </c>
      <c r="O11" s="12">
        <f t="shared" si="1"/>
        <v>8.0416517498965001E-2</v>
      </c>
      <c r="P11" s="12">
        <f t="shared" si="0"/>
        <v>2.8398851905206994</v>
      </c>
    </row>
    <row r="12" spans="1:16" x14ac:dyDescent="0.3">
      <c r="A12" t="s">
        <v>3644</v>
      </c>
      <c r="B12" t="s">
        <v>3645</v>
      </c>
      <c r="C12" t="s">
        <v>1436</v>
      </c>
      <c r="D12" t="s">
        <v>1437</v>
      </c>
      <c r="E12" t="s">
        <v>1438</v>
      </c>
      <c r="F12" t="s">
        <v>125</v>
      </c>
      <c r="G12">
        <v>34.25</v>
      </c>
      <c r="H12">
        <v>1</v>
      </c>
      <c r="I12">
        <v>24.015699999999999</v>
      </c>
      <c r="J12">
        <v>19.2913</v>
      </c>
      <c r="K12">
        <v>9.4488000000000003</v>
      </c>
      <c r="M12">
        <v>2</v>
      </c>
      <c r="N12">
        <v>2</v>
      </c>
      <c r="O12" s="12">
        <f t="shared" si="1"/>
        <v>0.14347113916972165</v>
      </c>
      <c r="P12" s="12">
        <f t="shared" si="0"/>
        <v>5.0666402384369693</v>
      </c>
    </row>
    <row r="13" spans="1:16" x14ac:dyDescent="0.3">
      <c r="A13" t="s">
        <v>3646</v>
      </c>
      <c r="B13" t="s">
        <v>3647</v>
      </c>
      <c r="C13" t="s">
        <v>1436</v>
      </c>
      <c r="D13" t="s">
        <v>3643</v>
      </c>
      <c r="E13" t="s">
        <v>555</v>
      </c>
      <c r="F13" t="s">
        <v>125</v>
      </c>
      <c r="G13">
        <v>39.630000000000003</v>
      </c>
      <c r="H13">
        <v>1</v>
      </c>
      <c r="I13">
        <v>24.015699999999999</v>
      </c>
      <c r="J13">
        <v>19.2913</v>
      </c>
      <c r="K13">
        <v>10.2362</v>
      </c>
      <c r="M13">
        <v>1</v>
      </c>
      <c r="N13">
        <v>1</v>
      </c>
      <c r="O13" s="12">
        <f t="shared" si="1"/>
        <v>7.7713533716932542E-2</v>
      </c>
      <c r="P13" s="12">
        <f t="shared" si="0"/>
        <v>2.7444301291533577</v>
      </c>
    </row>
    <row r="14" spans="1:16" x14ac:dyDescent="0.3">
      <c r="A14" t="s">
        <v>1444</v>
      </c>
      <c r="B14" t="s">
        <v>1445</v>
      </c>
      <c r="C14" t="s">
        <v>1446</v>
      </c>
      <c r="D14" t="s">
        <v>1447</v>
      </c>
      <c r="E14" t="s">
        <v>1448</v>
      </c>
      <c r="F14" t="s">
        <v>1007</v>
      </c>
      <c r="G14">
        <v>47</v>
      </c>
      <c r="H14">
        <v>1</v>
      </c>
      <c r="I14">
        <v>25.196899999999999</v>
      </c>
      <c r="J14">
        <v>21.259799999999998</v>
      </c>
      <c r="K14">
        <v>10.629899999999999</v>
      </c>
      <c r="M14">
        <v>18</v>
      </c>
      <c r="N14">
        <v>18</v>
      </c>
      <c r="O14" s="12">
        <f t="shared" si="1"/>
        <v>1.6796125882734911</v>
      </c>
      <c r="P14" s="12">
        <f t="shared" si="0"/>
        <v>59.315014671101864</v>
      </c>
    </row>
    <row r="15" spans="1:16" x14ac:dyDescent="0.3">
      <c r="A15" t="s">
        <v>1449</v>
      </c>
      <c r="B15" t="s">
        <v>1450</v>
      </c>
      <c r="C15" t="s">
        <v>1451</v>
      </c>
      <c r="D15" t="s">
        <v>1452</v>
      </c>
      <c r="E15" t="s">
        <v>1448</v>
      </c>
      <c r="F15" t="s">
        <v>27</v>
      </c>
      <c r="G15">
        <v>40</v>
      </c>
      <c r="H15">
        <v>1</v>
      </c>
      <c r="I15">
        <v>24.409400000000002</v>
      </c>
      <c r="J15">
        <v>20.4724</v>
      </c>
      <c r="K15">
        <v>7.8739999999999997</v>
      </c>
      <c r="M15">
        <v>1</v>
      </c>
      <c r="N15">
        <v>1</v>
      </c>
      <c r="O15" s="12">
        <f t="shared" si="1"/>
        <v>6.4479613120773743E-2</v>
      </c>
      <c r="P15" s="12">
        <f t="shared" si="0"/>
        <v>2.2770781934761888</v>
      </c>
    </row>
    <row r="16" spans="1:16" x14ac:dyDescent="0.3">
      <c r="A16" t="s">
        <v>1453</v>
      </c>
      <c r="B16" t="s">
        <v>1454</v>
      </c>
      <c r="C16" t="s">
        <v>1455</v>
      </c>
      <c r="D16" t="s">
        <v>1456</v>
      </c>
      <c r="E16" t="s">
        <v>1457</v>
      </c>
      <c r="F16" t="s">
        <v>27</v>
      </c>
      <c r="G16">
        <v>38</v>
      </c>
      <c r="H16">
        <v>1</v>
      </c>
      <c r="I16">
        <v>24.8</v>
      </c>
      <c r="J16">
        <v>20.87</v>
      </c>
      <c r="K16">
        <v>7.09</v>
      </c>
      <c r="M16">
        <v>2</v>
      </c>
      <c r="N16">
        <v>2</v>
      </c>
      <c r="O16" s="12">
        <f t="shared" si="1"/>
        <v>0.12026839370273151</v>
      </c>
      <c r="P16" s="12">
        <f t="shared" si="0"/>
        <v>4.2472422430938526</v>
      </c>
    </row>
    <row r="17" spans="1:16" x14ac:dyDescent="0.3">
      <c r="A17" t="s">
        <v>1458</v>
      </c>
      <c r="B17" t="s">
        <v>1459</v>
      </c>
      <c r="C17" t="s">
        <v>1460</v>
      </c>
      <c r="D17" t="s">
        <v>1461</v>
      </c>
      <c r="E17" t="s">
        <v>719</v>
      </c>
      <c r="F17" t="s">
        <v>674</v>
      </c>
      <c r="G17">
        <v>31</v>
      </c>
      <c r="H17">
        <v>1</v>
      </c>
      <c r="I17">
        <v>21.653500000000001</v>
      </c>
      <c r="J17">
        <v>19.684999999999999</v>
      </c>
      <c r="K17">
        <v>10.2362</v>
      </c>
      <c r="M17">
        <v>8</v>
      </c>
      <c r="N17">
        <v>8</v>
      </c>
      <c r="O17" s="12">
        <f t="shared" si="1"/>
        <v>0.57199656800686394</v>
      </c>
      <c r="P17" s="12">
        <f t="shared" si="0"/>
        <v>20.199887200191998</v>
      </c>
    </row>
    <row r="18" spans="1:16" x14ac:dyDescent="0.3">
      <c r="A18" t="s">
        <v>98</v>
      </c>
      <c r="B18" t="s">
        <v>99</v>
      </c>
      <c r="C18" t="s">
        <v>100</v>
      </c>
      <c r="D18" t="s">
        <v>101</v>
      </c>
      <c r="E18" t="s">
        <v>102</v>
      </c>
      <c r="F18" t="s">
        <v>39</v>
      </c>
      <c r="G18">
        <v>36.57</v>
      </c>
      <c r="H18">
        <v>1</v>
      </c>
      <c r="I18">
        <v>9.4488199999999996</v>
      </c>
      <c r="J18">
        <v>11.41732</v>
      </c>
      <c r="K18">
        <v>5.1181099999999997</v>
      </c>
      <c r="L18">
        <v>1</v>
      </c>
      <c r="N18">
        <v>1</v>
      </c>
      <c r="O18" s="12">
        <f t="shared" si="1"/>
        <v>9.0479983915997906E-3</v>
      </c>
      <c r="P18" s="12">
        <f t="shared" si="0"/>
        <v>0.31952734879982914</v>
      </c>
    </row>
    <row r="19" spans="1:16" x14ac:dyDescent="0.3">
      <c r="A19" t="s">
        <v>105</v>
      </c>
      <c r="B19" t="s">
        <v>106</v>
      </c>
      <c r="C19" t="s">
        <v>107</v>
      </c>
      <c r="D19" t="s">
        <v>108</v>
      </c>
      <c r="E19" t="s">
        <v>109</v>
      </c>
      <c r="F19" t="s">
        <v>39</v>
      </c>
      <c r="G19">
        <v>32</v>
      </c>
      <c r="H19">
        <v>1</v>
      </c>
      <c r="I19">
        <v>12.795299999999999</v>
      </c>
      <c r="J19">
        <v>10.8268</v>
      </c>
      <c r="K19">
        <v>4.9212999999999996</v>
      </c>
      <c r="L19">
        <v>1</v>
      </c>
      <c r="N19">
        <v>1</v>
      </c>
      <c r="O19" s="12">
        <f t="shared" si="1"/>
        <v>1.1172016725468387E-2</v>
      </c>
      <c r="P19" s="12">
        <f t="shared" si="0"/>
        <v>0.39453641905489845</v>
      </c>
    </row>
    <row r="20" spans="1:16" x14ac:dyDescent="0.3">
      <c r="A20" t="s">
        <v>176</v>
      </c>
      <c r="B20" t="s">
        <v>177</v>
      </c>
      <c r="C20" t="s">
        <v>178</v>
      </c>
      <c r="D20" t="s">
        <v>179</v>
      </c>
      <c r="E20" t="s">
        <v>180</v>
      </c>
      <c r="F20" t="s">
        <v>77</v>
      </c>
      <c r="G20">
        <v>36.950000000000003</v>
      </c>
      <c r="H20">
        <v>1</v>
      </c>
      <c r="I20">
        <v>21.26</v>
      </c>
      <c r="J20">
        <v>16.3386</v>
      </c>
      <c r="K20">
        <v>6.1024000000000003</v>
      </c>
      <c r="L20">
        <v>3</v>
      </c>
      <c r="N20">
        <v>3</v>
      </c>
      <c r="O20" s="12">
        <f>(N20/H20)*I20*J20*K20*0.0254*0.0254*0.0254</f>
        <v>0.10420802779828348</v>
      </c>
      <c r="P20" s="12">
        <f t="shared" si="0"/>
        <v>3.6800752392880418</v>
      </c>
    </row>
    <row r="21" spans="1:16" x14ac:dyDescent="0.3">
      <c r="A21" t="s">
        <v>187</v>
      </c>
      <c r="B21" t="s">
        <v>188</v>
      </c>
      <c r="C21" t="s">
        <v>189</v>
      </c>
      <c r="D21" t="s">
        <v>190</v>
      </c>
      <c r="E21" t="s">
        <v>191</v>
      </c>
      <c r="F21" t="s">
        <v>192</v>
      </c>
      <c r="G21">
        <v>42.23</v>
      </c>
      <c r="H21">
        <v>1</v>
      </c>
      <c r="I21">
        <v>21.653500000000001</v>
      </c>
      <c r="J21">
        <v>16.929099999999998</v>
      </c>
      <c r="K21">
        <v>7.0865999999999998</v>
      </c>
      <c r="L21">
        <v>2</v>
      </c>
      <c r="N21">
        <v>2</v>
      </c>
      <c r="O21" s="12">
        <f>(N21/H21)*I21*J21*K21*0.0254*0.0254*0.0254</f>
        <v>8.5139489161021653E-2</v>
      </c>
      <c r="P21" s="12">
        <f t="shared" si="0"/>
        <v>3.0066755178747315</v>
      </c>
    </row>
    <row r="22" spans="1:16" x14ac:dyDescent="0.3">
      <c r="A22" t="s">
        <v>204</v>
      </c>
      <c r="B22" t="s">
        <v>205</v>
      </c>
      <c r="C22" t="s">
        <v>206</v>
      </c>
      <c r="D22" t="s">
        <v>207</v>
      </c>
      <c r="E22" t="s">
        <v>208</v>
      </c>
      <c r="F22" t="s">
        <v>209</v>
      </c>
      <c r="G22">
        <v>42.62</v>
      </c>
      <c r="H22">
        <v>1</v>
      </c>
      <c r="I22">
        <v>17.322800000000001</v>
      </c>
      <c r="J22">
        <v>13.779500000000001</v>
      </c>
      <c r="K22">
        <v>7.0865999999999998</v>
      </c>
      <c r="L22">
        <v>2</v>
      </c>
      <c r="N22">
        <v>2</v>
      </c>
      <c r="O22" s="12">
        <f>(N22/H22)*I22*J22*K22*0.0254*0.0254*0.0254</f>
        <v>5.543966736066528E-2</v>
      </c>
      <c r="P22" s="12">
        <f t="shared" ref="P22:P32" si="2">O22*35.3147</f>
        <v>1.9578352209416863</v>
      </c>
    </row>
    <row r="23" spans="1:16" x14ac:dyDescent="0.3">
      <c r="A23" t="s">
        <v>3604</v>
      </c>
      <c r="B23" t="s">
        <v>3605</v>
      </c>
      <c r="C23" t="s">
        <v>3606</v>
      </c>
      <c r="D23" t="s">
        <v>3607</v>
      </c>
      <c r="E23" t="s">
        <v>3602</v>
      </c>
      <c r="F23" t="s">
        <v>39</v>
      </c>
      <c r="G23">
        <v>18.47</v>
      </c>
      <c r="H23">
        <v>1</v>
      </c>
      <c r="I23">
        <v>18.7</v>
      </c>
      <c r="J23">
        <v>13.58</v>
      </c>
      <c r="K23">
        <v>5.51</v>
      </c>
      <c r="L23">
        <v>2</v>
      </c>
      <c r="N23">
        <v>2</v>
      </c>
      <c r="O23" s="12">
        <f t="shared" ref="O23:O24" si="3">(N23/H23)*I23*J23*K23*0.0254*0.0254*0.0254</f>
        <v>4.5858951487074869E-2</v>
      </c>
      <c r="P23" s="12">
        <f t="shared" si="2"/>
        <v>1.6194951140806029</v>
      </c>
    </row>
    <row r="24" spans="1:16" x14ac:dyDescent="0.3">
      <c r="A24" t="s">
        <v>228</v>
      </c>
      <c r="B24" t="s">
        <v>229</v>
      </c>
      <c r="C24" t="s">
        <v>230</v>
      </c>
      <c r="D24" t="s">
        <v>231</v>
      </c>
      <c r="E24" t="s">
        <v>232</v>
      </c>
      <c r="F24" t="s">
        <v>233</v>
      </c>
      <c r="G24">
        <v>23.19</v>
      </c>
      <c r="H24">
        <v>1</v>
      </c>
      <c r="I24">
        <v>18.7</v>
      </c>
      <c r="J24">
        <v>13.58</v>
      </c>
      <c r="K24">
        <v>7.09</v>
      </c>
      <c r="L24">
        <v>1</v>
      </c>
      <c r="N24">
        <v>1</v>
      </c>
      <c r="O24" s="12">
        <f t="shared" si="3"/>
        <v>2.9504534123716959E-2</v>
      </c>
      <c r="P24" s="12">
        <f t="shared" si="2"/>
        <v>1.0419437712188273</v>
      </c>
    </row>
    <row r="25" spans="1:16" x14ac:dyDescent="0.3">
      <c r="A25" t="s">
        <v>344</v>
      </c>
      <c r="B25" t="s">
        <v>345</v>
      </c>
      <c r="C25" t="s">
        <v>346</v>
      </c>
      <c r="D25" t="s">
        <v>347</v>
      </c>
      <c r="E25" t="s">
        <v>348</v>
      </c>
      <c r="F25" t="s">
        <v>39</v>
      </c>
      <c r="G25">
        <v>11.4</v>
      </c>
      <c r="H25">
        <v>1</v>
      </c>
      <c r="I25">
        <v>18.5</v>
      </c>
      <c r="J25">
        <v>10.5</v>
      </c>
      <c r="K25">
        <v>5</v>
      </c>
      <c r="L25">
        <v>18</v>
      </c>
      <c r="N25">
        <v>18</v>
      </c>
      <c r="O25" s="12">
        <f>(N25/H25)*I25*J25*K25*0.0254*0.0254*0.0254</f>
        <v>0.28648684637999999</v>
      </c>
      <c r="P25" s="12">
        <f t="shared" si="2"/>
        <v>10.117197033855787</v>
      </c>
    </row>
    <row r="26" spans="1:16" x14ac:dyDescent="0.3">
      <c r="A26" t="s">
        <v>471</v>
      </c>
      <c r="B26" t="s">
        <v>472</v>
      </c>
      <c r="C26" t="s">
        <v>473</v>
      </c>
      <c r="D26" t="s">
        <v>474</v>
      </c>
      <c r="E26" t="s">
        <v>475</v>
      </c>
      <c r="F26" t="s">
        <v>39</v>
      </c>
      <c r="G26">
        <v>80</v>
      </c>
      <c r="H26">
        <v>1</v>
      </c>
      <c r="I26">
        <v>22.834599999999998</v>
      </c>
      <c r="J26">
        <v>21.653500000000001</v>
      </c>
      <c r="K26">
        <v>9.4488000000000003</v>
      </c>
      <c r="L26">
        <v>29</v>
      </c>
      <c r="N26">
        <v>29</v>
      </c>
      <c r="O26" s="12">
        <f>(N26/H26)*I26*J26*K26*0.0254*0.0254*0.0254</f>
        <v>2.2202266785866427</v>
      </c>
      <c r="P26" s="12">
        <f t="shared" si="2"/>
        <v>78.406639086283718</v>
      </c>
    </row>
    <row r="27" spans="1:16" x14ac:dyDescent="0.3">
      <c r="A27" t="s">
        <v>492</v>
      </c>
      <c r="B27" t="s">
        <v>493</v>
      </c>
      <c r="C27" t="s">
        <v>494</v>
      </c>
      <c r="D27" t="s">
        <v>495</v>
      </c>
      <c r="E27" t="s">
        <v>480</v>
      </c>
      <c r="F27" t="s">
        <v>410</v>
      </c>
      <c r="G27">
        <v>78.5</v>
      </c>
      <c r="H27">
        <v>1</v>
      </c>
      <c r="I27">
        <v>12.6</v>
      </c>
      <c r="J27">
        <v>11.81</v>
      </c>
      <c r="K27">
        <v>18.899999999999999</v>
      </c>
      <c r="L27">
        <v>1</v>
      </c>
      <c r="N27">
        <v>1</v>
      </c>
      <c r="O27" s="12">
        <f t="shared" ref="O27:O29" si="4">(N27/H27)*I27*J27*K27*0.0254*0.0254*0.0254</f>
        <v>4.6087526121537596E-2</v>
      </c>
      <c r="P27" s="12">
        <f t="shared" si="2"/>
        <v>1.6275671587242639</v>
      </c>
    </row>
    <row r="28" spans="1:16" x14ac:dyDescent="0.3">
      <c r="A28" t="s">
        <v>496</v>
      </c>
      <c r="B28" t="s">
        <v>497</v>
      </c>
      <c r="C28" t="s">
        <v>498</v>
      </c>
      <c r="D28" t="s">
        <v>499</v>
      </c>
      <c r="E28" t="s">
        <v>500</v>
      </c>
      <c r="F28" t="s">
        <v>501</v>
      </c>
      <c r="G28">
        <v>70</v>
      </c>
      <c r="H28">
        <v>1</v>
      </c>
      <c r="I28">
        <v>22.834599999999998</v>
      </c>
      <c r="J28">
        <v>21.653500000000001</v>
      </c>
      <c r="K28">
        <v>9.4488000000000003</v>
      </c>
      <c r="L28">
        <v>16</v>
      </c>
      <c r="N28">
        <v>16</v>
      </c>
      <c r="O28" s="12">
        <f t="shared" si="4"/>
        <v>1.2249526502546995</v>
      </c>
      <c r="P28" s="12">
        <f t="shared" si="2"/>
        <v>43.258835357949636</v>
      </c>
    </row>
    <row r="29" spans="1:16" x14ac:dyDescent="0.3">
      <c r="A29" t="s">
        <v>502</v>
      </c>
      <c r="B29" t="s">
        <v>503</v>
      </c>
      <c r="C29" t="s">
        <v>498</v>
      </c>
      <c r="D29" t="s">
        <v>504</v>
      </c>
      <c r="E29" t="s">
        <v>505</v>
      </c>
      <c r="F29" t="s">
        <v>501</v>
      </c>
      <c r="G29">
        <v>85</v>
      </c>
      <c r="H29">
        <v>1</v>
      </c>
      <c r="I29">
        <v>22.834599999999998</v>
      </c>
      <c r="J29">
        <v>21.653500000000001</v>
      </c>
      <c r="K29">
        <v>10.629899999999999</v>
      </c>
      <c r="L29">
        <v>1</v>
      </c>
      <c r="N29">
        <v>1</v>
      </c>
      <c r="O29" s="12">
        <f t="shared" si="4"/>
        <v>8.6129483221033531E-2</v>
      </c>
      <c r="P29" s="12">
        <f t="shared" si="2"/>
        <v>3.0416368611058329</v>
      </c>
    </row>
    <row r="30" spans="1:16" x14ac:dyDescent="0.3">
      <c r="A30" t="s">
        <v>506</v>
      </c>
      <c r="B30" t="s">
        <v>507</v>
      </c>
      <c r="C30" t="s">
        <v>508</v>
      </c>
      <c r="D30" t="s">
        <v>509</v>
      </c>
      <c r="E30" t="s">
        <v>480</v>
      </c>
      <c r="F30" t="s">
        <v>239</v>
      </c>
      <c r="G30">
        <v>55</v>
      </c>
      <c r="H30">
        <v>1</v>
      </c>
      <c r="I30">
        <v>11.811</v>
      </c>
      <c r="J30">
        <v>9.8424999999999994</v>
      </c>
      <c r="K30">
        <v>7.0865999999999998</v>
      </c>
      <c r="L30">
        <v>1</v>
      </c>
      <c r="N30">
        <v>1</v>
      </c>
      <c r="O30" s="12">
        <f t="shared" ref="O30:O31" si="5">(N30/H30)*I30*J30*K30*0.0254*0.0254*0.0254</f>
        <v>1.3499919000161996E-2</v>
      </c>
      <c r="P30" s="12">
        <f t="shared" si="2"/>
        <v>0.47674558951502088</v>
      </c>
    </row>
    <row r="31" spans="1:16" x14ac:dyDescent="0.3">
      <c r="A31" t="s">
        <v>511</v>
      </c>
      <c r="B31" t="s">
        <v>512</v>
      </c>
      <c r="C31" t="s">
        <v>513</v>
      </c>
      <c r="D31" t="s">
        <v>514</v>
      </c>
      <c r="E31" t="s">
        <v>515</v>
      </c>
      <c r="F31" t="s">
        <v>220</v>
      </c>
      <c r="G31">
        <v>58.57</v>
      </c>
      <c r="H31">
        <v>1</v>
      </c>
      <c r="I31">
        <v>11.811019999999999</v>
      </c>
      <c r="J31">
        <v>9.8425200000000004</v>
      </c>
      <c r="K31">
        <v>5.5118099999999997</v>
      </c>
      <c r="L31">
        <v>1</v>
      </c>
      <c r="N31">
        <v>1</v>
      </c>
      <c r="O31" s="12">
        <f t="shared" si="5"/>
        <v>1.049999516600043E-2</v>
      </c>
      <c r="P31" s="12">
        <f t="shared" si="2"/>
        <v>0.37080417928875542</v>
      </c>
    </row>
    <row r="32" spans="1:16" x14ac:dyDescent="0.3">
      <c r="A32" t="s">
        <v>522</v>
      </c>
      <c r="B32" t="s">
        <v>523</v>
      </c>
      <c r="C32" t="s">
        <v>498</v>
      </c>
      <c r="D32" t="s">
        <v>524</v>
      </c>
      <c r="E32" t="s">
        <v>500</v>
      </c>
      <c r="F32" t="s">
        <v>501</v>
      </c>
      <c r="G32">
        <v>58.8</v>
      </c>
      <c r="H32">
        <v>1</v>
      </c>
      <c r="I32">
        <v>11.811</v>
      </c>
      <c r="J32">
        <v>9.8424999999999994</v>
      </c>
      <c r="K32">
        <v>7.0865999999999998</v>
      </c>
      <c r="L32">
        <v>10</v>
      </c>
      <c r="N32">
        <v>10</v>
      </c>
      <c r="O32" s="12">
        <f>(N32/H32)*I32*J32*K32*0.0254*0.0254*0.0254</f>
        <v>0.13499919000161997</v>
      </c>
      <c r="P32" s="12">
        <f t="shared" si="2"/>
        <v>4.7674558951502091</v>
      </c>
    </row>
    <row r="33" spans="1:16" x14ac:dyDescent="0.3">
      <c r="A33" t="s">
        <v>531</v>
      </c>
      <c r="B33" t="s">
        <v>532</v>
      </c>
      <c r="C33" t="s">
        <v>533</v>
      </c>
      <c r="D33" t="s">
        <v>534</v>
      </c>
      <c r="E33" t="s">
        <v>480</v>
      </c>
      <c r="F33" t="s">
        <v>220</v>
      </c>
      <c r="G33">
        <v>63.7</v>
      </c>
      <c r="H33">
        <v>1</v>
      </c>
      <c r="I33">
        <v>18.309999999999999</v>
      </c>
      <c r="J33">
        <v>16.54</v>
      </c>
      <c r="K33">
        <v>7.28</v>
      </c>
      <c r="L33">
        <v>1</v>
      </c>
      <c r="N33">
        <v>1</v>
      </c>
      <c r="O33" s="12">
        <f>(N33/H33)*I33*J33*K33*0.0254*0.0254*0.0254</f>
        <v>3.6129036405524596E-2</v>
      </c>
      <c r="P33" s="12">
        <f t="shared" ref="P33:P48" si="6">O33*35.3147</f>
        <v>1.2758860819501796</v>
      </c>
    </row>
    <row r="34" spans="1:16" x14ac:dyDescent="0.3">
      <c r="A34" t="s">
        <v>541</v>
      </c>
      <c r="B34" t="s">
        <v>542</v>
      </c>
      <c r="C34" t="s">
        <v>543</v>
      </c>
      <c r="D34" t="s">
        <v>544</v>
      </c>
      <c r="E34" t="s">
        <v>545</v>
      </c>
      <c r="F34" t="s">
        <v>174</v>
      </c>
      <c r="G34">
        <v>14.4</v>
      </c>
      <c r="H34">
        <v>1</v>
      </c>
      <c r="I34">
        <v>16.73</v>
      </c>
      <c r="J34">
        <v>6.5</v>
      </c>
      <c r="K34">
        <v>16.73</v>
      </c>
      <c r="L34">
        <v>36</v>
      </c>
      <c r="N34">
        <v>36</v>
      </c>
      <c r="O34" s="12">
        <f>(N34/H34)*I34*J34*K34*0.0254*0.0254*0.0254</f>
        <v>1.0732697505142703</v>
      </c>
      <c r="P34" s="12">
        <f t="shared" si="6"/>
        <v>37.902199258486306</v>
      </c>
    </row>
    <row r="35" spans="1:16" x14ac:dyDescent="0.3">
      <c r="A35" t="s">
        <v>617</v>
      </c>
      <c r="B35" t="s">
        <v>618</v>
      </c>
      <c r="C35" t="s">
        <v>619</v>
      </c>
      <c r="D35" t="s">
        <v>620</v>
      </c>
      <c r="E35" t="s">
        <v>621</v>
      </c>
      <c r="F35" t="s">
        <v>3603</v>
      </c>
      <c r="G35">
        <v>67.2</v>
      </c>
      <c r="H35">
        <v>1</v>
      </c>
      <c r="I35">
        <v>24.015699999999999</v>
      </c>
      <c r="J35">
        <v>20.078700000000001</v>
      </c>
      <c r="K35">
        <v>12.992100000000001</v>
      </c>
      <c r="L35">
        <v>1</v>
      </c>
      <c r="N35">
        <v>1</v>
      </c>
      <c r="O35" s="12">
        <f t="shared" ref="O35:O43" si="7">(N35/H35)*I35*J35*K35*0.0254*0.0254*0.0254</f>
        <v>0.10266238402323193</v>
      </c>
      <c r="P35" s="12">
        <f t="shared" si="6"/>
        <v>3.6254912930652288</v>
      </c>
    </row>
    <row r="36" spans="1:16" x14ac:dyDescent="0.3">
      <c r="A36" t="s">
        <v>623</v>
      </c>
      <c r="B36" t="s">
        <v>624</v>
      </c>
      <c r="C36" t="s">
        <v>619</v>
      </c>
      <c r="D36" t="s">
        <v>625</v>
      </c>
      <c r="E36" t="s">
        <v>626</v>
      </c>
      <c r="F36" t="s">
        <v>3603</v>
      </c>
      <c r="G36">
        <v>76.8</v>
      </c>
      <c r="H36">
        <v>1</v>
      </c>
      <c r="I36">
        <v>24.015699999999999</v>
      </c>
      <c r="J36">
        <v>20.078700000000001</v>
      </c>
      <c r="K36">
        <v>14.1732</v>
      </c>
      <c r="L36">
        <v>2</v>
      </c>
      <c r="N36">
        <v>2</v>
      </c>
      <c r="O36" s="12">
        <f t="shared" si="7"/>
        <v>0.22399065605068785</v>
      </c>
      <c r="P36" s="12">
        <f t="shared" si="6"/>
        <v>7.9101628212332269</v>
      </c>
    </row>
    <row r="37" spans="1:16" x14ac:dyDescent="0.3">
      <c r="A37" t="s">
        <v>627</v>
      </c>
      <c r="B37" t="s">
        <v>628</v>
      </c>
      <c r="C37" t="s">
        <v>629</v>
      </c>
      <c r="D37" t="s">
        <v>630</v>
      </c>
      <c r="E37" t="s">
        <v>631</v>
      </c>
      <c r="F37" t="s">
        <v>125</v>
      </c>
      <c r="G37">
        <v>81.59</v>
      </c>
      <c r="H37">
        <v>1</v>
      </c>
      <c r="I37">
        <v>23.622</v>
      </c>
      <c r="J37">
        <v>18.897600000000001</v>
      </c>
      <c r="K37">
        <v>11.417299999999999</v>
      </c>
      <c r="L37">
        <v>31</v>
      </c>
      <c r="M37">
        <v>2</v>
      </c>
      <c r="N37">
        <v>33</v>
      </c>
      <c r="O37" s="12">
        <f t="shared" si="7"/>
        <v>2.756143463073073</v>
      </c>
      <c r="P37" s="12">
        <f t="shared" si="6"/>
        <v>97.332379555386652</v>
      </c>
    </row>
    <row r="38" spans="1:16" x14ac:dyDescent="0.3">
      <c r="A38" t="s">
        <v>632</v>
      </c>
      <c r="B38" t="s">
        <v>633</v>
      </c>
      <c r="C38" t="s">
        <v>634</v>
      </c>
      <c r="D38" t="s">
        <v>635</v>
      </c>
      <c r="E38" t="s">
        <v>631</v>
      </c>
      <c r="F38" t="s">
        <v>636</v>
      </c>
      <c r="G38">
        <v>78.400000000000006</v>
      </c>
      <c r="H38">
        <v>1</v>
      </c>
      <c r="I38">
        <v>18.700800000000001</v>
      </c>
      <c r="J38">
        <v>13.9764</v>
      </c>
      <c r="K38">
        <v>12.795299999999999</v>
      </c>
      <c r="L38">
        <v>2</v>
      </c>
      <c r="N38">
        <v>2</v>
      </c>
      <c r="O38" s="12">
        <f t="shared" si="7"/>
        <v>0.10960670583558714</v>
      </c>
      <c r="P38" s="12">
        <f t="shared" si="6"/>
        <v>3.8707279345720096</v>
      </c>
    </row>
    <row r="39" spans="1:16" x14ac:dyDescent="0.3">
      <c r="A39" t="s">
        <v>637</v>
      </c>
      <c r="B39" t="s">
        <v>638</v>
      </c>
      <c r="C39" t="s">
        <v>639</v>
      </c>
      <c r="D39" t="s">
        <v>640</v>
      </c>
      <c r="E39" t="s">
        <v>641</v>
      </c>
      <c r="F39" t="s">
        <v>642</v>
      </c>
      <c r="G39">
        <v>71.14</v>
      </c>
      <c r="H39">
        <v>1</v>
      </c>
      <c r="I39">
        <v>23.622</v>
      </c>
      <c r="J39">
        <v>19.2913</v>
      </c>
      <c r="K39">
        <v>12.204700000000001</v>
      </c>
      <c r="L39">
        <v>2</v>
      </c>
      <c r="N39">
        <v>2</v>
      </c>
      <c r="O39" s="12">
        <f t="shared" si="7"/>
        <v>0.18227890632218735</v>
      </c>
      <c r="P39" s="12">
        <f t="shared" si="6"/>
        <v>6.4371248930961498</v>
      </c>
    </row>
    <row r="40" spans="1:16" x14ac:dyDescent="0.3">
      <c r="A40" t="s">
        <v>643</v>
      </c>
      <c r="B40" t="s">
        <v>644</v>
      </c>
      <c r="C40" t="s">
        <v>645</v>
      </c>
      <c r="D40" t="s">
        <v>646</v>
      </c>
      <c r="E40" t="s">
        <v>647</v>
      </c>
      <c r="F40" t="s">
        <v>648</v>
      </c>
      <c r="G40">
        <v>81.599999999999994</v>
      </c>
      <c r="H40">
        <v>1</v>
      </c>
      <c r="I40">
        <v>23.62</v>
      </c>
      <c r="J40">
        <v>18.899999999999999</v>
      </c>
      <c r="K40">
        <v>12.6</v>
      </c>
      <c r="L40">
        <v>1</v>
      </c>
      <c r="N40">
        <v>1</v>
      </c>
      <c r="O40" s="12">
        <f t="shared" si="7"/>
        <v>9.2175052243075192E-2</v>
      </c>
      <c r="P40" s="12">
        <f t="shared" si="6"/>
        <v>3.2551343174485279</v>
      </c>
    </row>
    <row r="41" spans="1:16" x14ac:dyDescent="0.3">
      <c r="A41" t="s">
        <v>649</v>
      </c>
      <c r="B41" t="s">
        <v>650</v>
      </c>
      <c r="C41" t="s">
        <v>651</v>
      </c>
      <c r="D41" t="s">
        <v>652</v>
      </c>
      <c r="E41" t="s">
        <v>626</v>
      </c>
      <c r="F41" t="s">
        <v>653</v>
      </c>
      <c r="G41">
        <v>78.400000000000006</v>
      </c>
      <c r="H41">
        <v>1</v>
      </c>
      <c r="I41">
        <v>18.700800000000001</v>
      </c>
      <c r="J41">
        <v>12.795299999999999</v>
      </c>
      <c r="K41">
        <v>13.9764</v>
      </c>
      <c r="L41">
        <v>1</v>
      </c>
      <c r="N41">
        <v>1</v>
      </c>
      <c r="O41" s="12">
        <f t="shared" si="7"/>
        <v>5.4803352917793584E-2</v>
      </c>
      <c r="P41" s="12">
        <f t="shared" si="6"/>
        <v>1.9353639672860052</v>
      </c>
    </row>
    <row r="42" spans="1:16" x14ac:dyDescent="0.3">
      <c r="A42" t="s">
        <v>1877</v>
      </c>
      <c r="B42" t="s">
        <v>1878</v>
      </c>
      <c r="C42" t="s">
        <v>639</v>
      </c>
      <c r="D42" t="s">
        <v>1879</v>
      </c>
      <c r="E42" t="s">
        <v>641</v>
      </c>
      <c r="F42" t="s">
        <v>307</v>
      </c>
      <c r="G42">
        <v>71.14</v>
      </c>
      <c r="H42">
        <v>1</v>
      </c>
      <c r="I42">
        <v>18.7</v>
      </c>
      <c r="J42">
        <v>13.98</v>
      </c>
      <c r="K42">
        <v>12.8</v>
      </c>
      <c r="M42">
        <v>3</v>
      </c>
      <c r="N42">
        <v>3</v>
      </c>
      <c r="O42" s="12">
        <f t="shared" si="7"/>
        <v>0.16450577638133754</v>
      </c>
      <c r="P42" s="12">
        <f t="shared" si="6"/>
        <v>5.8094721411740213</v>
      </c>
    </row>
    <row r="43" spans="1:16" x14ac:dyDescent="0.3">
      <c r="A43" t="s">
        <v>655</v>
      </c>
      <c r="B43" t="s">
        <v>656</v>
      </c>
      <c r="C43" t="s">
        <v>639</v>
      </c>
      <c r="D43" t="s">
        <v>657</v>
      </c>
      <c r="E43" t="s">
        <v>641</v>
      </c>
      <c r="F43" t="s">
        <v>77</v>
      </c>
      <c r="G43">
        <v>71.14</v>
      </c>
      <c r="H43">
        <v>1</v>
      </c>
      <c r="I43">
        <v>23.622</v>
      </c>
      <c r="J43">
        <v>19.2913</v>
      </c>
      <c r="K43">
        <v>12.204700000000001</v>
      </c>
      <c r="L43">
        <v>58</v>
      </c>
      <c r="N43">
        <v>58</v>
      </c>
      <c r="O43" s="12">
        <f t="shared" si="7"/>
        <v>5.2860882833434326</v>
      </c>
      <c r="P43" s="12">
        <f t="shared" si="6"/>
        <v>186.67662189978833</v>
      </c>
    </row>
    <row r="44" spans="1:16" x14ac:dyDescent="0.3">
      <c r="A44" t="s">
        <v>669</v>
      </c>
      <c r="B44" t="s">
        <v>670</v>
      </c>
      <c r="C44" t="s">
        <v>671</v>
      </c>
      <c r="D44" t="s">
        <v>672</v>
      </c>
      <c r="E44" t="s">
        <v>673</v>
      </c>
      <c r="F44" t="s">
        <v>674</v>
      </c>
      <c r="G44">
        <v>81.209999999999994</v>
      </c>
      <c r="H44">
        <v>1</v>
      </c>
      <c r="I44">
        <v>18.899999999999999</v>
      </c>
      <c r="J44">
        <v>14.96</v>
      </c>
      <c r="K44">
        <v>13.78</v>
      </c>
      <c r="L44">
        <v>13</v>
      </c>
      <c r="N44">
        <v>13</v>
      </c>
      <c r="O44" s="12">
        <f t="shared" ref="O44:O45" si="8">(N44/H44)*I44*J44*K44*0.0254*0.0254*0.0254</f>
        <v>0.83001724839057001</v>
      </c>
      <c r="P44" s="12">
        <f t="shared" si="6"/>
        <v>29.311810121738464</v>
      </c>
    </row>
    <row r="45" spans="1:16" x14ac:dyDescent="0.3">
      <c r="A45" t="s">
        <v>1880</v>
      </c>
      <c r="B45" t="s">
        <v>1881</v>
      </c>
      <c r="C45" t="s">
        <v>671</v>
      </c>
      <c r="D45" t="s">
        <v>1882</v>
      </c>
      <c r="E45" t="s">
        <v>1035</v>
      </c>
      <c r="F45" t="s">
        <v>674</v>
      </c>
      <c r="G45">
        <v>81.209999999999994</v>
      </c>
      <c r="H45">
        <v>1</v>
      </c>
      <c r="I45">
        <v>23.62</v>
      </c>
      <c r="J45">
        <v>19.690000000000001</v>
      </c>
      <c r="K45">
        <v>16.929099999999998</v>
      </c>
      <c r="M45">
        <v>22</v>
      </c>
      <c r="N45">
        <v>22</v>
      </c>
      <c r="O45" s="12">
        <f t="shared" si="8"/>
        <v>2.8384634770797712</v>
      </c>
      <c r="P45" s="12">
        <f t="shared" si="6"/>
        <v>100.239486154029</v>
      </c>
    </row>
    <row r="46" spans="1:16" x14ac:dyDescent="0.3">
      <c r="A46" t="s">
        <v>691</v>
      </c>
      <c r="B46" t="s">
        <v>692</v>
      </c>
      <c r="C46" t="s">
        <v>693</v>
      </c>
      <c r="D46" t="s">
        <v>694</v>
      </c>
      <c r="E46" t="s">
        <v>695</v>
      </c>
      <c r="F46" t="s">
        <v>696</v>
      </c>
      <c r="G46">
        <v>66.66</v>
      </c>
      <c r="H46">
        <v>1</v>
      </c>
      <c r="I46">
        <v>18.503900000000002</v>
      </c>
      <c r="J46">
        <v>12.992100000000001</v>
      </c>
      <c r="K46">
        <v>12.5984</v>
      </c>
      <c r="L46">
        <v>1</v>
      </c>
      <c r="N46">
        <v>1</v>
      </c>
      <c r="O46" s="12">
        <f>(N46/H46)*I46*J46*K46*0.0254*0.0254*0.0254</f>
        <v>4.9631702208595578E-2</v>
      </c>
      <c r="P46" s="12">
        <f t="shared" si="6"/>
        <v>1.7527286739858903</v>
      </c>
    </row>
    <row r="47" spans="1:16" x14ac:dyDescent="0.3">
      <c r="A47" t="s">
        <v>698</v>
      </c>
      <c r="B47" t="s">
        <v>699</v>
      </c>
      <c r="C47" t="s">
        <v>700</v>
      </c>
      <c r="D47" t="s">
        <v>701</v>
      </c>
      <c r="E47" t="s">
        <v>219</v>
      </c>
      <c r="F47" t="s">
        <v>410</v>
      </c>
      <c r="G47">
        <v>47.61</v>
      </c>
      <c r="H47">
        <v>1</v>
      </c>
      <c r="I47">
        <v>18.50394</v>
      </c>
      <c r="J47">
        <v>13.779529999999999</v>
      </c>
      <c r="K47">
        <v>13.38583</v>
      </c>
      <c r="L47">
        <v>28</v>
      </c>
      <c r="N47">
        <v>28</v>
      </c>
      <c r="O47" s="12">
        <f>(N47/H47)*I47*J47*K47*0.0254*0.0254*0.0254</f>
        <v>1.5660409083369724</v>
      </c>
      <c r="P47" s="12">
        <f t="shared" si="6"/>
        <v>55.304264865647681</v>
      </c>
    </row>
    <row r="48" spans="1:16" x14ac:dyDescent="0.3">
      <c r="A48" t="s">
        <v>712</v>
      </c>
      <c r="B48" t="s">
        <v>713</v>
      </c>
      <c r="C48" t="s">
        <v>639</v>
      </c>
      <c r="D48" t="s">
        <v>714</v>
      </c>
      <c r="E48" t="s">
        <v>641</v>
      </c>
      <c r="F48" t="s">
        <v>57</v>
      </c>
      <c r="G48">
        <v>71.14</v>
      </c>
      <c r="H48">
        <v>1</v>
      </c>
      <c r="I48">
        <v>23.622</v>
      </c>
      <c r="J48">
        <v>19.2913</v>
      </c>
      <c r="K48">
        <v>12.204700000000001</v>
      </c>
      <c r="L48">
        <v>4</v>
      </c>
      <c r="N48">
        <v>4</v>
      </c>
      <c r="O48" s="12">
        <f>(N48/H48)*I48*J48*K48*0.0254*0.0254*0.0254</f>
        <v>0.3645578126443747</v>
      </c>
      <c r="P48" s="12">
        <f t="shared" si="6"/>
        <v>12.8742497861923</v>
      </c>
    </row>
    <row r="49" spans="1:16" x14ac:dyDescent="0.3">
      <c r="A49" t="s">
        <v>732</v>
      </c>
      <c r="B49" t="s">
        <v>733</v>
      </c>
      <c r="C49" t="s">
        <v>734</v>
      </c>
      <c r="D49" t="s">
        <v>735</v>
      </c>
      <c r="E49" t="s">
        <v>736</v>
      </c>
      <c r="F49" t="s">
        <v>70</v>
      </c>
      <c r="G49">
        <v>54</v>
      </c>
      <c r="H49">
        <v>1</v>
      </c>
      <c r="I49">
        <v>17.7165</v>
      </c>
      <c r="J49">
        <v>15.3543</v>
      </c>
      <c r="K49">
        <v>7.0865999999999998</v>
      </c>
      <c r="L49">
        <v>1</v>
      </c>
      <c r="N49">
        <v>1</v>
      </c>
      <c r="O49" s="12">
        <f>(N49/H49)*I49*J49*K49*0.0254*0.0254*0.0254</f>
        <v>3.1589810460379078E-2</v>
      </c>
      <c r="P49" s="12">
        <f t="shared" ref="P49:P77" si="9">O49*35.3147</f>
        <v>1.1155846794651492</v>
      </c>
    </row>
    <row r="50" spans="1:16" x14ac:dyDescent="0.3">
      <c r="A50" t="s">
        <v>748</v>
      </c>
      <c r="B50" t="s">
        <v>749</v>
      </c>
      <c r="C50" t="s">
        <v>750</v>
      </c>
      <c r="D50" t="s">
        <v>751</v>
      </c>
      <c r="E50" t="s">
        <v>219</v>
      </c>
      <c r="F50" t="s">
        <v>410</v>
      </c>
      <c r="G50">
        <v>38.090000000000003</v>
      </c>
      <c r="H50">
        <v>1</v>
      </c>
      <c r="I50">
        <v>17.716539999999998</v>
      </c>
      <c r="J50">
        <v>15.354329999999999</v>
      </c>
      <c r="K50">
        <v>5.9055099999999996</v>
      </c>
      <c r="L50">
        <v>1</v>
      </c>
      <c r="N50">
        <v>1</v>
      </c>
      <c r="O50" s="12">
        <f>(N50/H50)*I50*J50*K50*0.0254*0.0254*0.0254</f>
        <v>2.6324997497997972E-2</v>
      </c>
      <c r="P50" s="12">
        <f t="shared" si="9"/>
        <v>0.92965938914254909</v>
      </c>
    </row>
    <row r="51" spans="1:16" x14ac:dyDescent="0.3">
      <c r="A51" t="s">
        <v>985</v>
      </c>
      <c r="B51" t="s">
        <v>986</v>
      </c>
      <c r="C51" t="s">
        <v>987</v>
      </c>
      <c r="D51" t="s">
        <v>988</v>
      </c>
      <c r="E51" t="s">
        <v>989</v>
      </c>
      <c r="F51" t="s">
        <v>674</v>
      </c>
      <c r="G51">
        <v>51.99</v>
      </c>
      <c r="H51">
        <v>1</v>
      </c>
      <c r="I51">
        <v>18.503900000000002</v>
      </c>
      <c r="J51">
        <v>13.779500000000001</v>
      </c>
      <c r="K51">
        <v>9.4488000000000003</v>
      </c>
      <c r="L51">
        <v>2</v>
      </c>
      <c r="N51">
        <v>2</v>
      </c>
      <c r="O51" s="12">
        <f t="shared" ref="O51:O54" si="10">(N51/H51)*I51*J51*K51*0.0254*0.0254*0.0254</f>
        <v>7.8959526240947514E-2</v>
      </c>
      <c r="P51" s="12">
        <f t="shared" si="9"/>
        <v>2.7884319813411893</v>
      </c>
    </row>
    <row r="52" spans="1:16" x14ac:dyDescent="0.3">
      <c r="A52" t="s">
        <v>990</v>
      </c>
      <c r="B52" t="s">
        <v>991</v>
      </c>
      <c r="C52" t="s">
        <v>987</v>
      </c>
      <c r="D52" t="s">
        <v>992</v>
      </c>
      <c r="E52" t="s">
        <v>993</v>
      </c>
      <c r="F52" t="s">
        <v>674</v>
      </c>
      <c r="G52">
        <v>62.39</v>
      </c>
      <c r="H52">
        <v>1</v>
      </c>
      <c r="I52">
        <v>18.503900000000002</v>
      </c>
      <c r="J52">
        <v>13.779500000000001</v>
      </c>
      <c r="K52">
        <v>10.629899999999999</v>
      </c>
      <c r="L52">
        <v>1</v>
      </c>
      <c r="N52">
        <v>1</v>
      </c>
      <c r="O52" s="12">
        <f t="shared" si="10"/>
        <v>4.4414733510532982E-2</v>
      </c>
      <c r="P52" s="12">
        <f t="shared" si="9"/>
        <v>1.5684929895044193</v>
      </c>
    </row>
    <row r="53" spans="1:16" x14ac:dyDescent="0.3">
      <c r="A53" t="s">
        <v>994</v>
      </c>
      <c r="B53" t="s">
        <v>995</v>
      </c>
      <c r="C53" t="s">
        <v>996</v>
      </c>
      <c r="D53" t="s">
        <v>997</v>
      </c>
      <c r="E53" t="s">
        <v>998</v>
      </c>
      <c r="F53" t="s">
        <v>174</v>
      </c>
      <c r="G53">
        <v>49.39</v>
      </c>
      <c r="H53">
        <v>1</v>
      </c>
      <c r="I53">
        <v>19.2913</v>
      </c>
      <c r="J53">
        <v>14.1732</v>
      </c>
      <c r="K53">
        <v>9.8424999999999994</v>
      </c>
      <c r="L53">
        <v>44</v>
      </c>
      <c r="N53">
        <v>44</v>
      </c>
      <c r="O53" s="12">
        <f t="shared" si="10"/>
        <v>1.9403883576232843</v>
      </c>
      <c r="P53" s="12">
        <f t="shared" si="9"/>
        <v>68.524232732959007</v>
      </c>
    </row>
    <row r="54" spans="1:16" x14ac:dyDescent="0.3">
      <c r="A54" t="s">
        <v>999</v>
      </c>
      <c r="B54" t="s">
        <v>1000</v>
      </c>
      <c r="C54" t="s">
        <v>996</v>
      </c>
      <c r="D54" t="s">
        <v>1001</v>
      </c>
      <c r="E54" t="s">
        <v>1002</v>
      </c>
      <c r="F54" t="s">
        <v>174</v>
      </c>
      <c r="G54">
        <v>59.27</v>
      </c>
      <c r="H54">
        <v>1</v>
      </c>
      <c r="I54">
        <v>19.2913</v>
      </c>
      <c r="J54">
        <v>14.1732</v>
      </c>
      <c r="K54">
        <v>11.0236</v>
      </c>
      <c r="L54">
        <v>29</v>
      </c>
      <c r="N54">
        <v>29</v>
      </c>
      <c r="O54" s="12">
        <f t="shared" si="10"/>
        <v>1.432359405809188</v>
      </c>
      <c r="P54" s="12">
        <f t="shared" si="9"/>
        <v>50.583342708329731</v>
      </c>
    </row>
    <row r="55" spans="1:16" x14ac:dyDescent="0.3">
      <c r="A55" t="s">
        <v>1003</v>
      </c>
      <c r="B55" t="s">
        <v>1004</v>
      </c>
      <c r="C55" t="s">
        <v>996</v>
      </c>
      <c r="D55" t="s">
        <v>1005</v>
      </c>
      <c r="E55" t="s">
        <v>1006</v>
      </c>
      <c r="F55" t="s">
        <v>1007</v>
      </c>
      <c r="G55">
        <v>54.33</v>
      </c>
      <c r="H55">
        <v>1</v>
      </c>
      <c r="I55">
        <v>19.2913</v>
      </c>
      <c r="J55">
        <v>14.1732</v>
      </c>
      <c r="K55">
        <v>9.8424999999999994</v>
      </c>
      <c r="L55">
        <v>1</v>
      </c>
      <c r="N55">
        <v>1</v>
      </c>
      <c r="O55" s="12">
        <f>(N55/H55)*I55*J55*K55*0.0254*0.0254*0.0254</f>
        <v>4.4099735400529187E-2</v>
      </c>
      <c r="P55" s="12">
        <f t="shared" si="9"/>
        <v>1.5573689257490682</v>
      </c>
    </row>
    <row r="56" spans="1:16" x14ac:dyDescent="0.3">
      <c r="A56" t="s">
        <v>1009</v>
      </c>
      <c r="B56" t="s">
        <v>1010</v>
      </c>
      <c r="C56" t="s">
        <v>1011</v>
      </c>
      <c r="D56" t="s">
        <v>1012</v>
      </c>
      <c r="E56" t="s">
        <v>1013</v>
      </c>
      <c r="F56" t="s">
        <v>1014</v>
      </c>
      <c r="G56">
        <v>39.99</v>
      </c>
      <c r="H56">
        <v>1</v>
      </c>
      <c r="I56">
        <v>18.899999999999999</v>
      </c>
      <c r="J56">
        <v>13.78</v>
      </c>
      <c r="K56">
        <v>9.4499999999999993</v>
      </c>
      <c r="L56">
        <v>9</v>
      </c>
      <c r="N56">
        <v>9</v>
      </c>
      <c r="O56" s="12">
        <f t="shared" ref="O56:O57" si="11">(N56/H56)*I56*J56*K56*0.0254*0.0254*0.0254</f>
        <v>0.36298317038059424</v>
      </c>
      <c r="P56" s="12">
        <f t="shared" si="9"/>
        <v>12.818641767039573</v>
      </c>
    </row>
    <row r="57" spans="1:16" x14ac:dyDescent="0.3">
      <c r="A57" t="s">
        <v>1015</v>
      </c>
      <c r="B57" t="s">
        <v>1016</v>
      </c>
      <c r="C57" t="s">
        <v>1011</v>
      </c>
      <c r="D57" t="s">
        <v>1017</v>
      </c>
      <c r="E57" t="s">
        <v>631</v>
      </c>
      <c r="F57" t="s">
        <v>1014</v>
      </c>
      <c r="G57">
        <v>54.99</v>
      </c>
      <c r="H57">
        <v>1</v>
      </c>
      <c r="I57">
        <v>18.899999999999999</v>
      </c>
      <c r="J57">
        <v>13.78</v>
      </c>
      <c r="K57">
        <v>11.42</v>
      </c>
      <c r="L57">
        <v>1</v>
      </c>
      <c r="N57">
        <v>1</v>
      </c>
      <c r="O57" s="12">
        <f t="shared" si="11"/>
        <v>4.8739186428528952E-2</v>
      </c>
      <c r="P57" s="12">
        <f t="shared" si="9"/>
        <v>1.7212097469675716</v>
      </c>
    </row>
    <row r="58" spans="1:16" x14ac:dyDescent="0.3">
      <c r="A58" t="s">
        <v>1031</v>
      </c>
      <c r="B58" t="s">
        <v>1032</v>
      </c>
      <c r="C58" t="s">
        <v>1033</v>
      </c>
      <c r="D58" t="s">
        <v>1034</v>
      </c>
      <c r="E58" t="s">
        <v>1035</v>
      </c>
      <c r="F58" t="s">
        <v>39</v>
      </c>
      <c r="G58">
        <v>61.88</v>
      </c>
      <c r="H58">
        <v>1</v>
      </c>
      <c r="I58">
        <v>19.29</v>
      </c>
      <c r="J58">
        <v>16.14</v>
      </c>
      <c r="K58">
        <v>9.84</v>
      </c>
      <c r="L58">
        <v>1</v>
      </c>
      <c r="N58">
        <v>1</v>
      </c>
      <c r="O58" s="12">
        <f t="shared" ref="O58:O59" si="12">(N58/H58)*I58*J58*K58*0.0254*0.0254*0.0254</f>
        <v>5.0203270045904254E-2</v>
      </c>
      <c r="P58" s="12">
        <f t="shared" si="9"/>
        <v>1.7729134206900949</v>
      </c>
    </row>
    <row r="59" spans="1:16" x14ac:dyDescent="0.3">
      <c r="A59" t="s">
        <v>1037</v>
      </c>
      <c r="B59" t="s">
        <v>1038</v>
      </c>
      <c r="C59" t="s">
        <v>1039</v>
      </c>
      <c r="D59" t="s">
        <v>1040</v>
      </c>
      <c r="E59" t="s">
        <v>673</v>
      </c>
      <c r="F59" t="s">
        <v>70</v>
      </c>
      <c r="G59">
        <v>216</v>
      </c>
      <c r="H59">
        <v>1</v>
      </c>
      <c r="I59">
        <v>22.44</v>
      </c>
      <c r="J59">
        <v>21.26</v>
      </c>
      <c r="K59">
        <v>23.62</v>
      </c>
      <c r="L59">
        <v>1</v>
      </c>
      <c r="N59">
        <v>1</v>
      </c>
      <c r="O59" s="12">
        <f t="shared" si="12"/>
        <v>0.18465758689776501</v>
      </c>
      <c r="P59" s="12">
        <f t="shared" si="9"/>
        <v>6.5211272840185028</v>
      </c>
    </row>
    <row r="60" spans="1:16" x14ac:dyDescent="0.3">
      <c r="A60" t="s">
        <v>2185</v>
      </c>
      <c r="B60" t="s">
        <v>2186</v>
      </c>
      <c r="C60" t="s">
        <v>2187</v>
      </c>
      <c r="D60" t="s">
        <v>2188</v>
      </c>
      <c r="E60" t="s">
        <v>2189</v>
      </c>
      <c r="F60" t="s">
        <v>1982</v>
      </c>
      <c r="G60">
        <v>21.29</v>
      </c>
      <c r="H60">
        <v>1</v>
      </c>
      <c r="I60">
        <v>18.897600000000001</v>
      </c>
      <c r="J60">
        <v>16.1417</v>
      </c>
      <c r="K60">
        <v>9.2520000000000007</v>
      </c>
      <c r="M60">
        <v>1</v>
      </c>
      <c r="N60">
        <v>1</v>
      </c>
      <c r="O60" s="12">
        <f t="shared" ref="O60:O65" si="13">(N60/H60)*I60*J60*K60*0.0254*0.0254*0.0254</f>
        <v>4.6247972447555234E-2</v>
      </c>
      <c r="P60" s="12">
        <f t="shared" si="9"/>
        <v>1.6332332725936789</v>
      </c>
    </row>
    <row r="61" spans="1:16" x14ac:dyDescent="0.3">
      <c r="A61" t="s">
        <v>2190</v>
      </c>
      <c r="B61" t="s">
        <v>2191</v>
      </c>
      <c r="C61" t="s">
        <v>2192</v>
      </c>
      <c r="D61" t="s">
        <v>2193</v>
      </c>
      <c r="E61" t="s">
        <v>2194</v>
      </c>
      <c r="F61" t="s">
        <v>125</v>
      </c>
      <c r="G61">
        <v>9.7899999999999991</v>
      </c>
      <c r="H61">
        <v>2</v>
      </c>
      <c r="I61">
        <v>16.535399999999999</v>
      </c>
      <c r="J61">
        <v>11.417299999999999</v>
      </c>
      <c r="K61">
        <v>18.110199999999999</v>
      </c>
      <c r="M61">
        <v>25</v>
      </c>
      <c r="N61">
        <v>25</v>
      </c>
      <c r="O61" s="12">
        <f t="shared" si="13"/>
        <v>0.70034579790840401</v>
      </c>
      <c r="P61" s="12">
        <f t="shared" si="9"/>
        <v>24.732501749395915</v>
      </c>
    </row>
    <row r="62" spans="1:16" x14ac:dyDescent="0.3">
      <c r="A62" t="s">
        <v>2195</v>
      </c>
      <c r="B62" t="s">
        <v>2196</v>
      </c>
      <c r="C62" t="s">
        <v>2192</v>
      </c>
      <c r="D62" t="s">
        <v>2197</v>
      </c>
      <c r="E62" t="s">
        <v>2198</v>
      </c>
      <c r="F62" t="s">
        <v>125</v>
      </c>
      <c r="G62">
        <v>12.2</v>
      </c>
      <c r="H62">
        <v>2</v>
      </c>
      <c r="I62">
        <v>16.535399999999999</v>
      </c>
      <c r="J62">
        <v>12.204700000000001</v>
      </c>
      <c r="K62">
        <v>21.26</v>
      </c>
      <c r="M62">
        <v>3</v>
      </c>
      <c r="N62">
        <v>3</v>
      </c>
      <c r="O62" s="12">
        <f t="shared" si="13"/>
        <v>0.10546235934929704</v>
      </c>
      <c r="P62" s="12">
        <f t="shared" si="9"/>
        <v>3.7243715817126204</v>
      </c>
    </row>
    <row r="63" spans="1:16" x14ac:dyDescent="0.3">
      <c r="A63" t="s">
        <v>3624</v>
      </c>
      <c r="B63" t="s">
        <v>3625</v>
      </c>
      <c r="C63" t="s">
        <v>3626</v>
      </c>
      <c r="D63" t="s">
        <v>3627</v>
      </c>
      <c r="E63" t="s">
        <v>3628</v>
      </c>
      <c r="F63" t="s">
        <v>404</v>
      </c>
      <c r="G63">
        <v>34.340000000000003</v>
      </c>
      <c r="H63">
        <v>1</v>
      </c>
      <c r="I63">
        <v>24.41</v>
      </c>
      <c r="J63">
        <v>19.690000000000001</v>
      </c>
      <c r="K63">
        <v>8.66</v>
      </c>
      <c r="L63">
        <v>1</v>
      </c>
      <c r="N63">
        <v>1</v>
      </c>
      <c r="O63" s="12">
        <f t="shared" si="13"/>
        <v>6.820756372369649E-2</v>
      </c>
      <c r="P63" s="12">
        <f t="shared" si="9"/>
        <v>2.4087296506332248</v>
      </c>
    </row>
    <row r="64" spans="1:16" x14ac:dyDescent="0.3">
      <c r="A64" t="s">
        <v>3648</v>
      </c>
      <c r="B64" t="s">
        <v>3649</v>
      </c>
      <c r="C64" t="s">
        <v>3626</v>
      </c>
      <c r="D64" t="s">
        <v>3650</v>
      </c>
      <c r="E64" t="s">
        <v>3595</v>
      </c>
      <c r="F64" t="s">
        <v>404</v>
      </c>
      <c r="G64">
        <v>36.979999999999997</v>
      </c>
      <c r="H64">
        <v>1</v>
      </c>
      <c r="I64">
        <v>24.4</v>
      </c>
      <c r="J64">
        <v>20.5</v>
      </c>
      <c r="K64">
        <v>5.8</v>
      </c>
      <c r="M64">
        <v>4</v>
      </c>
      <c r="N64">
        <v>4</v>
      </c>
      <c r="O64" s="12">
        <f t="shared" si="13"/>
        <v>0.19016597837695995</v>
      </c>
      <c r="P64" s="12">
        <f t="shared" si="9"/>
        <v>6.7156544765888277</v>
      </c>
    </row>
    <row r="65" spans="1:16" x14ac:dyDescent="0.3">
      <c r="A65" t="s">
        <v>3651</v>
      </c>
      <c r="B65" t="s">
        <v>3652</v>
      </c>
      <c r="C65" t="s">
        <v>3626</v>
      </c>
      <c r="D65" t="s">
        <v>3653</v>
      </c>
      <c r="E65" t="s">
        <v>3654</v>
      </c>
      <c r="F65" t="s">
        <v>404</v>
      </c>
      <c r="G65">
        <v>43.2</v>
      </c>
      <c r="H65">
        <v>1</v>
      </c>
      <c r="I65">
        <v>24.4</v>
      </c>
      <c r="J65">
        <v>20.5</v>
      </c>
      <c r="K65">
        <v>6.5</v>
      </c>
      <c r="M65">
        <v>2</v>
      </c>
      <c r="N65">
        <v>2</v>
      </c>
      <c r="O65" s="12">
        <f t="shared" si="13"/>
        <v>0.10655852236639998</v>
      </c>
      <c r="P65" s="12">
        <f t="shared" si="9"/>
        <v>3.7630822498127059</v>
      </c>
    </row>
    <row r="66" spans="1:16" x14ac:dyDescent="0.3">
      <c r="A66" t="s">
        <v>1054</v>
      </c>
      <c r="B66" t="s">
        <v>1055</v>
      </c>
      <c r="C66" t="s">
        <v>1056</v>
      </c>
      <c r="D66" t="s">
        <v>1057</v>
      </c>
      <c r="E66" t="s">
        <v>1058</v>
      </c>
      <c r="F66" t="s">
        <v>1059</v>
      </c>
      <c r="G66">
        <v>15.05</v>
      </c>
      <c r="H66">
        <v>2</v>
      </c>
      <c r="I66">
        <v>16.2</v>
      </c>
      <c r="J66">
        <v>16</v>
      </c>
      <c r="K66">
        <v>9.84</v>
      </c>
      <c r="L66">
        <v>1</v>
      </c>
      <c r="N66">
        <v>1</v>
      </c>
      <c r="O66" s="12">
        <f t="shared" ref="O66:O77" si="14">(N66/H66)*I66*J66*K66*0.0254*0.0254*0.0254</f>
        <v>2.0897832784895997E-2</v>
      </c>
      <c r="P66" s="12">
        <f t="shared" si="9"/>
        <v>0.73800069544876667</v>
      </c>
    </row>
    <row r="67" spans="1:16" x14ac:dyDescent="0.3">
      <c r="A67" t="s">
        <v>3655</v>
      </c>
      <c r="B67" t="s">
        <v>3656</v>
      </c>
      <c r="C67" t="s">
        <v>3657</v>
      </c>
      <c r="D67" t="s">
        <v>3658</v>
      </c>
      <c r="E67" t="s">
        <v>1066</v>
      </c>
      <c r="F67" t="s">
        <v>292</v>
      </c>
      <c r="G67">
        <v>30.5</v>
      </c>
      <c r="H67">
        <v>1</v>
      </c>
      <c r="I67">
        <v>24</v>
      </c>
      <c r="J67">
        <v>24</v>
      </c>
      <c r="K67">
        <v>4.4000000000000004</v>
      </c>
      <c r="M67">
        <v>14</v>
      </c>
      <c r="N67">
        <v>14</v>
      </c>
      <c r="O67" s="12">
        <f t="shared" si="14"/>
        <v>0.58143925002240004</v>
      </c>
      <c r="P67" s="12">
        <f t="shared" si="9"/>
        <v>20.533352682766051</v>
      </c>
    </row>
    <row r="68" spans="1:16" x14ac:dyDescent="0.3">
      <c r="A68" t="s">
        <v>3659</v>
      </c>
      <c r="B68" t="s">
        <v>3660</v>
      </c>
      <c r="C68" t="s">
        <v>3657</v>
      </c>
      <c r="D68" t="s">
        <v>3658</v>
      </c>
      <c r="E68" t="s">
        <v>673</v>
      </c>
      <c r="F68" t="s">
        <v>292</v>
      </c>
      <c r="G68">
        <v>33</v>
      </c>
      <c r="H68">
        <v>1</v>
      </c>
      <c r="I68">
        <v>24</v>
      </c>
      <c r="J68">
        <v>24</v>
      </c>
      <c r="K68">
        <v>4.7</v>
      </c>
      <c r="M68">
        <v>7</v>
      </c>
      <c r="N68">
        <v>7</v>
      </c>
      <c r="O68" s="12">
        <f t="shared" si="14"/>
        <v>0.31054141762559995</v>
      </c>
      <c r="P68" s="12">
        <f t="shared" si="9"/>
        <v>10.966677001022775</v>
      </c>
    </row>
    <row r="69" spans="1:16" x14ac:dyDescent="0.3">
      <c r="A69" t="s">
        <v>3661</v>
      </c>
      <c r="B69" t="s">
        <v>3662</v>
      </c>
      <c r="C69" t="s">
        <v>3657</v>
      </c>
      <c r="D69" t="s">
        <v>3658</v>
      </c>
      <c r="E69" t="s">
        <v>1066</v>
      </c>
      <c r="F69" t="s">
        <v>239</v>
      </c>
      <c r="G69">
        <v>30.5</v>
      </c>
      <c r="H69">
        <v>1</v>
      </c>
      <c r="I69">
        <v>23.62</v>
      </c>
      <c r="J69">
        <v>23.62</v>
      </c>
      <c r="K69">
        <v>9.8424999999999994</v>
      </c>
      <c r="M69">
        <v>7</v>
      </c>
      <c r="N69">
        <v>7</v>
      </c>
      <c r="O69" s="12">
        <f t="shared" si="14"/>
        <v>0.6298895449503904</v>
      </c>
      <c r="P69" s="12">
        <f t="shared" si="9"/>
        <v>22.244360313059552</v>
      </c>
    </row>
    <row r="70" spans="1:16" x14ac:dyDescent="0.3">
      <c r="A70" t="s">
        <v>3663</v>
      </c>
      <c r="B70" t="s">
        <v>3664</v>
      </c>
      <c r="C70" t="s">
        <v>3657</v>
      </c>
      <c r="D70" t="s">
        <v>3658</v>
      </c>
      <c r="E70" t="s">
        <v>673</v>
      </c>
      <c r="F70" t="s">
        <v>239</v>
      </c>
      <c r="G70">
        <v>33</v>
      </c>
      <c r="H70">
        <v>1</v>
      </c>
      <c r="I70">
        <v>23.62</v>
      </c>
      <c r="J70">
        <v>23.62</v>
      </c>
      <c r="K70">
        <v>10.629899999999999</v>
      </c>
      <c r="M70">
        <v>4</v>
      </c>
      <c r="N70">
        <v>4</v>
      </c>
      <c r="O70" s="12">
        <f t="shared" si="14"/>
        <v>0.3887318334550981</v>
      </c>
      <c r="P70" s="12">
        <f t="shared" si="9"/>
        <v>13.727948078916754</v>
      </c>
    </row>
    <row r="71" spans="1:16" x14ac:dyDescent="0.3">
      <c r="A71" t="s">
        <v>1062</v>
      </c>
      <c r="B71" t="s">
        <v>1063</v>
      </c>
      <c r="C71" t="s">
        <v>1064</v>
      </c>
      <c r="D71" t="s">
        <v>1065</v>
      </c>
      <c r="E71" t="s">
        <v>1066</v>
      </c>
      <c r="F71" t="s">
        <v>209</v>
      </c>
      <c r="G71">
        <v>31</v>
      </c>
      <c r="H71">
        <v>1</v>
      </c>
      <c r="I71">
        <v>23.62</v>
      </c>
      <c r="J71">
        <v>23.62</v>
      </c>
      <c r="K71">
        <v>8.6614000000000004</v>
      </c>
      <c r="L71">
        <v>1</v>
      </c>
      <c r="M71">
        <v>6</v>
      </c>
      <c r="N71">
        <v>7</v>
      </c>
      <c r="O71" s="12">
        <f t="shared" si="14"/>
        <v>0.55430279955634365</v>
      </c>
      <c r="P71" s="12">
        <f t="shared" si="9"/>
        <v>19.575037075492411</v>
      </c>
    </row>
    <row r="72" spans="1:16" x14ac:dyDescent="0.3">
      <c r="A72" t="s">
        <v>3629</v>
      </c>
      <c r="B72" t="s">
        <v>3630</v>
      </c>
      <c r="C72" t="s">
        <v>3631</v>
      </c>
      <c r="D72" t="s">
        <v>3632</v>
      </c>
      <c r="E72" t="s">
        <v>3633</v>
      </c>
      <c r="F72" t="s">
        <v>404</v>
      </c>
      <c r="G72">
        <v>33.06</v>
      </c>
      <c r="H72">
        <v>1</v>
      </c>
      <c r="I72">
        <v>24.015699999999999</v>
      </c>
      <c r="J72">
        <v>18.110199999999999</v>
      </c>
      <c r="K72">
        <v>11.417299999999999</v>
      </c>
      <c r="L72">
        <v>1</v>
      </c>
      <c r="M72">
        <v>3</v>
      </c>
      <c r="N72">
        <v>4</v>
      </c>
      <c r="O72" s="12">
        <f t="shared" si="14"/>
        <v>0.32549404702790585</v>
      </c>
      <c r="P72" s="12">
        <f t="shared" si="9"/>
        <v>11.494724622576387</v>
      </c>
    </row>
    <row r="73" spans="1:16" x14ac:dyDescent="0.3">
      <c r="A73" t="s">
        <v>3665</v>
      </c>
      <c r="B73" t="s">
        <v>3666</v>
      </c>
      <c r="C73" t="s">
        <v>3631</v>
      </c>
      <c r="D73" t="s">
        <v>3667</v>
      </c>
      <c r="E73" t="s">
        <v>3594</v>
      </c>
      <c r="F73" t="s">
        <v>404</v>
      </c>
      <c r="G73">
        <v>35.31</v>
      </c>
      <c r="H73">
        <v>1</v>
      </c>
      <c r="I73">
        <v>24.015699999999999</v>
      </c>
      <c r="J73">
        <v>18.110199999999999</v>
      </c>
      <c r="K73">
        <v>12.5984</v>
      </c>
      <c r="M73">
        <v>7</v>
      </c>
      <c r="N73">
        <v>7</v>
      </c>
      <c r="O73" s="12">
        <f t="shared" si="14"/>
        <v>0.62854022874354232</v>
      </c>
      <c r="P73" s="12">
        <f t="shared" si="9"/>
        <v>22.196709616009574</v>
      </c>
    </row>
    <row r="74" spans="1:16" x14ac:dyDescent="0.3">
      <c r="A74" t="s">
        <v>3668</v>
      </c>
      <c r="B74" t="s">
        <v>3669</v>
      </c>
      <c r="C74" t="s">
        <v>3631</v>
      </c>
      <c r="D74" t="s">
        <v>3670</v>
      </c>
      <c r="E74" t="s">
        <v>3654</v>
      </c>
      <c r="F74" t="s">
        <v>404</v>
      </c>
      <c r="G74">
        <v>38.99</v>
      </c>
      <c r="H74">
        <v>1</v>
      </c>
      <c r="I74">
        <v>24.015699999999999</v>
      </c>
      <c r="J74">
        <v>18.110199999999999</v>
      </c>
      <c r="K74">
        <v>12.5984</v>
      </c>
      <c r="M74">
        <v>8</v>
      </c>
      <c r="N74">
        <v>8</v>
      </c>
      <c r="O74" s="12">
        <f t="shared" si="14"/>
        <v>0.71833168999261987</v>
      </c>
      <c r="P74" s="12">
        <f t="shared" si="9"/>
        <v>25.367668132582374</v>
      </c>
    </row>
    <row r="75" spans="1:16" x14ac:dyDescent="0.3">
      <c r="A75" t="s">
        <v>3634</v>
      </c>
      <c r="B75" t="s">
        <v>3635</v>
      </c>
      <c r="C75" t="s">
        <v>3636</v>
      </c>
      <c r="D75" t="s">
        <v>3637</v>
      </c>
      <c r="E75" t="s">
        <v>3633</v>
      </c>
      <c r="F75" t="s">
        <v>3599</v>
      </c>
      <c r="G75">
        <v>37.369999999999997</v>
      </c>
      <c r="H75">
        <v>1</v>
      </c>
      <c r="I75">
        <v>24.015699999999999</v>
      </c>
      <c r="J75">
        <v>18.110199999999999</v>
      </c>
      <c r="K75">
        <v>11.417299999999999</v>
      </c>
      <c r="L75">
        <v>5</v>
      </c>
      <c r="M75">
        <v>1</v>
      </c>
      <c r="N75">
        <v>6</v>
      </c>
      <c r="O75" s="12">
        <f t="shared" si="14"/>
        <v>0.48824107054185878</v>
      </c>
      <c r="P75" s="12">
        <f t="shared" si="9"/>
        <v>17.242086933864581</v>
      </c>
    </row>
    <row r="76" spans="1:16" x14ac:dyDescent="0.3">
      <c r="A76" t="s">
        <v>3671</v>
      </c>
      <c r="B76" t="s">
        <v>3672</v>
      </c>
      <c r="C76" t="s">
        <v>3636</v>
      </c>
      <c r="D76" t="s">
        <v>3673</v>
      </c>
      <c r="E76" t="s">
        <v>3594</v>
      </c>
      <c r="F76" t="s">
        <v>3599</v>
      </c>
      <c r="G76">
        <v>39.65</v>
      </c>
      <c r="H76">
        <v>1</v>
      </c>
      <c r="I76">
        <v>24.015699999999999</v>
      </c>
      <c r="J76">
        <v>18.110199999999999</v>
      </c>
      <c r="K76">
        <v>12.5984</v>
      </c>
      <c r="M76">
        <v>1</v>
      </c>
      <c r="N76">
        <v>1</v>
      </c>
      <c r="O76" s="12">
        <f t="shared" si="14"/>
        <v>8.9791461249077484E-2</v>
      </c>
      <c r="P76" s="12">
        <f t="shared" si="9"/>
        <v>3.1709585165727967</v>
      </c>
    </row>
    <row r="77" spans="1:16" x14ac:dyDescent="0.3">
      <c r="A77" t="s">
        <v>3674</v>
      </c>
      <c r="B77" t="s">
        <v>3675</v>
      </c>
      <c r="C77" t="s">
        <v>3636</v>
      </c>
      <c r="D77" t="s">
        <v>3676</v>
      </c>
      <c r="E77" t="s">
        <v>3654</v>
      </c>
      <c r="F77" t="s">
        <v>3599</v>
      </c>
      <c r="G77">
        <v>42.81</v>
      </c>
      <c r="H77">
        <v>1</v>
      </c>
      <c r="I77">
        <v>24.015699999999999</v>
      </c>
      <c r="J77">
        <v>18.110199999999999</v>
      </c>
      <c r="K77">
        <v>12.5984</v>
      </c>
      <c r="M77">
        <v>28</v>
      </c>
      <c r="N77">
        <v>28</v>
      </c>
      <c r="O77" s="12">
        <f t="shared" si="14"/>
        <v>2.5141609149741693</v>
      </c>
      <c r="P77" s="12">
        <f t="shared" si="9"/>
        <v>88.786838464038297</v>
      </c>
    </row>
    <row r="78" spans="1:16" x14ac:dyDescent="0.3">
      <c r="A78" t="s">
        <v>3682</v>
      </c>
      <c r="N78">
        <f>SUM(N6:N77)</f>
        <v>561</v>
      </c>
      <c r="O78" s="12">
        <f>SUM(O6:O77)</f>
        <v>36.190405642834492</v>
      </c>
      <c r="P78" s="12">
        <f>SUM(P6:P77)</f>
        <v>1278.0533181550081</v>
      </c>
    </row>
  </sheetData>
  <autoFilter ref="A5:P78" xr:uid="{E197F9EE-5E37-4444-90C6-29B41581344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3B94-53CB-4FA0-B72C-87FE11A8C59B}">
  <dimension ref="A1:P23"/>
  <sheetViews>
    <sheetView workbookViewId="0">
      <selection activeCell="G23" sqref="G23"/>
    </sheetView>
  </sheetViews>
  <sheetFormatPr defaultRowHeight="14.4" x14ac:dyDescent="0.3"/>
  <cols>
    <col min="16" max="16" width="10.6640625" customWidth="1"/>
  </cols>
  <sheetData>
    <row r="1" spans="1:16" x14ac:dyDescent="0.3">
      <c r="A1" t="s">
        <v>19</v>
      </c>
      <c r="B1" t="s">
        <v>186</v>
      </c>
    </row>
    <row r="2" spans="1:16" x14ac:dyDescent="0.3">
      <c r="A2" t="s">
        <v>3684</v>
      </c>
      <c r="B2" t="s">
        <v>3685</v>
      </c>
    </row>
    <row r="4" spans="1:16" x14ac:dyDescent="0.3">
      <c r="A4" t="s">
        <v>3683</v>
      </c>
      <c r="L4" t="s">
        <v>7</v>
      </c>
    </row>
    <row r="5" spans="1:16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29</v>
      </c>
      <c r="M5" t="s">
        <v>1290</v>
      </c>
      <c r="N5" t="s">
        <v>3682</v>
      </c>
      <c r="O5" s="10" t="s">
        <v>3686</v>
      </c>
      <c r="P5" s="11" t="s">
        <v>3687</v>
      </c>
    </row>
    <row r="6" spans="1:16" x14ac:dyDescent="0.3">
      <c r="A6" t="s">
        <v>181</v>
      </c>
      <c r="B6" t="s">
        <v>182</v>
      </c>
      <c r="C6" t="s">
        <v>183</v>
      </c>
      <c r="D6" t="s">
        <v>184</v>
      </c>
      <c r="E6" t="s">
        <v>185</v>
      </c>
      <c r="F6" t="s">
        <v>39</v>
      </c>
      <c r="G6">
        <v>29.56</v>
      </c>
      <c r="H6">
        <v>2</v>
      </c>
      <c r="I6">
        <v>17.5197</v>
      </c>
      <c r="J6">
        <v>13.9764</v>
      </c>
      <c r="K6">
        <v>15.157500000000001</v>
      </c>
      <c r="L6">
        <v>2</v>
      </c>
      <c r="N6">
        <v>2</v>
      </c>
      <c r="O6" s="12">
        <f>(N6/H6)*I6*J6*K6*0.0254*0.0254*0.0254</f>
        <v>6.0820601866273985E-2</v>
      </c>
      <c r="P6" s="12">
        <f>O6*35.3147</f>
        <v>2.1478613087269061</v>
      </c>
    </row>
    <row r="7" spans="1:16" x14ac:dyDescent="0.3">
      <c r="A7" t="s">
        <v>193</v>
      </c>
      <c r="B7" t="s">
        <v>194</v>
      </c>
      <c r="C7" t="s">
        <v>195</v>
      </c>
      <c r="D7" t="s">
        <v>196</v>
      </c>
      <c r="E7" t="s">
        <v>197</v>
      </c>
      <c r="F7" t="s">
        <v>198</v>
      </c>
      <c r="G7">
        <v>32.200000000000003</v>
      </c>
      <c r="H7">
        <v>2</v>
      </c>
      <c r="I7">
        <v>21.8504</v>
      </c>
      <c r="J7">
        <v>16.732299999999999</v>
      </c>
      <c r="K7">
        <v>12.007899999999999</v>
      </c>
      <c r="L7">
        <v>2</v>
      </c>
      <c r="N7">
        <v>2</v>
      </c>
      <c r="O7" s="12">
        <f t="shared" ref="O7:O17" si="0">(N7/H7)*I7*J7*K7*0.0254*0.0254*0.0254</f>
        <v>7.19421225132192E-2</v>
      </c>
      <c r="P7" s="12">
        <f t="shared" ref="P7:P17" si="1">O7*35.3147</f>
        <v>2.5406144739175822</v>
      </c>
    </row>
    <row r="8" spans="1:16" x14ac:dyDescent="0.3">
      <c r="A8" t="s">
        <v>199</v>
      </c>
      <c r="B8" t="s">
        <v>200</v>
      </c>
      <c r="C8" t="s">
        <v>201</v>
      </c>
      <c r="D8" t="s">
        <v>202</v>
      </c>
      <c r="E8" t="s">
        <v>203</v>
      </c>
      <c r="F8" t="s">
        <v>39</v>
      </c>
      <c r="G8">
        <v>33.26</v>
      </c>
      <c r="H8">
        <v>1</v>
      </c>
      <c r="I8">
        <v>16.73</v>
      </c>
      <c r="J8">
        <v>13.58</v>
      </c>
      <c r="K8">
        <v>7.87</v>
      </c>
      <c r="L8">
        <v>1</v>
      </c>
      <c r="N8">
        <v>1</v>
      </c>
      <c r="O8" s="12">
        <f t="shared" si="0"/>
        <v>2.9300268027217712E-2</v>
      </c>
      <c r="P8" s="12">
        <f t="shared" si="1"/>
        <v>1.0347301753007854</v>
      </c>
    </row>
    <row r="9" spans="1:16" x14ac:dyDescent="0.3">
      <c r="A9" t="s">
        <v>210</v>
      </c>
      <c r="B9" t="s">
        <v>211</v>
      </c>
      <c r="C9" t="s">
        <v>212</v>
      </c>
      <c r="D9" t="s">
        <v>213</v>
      </c>
      <c r="E9" t="s">
        <v>214</v>
      </c>
      <c r="F9" t="s">
        <v>27</v>
      </c>
      <c r="G9">
        <v>20.29</v>
      </c>
      <c r="H9">
        <v>1</v>
      </c>
      <c r="I9">
        <v>16.93</v>
      </c>
      <c r="J9">
        <v>12.6</v>
      </c>
      <c r="K9">
        <v>11.42</v>
      </c>
      <c r="L9">
        <v>1</v>
      </c>
      <c r="N9">
        <v>1</v>
      </c>
      <c r="O9" s="12">
        <f t="shared" si="0"/>
        <v>3.9920388303579836E-2</v>
      </c>
      <c r="P9" s="12">
        <f t="shared" si="1"/>
        <v>1.4097765368244308</v>
      </c>
    </row>
    <row r="10" spans="1:16" x14ac:dyDescent="0.3">
      <c r="A10" t="s">
        <v>222</v>
      </c>
      <c r="B10" t="s">
        <v>223</v>
      </c>
      <c r="C10" t="s">
        <v>224</v>
      </c>
      <c r="D10" t="s">
        <v>225</v>
      </c>
      <c r="E10" t="s">
        <v>226</v>
      </c>
      <c r="F10" t="s">
        <v>77</v>
      </c>
      <c r="G10">
        <v>25.34</v>
      </c>
      <c r="H10">
        <v>1</v>
      </c>
      <c r="I10">
        <v>16.73</v>
      </c>
      <c r="J10">
        <v>13.39</v>
      </c>
      <c r="K10">
        <v>7.48</v>
      </c>
      <c r="L10">
        <v>1</v>
      </c>
      <c r="N10">
        <v>1</v>
      </c>
      <c r="O10" s="12">
        <f t="shared" si="0"/>
        <v>2.7458655329289185E-2</v>
      </c>
      <c r="P10" s="12">
        <f t="shared" si="1"/>
        <v>0.96969417535724878</v>
      </c>
    </row>
    <row r="11" spans="1:16" x14ac:dyDescent="0.3">
      <c r="A11" t="s">
        <v>313</v>
      </c>
      <c r="B11" t="s">
        <v>314</v>
      </c>
      <c r="C11" t="s">
        <v>315</v>
      </c>
      <c r="D11" t="s">
        <v>316</v>
      </c>
      <c r="E11" t="s">
        <v>317</v>
      </c>
      <c r="F11" t="s">
        <v>318</v>
      </c>
      <c r="G11">
        <v>28.57</v>
      </c>
      <c r="H11">
        <v>1</v>
      </c>
      <c r="I11">
        <v>11.81</v>
      </c>
      <c r="J11">
        <v>9.84</v>
      </c>
      <c r="K11">
        <v>6.3</v>
      </c>
      <c r="L11">
        <v>1</v>
      </c>
      <c r="N11">
        <v>1</v>
      </c>
      <c r="O11" s="12">
        <f t="shared" si="0"/>
        <v>1.199738775227328E-2</v>
      </c>
      <c r="P11" s="12">
        <f t="shared" si="1"/>
        <v>0.42368414925520526</v>
      </c>
    </row>
    <row r="12" spans="1:16" x14ac:dyDescent="0.3">
      <c r="A12" t="s">
        <v>357</v>
      </c>
      <c r="B12" t="s">
        <v>358</v>
      </c>
      <c r="C12" t="s">
        <v>359</v>
      </c>
      <c r="D12" t="s">
        <v>360</v>
      </c>
      <c r="E12" t="s">
        <v>355</v>
      </c>
      <c r="F12" t="s">
        <v>3601</v>
      </c>
      <c r="G12">
        <v>39.1</v>
      </c>
      <c r="H12">
        <v>1</v>
      </c>
      <c r="I12">
        <v>21.65354</v>
      </c>
      <c r="J12">
        <v>18.503900000000002</v>
      </c>
      <c r="K12">
        <v>9.0550999999999995</v>
      </c>
      <c r="L12">
        <v>1</v>
      </c>
      <c r="N12">
        <v>1</v>
      </c>
      <c r="O12" s="12">
        <f t="shared" si="0"/>
        <v>5.9454753099874136E-2</v>
      </c>
      <c r="P12" s="12">
        <f t="shared" si="1"/>
        <v>2.0996267692961252</v>
      </c>
    </row>
    <row r="13" spans="1:16" x14ac:dyDescent="0.3">
      <c r="A13" t="s">
        <v>362</v>
      </c>
      <c r="B13" t="s">
        <v>363</v>
      </c>
      <c r="C13" t="s">
        <v>364</v>
      </c>
      <c r="D13" t="s">
        <v>365</v>
      </c>
      <c r="E13" t="s">
        <v>366</v>
      </c>
      <c r="F13" t="s">
        <v>367</v>
      </c>
      <c r="G13">
        <v>47</v>
      </c>
      <c r="H13">
        <v>1</v>
      </c>
      <c r="I13">
        <v>18.503900000000002</v>
      </c>
      <c r="J13">
        <v>13.3858</v>
      </c>
      <c r="K13">
        <v>10.2362</v>
      </c>
      <c r="L13">
        <v>1</v>
      </c>
      <c r="N13">
        <v>1</v>
      </c>
      <c r="O13" s="12">
        <f t="shared" si="0"/>
        <v>4.1547750712498575E-2</v>
      </c>
      <c r="P13" s="12">
        <f t="shared" si="1"/>
        <v>1.4672463520866734</v>
      </c>
    </row>
    <row r="14" spans="1:16" x14ac:dyDescent="0.3">
      <c r="A14" t="s">
        <v>369</v>
      </c>
      <c r="B14" t="s">
        <v>370</v>
      </c>
      <c r="C14" t="s">
        <v>371</v>
      </c>
      <c r="D14" t="s">
        <v>372</v>
      </c>
      <c r="E14" t="s">
        <v>373</v>
      </c>
      <c r="F14" t="s">
        <v>125</v>
      </c>
      <c r="G14">
        <v>31.25</v>
      </c>
      <c r="H14">
        <v>1</v>
      </c>
      <c r="I14">
        <v>19.684999999999999</v>
      </c>
      <c r="J14">
        <v>13.3858</v>
      </c>
      <c r="K14">
        <v>6.2991999999999999</v>
      </c>
      <c r="L14">
        <v>1</v>
      </c>
      <c r="N14">
        <v>1</v>
      </c>
      <c r="O14" s="12">
        <f t="shared" si="0"/>
        <v>2.719983680032639E-2</v>
      </c>
      <c r="P14" s="12">
        <f t="shared" si="1"/>
        <v>0.96055407665248638</v>
      </c>
    </row>
    <row r="15" spans="1:16" x14ac:dyDescent="0.3">
      <c r="A15" t="s">
        <v>374</v>
      </c>
      <c r="B15" t="s">
        <v>375</v>
      </c>
      <c r="C15" t="s">
        <v>371</v>
      </c>
      <c r="D15" t="s">
        <v>376</v>
      </c>
      <c r="E15" t="s">
        <v>219</v>
      </c>
      <c r="F15" t="s">
        <v>125</v>
      </c>
      <c r="G15">
        <v>36.67</v>
      </c>
      <c r="H15">
        <v>1</v>
      </c>
      <c r="I15">
        <v>19.684999999999999</v>
      </c>
      <c r="J15">
        <v>13.3858</v>
      </c>
      <c r="K15">
        <v>6.2991999999999999</v>
      </c>
      <c r="L15">
        <v>2</v>
      </c>
      <c r="N15">
        <v>2</v>
      </c>
      <c r="O15" s="12">
        <f t="shared" si="0"/>
        <v>5.439967360065278E-2</v>
      </c>
      <c r="P15" s="12">
        <f t="shared" si="1"/>
        <v>1.9211081533049728</v>
      </c>
    </row>
    <row r="16" spans="1:16" x14ac:dyDescent="0.3">
      <c r="A16" t="s">
        <v>399</v>
      </c>
      <c r="B16" t="s">
        <v>400</v>
      </c>
      <c r="C16" t="s">
        <v>401</v>
      </c>
      <c r="D16" t="s">
        <v>402</v>
      </c>
      <c r="E16" t="s">
        <v>403</v>
      </c>
      <c r="F16" t="s">
        <v>404</v>
      </c>
      <c r="G16">
        <v>37.6</v>
      </c>
      <c r="H16">
        <v>1</v>
      </c>
      <c r="I16">
        <v>19.684999999999999</v>
      </c>
      <c r="J16">
        <v>13.3858</v>
      </c>
      <c r="K16">
        <v>6.6928999999999998</v>
      </c>
      <c r="L16">
        <v>1</v>
      </c>
      <c r="N16">
        <v>1</v>
      </c>
      <c r="O16" s="12">
        <f t="shared" si="0"/>
        <v>2.8899826600346793E-2</v>
      </c>
      <c r="P16" s="12">
        <f t="shared" si="1"/>
        <v>1.020588706443267</v>
      </c>
    </row>
    <row r="17" spans="1:16" x14ac:dyDescent="0.3">
      <c r="A17" t="s">
        <v>415</v>
      </c>
      <c r="B17" t="s">
        <v>416</v>
      </c>
      <c r="C17" t="s">
        <v>417</v>
      </c>
      <c r="D17" t="s">
        <v>418</v>
      </c>
      <c r="E17" t="s">
        <v>414</v>
      </c>
      <c r="F17" t="s">
        <v>410</v>
      </c>
      <c r="G17">
        <v>28.57</v>
      </c>
      <c r="H17">
        <v>1</v>
      </c>
      <c r="I17">
        <v>11.41732</v>
      </c>
      <c r="J17">
        <v>9.4488199999999996</v>
      </c>
      <c r="K17">
        <v>4.7244099999999998</v>
      </c>
      <c r="L17">
        <v>1</v>
      </c>
      <c r="N17">
        <v>1</v>
      </c>
      <c r="O17" s="12">
        <f t="shared" si="0"/>
        <v>8.3519998751996269E-3</v>
      </c>
      <c r="P17" s="12">
        <f t="shared" si="1"/>
        <v>0.29494836999271229</v>
      </c>
    </row>
    <row r="18" spans="1:16" x14ac:dyDescent="0.3">
      <c r="A18" t="s">
        <v>1078</v>
      </c>
      <c r="B18" t="s">
        <v>1079</v>
      </c>
      <c r="C18" t="s">
        <v>1080</v>
      </c>
      <c r="D18" t="s">
        <v>1081</v>
      </c>
      <c r="E18" t="s">
        <v>1082</v>
      </c>
      <c r="F18" t="s">
        <v>3600</v>
      </c>
      <c r="G18">
        <v>43.2</v>
      </c>
      <c r="H18">
        <v>1</v>
      </c>
      <c r="I18">
        <v>18.110199999999999</v>
      </c>
      <c r="J18">
        <v>16.1417</v>
      </c>
      <c r="K18">
        <v>6.6928999999999998</v>
      </c>
      <c r="L18">
        <v>2</v>
      </c>
      <c r="N18">
        <v>2</v>
      </c>
      <c r="O18" s="12">
        <f t="shared" ref="O18:O22" si="2">(N18/H18)*I18*J18*K18*0.0254*0.0254*0.0254</f>
        <v>6.4123615256769476E-2</v>
      </c>
      <c r="P18" s="12">
        <f t="shared" ref="P18:P22" si="3">O18*35.3147</f>
        <v>2.2645062357082373</v>
      </c>
    </row>
    <row r="19" spans="1:16" x14ac:dyDescent="0.3">
      <c r="A19" t="s">
        <v>1210</v>
      </c>
      <c r="B19" t="s">
        <v>1211</v>
      </c>
      <c r="C19" t="s">
        <v>1212</v>
      </c>
      <c r="D19" t="s">
        <v>1213</v>
      </c>
      <c r="E19" t="s">
        <v>515</v>
      </c>
      <c r="F19" t="s">
        <v>125</v>
      </c>
      <c r="G19">
        <v>66.959999999999994</v>
      </c>
      <c r="H19">
        <v>1</v>
      </c>
      <c r="I19">
        <v>22.834599999999998</v>
      </c>
      <c r="J19">
        <v>20.866099999999999</v>
      </c>
      <c r="K19">
        <v>9.4488000000000003</v>
      </c>
      <c r="L19">
        <v>9</v>
      </c>
      <c r="N19">
        <v>9</v>
      </c>
      <c r="O19" s="12">
        <f t="shared" si="2"/>
        <v>0.66398001610396773</v>
      </c>
      <c r="P19" s="12">
        <f t="shared" si="3"/>
        <v>23.44825507470679</v>
      </c>
    </row>
    <row r="20" spans="1:16" x14ac:dyDescent="0.3">
      <c r="A20" t="s">
        <v>1219</v>
      </c>
      <c r="B20" t="s">
        <v>1220</v>
      </c>
      <c r="C20" t="s">
        <v>1221</v>
      </c>
      <c r="D20" t="s">
        <v>1222</v>
      </c>
      <c r="E20" t="s">
        <v>1223</v>
      </c>
      <c r="F20" t="s">
        <v>39</v>
      </c>
      <c r="G20">
        <v>38.090000000000003</v>
      </c>
      <c r="H20">
        <v>1</v>
      </c>
      <c r="I20">
        <v>22.834599999999998</v>
      </c>
      <c r="J20">
        <v>20.866099999999999</v>
      </c>
      <c r="K20">
        <v>9.8424999999999994</v>
      </c>
      <c r="L20">
        <v>1</v>
      </c>
      <c r="N20">
        <v>1</v>
      </c>
      <c r="O20" s="12">
        <f t="shared" si="2"/>
        <v>7.6849538900922179E-2</v>
      </c>
      <c r="P20" s="12">
        <f t="shared" si="3"/>
        <v>2.7139184114243968</v>
      </c>
    </row>
    <row r="21" spans="1:16" x14ac:dyDescent="0.3">
      <c r="A21" t="s">
        <v>1227</v>
      </c>
      <c r="B21" t="s">
        <v>1228</v>
      </c>
      <c r="C21" t="s">
        <v>1229</v>
      </c>
      <c r="D21" t="s">
        <v>1230</v>
      </c>
      <c r="E21" t="s">
        <v>1231</v>
      </c>
      <c r="F21" t="s">
        <v>3600</v>
      </c>
      <c r="G21">
        <v>37</v>
      </c>
      <c r="H21">
        <v>1</v>
      </c>
      <c r="I21">
        <v>18.899999999999999</v>
      </c>
      <c r="J21">
        <v>9.06</v>
      </c>
      <c r="K21">
        <v>9.06</v>
      </c>
      <c r="L21">
        <v>1</v>
      </c>
      <c r="N21">
        <v>1</v>
      </c>
      <c r="O21" s="12">
        <f t="shared" si="2"/>
        <v>2.5422564003802561E-2</v>
      </c>
      <c r="P21" s="12">
        <f t="shared" si="3"/>
        <v>0.89779022102508632</v>
      </c>
    </row>
    <row r="22" spans="1:16" x14ac:dyDescent="0.3">
      <c r="A22" t="s">
        <v>1232</v>
      </c>
      <c r="B22" t="s">
        <v>1233</v>
      </c>
      <c r="C22" t="s">
        <v>1234</v>
      </c>
      <c r="D22" t="s">
        <v>1235</v>
      </c>
      <c r="E22" t="s">
        <v>1236</v>
      </c>
      <c r="F22" t="s">
        <v>39</v>
      </c>
      <c r="G22">
        <v>53.78</v>
      </c>
      <c r="H22">
        <v>1</v>
      </c>
      <c r="I22">
        <v>15.75</v>
      </c>
      <c r="J22">
        <v>14.17</v>
      </c>
      <c r="K22">
        <v>8.27</v>
      </c>
      <c r="L22">
        <v>1</v>
      </c>
      <c r="N22">
        <v>1</v>
      </c>
      <c r="O22" s="12">
        <f t="shared" si="2"/>
        <v>3.0245242280362194E-2</v>
      </c>
      <c r="P22" s="12">
        <f t="shared" si="3"/>
        <v>1.0681016575583069</v>
      </c>
    </row>
    <row r="23" spans="1:16" x14ac:dyDescent="0.3">
      <c r="A23" t="s">
        <v>3682</v>
      </c>
      <c r="L23" s="12">
        <f t="shared" ref="L23:N23" si="4">SUM(L6:L22)</f>
        <v>29</v>
      </c>
      <c r="M23" s="12">
        <f t="shared" si="4"/>
        <v>0</v>
      </c>
      <c r="N23" s="12">
        <f t="shared" si="4"/>
        <v>29</v>
      </c>
      <c r="O23" s="12">
        <f>SUM(O6:O22)</f>
        <v>1.3219142410265758</v>
      </c>
      <c r="P23" s="12">
        <f>SUM(P6:P22)</f>
        <v>46.683004847581209</v>
      </c>
    </row>
  </sheetData>
  <autoFilter ref="A5:P23" xr:uid="{51333B94-53CB-4FA0-B72C-87FE11A8C59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E84C-9D1E-40C2-B17A-00EE1E3E688E}">
  <dimension ref="A1:Q23"/>
  <sheetViews>
    <sheetView topLeftCell="C1" zoomScale="85" zoomScaleNormal="85" workbookViewId="0">
      <selection activeCell="G1" sqref="G1:H1048576"/>
    </sheetView>
  </sheetViews>
  <sheetFormatPr defaultRowHeight="14.4" x14ac:dyDescent="0.3"/>
  <cols>
    <col min="3" max="3" width="28.44140625" customWidth="1"/>
    <col min="4" max="4" width="32.21875" bestFit="1" customWidth="1"/>
    <col min="17" max="17" width="10.5546875" customWidth="1"/>
  </cols>
  <sheetData>
    <row r="1" spans="1:17" x14ac:dyDescent="0.3">
      <c r="A1" t="s">
        <v>19</v>
      </c>
      <c r="B1" t="s">
        <v>78</v>
      </c>
    </row>
    <row r="2" spans="1:17" x14ac:dyDescent="0.3">
      <c r="A2" t="s">
        <v>3684</v>
      </c>
      <c r="B2" t="s">
        <v>3685</v>
      </c>
    </row>
    <row r="4" spans="1:17" ht="13.95" customHeight="1" x14ac:dyDescent="0.3">
      <c r="A4" t="s">
        <v>3683</v>
      </c>
      <c r="L4" t="s">
        <v>7</v>
      </c>
    </row>
    <row r="5" spans="1:17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29</v>
      </c>
      <c r="M5" t="s">
        <v>1290</v>
      </c>
      <c r="N5" t="s">
        <v>3681</v>
      </c>
      <c r="O5" t="s">
        <v>3682</v>
      </c>
      <c r="P5" s="10" t="s">
        <v>3686</v>
      </c>
      <c r="Q5" s="11" t="s">
        <v>3687</v>
      </c>
    </row>
    <row r="6" spans="1:17" x14ac:dyDescent="0.3">
      <c r="A6" t="s">
        <v>72</v>
      </c>
      <c r="B6" t="s">
        <v>73</v>
      </c>
      <c r="C6" t="s">
        <v>74</v>
      </c>
      <c r="D6" t="s">
        <v>75</v>
      </c>
      <c r="E6" t="s">
        <v>76</v>
      </c>
      <c r="F6" t="s">
        <v>77</v>
      </c>
      <c r="G6">
        <v>41.63</v>
      </c>
      <c r="H6">
        <v>1</v>
      </c>
      <c r="I6">
        <v>20.87</v>
      </c>
      <c r="J6">
        <v>20.87</v>
      </c>
      <c r="K6">
        <v>11.42</v>
      </c>
      <c r="L6">
        <v>1</v>
      </c>
      <c r="O6">
        <v>1</v>
      </c>
      <c r="P6" s="12">
        <f>(O6/H6)*J6*K6*I6*0.0254*0.0254*0.0254</f>
        <v>8.1510236249653062E-2</v>
      </c>
      <c r="Q6" s="12">
        <f>P6*35.3147</f>
        <v>2.8785095400856231</v>
      </c>
    </row>
    <row r="7" spans="1:17" x14ac:dyDescent="0.3">
      <c r="A7" t="s">
        <v>1439</v>
      </c>
      <c r="B7" t="s">
        <v>1440</v>
      </c>
      <c r="C7" t="s">
        <v>1441</v>
      </c>
      <c r="D7" t="s">
        <v>1442</v>
      </c>
      <c r="E7" t="s">
        <v>1443</v>
      </c>
      <c r="F7" t="s">
        <v>125</v>
      </c>
      <c r="G7">
        <v>29.25</v>
      </c>
      <c r="H7">
        <v>1</v>
      </c>
      <c r="I7">
        <v>23.228300000000001</v>
      </c>
      <c r="J7">
        <v>18.503900000000002</v>
      </c>
      <c r="K7">
        <v>7.8739999999999997</v>
      </c>
      <c r="M7">
        <v>133</v>
      </c>
      <c r="O7">
        <v>133</v>
      </c>
      <c r="P7" s="12">
        <f t="shared" ref="P7:P20" si="0">(O7/H7)*J7*K7*I7*0.0254*0.0254*0.0254</f>
        <v>7.3761357430085122</v>
      </c>
      <c r="Q7" s="12">
        <f t="shared" ref="Q7:Q20" si="1">P7*35.3147</f>
        <v>260.48602092362273</v>
      </c>
    </row>
    <row r="8" spans="1:17" x14ac:dyDescent="0.3">
      <c r="A8" t="s">
        <v>91</v>
      </c>
      <c r="B8" t="s">
        <v>92</v>
      </c>
      <c r="C8" t="s">
        <v>93</v>
      </c>
      <c r="D8" t="s">
        <v>94</v>
      </c>
      <c r="E8" t="s">
        <v>95</v>
      </c>
      <c r="F8" t="s">
        <v>39</v>
      </c>
      <c r="G8">
        <v>16.329999999999998</v>
      </c>
      <c r="H8">
        <v>1</v>
      </c>
      <c r="I8">
        <v>14.960599999999999</v>
      </c>
      <c r="J8">
        <v>12.992100000000001</v>
      </c>
      <c r="K8">
        <v>3.3464999999999998</v>
      </c>
      <c r="L8">
        <v>1</v>
      </c>
      <c r="O8">
        <v>1</v>
      </c>
      <c r="P8" s="12">
        <f t="shared" si="0"/>
        <v>1.0659095303490873E-2</v>
      </c>
      <c r="Q8" s="12">
        <f t="shared" si="1"/>
        <v>0.3764227529141892</v>
      </c>
    </row>
    <row r="9" spans="1:17" x14ac:dyDescent="0.3">
      <c r="A9" t="s">
        <v>281</v>
      </c>
      <c r="B9" t="s">
        <v>282</v>
      </c>
      <c r="C9" t="s">
        <v>283</v>
      </c>
      <c r="D9" t="s">
        <v>284</v>
      </c>
      <c r="E9" t="s">
        <v>285</v>
      </c>
      <c r="F9" t="s">
        <v>286</v>
      </c>
      <c r="G9">
        <v>12.37</v>
      </c>
      <c r="H9">
        <v>4</v>
      </c>
      <c r="I9">
        <v>15.16</v>
      </c>
      <c r="J9">
        <v>12.204700000000001</v>
      </c>
      <c r="K9">
        <v>15.747999999999999</v>
      </c>
      <c r="L9">
        <v>7</v>
      </c>
      <c r="O9">
        <v>7</v>
      </c>
      <c r="P9" s="12">
        <f t="shared" si="0"/>
        <v>8.3558553764782231E-2</v>
      </c>
      <c r="Q9" s="12">
        <f>P9*35.3147</f>
        <v>2.9508452586371554</v>
      </c>
    </row>
    <row r="10" spans="1:17" x14ac:dyDescent="0.3">
      <c r="A10" t="s">
        <v>294</v>
      </c>
      <c r="B10" t="s">
        <v>295</v>
      </c>
      <c r="C10" t="s">
        <v>289</v>
      </c>
      <c r="D10" t="s">
        <v>290</v>
      </c>
      <c r="E10" t="s">
        <v>291</v>
      </c>
      <c r="F10" t="s">
        <v>239</v>
      </c>
      <c r="G10">
        <v>13.86</v>
      </c>
      <c r="H10">
        <v>4</v>
      </c>
      <c r="I10">
        <v>13.779500000000001</v>
      </c>
      <c r="J10">
        <v>11.81</v>
      </c>
      <c r="K10">
        <v>15.747999999999999</v>
      </c>
      <c r="L10">
        <v>1</v>
      </c>
      <c r="O10">
        <v>1</v>
      </c>
      <c r="P10" s="12">
        <f t="shared" si="0"/>
        <v>1.0499048003681994E-2</v>
      </c>
      <c r="Q10" s="12">
        <f t="shared" si="1"/>
        <v>0.37077073053562853</v>
      </c>
    </row>
    <row r="11" spans="1:17" x14ac:dyDescent="0.3">
      <c r="A11" t="s">
        <v>377</v>
      </c>
      <c r="B11" t="s">
        <v>378</v>
      </c>
      <c r="C11" t="s">
        <v>379</v>
      </c>
      <c r="D11" t="s">
        <v>380</v>
      </c>
      <c r="E11" t="s">
        <v>381</v>
      </c>
      <c r="F11" t="s">
        <v>125</v>
      </c>
      <c r="G11">
        <v>43.49</v>
      </c>
      <c r="H11">
        <v>1</v>
      </c>
      <c r="I11">
        <v>15.747999999999999</v>
      </c>
      <c r="J11">
        <v>11.0236</v>
      </c>
      <c r="K11">
        <v>10.2362</v>
      </c>
      <c r="L11">
        <v>2</v>
      </c>
      <c r="O11">
        <v>2</v>
      </c>
      <c r="P11" s="12">
        <f t="shared" si="0"/>
        <v>5.8239650560698866E-2</v>
      </c>
      <c r="Q11" s="12">
        <f t="shared" si="1"/>
        <v>2.0567157876559126</v>
      </c>
    </row>
    <row r="12" spans="1:17" x14ac:dyDescent="0.3">
      <c r="A12" t="s">
        <v>3610</v>
      </c>
      <c r="B12" t="s">
        <v>3611</v>
      </c>
      <c r="C12" t="s">
        <v>3612</v>
      </c>
      <c r="D12" t="s">
        <v>3613</v>
      </c>
      <c r="E12" t="s">
        <v>3609</v>
      </c>
      <c r="F12" t="s">
        <v>220</v>
      </c>
      <c r="G12">
        <v>38.090000000000003</v>
      </c>
      <c r="H12">
        <v>1</v>
      </c>
      <c r="I12">
        <v>20.866099999999999</v>
      </c>
      <c r="J12">
        <v>18.503900000000002</v>
      </c>
      <c r="K12">
        <v>11.811</v>
      </c>
      <c r="L12">
        <v>1</v>
      </c>
      <c r="O12">
        <v>1</v>
      </c>
      <c r="P12" s="12">
        <f t="shared" si="0"/>
        <v>7.472955162089677E-2</v>
      </c>
      <c r="Q12" s="12">
        <f t="shared" si="1"/>
        <v>2.6390516966264834</v>
      </c>
    </row>
    <row r="13" spans="1:17" x14ac:dyDescent="0.3">
      <c r="A13" t="s">
        <v>3614</v>
      </c>
      <c r="B13" t="s">
        <v>3615</v>
      </c>
      <c r="C13" t="s">
        <v>3612</v>
      </c>
      <c r="D13" t="s">
        <v>3616</v>
      </c>
      <c r="E13" t="s">
        <v>3608</v>
      </c>
      <c r="F13" t="s">
        <v>57</v>
      </c>
      <c r="G13">
        <v>33.33</v>
      </c>
      <c r="H13">
        <v>1</v>
      </c>
      <c r="I13">
        <v>20.866099999999999</v>
      </c>
      <c r="J13">
        <v>18.503900000000002</v>
      </c>
      <c r="K13">
        <v>10.629899999999999</v>
      </c>
      <c r="L13">
        <v>1</v>
      </c>
      <c r="O13">
        <v>1</v>
      </c>
      <c r="P13" s="12">
        <f t="shared" si="0"/>
        <v>6.7256596458807064E-2</v>
      </c>
      <c r="Q13" s="12">
        <f t="shared" si="1"/>
        <v>2.3751465269638339</v>
      </c>
    </row>
    <row r="14" spans="1:17" x14ac:dyDescent="0.3">
      <c r="A14" t="s">
        <v>3617</v>
      </c>
      <c r="B14" t="s">
        <v>3618</v>
      </c>
      <c r="C14" t="s">
        <v>3612</v>
      </c>
      <c r="D14" t="s">
        <v>3613</v>
      </c>
      <c r="E14" t="s">
        <v>3609</v>
      </c>
      <c r="F14" t="s">
        <v>57</v>
      </c>
      <c r="G14">
        <v>38.090000000000003</v>
      </c>
      <c r="H14">
        <v>1</v>
      </c>
      <c r="I14">
        <v>20.866099999999999</v>
      </c>
      <c r="J14">
        <v>18.503900000000002</v>
      </c>
      <c r="K14">
        <v>11.811</v>
      </c>
      <c r="L14">
        <v>1</v>
      </c>
      <c r="O14">
        <v>1</v>
      </c>
      <c r="P14" s="12">
        <f t="shared" si="0"/>
        <v>7.472955162089677E-2</v>
      </c>
      <c r="Q14" s="12">
        <f t="shared" si="1"/>
        <v>2.6390516966264834</v>
      </c>
    </row>
    <row r="15" spans="1:17" x14ac:dyDescent="0.3">
      <c r="A15" t="s">
        <v>1854</v>
      </c>
      <c r="B15" t="s">
        <v>1855</v>
      </c>
      <c r="C15" t="s">
        <v>1856</v>
      </c>
      <c r="D15" t="s">
        <v>1856</v>
      </c>
      <c r="E15" t="s">
        <v>1857</v>
      </c>
      <c r="F15" t="s">
        <v>404</v>
      </c>
      <c r="G15">
        <v>10.62</v>
      </c>
      <c r="H15">
        <v>3</v>
      </c>
      <c r="I15">
        <v>20.4724</v>
      </c>
      <c r="J15">
        <v>16.535399999999999</v>
      </c>
      <c r="K15">
        <v>7.0865999999999998</v>
      </c>
      <c r="M15">
        <v>2</v>
      </c>
      <c r="O15">
        <v>2</v>
      </c>
      <c r="P15" s="12">
        <f t="shared" si="0"/>
        <v>2.6207842752314487E-2</v>
      </c>
      <c r="Q15" s="12">
        <f t="shared" si="1"/>
        <v>0.92552210444516048</v>
      </c>
    </row>
    <row r="16" spans="1:17" x14ac:dyDescent="0.3">
      <c r="A16" t="s">
        <v>1859</v>
      </c>
      <c r="B16" t="s">
        <v>1860</v>
      </c>
      <c r="C16" t="s">
        <v>1861</v>
      </c>
      <c r="D16" t="s">
        <v>1862</v>
      </c>
      <c r="E16" t="s">
        <v>1283</v>
      </c>
      <c r="F16" t="s">
        <v>1863</v>
      </c>
      <c r="G16">
        <v>8.3000000000000007</v>
      </c>
      <c r="H16">
        <v>4</v>
      </c>
      <c r="I16">
        <v>19.881900000000002</v>
      </c>
      <c r="J16">
        <v>12.992100000000001</v>
      </c>
      <c r="K16">
        <v>15.3543</v>
      </c>
      <c r="M16">
        <v>4</v>
      </c>
      <c r="O16">
        <v>4</v>
      </c>
      <c r="P16" s="12">
        <f t="shared" si="0"/>
        <v>6.4993273488126141E-2</v>
      </c>
      <c r="Q16" s="12">
        <f t="shared" si="1"/>
        <v>2.2952179552511285</v>
      </c>
    </row>
    <row r="17" spans="1:17" x14ac:dyDescent="0.3">
      <c r="A17" t="s">
        <v>3619</v>
      </c>
      <c r="B17" t="s">
        <v>3620</v>
      </c>
      <c r="C17" t="s">
        <v>3621</v>
      </c>
      <c r="D17" t="s">
        <v>3622</v>
      </c>
      <c r="E17" t="s">
        <v>3623</v>
      </c>
      <c r="F17" t="s">
        <v>174</v>
      </c>
      <c r="G17">
        <v>27</v>
      </c>
      <c r="H17">
        <v>1</v>
      </c>
      <c r="I17">
        <v>18.899999999999999</v>
      </c>
      <c r="J17">
        <v>9.25</v>
      </c>
      <c r="K17">
        <v>9.06</v>
      </c>
      <c r="L17">
        <v>1</v>
      </c>
      <c r="O17">
        <v>1</v>
      </c>
      <c r="P17" s="12">
        <f t="shared" si="0"/>
        <v>2.5955708282027996E-2</v>
      </c>
      <c r="Q17" s="12">
        <f t="shared" si="1"/>
        <v>0.91661805126733409</v>
      </c>
    </row>
    <row r="18" spans="1:17" x14ac:dyDescent="0.3">
      <c r="A18" t="s">
        <v>782</v>
      </c>
      <c r="B18" t="s">
        <v>783</v>
      </c>
      <c r="C18" t="s">
        <v>784</v>
      </c>
      <c r="D18" t="s">
        <v>785</v>
      </c>
      <c r="E18" t="s">
        <v>540</v>
      </c>
      <c r="F18" t="s">
        <v>70</v>
      </c>
      <c r="G18">
        <v>17.86</v>
      </c>
      <c r="H18">
        <v>1</v>
      </c>
      <c r="I18">
        <v>18.110199999999999</v>
      </c>
      <c r="J18">
        <v>18.110199999999999</v>
      </c>
      <c r="K18">
        <v>3.9369999999999998</v>
      </c>
      <c r="L18">
        <v>1</v>
      </c>
      <c r="O18">
        <v>1</v>
      </c>
      <c r="P18" s="12">
        <f t="shared" si="0"/>
        <v>2.1159873040253914E-2</v>
      </c>
      <c r="Q18" s="12">
        <f t="shared" si="1"/>
        <v>0.74725456845465499</v>
      </c>
    </row>
    <row r="19" spans="1:17" x14ac:dyDescent="0.3">
      <c r="A19" t="s">
        <v>980</v>
      </c>
      <c r="B19" t="s">
        <v>981</v>
      </c>
      <c r="C19" t="s">
        <v>982</v>
      </c>
      <c r="D19" t="s">
        <v>983</v>
      </c>
      <c r="E19" t="s">
        <v>984</v>
      </c>
      <c r="F19" t="s">
        <v>239</v>
      </c>
      <c r="G19">
        <v>26.4</v>
      </c>
      <c r="H19">
        <v>1</v>
      </c>
      <c r="I19">
        <v>14.960599999999999</v>
      </c>
      <c r="J19">
        <v>11.417299999999999</v>
      </c>
      <c r="K19">
        <v>3.3464999999999998</v>
      </c>
      <c r="L19">
        <v>2</v>
      </c>
      <c r="O19">
        <v>2</v>
      </c>
      <c r="P19" s="12">
        <f t="shared" si="0"/>
        <v>1.8734167503105172E-2</v>
      </c>
      <c r="Q19" s="12">
        <f t="shared" si="1"/>
        <v>0.66159150512190823</v>
      </c>
    </row>
    <row r="20" spans="1:17" x14ac:dyDescent="0.3">
      <c r="A20" t="s">
        <v>2173</v>
      </c>
      <c r="B20" t="s">
        <v>2174</v>
      </c>
      <c r="C20" t="s">
        <v>2175</v>
      </c>
      <c r="D20" t="s">
        <v>2176</v>
      </c>
      <c r="E20" t="s">
        <v>285</v>
      </c>
      <c r="F20" t="s">
        <v>2177</v>
      </c>
      <c r="G20">
        <v>62</v>
      </c>
      <c r="H20">
        <v>4</v>
      </c>
      <c r="I20">
        <v>22.01</v>
      </c>
      <c r="J20">
        <v>15.98</v>
      </c>
      <c r="K20">
        <v>13.39</v>
      </c>
      <c r="M20">
        <v>1</v>
      </c>
      <c r="O20">
        <v>1</v>
      </c>
      <c r="P20" s="12">
        <f t="shared" si="0"/>
        <v>1.9293834686253453E-2</v>
      </c>
      <c r="Q20" s="12">
        <f t="shared" si="1"/>
        <v>0.6813559837946348</v>
      </c>
    </row>
    <row r="21" spans="1:17" x14ac:dyDescent="0.3">
      <c r="A21" t="s">
        <v>3677</v>
      </c>
      <c r="B21" t="s">
        <v>3678</v>
      </c>
      <c r="C21" t="s">
        <v>3638</v>
      </c>
      <c r="D21" t="s">
        <v>3679</v>
      </c>
      <c r="E21" t="s">
        <v>3680</v>
      </c>
      <c r="F21" t="s">
        <v>410</v>
      </c>
      <c r="G21">
        <v>25.3</v>
      </c>
      <c r="H21">
        <v>1</v>
      </c>
      <c r="I21">
        <v>17.322800000000001</v>
      </c>
      <c r="J21">
        <v>9.4488000000000003</v>
      </c>
      <c r="K21">
        <v>9.4488000000000003</v>
      </c>
      <c r="M21">
        <v>3</v>
      </c>
      <c r="O21">
        <v>3</v>
      </c>
      <c r="P21" s="12">
        <f t="shared" ref="P21" si="2">(O21/H21)*J21*K21*I21*0.0254*0.0254*0.0254</f>
        <v>7.6031543808912402E-2</v>
      </c>
      <c r="Q21" s="12">
        <f t="shared" ref="Q21" si="3">P21*35.3147</f>
        <v>2.6850311601485988</v>
      </c>
    </row>
    <row r="22" spans="1:17" x14ac:dyDescent="0.3">
      <c r="A22" t="s">
        <v>1279</v>
      </c>
      <c r="B22" t="s">
        <v>1280</v>
      </c>
      <c r="C22" t="s">
        <v>1281</v>
      </c>
      <c r="D22" t="s">
        <v>1282</v>
      </c>
      <c r="E22" t="s">
        <v>1283</v>
      </c>
      <c r="F22" t="s">
        <v>1284</v>
      </c>
      <c r="G22">
        <v>16.100000000000001</v>
      </c>
      <c r="H22">
        <v>1</v>
      </c>
      <c r="I22">
        <v>13.779500000000001</v>
      </c>
      <c r="J22">
        <v>12.992100000000001</v>
      </c>
      <c r="K22">
        <v>7.0865999999999998</v>
      </c>
      <c r="L22">
        <v>1</v>
      </c>
      <c r="O22">
        <v>1</v>
      </c>
      <c r="P22" s="12">
        <f t="shared" ref="P22" si="4">(O22/H22)*J22*K22*I22*0.0254*0.0254*0.0254</f>
        <v>2.0789875260249478E-2</v>
      </c>
      <c r="Q22" s="12">
        <f t="shared" ref="Q22:Q23" si="5">P22*35.3147</f>
        <v>0.73418820785313221</v>
      </c>
    </row>
    <row r="23" spans="1:17" x14ac:dyDescent="0.3">
      <c r="A23" t="s">
        <v>3682</v>
      </c>
      <c r="L23" s="12">
        <f t="shared" ref="L23:O23" si="6">SUM(L6:L22)</f>
        <v>20</v>
      </c>
      <c r="M23" s="12">
        <f t="shared" si="6"/>
        <v>143</v>
      </c>
      <c r="N23" s="12">
        <f t="shared" si="6"/>
        <v>0</v>
      </c>
      <c r="O23" s="12">
        <f t="shared" si="6"/>
        <v>163</v>
      </c>
      <c r="P23" s="12">
        <f>SUM(P6:P22)</f>
        <v>8.1104841454126646</v>
      </c>
      <c r="Q23" s="12">
        <f t="shared" si="5"/>
        <v>286.41931445000466</v>
      </c>
    </row>
  </sheetData>
  <autoFilter ref="A5:Q23" xr:uid="{E3AEE1F7-96E5-4181-93A7-8F7DF68D12A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1F61-A7A5-4BDD-96BC-21BEA55E8FA8}">
  <dimension ref="A1:P12"/>
  <sheetViews>
    <sheetView topLeftCell="D1" workbookViewId="0">
      <selection activeCell="G1" sqref="G1:H1048576"/>
    </sheetView>
  </sheetViews>
  <sheetFormatPr defaultRowHeight="14.4" x14ac:dyDescent="0.3"/>
  <cols>
    <col min="3" max="3" width="47.88671875" customWidth="1"/>
    <col min="4" max="4" width="17.21875" customWidth="1"/>
  </cols>
  <sheetData>
    <row r="1" spans="1:16" x14ac:dyDescent="0.3">
      <c r="A1" t="s">
        <v>19</v>
      </c>
      <c r="B1" t="s">
        <v>86</v>
      </c>
    </row>
    <row r="2" spans="1:16" x14ac:dyDescent="0.3">
      <c r="A2" t="s">
        <v>3684</v>
      </c>
      <c r="B2" t="s">
        <v>3685</v>
      </c>
    </row>
    <row r="4" spans="1:16" x14ac:dyDescent="0.3">
      <c r="A4" t="s">
        <v>3683</v>
      </c>
      <c r="L4" t="s">
        <v>7</v>
      </c>
    </row>
    <row r="5" spans="1:16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29</v>
      </c>
      <c r="M5" t="s">
        <v>1290</v>
      </c>
      <c r="N5" t="s">
        <v>3682</v>
      </c>
      <c r="O5" s="10" t="s">
        <v>3686</v>
      </c>
      <c r="P5" s="11" t="s">
        <v>3687</v>
      </c>
    </row>
    <row r="6" spans="1:16" x14ac:dyDescent="0.3">
      <c r="A6" t="s">
        <v>79</v>
      </c>
      <c r="B6" t="s">
        <v>80</v>
      </c>
      <c r="C6" t="s">
        <v>81</v>
      </c>
      <c r="D6" t="s">
        <v>82</v>
      </c>
      <c r="E6" t="s">
        <v>83</v>
      </c>
      <c r="F6" t="s">
        <v>27</v>
      </c>
      <c r="G6">
        <v>18.28</v>
      </c>
      <c r="H6">
        <v>1</v>
      </c>
      <c r="I6">
        <v>14.960599999999999</v>
      </c>
      <c r="J6">
        <v>6.2991999999999999</v>
      </c>
      <c r="K6">
        <v>6.2991999999999999</v>
      </c>
      <c r="L6">
        <v>2</v>
      </c>
      <c r="N6">
        <v>2</v>
      </c>
      <c r="O6" s="12">
        <f>(N6/H6)*I6*J6*K6*0.0254*0.0254*0.0254</f>
        <v>1.9455883264233469E-2</v>
      </c>
      <c r="P6" s="12">
        <f>O6*35.3147</f>
        <v>0.68707868071142575</v>
      </c>
    </row>
    <row r="7" spans="1:16" x14ac:dyDescent="0.3">
      <c r="A7" t="s">
        <v>87</v>
      </c>
      <c r="B7" t="s">
        <v>88</v>
      </c>
      <c r="C7" t="s">
        <v>81</v>
      </c>
      <c r="D7" t="s">
        <v>89</v>
      </c>
      <c r="E7" t="s">
        <v>90</v>
      </c>
      <c r="F7" t="s">
        <v>27</v>
      </c>
      <c r="G7">
        <v>21.42</v>
      </c>
      <c r="H7">
        <v>1</v>
      </c>
      <c r="I7">
        <v>16.93</v>
      </c>
      <c r="J7">
        <v>7.09</v>
      </c>
      <c r="K7">
        <v>7.09</v>
      </c>
      <c r="L7">
        <v>1</v>
      </c>
      <c r="N7">
        <v>1</v>
      </c>
      <c r="O7" s="12">
        <f t="shared" ref="O7:O11" si="0">(N7/H7)*I7*J7*K7*0.0254*0.0254*0.0254</f>
        <v>1.3946029461562709E-2</v>
      </c>
      <c r="P7" s="12">
        <f t="shared" ref="P7:P11" si="1">O7*35.3147</f>
        <v>0.49249984662624863</v>
      </c>
    </row>
    <row r="8" spans="1:16" x14ac:dyDescent="0.3">
      <c r="A8" t="s">
        <v>1871</v>
      </c>
      <c r="B8" t="s">
        <v>1872</v>
      </c>
      <c r="C8" t="s">
        <v>30</v>
      </c>
      <c r="D8" t="s">
        <v>1873</v>
      </c>
      <c r="E8" t="s">
        <v>1874</v>
      </c>
      <c r="F8" t="s">
        <v>27</v>
      </c>
      <c r="G8">
        <v>4.21</v>
      </c>
      <c r="H8">
        <v>6</v>
      </c>
      <c r="I8">
        <v>12.75</v>
      </c>
      <c r="J8">
        <v>9.75</v>
      </c>
      <c r="K8">
        <v>5</v>
      </c>
      <c r="M8">
        <v>4</v>
      </c>
      <c r="N8">
        <v>4</v>
      </c>
      <c r="O8" s="12">
        <f t="shared" si="0"/>
        <v>6.7903896449999987E-3</v>
      </c>
      <c r="P8" s="12">
        <f t="shared" si="1"/>
        <v>0.23980057319628148</v>
      </c>
    </row>
    <row r="9" spans="1:16" x14ac:dyDescent="0.3">
      <c r="A9" t="s">
        <v>681</v>
      </c>
      <c r="B9" t="s">
        <v>682</v>
      </c>
      <c r="C9" t="s">
        <v>683</v>
      </c>
      <c r="D9" t="s">
        <v>684</v>
      </c>
      <c r="E9" t="s">
        <v>685</v>
      </c>
      <c r="F9" t="s">
        <v>27</v>
      </c>
      <c r="G9">
        <v>21.45</v>
      </c>
      <c r="H9">
        <v>1</v>
      </c>
      <c r="I9">
        <v>17.7165</v>
      </c>
      <c r="J9">
        <v>8.2676999999999996</v>
      </c>
      <c r="K9">
        <v>8.2676999999999996</v>
      </c>
      <c r="L9">
        <v>127</v>
      </c>
      <c r="N9">
        <v>127</v>
      </c>
      <c r="O9" s="12">
        <f t="shared" si="0"/>
        <v>2.5202998781402433</v>
      </c>
      <c r="P9" s="12">
        <f t="shared" si="1"/>
        <v>89.003634106559247</v>
      </c>
    </row>
    <row r="10" spans="1:16" x14ac:dyDescent="0.3">
      <c r="A10" t="s">
        <v>702</v>
      </c>
      <c r="B10" t="s">
        <v>703</v>
      </c>
      <c r="C10" t="s">
        <v>704</v>
      </c>
      <c r="D10" t="s">
        <v>705</v>
      </c>
      <c r="E10" t="s">
        <v>706</v>
      </c>
      <c r="F10" t="s">
        <v>27</v>
      </c>
      <c r="G10">
        <v>22.85</v>
      </c>
      <c r="H10">
        <v>1</v>
      </c>
      <c r="I10">
        <v>18.307099999999998</v>
      </c>
      <c r="J10">
        <v>10.8268</v>
      </c>
      <c r="K10">
        <v>10.8268</v>
      </c>
      <c r="L10">
        <v>1</v>
      </c>
      <c r="N10">
        <v>1</v>
      </c>
      <c r="O10" s="12">
        <f t="shared" si="0"/>
        <v>3.5165834852875694E-2</v>
      </c>
      <c r="P10" s="12">
        <f t="shared" si="1"/>
        <v>1.2418709080788493</v>
      </c>
    </row>
    <row r="11" spans="1:16" x14ac:dyDescent="0.3">
      <c r="A11" t="s">
        <v>974</v>
      </c>
      <c r="B11" t="s">
        <v>975</v>
      </c>
      <c r="C11" t="s">
        <v>683</v>
      </c>
      <c r="D11" t="s">
        <v>976</v>
      </c>
      <c r="E11" t="s">
        <v>977</v>
      </c>
      <c r="F11" t="s">
        <v>978</v>
      </c>
      <c r="G11">
        <v>19.13</v>
      </c>
      <c r="H11">
        <v>1</v>
      </c>
      <c r="I11">
        <v>14.960599999999999</v>
      </c>
      <c r="J11">
        <v>7.0865999999999998</v>
      </c>
      <c r="K11">
        <v>7.0865999999999998</v>
      </c>
      <c r="L11">
        <v>114</v>
      </c>
      <c r="N11">
        <v>114</v>
      </c>
      <c r="O11" s="12">
        <f t="shared" si="0"/>
        <v>1.4035595786088424</v>
      </c>
      <c r="P11" s="12">
        <f t="shared" si="1"/>
        <v>49.566285450697691</v>
      </c>
    </row>
    <row r="12" spans="1:16" x14ac:dyDescent="0.3">
      <c r="A12" t="s">
        <v>3682</v>
      </c>
      <c r="N12">
        <f>SUM(N6:N11)</f>
        <v>249</v>
      </c>
      <c r="O12" s="13">
        <f>SUM(O6:O11)</f>
        <v>3.9992175939727579</v>
      </c>
      <c r="P12" s="13">
        <f>SUM(P6:P11)</f>
        <v>141.23116956586975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4CAE-854D-4DB0-A4EA-BDB1DF57B335}">
  <dimension ref="A1:O18"/>
  <sheetViews>
    <sheetView workbookViewId="0">
      <pane ySplit="5" topLeftCell="A6" activePane="bottomLeft" state="frozen"/>
      <selection pane="bottomLeft" activeCell="G1" sqref="G1:H1048576"/>
    </sheetView>
  </sheetViews>
  <sheetFormatPr defaultRowHeight="14.4" x14ac:dyDescent="0.3"/>
  <cols>
    <col min="3" max="3" width="14" customWidth="1"/>
    <col min="4" max="4" width="16.109375" customWidth="1"/>
  </cols>
  <sheetData>
    <row r="1" spans="1:15" x14ac:dyDescent="0.3">
      <c r="A1" t="s">
        <v>19</v>
      </c>
      <c r="B1" t="s">
        <v>1374</v>
      </c>
    </row>
    <row r="2" spans="1:15" x14ac:dyDescent="0.3">
      <c r="A2" t="s">
        <v>3684</v>
      </c>
      <c r="B2" t="s">
        <v>3685</v>
      </c>
    </row>
    <row r="4" spans="1:15" x14ac:dyDescent="0.3">
      <c r="A4" t="s">
        <v>3683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1290</v>
      </c>
      <c r="M5" t="s">
        <v>3682</v>
      </c>
      <c r="N5" s="10" t="s">
        <v>3686</v>
      </c>
      <c r="O5" s="11" t="s">
        <v>3687</v>
      </c>
    </row>
    <row r="6" spans="1:15" x14ac:dyDescent="0.3">
      <c r="A6" t="s">
        <v>1367</v>
      </c>
      <c r="B6" t="s">
        <v>1368</v>
      </c>
      <c r="C6" t="s">
        <v>1369</v>
      </c>
      <c r="D6" t="s">
        <v>1370</v>
      </c>
      <c r="E6" t="s">
        <v>1371</v>
      </c>
      <c r="F6" t="s">
        <v>1372</v>
      </c>
      <c r="G6">
        <v>34.25</v>
      </c>
      <c r="H6">
        <v>1</v>
      </c>
      <c r="I6">
        <v>62.99</v>
      </c>
      <c r="J6">
        <v>5.5118</v>
      </c>
      <c r="K6">
        <v>5.5118</v>
      </c>
      <c r="L6">
        <v>383</v>
      </c>
      <c r="M6">
        <v>383</v>
      </c>
      <c r="N6" s="12">
        <f>(M6/H6)*I6*J6*K6*0.0254*0.0254*0.0254</f>
        <v>12.01042659094951</v>
      </c>
      <c r="O6" s="12">
        <f>N6*35.3147</f>
        <v>424.14461193140471</v>
      </c>
    </row>
    <row r="7" spans="1:15" x14ac:dyDescent="0.3">
      <c r="A7" t="s">
        <v>1378</v>
      </c>
      <c r="B7" t="s">
        <v>1379</v>
      </c>
      <c r="C7" t="s">
        <v>1369</v>
      </c>
      <c r="D7" t="s">
        <v>1370</v>
      </c>
      <c r="E7" t="s">
        <v>1380</v>
      </c>
      <c r="F7" t="s">
        <v>410</v>
      </c>
      <c r="G7">
        <v>30.11</v>
      </c>
      <c r="H7">
        <v>1</v>
      </c>
      <c r="I7">
        <v>62.992130000000003</v>
      </c>
      <c r="J7">
        <v>5.1181000000000001</v>
      </c>
      <c r="K7">
        <v>5.1181000000000001</v>
      </c>
      <c r="L7">
        <v>232</v>
      </c>
      <c r="M7">
        <v>232</v>
      </c>
      <c r="N7" s="12">
        <f t="shared" ref="N7:N17" si="0">(M7/H7)*I7*J7*K7*0.0254*0.0254*0.0254</f>
        <v>6.2732553068250922</v>
      </c>
      <c r="O7" s="12">
        <f t="shared" ref="O7:O18" si="1">N7*35.3147</f>
        <v>221.53812918393609</v>
      </c>
    </row>
    <row r="8" spans="1:15" x14ac:dyDescent="0.3">
      <c r="A8" t="s">
        <v>1384</v>
      </c>
      <c r="B8" t="s">
        <v>1385</v>
      </c>
      <c r="C8" t="s">
        <v>1386</v>
      </c>
      <c r="D8" t="s">
        <v>1387</v>
      </c>
      <c r="E8" t="s">
        <v>1388</v>
      </c>
      <c r="F8" t="s">
        <v>1389</v>
      </c>
      <c r="G8">
        <v>17.5</v>
      </c>
      <c r="H8">
        <v>1</v>
      </c>
      <c r="I8">
        <v>62.99</v>
      </c>
      <c r="J8">
        <v>3.9369999999999998</v>
      </c>
      <c r="K8">
        <v>3.9369999999999998</v>
      </c>
      <c r="L8">
        <v>160</v>
      </c>
      <c r="M8">
        <v>160</v>
      </c>
      <c r="N8" s="12">
        <f t="shared" si="0"/>
        <v>2.5599033603558392</v>
      </c>
      <c r="O8" s="12">
        <f t="shared" si="1"/>
        <v>90.402219199958367</v>
      </c>
    </row>
    <row r="9" spans="1:15" x14ac:dyDescent="0.3">
      <c r="A9" t="s">
        <v>1390</v>
      </c>
      <c r="B9" t="s">
        <v>1391</v>
      </c>
      <c r="C9" t="s">
        <v>1392</v>
      </c>
      <c r="D9" t="s">
        <v>1393</v>
      </c>
      <c r="E9" t="s">
        <v>1394</v>
      </c>
      <c r="F9" t="s">
        <v>404</v>
      </c>
      <c r="G9">
        <v>21.15</v>
      </c>
      <c r="H9">
        <v>1</v>
      </c>
      <c r="I9">
        <v>62.992100000000001</v>
      </c>
      <c r="J9">
        <v>3.9369999999999998</v>
      </c>
      <c r="K9">
        <v>3.9369999999999998</v>
      </c>
      <c r="L9">
        <v>808</v>
      </c>
      <c r="M9">
        <v>808</v>
      </c>
      <c r="N9" s="12">
        <f t="shared" si="0"/>
        <v>12.927942955273041</v>
      </c>
      <c r="O9" s="12">
        <f t="shared" si="1"/>
        <v>456.54642708258086</v>
      </c>
    </row>
    <row r="10" spans="1:15" x14ac:dyDescent="0.3">
      <c r="A10" t="s">
        <v>1395</v>
      </c>
      <c r="B10" t="s">
        <v>1396</v>
      </c>
      <c r="C10" t="s">
        <v>1392</v>
      </c>
      <c r="D10" t="s">
        <v>1393</v>
      </c>
      <c r="E10" t="s">
        <v>1397</v>
      </c>
      <c r="F10" t="s">
        <v>404</v>
      </c>
      <c r="G10">
        <v>34.75</v>
      </c>
      <c r="H10">
        <v>1</v>
      </c>
      <c r="I10">
        <v>78.740200000000002</v>
      </c>
      <c r="J10">
        <v>4.3307000000000002</v>
      </c>
      <c r="K10">
        <v>4.3307000000000002</v>
      </c>
      <c r="L10">
        <v>182</v>
      </c>
      <c r="M10">
        <v>182</v>
      </c>
      <c r="N10" s="12">
        <f t="shared" si="0"/>
        <v>4.4043847607841045</v>
      </c>
      <c r="O10" s="12">
        <f t="shared" si="1"/>
        <v>155.53952651166242</v>
      </c>
    </row>
    <row r="11" spans="1:15" x14ac:dyDescent="0.3">
      <c r="A11" t="s">
        <v>1401</v>
      </c>
      <c r="B11" t="s">
        <v>1402</v>
      </c>
      <c r="C11" t="s">
        <v>1403</v>
      </c>
      <c r="D11" t="s">
        <v>1393</v>
      </c>
      <c r="E11" t="s">
        <v>1394</v>
      </c>
      <c r="F11" t="s">
        <v>404</v>
      </c>
      <c r="G11">
        <v>11.09</v>
      </c>
      <c r="H11">
        <v>1</v>
      </c>
      <c r="I11">
        <v>62.992100000000001</v>
      </c>
      <c r="J11">
        <v>3.9369999999999998</v>
      </c>
      <c r="K11">
        <v>3.9369999999999998</v>
      </c>
      <c r="L11">
        <v>73</v>
      </c>
      <c r="M11">
        <v>73</v>
      </c>
      <c r="N11" s="12">
        <f t="shared" si="0"/>
        <v>1.1679948462065992</v>
      </c>
      <c r="O11" s="12">
        <f t="shared" si="1"/>
        <v>41.247387595332192</v>
      </c>
    </row>
    <row r="12" spans="1:15" x14ac:dyDescent="0.3">
      <c r="A12" t="s">
        <v>1404</v>
      </c>
      <c r="B12" t="s">
        <v>1405</v>
      </c>
      <c r="C12" t="s">
        <v>1406</v>
      </c>
      <c r="D12" t="s">
        <v>1407</v>
      </c>
      <c r="E12" t="s">
        <v>1408</v>
      </c>
      <c r="F12" t="s">
        <v>1409</v>
      </c>
      <c r="G12">
        <v>34.75</v>
      </c>
      <c r="H12">
        <v>1</v>
      </c>
      <c r="I12">
        <v>78.740200000000002</v>
      </c>
      <c r="J12">
        <v>4.7205000000000004</v>
      </c>
      <c r="K12">
        <v>4.7205000000000004</v>
      </c>
      <c r="L12">
        <v>106</v>
      </c>
      <c r="M12">
        <v>106</v>
      </c>
      <c r="N12" s="12">
        <f t="shared" si="0"/>
        <v>3.0477513522087212</v>
      </c>
      <c r="O12" s="12">
        <f t="shared" si="1"/>
        <v>107.63042467784533</v>
      </c>
    </row>
    <row r="13" spans="1:15" x14ac:dyDescent="0.3">
      <c r="A13" t="s">
        <v>1594</v>
      </c>
      <c r="B13" t="s">
        <v>1595</v>
      </c>
      <c r="C13" t="s">
        <v>1590</v>
      </c>
      <c r="D13" t="s">
        <v>1591</v>
      </c>
      <c r="E13" t="s">
        <v>1596</v>
      </c>
      <c r="F13" t="s">
        <v>1593</v>
      </c>
      <c r="G13">
        <v>24.44</v>
      </c>
      <c r="H13">
        <v>1</v>
      </c>
      <c r="I13">
        <v>31.5</v>
      </c>
      <c r="J13">
        <v>4.53</v>
      </c>
      <c r="K13">
        <v>4.53</v>
      </c>
      <c r="L13">
        <v>132</v>
      </c>
      <c r="M13">
        <v>132</v>
      </c>
      <c r="N13" s="12">
        <f t="shared" si="0"/>
        <v>1.3982410202091409</v>
      </c>
      <c r="O13" s="12">
        <f t="shared" si="1"/>
        <v>49.378462156379747</v>
      </c>
    </row>
    <row r="14" spans="1:15" x14ac:dyDescent="0.3">
      <c r="A14" t="s">
        <v>1603</v>
      </c>
      <c r="B14" t="s">
        <v>1604</v>
      </c>
      <c r="C14" t="s">
        <v>1605</v>
      </c>
      <c r="D14" t="s">
        <v>1606</v>
      </c>
      <c r="E14" t="s">
        <v>1607</v>
      </c>
      <c r="F14" t="s">
        <v>1608</v>
      </c>
      <c r="G14">
        <v>16.8</v>
      </c>
      <c r="H14">
        <v>1</v>
      </c>
      <c r="I14">
        <v>0.24</v>
      </c>
      <c r="J14">
        <v>0.84</v>
      </c>
      <c r="K14">
        <v>0.84</v>
      </c>
      <c r="L14">
        <v>14</v>
      </c>
      <c r="M14">
        <v>14</v>
      </c>
      <c r="N14" s="12">
        <f t="shared" si="0"/>
        <v>3.8850713524223988E-5</v>
      </c>
      <c r="O14" s="12">
        <f t="shared" si="1"/>
        <v>1.372001292893913E-3</v>
      </c>
    </row>
    <row r="15" spans="1:15" x14ac:dyDescent="0.3">
      <c r="A15" t="s">
        <v>1839</v>
      </c>
      <c r="B15" t="s">
        <v>1840</v>
      </c>
      <c r="C15" t="s">
        <v>1841</v>
      </c>
      <c r="D15" t="s">
        <v>1842</v>
      </c>
      <c r="E15" t="s">
        <v>1843</v>
      </c>
      <c r="F15" t="s">
        <v>1844</v>
      </c>
      <c r="G15">
        <v>6.09</v>
      </c>
      <c r="H15">
        <v>3</v>
      </c>
      <c r="I15">
        <v>18.110199999999999</v>
      </c>
      <c r="J15">
        <v>19.689</v>
      </c>
      <c r="K15">
        <v>2.3582999999999998</v>
      </c>
      <c r="L15">
        <v>6</v>
      </c>
      <c r="M15">
        <v>6</v>
      </c>
      <c r="N15" s="12">
        <f t="shared" si="0"/>
        <v>2.7559866020850348E-2</v>
      </c>
      <c r="O15" s="12">
        <f t="shared" si="1"/>
        <v>0.97326840056652386</v>
      </c>
    </row>
    <row r="16" spans="1:15" x14ac:dyDescent="0.3">
      <c r="A16" t="s">
        <v>1845</v>
      </c>
      <c r="B16" t="s">
        <v>1846</v>
      </c>
      <c r="C16" t="s">
        <v>1847</v>
      </c>
      <c r="D16" t="s">
        <v>1848</v>
      </c>
      <c r="E16" t="s">
        <v>1849</v>
      </c>
      <c r="F16" t="s">
        <v>1850</v>
      </c>
      <c r="G16">
        <v>10.75</v>
      </c>
      <c r="H16">
        <v>3</v>
      </c>
      <c r="I16">
        <v>22.834599999999998</v>
      </c>
      <c r="J16">
        <v>31.5</v>
      </c>
      <c r="K16">
        <v>3.5394000000000001</v>
      </c>
      <c r="L16">
        <v>6</v>
      </c>
      <c r="M16">
        <v>6</v>
      </c>
      <c r="N16" s="12">
        <f t="shared" si="0"/>
        <v>8.3438166891492457E-2</v>
      </c>
      <c r="O16" s="12">
        <f t="shared" si="1"/>
        <v>2.9465938323229888</v>
      </c>
    </row>
    <row r="17" spans="1:15" x14ac:dyDescent="0.3">
      <c r="A17" t="s">
        <v>1851</v>
      </c>
      <c r="B17" t="s">
        <v>1852</v>
      </c>
      <c r="C17" t="s">
        <v>1847</v>
      </c>
      <c r="D17" t="s">
        <v>1848</v>
      </c>
      <c r="E17" t="s">
        <v>1853</v>
      </c>
      <c r="F17" t="s">
        <v>125</v>
      </c>
      <c r="G17">
        <v>6.08</v>
      </c>
      <c r="H17">
        <v>3</v>
      </c>
      <c r="I17">
        <v>18.110199999999999</v>
      </c>
      <c r="J17">
        <v>19.689</v>
      </c>
      <c r="K17">
        <v>2.3582999999999998</v>
      </c>
      <c r="L17">
        <v>2</v>
      </c>
      <c r="M17">
        <v>2</v>
      </c>
      <c r="N17" s="12">
        <f t="shared" si="0"/>
        <v>9.186622006950116E-3</v>
      </c>
      <c r="O17" s="12">
        <f t="shared" si="1"/>
        <v>0.32442280018884129</v>
      </c>
    </row>
    <row r="18" spans="1:15" x14ac:dyDescent="0.3">
      <c r="A18" t="s">
        <v>3682</v>
      </c>
      <c r="M18">
        <f>SUM(M6:M17)</f>
        <v>2104</v>
      </c>
      <c r="N18" s="13">
        <f>SUM(N6:N17)</f>
        <v>43.910123698444863</v>
      </c>
      <c r="O18" s="12">
        <f t="shared" si="1"/>
        <v>1550.6728453734709</v>
      </c>
    </row>
  </sheetData>
  <autoFilter ref="A5:O18" xr:uid="{64A94CAE-854D-4DB0-A4EA-BDB1DF57B3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US</vt:lpstr>
      <vt:lpstr>SUMMARY</vt:lpstr>
      <vt:lpstr>APL</vt:lpstr>
      <vt:lpstr>ADUL</vt:lpstr>
      <vt:lpstr>YOUT</vt:lpstr>
      <vt:lpstr>BLK</vt:lpstr>
      <vt:lpstr>BASI</vt:lpstr>
      <vt:lpstr>RUG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2025-05-19T19:23:31Z</dcterms:modified>
</cp:coreProperties>
</file>