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xuliya\Desktop\05\"/>
    </mc:Choice>
  </mc:AlternateContent>
  <xr:revisionPtr revIDLastSave="0" documentId="13_ncr:1_{6FD88AB4-1D9B-4969-ACA5-7212E313308F}" xr6:coauthVersionLast="47" xr6:coauthVersionMax="47" xr10:uidLastSave="{00000000-0000-0000-0000-000000000000}"/>
  <bookViews>
    <workbookView xWindow="360" yWindow="1470" windowWidth="18615" windowHeight="14970" xr2:uid="{00000000-000D-0000-FFFF-FFFF00000000}"/>
  </bookViews>
  <sheets>
    <sheet name="1529583,4,7,8" sheetId="1" r:id="rId1"/>
    <sheet name="1529196,1529428,1529331,2" sheetId="4" r:id="rId2"/>
    <sheet name="1531210,2,153134,48,49,55" sheetId="10" r:id="rId3"/>
    <sheet name="1531237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4" l="1"/>
  <c r="J3" i="4"/>
  <c r="I3" i="4"/>
  <c r="H70" i="1"/>
  <c r="H88" i="1"/>
  <c r="H4" i="11"/>
  <c r="F3" i="11"/>
  <c r="J2" i="11"/>
  <c r="I2" i="11"/>
  <c r="F2" i="11"/>
  <c r="H60" i="10"/>
  <c r="I59" i="10"/>
  <c r="F59" i="10"/>
  <c r="I58" i="10"/>
  <c r="F58" i="10"/>
  <c r="I57" i="10"/>
  <c r="F57" i="10"/>
  <c r="I56" i="10"/>
  <c r="F56" i="10"/>
  <c r="I55" i="10"/>
  <c r="F55" i="10"/>
  <c r="I54" i="10"/>
  <c r="F54" i="10"/>
  <c r="I53" i="10"/>
  <c r="F53" i="10"/>
  <c r="J52" i="10"/>
  <c r="I52" i="10"/>
  <c r="F52" i="10"/>
  <c r="H50" i="10"/>
  <c r="I49" i="10"/>
  <c r="F49" i="10"/>
  <c r="I48" i="10"/>
  <c r="F48" i="10"/>
  <c r="I47" i="10"/>
  <c r="F47" i="10"/>
  <c r="I46" i="10"/>
  <c r="F46" i="10"/>
  <c r="I45" i="10"/>
  <c r="F45" i="10"/>
  <c r="I44" i="10"/>
  <c r="F44" i="10"/>
  <c r="I43" i="10"/>
  <c r="F43" i="10"/>
  <c r="J42" i="10"/>
  <c r="I42" i="10"/>
  <c r="F42" i="10"/>
  <c r="H40" i="10"/>
  <c r="J32" i="10" s="1"/>
  <c r="I39" i="10"/>
  <c r="F39" i="10"/>
  <c r="I38" i="10"/>
  <c r="F38" i="10"/>
  <c r="I37" i="10"/>
  <c r="F37" i="10"/>
  <c r="I36" i="10"/>
  <c r="F36" i="10"/>
  <c r="I35" i="10"/>
  <c r="F35" i="10"/>
  <c r="I34" i="10"/>
  <c r="F34" i="10"/>
  <c r="I33" i="10"/>
  <c r="F33" i="10"/>
  <c r="I32" i="10"/>
  <c r="F32" i="10"/>
  <c r="H30" i="10"/>
  <c r="I29" i="10"/>
  <c r="H29" i="10"/>
  <c r="F29" i="10"/>
  <c r="I28" i="10"/>
  <c r="H28" i="10"/>
  <c r="F28" i="10"/>
  <c r="I27" i="10"/>
  <c r="H27" i="10"/>
  <c r="F27" i="10"/>
  <c r="I26" i="10"/>
  <c r="H26" i="10"/>
  <c r="F26" i="10"/>
  <c r="I25" i="10"/>
  <c r="H25" i="10"/>
  <c r="F25" i="10"/>
  <c r="I24" i="10"/>
  <c r="H24" i="10"/>
  <c r="F24" i="10"/>
  <c r="I23" i="10"/>
  <c r="H23" i="10"/>
  <c r="F23" i="10"/>
  <c r="J22" i="10"/>
  <c r="I22" i="10"/>
  <c r="H22" i="10"/>
  <c r="F22" i="10"/>
  <c r="H20" i="10"/>
  <c r="I19" i="10"/>
  <c r="H19" i="10"/>
  <c r="F19" i="10"/>
  <c r="I18" i="10"/>
  <c r="H18" i="10"/>
  <c r="F18" i="10"/>
  <c r="I17" i="10"/>
  <c r="H17" i="10"/>
  <c r="F17" i="10"/>
  <c r="I16" i="10"/>
  <c r="H16" i="10"/>
  <c r="F16" i="10"/>
  <c r="I15" i="10"/>
  <c r="F15" i="10"/>
  <c r="I14" i="10"/>
  <c r="F14" i="10"/>
  <c r="I13" i="10"/>
  <c r="F13" i="10"/>
  <c r="J12" i="10"/>
  <c r="I12" i="10"/>
  <c r="F12" i="10"/>
  <c r="H10" i="10"/>
  <c r="I9" i="10"/>
  <c r="H9" i="10"/>
  <c r="F9" i="10"/>
  <c r="I8" i="10"/>
  <c r="H8" i="10"/>
  <c r="F8" i="10"/>
  <c r="I7" i="10"/>
  <c r="H7" i="10"/>
  <c r="F7" i="10"/>
  <c r="I6" i="10"/>
  <c r="H6" i="10"/>
  <c r="F6" i="10"/>
  <c r="I5" i="10"/>
  <c r="H5" i="10"/>
  <c r="F5" i="10"/>
  <c r="I4" i="10"/>
  <c r="H4" i="10"/>
  <c r="F4" i="10"/>
  <c r="I3" i="10"/>
  <c r="H3" i="10"/>
  <c r="F3" i="10"/>
  <c r="J2" i="10"/>
  <c r="I2" i="10"/>
  <c r="H2" i="10"/>
  <c r="F2" i="10"/>
  <c r="H99" i="4"/>
  <c r="I98" i="4"/>
  <c r="F98" i="4"/>
  <c r="I97" i="4"/>
  <c r="F97" i="4"/>
  <c r="I96" i="4"/>
  <c r="F96" i="4"/>
  <c r="I95" i="4"/>
  <c r="F95" i="4"/>
  <c r="I94" i="4"/>
  <c r="F94" i="4"/>
  <c r="I93" i="4"/>
  <c r="F93" i="4"/>
  <c r="I92" i="4"/>
  <c r="F92" i="4"/>
  <c r="J91" i="4"/>
  <c r="I91" i="4"/>
  <c r="F91" i="4"/>
  <c r="H89" i="4"/>
  <c r="I88" i="4"/>
  <c r="F88" i="4"/>
  <c r="I87" i="4"/>
  <c r="F87" i="4"/>
  <c r="I86" i="4"/>
  <c r="F86" i="4"/>
  <c r="I85" i="4"/>
  <c r="F85" i="4"/>
  <c r="I84" i="4"/>
  <c r="F84" i="4"/>
  <c r="I83" i="4"/>
  <c r="F83" i="4"/>
  <c r="I82" i="4"/>
  <c r="F82" i="4"/>
  <c r="J81" i="4"/>
  <c r="I81" i="4"/>
  <c r="F81" i="4"/>
  <c r="H79" i="4"/>
  <c r="I78" i="4"/>
  <c r="F78" i="4"/>
  <c r="I77" i="4"/>
  <c r="F77" i="4"/>
  <c r="I76" i="4"/>
  <c r="F76" i="4"/>
  <c r="I75" i="4"/>
  <c r="F75" i="4"/>
  <c r="I74" i="4"/>
  <c r="F74" i="4"/>
  <c r="I73" i="4"/>
  <c r="F73" i="4"/>
  <c r="I72" i="4"/>
  <c r="F72" i="4"/>
  <c r="I71" i="4"/>
  <c r="F71" i="4"/>
  <c r="I70" i="4"/>
  <c r="F70" i="4"/>
  <c r="I69" i="4"/>
  <c r="F69" i="4"/>
  <c r="I68" i="4"/>
  <c r="F68" i="4"/>
  <c r="I67" i="4"/>
  <c r="F67" i="4"/>
  <c r="I66" i="4"/>
  <c r="F66" i="4"/>
  <c r="I65" i="4"/>
  <c r="F65" i="4"/>
  <c r="I64" i="4"/>
  <c r="F64" i="4"/>
  <c r="I63" i="4"/>
  <c r="F63" i="4"/>
  <c r="I62" i="4"/>
  <c r="F62" i="4"/>
  <c r="I61" i="4"/>
  <c r="F61" i="4"/>
  <c r="I60" i="4"/>
  <c r="F60" i="4"/>
  <c r="I59" i="4"/>
  <c r="F59" i="4"/>
  <c r="I58" i="4"/>
  <c r="F58" i="4"/>
  <c r="I57" i="4"/>
  <c r="F57" i="4"/>
  <c r="I56" i="4"/>
  <c r="F56" i="4"/>
  <c r="J55" i="4"/>
  <c r="I55" i="4"/>
  <c r="F55" i="4"/>
  <c r="H53" i="4"/>
  <c r="I52" i="4"/>
  <c r="F52" i="4"/>
  <c r="I51" i="4"/>
  <c r="F51" i="4"/>
  <c r="I50" i="4"/>
  <c r="F50" i="4"/>
  <c r="I49" i="4"/>
  <c r="F49" i="4"/>
  <c r="I48" i="4"/>
  <c r="F48" i="4"/>
  <c r="I47" i="4"/>
  <c r="F47" i="4"/>
  <c r="I46" i="4"/>
  <c r="F46" i="4"/>
  <c r="I45" i="4"/>
  <c r="F45" i="4"/>
  <c r="I44" i="4"/>
  <c r="F44" i="4"/>
  <c r="I43" i="4"/>
  <c r="F43" i="4"/>
  <c r="I42" i="4"/>
  <c r="F42" i="4"/>
  <c r="I41" i="4"/>
  <c r="F41" i="4"/>
  <c r="I40" i="4"/>
  <c r="F40" i="4"/>
  <c r="I39" i="4"/>
  <c r="F39" i="4"/>
  <c r="I38" i="4"/>
  <c r="F38" i="4"/>
  <c r="I37" i="4"/>
  <c r="F37" i="4"/>
  <c r="I36" i="4"/>
  <c r="F36" i="4"/>
  <c r="I35" i="4"/>
  <c r="F35" i="4"/>
  <c r="I34" i="4"/>
  <c r="F34" i="4"/>
  <c r="I33" i="4"/>
  <c r="F33" i="4"/>
  <c r="I32" i="4"/>
  <c r="F32" i="4"/>
  <c r="I31" i="4"/>
  <c r="F31" i="4"/>
  <c r="I30" i="4"/>
  <c r="F30" i="4"/>
  <c r="I29" i="4"/>
  <c r="F29" i="4"/>
  <c r="H27" i="4"/>
  <c r="I26" i="4"/>
  <c r="H26" i="4"/>
  <c r="F26" i="4"/>
  <c r="I25" i="4"/>
  <c r="H25" i="4"/>
  <c r="F25" i="4"/>
  <c r="I24" i="4"/>
  <c r="H24" i="4"/>
  <c r="F24" i="4"/>
  <c r="I23" i="4"/>
  <c r="H23" i="4"/>
  <c r="F23" i="4"/>
  <c r="I22" i="4"/>
  <c r="H22" i="4"/>
  <c r="F22" i="4"/>
  <c r="I21" i="4"/>
  <c r="H21" i="4"/>
  <c r="F21" i="4"/>
  <c r="I20" i="4"/>
  <c r="H20" i="4"/>
  <c r="F20" i="4"/>
  <c r="I19" i="4"/>
  <c r="H19" i="4"/>
  <c r="F19" i="4"/>
  <c r="I18" i="4"/>
  <c r="H18" i="4"/>
  <c r="F18" i="4"/>
  <c r="I17" i="4"/>
  <c r="H17" i="4"/>
  <c r="F17" i="4"/>
  <c r="I16" i="4"/>
  <c r="H16" i="4"/>
  <c r="F16" i="4"/>
  <c r="I15" i="4"/>
  <c r="H15" i="4"/>
  <c r="F15" i="4"/>
  <c r="I14" i="4"/>
  <c r="H14" i="4"/>
  <c r="F14" i="4"/>
  <c r="I13" i="4"/>
  <c r="H13" i="4"/>
  <c r="F13" i="4"/>
  <c r="I12" i="4"/>
  <c r="H12" i="4"/>
  <c r="F12" i="4"/>
  <c r="I11" i="4"/>
  <c r="H11" i="4"/>
  <c r="F11" i="4"/>
  <c r="I10" i="4"/>
  <c r="H10" i="4"/>
  <c r="F10" i="4"/>
  <c r="I9" i="4"/>
  <c r="H9" i="4"/>
  <c r="F9" i="4"/>
  <c r="I8" i="4"/>
  <c r="H8" i="4"/>
  <c r="F8" i="4"/>
  <c r="I7" i="4"/>
  <c r="H7" i="4"/>
  <c r="F7" i="4"/>
  <c r="I6" i="4"/>
  <c r="H6" i="4"/>
  <c r="F6" i="4"/>
  <c r="I5" i="4"/>
  <c r="H5" i="4"/>
  <c r="F5" i="4"/>
  <c r="I4" i="4"/>
  <c r="H4" i="4"/>
  <c r="F4" i="4"/>
  <c r="H3" i="4"/>
  <c r="F3" i="4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J72" i="1"/>
  <c r="I72" i="1"/>
  <c r="F72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J54" i="1"/>
  <c r="I54" i="1"/>
  <c r="F54" i="1"/>
  <c r="H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J28" i="1"/>
  <c r="I28" i="1"/>
  <c r="F28" i="1"/>
  <c r="H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J2" i="1"/>
  <c r="I2" i="1"/>
  <c r="F2" i="1"/>
</calcChain>
</file>

<file path=xl/sharedStrings.xml><?xml version="1.0" encoding="utf-8"?>
<sst xmlns="http://schemas.openxmlformats.org/spreadsheetml/2006/main" count="337" uniqueCount="104">
  <si>
    <t>item#</t>
  </si>
  <si>
    <t>sku#</t>
  </si>
  <si>
    <t>Customer PO#</t>
  </si>
  <si>
    <t>PO#</t>
  </si>
  <si>
    <t>PO TTL qty</t>
  </si>
  <si>
    <t>actual ship qty</t>
  </si>
  <si>
    <t>original qty</t>
  </si>
  <si>
    <t>shortage qty</t>
  </si>
  <si>
    <t>shortage  % of item</t>
  </si>
  <si>
    <t>shortage  % of PO</t>
  </si>
  <si>
    <t>reason</t>
  </si>
  <si>
    <t>LA71-0083</t>
  </si>
  <si>
    <t>BLO-250127</t>
  </si>
  <si>
    <t>shortage</t>
  </si>
  <si>
    <t>LA71-0084</t>
  </si>
  <si>
    <t>LA71-0085</t>
  </si>
  <si>
    <t>LA71-0086</t>
  </si>
  <si>
    <t>LA71-0087</t>
  </si>
  <si>
    <t>LA71-0088</t>
  </si>
  <si>
    <t>LA71-0089</t>
  </si>
  <si>
    <t>LA71-0090</t>
  </si>
  <si>
    <t>BE71-581</t>
  </si>
  <si>
    <t>BLO-250217</t>
  </si>
  <si>
    <t>BE71-582</t>
  </si>
  <si>
    <t>BE71-583</t>
  </si>
  <si>
    <t>BE71-584</t>
  </si>
  <si>
    <t>BE71-585</t>
  </si>
  <si>
    <t>BE71-586</t>
  </si>
  <si>
    <t>BE71-587</t>
  </si>
  <si>
    <t>BE71-588</t>
  </si>
  <si>
    <t>BE71-589</t>
  </si>
  <si>
    <t>BE71-590</t>
  </si>
  <si>
    <t>BE71-591</t>
  </si>
  <si>
    <t>BE71-592</t>
  </si>
  <si>
    <t>BE71-593</t>
  </si>
  <si>
    <t>BE71-594</t>
  </si>
  <si>
    <t>BE71-595</t>
  </si>
  <si>
    <t>BE71-596</t>
  </si>
  <si>
    <t>TTL</t>
  </si>
  <si>
    <t>BLO-250128</t>
  </si>
  <si>
    <t>BLO-250218</t>
  </si>
  <si>
    <t>BLO-250129</t>
  </si>
  <si>
    <t>BLO-250219</t>
  </si>
  <si>
    <t>BLO-250130</t>
  </si>
  <si>
    <t>BLO-250220</t>
  </si>
  <si>
    <t>LA71-0083A</t>
  </si>
  <si>
    <t>BLO-250131</t>
  </si>
  <si>
    <t xml:space="preserve">shortage
</t>
  </si>
  <si>
    <t>LA71-0084A</t>
  </si>
  <si>
    <t>LA71-0085A</t>
  </si>
  <si>
    <t>LA71-0086A</t>
  </si>
  <si>
    <t>LA71-0087A</t>
  </si>
  <si>
    <t>LA71-0088A</t>
  </si>
  <si>
    <t>LA71-0089A</t>
  </si>
  <si>
    <t>LA71-0090A</t>
  </si>
  <si>
    <t>BE71-581A</t>
  </si>
  <si>
    <t>BLO-250221</t>
  </si>
  <si>
    <t>BE71-582A</t>
  </si>
  <si>
    <t>BE71-583A</t>
  </si>
  <si>
    <t>BE71-584A</t>
  </si>
  <si>
    <t>BE71-585A</t>
  </si>
  <si>
    <t>BE71-586A</t>
  </si>
  <si>
    <t>BE71-587A</t>
  </si>
  <si>
    <t>BE71-588A</t>
  </si>
  <si>
    <t>BE71-589A</t>
  </si>
  <si>
    <t>BE71-590A</t>
  </si>
  <si>
    <t>BE71-591A</t>
  </si>
  <si>
    <t>BE71-592A</t>
  </si>
  <si>
    <t>BE71-593A</t>
  </si>
  <si>
    <t>BE71-594A</t>
  </si>
  <si>
    <t>BE71-595A</t>
  </si>
  <si>
    <t>BE71-596A</t>
  </si>
  <si>
    <t xml:space="preserve">1529331
</t>
  </si>
  <si>
    <t>BLO-250132</t>
  </si>
  <si>
    <t>BLO-250222</t>
  </si>
  <si>
    <t>BLO-250133</t>
  </si>
  <si>
    <t>BLO-250223</t>
  </si>
  <si>
    <t>BLO-250224</t>
  </si>
  <si>
    <t>BLO-250225</t>
  </si>
  <si>
    <t>BE71-597</t>
  </si>
  <si>
    <t>BLO-250242</t>
  </si>
  <si>
    <t>BE71-598</t>
  </si>
  <si>
    <t>BE71-599</t>
  </si>
  <si>
    <t>BE71-600</t>
  </si>
  <si>
    <t>BE71-601</t>
  </si>
  <si>
    <t>BE71-602</t>
  </si>
  <si>
    <t>BE71-603</t>
  </si>
  <si>
    <t>BE71-604</t>
  </si>
  <si>
    <t>BLO-250243</t>
  </si>
  <si>
    <t>BLO-250244</t>
  </si>
  <si>
    <t>BE71-597A</t>
  </si>
  <si>
    <t>BLO-250245</t>
  </si>
  <si>
    <t>BE71-598A</t>
  </si>
  <si>
    <t>BE71-599A</t>
  </si>
  <si>
    <t>BE71-600A</t>
  </si>
  <si>
    <t>BE71-601A</t>
  </si>
  <si>
    <t>BE71-602A</t>
  </si>
  <si>
    <t>BE71-603A</t>
  </si>
  <si>
    <t>BE71-604A</t>
  </si>
  <si>
    <t>BLO-250246</t>
  </si>
  <si>
    <t>BLO-250247</t>
  </si>
  <si>
    <t>BE71-605</t>
  </si>
  <si>
    <t>BLO-250256</t>
  </si>
  <si>
    <t>BE71-610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</si>
</sst>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$-409]#,##0.00;\-[$$-409]#,##0.00"/>
    <numFmt numFmtId="179" formatCode="0_);[Red]\(0\)"/>
  </numFmts>
  <fonts count="12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color theme="7" tint="-0.249977111117893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0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17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10" fontId="2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79" fontId="8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7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Fill="1"/>
    <xf numFmtId="17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179" fontId="8" fillId="2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0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workbookViewId="0">
      <pane ySplit="1" topLeftCell="A44" activePane="bottomLeft" state="frozen"/>
      <selection pane="bottomLeft" activeCell="C72" sqref="C72:C87"/>
    </sheetView>
  </sheetViews>
  <sheetFormatPr defaultColWidth="9" defaultRowHeight="15"/>
  <cols>
    <col min="1" max="1" width="11.375" style="3" customWidth="1"/>
    <col min="2" max="2" width="9.625" style="3"/>
    <col min="3" max="3" width="9" style="3"/>
    <col min="4" max="4" width="10.5" style="3" customWidth="1"/>
    <col min="5" max="5" width="9.25" style="3" customWidth="1"/>
    <col min="6" max="6" width="10.75" style="3" customWidth="1"/>
    <col min="7" max="7" width="12.875" style="3" customWidth="1"/>
    <col min="8" max="8" width="12.875" style="70" customWidth="1"/>
    <col min="9" max="10" width="12.875" style="71" customWidth="1"/>
    <col min="11" max="11" width="12.5" style="70" customWidth="1"/>
    <col min="12" max="16384" width="9" style="3"/>
  </cols>
  <sheetData>
    <row r="1" spans="1:11" s="68" customFormat="1" ht="39.7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16" t="s">
        <v>8</v>
      </c>
      <c r="J1" s="16" t="s">
        <v>9</v>
      </c>
      <c r="K1" s="8" t="s">
        <v>10</v>
      </c>
    </row>
    <row r="2" spans="1:11">
      <c r="A2" s="9" t="s">
        <v>11</v>
      </c>
      <c r="B2" s="10">
        <v>89324297</v>
      </c>
      <c r="C2" s="29">
        <v>1529583</v>
      </c>
      <c r="D2" s="39" t="s">
        <v>12</v>
      </c>
      <c r="E2" s="33">
        <v>2156</v>
      </c>
      <c r="F2" s="11">
        <f>G2-H2</f>
        <v>92</v>
      </c>
      <c r="G2" s="12">
        <v>96</v>
      </c>
      <c r="H2" s="13">
        <v>4</v>
      </c>
      <c r="I2" s="19">
        <f>H2/G2</f>
        <v>4.1666666666666699E-2</v>
      </c>
      <c r="J2" s="36">
        <f>H26/E2</f>
        <v>3.0148423005565899E-2</v>
      </c>
      <c r="K2" s="29" t="s">
        <v>13</v>
      </c>
    </row>
    <row r="3" spans="1:11">
      <c r="A3" s="9" t="s">
        <v>14</v>
      </c>
      <c r="B3" s="10">
        <v>89324303</v>
      </c>
      <c r="C3" s="30"/>
      <c r="D3" s="39"/>
      <c r="E3" s="34"/>
      <c r="F3" s="11">
        <f>G3-H3</f>
        <v>46</v>
      </c>
      <c r="G3" s="12">
        <v>48</v>
      </c>
      <c r="H3" s="13">
        <v>2</v>
      </c>
      <c r="I3" s="19">
        <f>H3/G3</f>
        <v>4.1666666666666699E-2</v>
      </c>
      <c r="J3" s="37"/>
      <c r="K3" s="30"/>
    </row>
    <row r="4" spans="1:11">
      <c r="A4" s="9" t="s">
        <v>15</v>
      </c>
      <c r="B4" s="10">
        <v>89324316</v>
      </c>
      <c r="C4" s="30"/>
      <c r="D4" s="39"/>
      <c r="E4" s="34"/>
      <c r="F4" s="11">
        <f>G4-H4</f>
        <v>46</v>
      </c>
      <c r="G4" s="12">
        <v>48</v>
      </c>
      <c r="H4" s="13">
        <v>2</v>
      </c>
      <c r="I4" s="19">
        <f>H4/G4</f>
        <v>4.1666666666666699E-2</v>
      </c>
      <c r="J4" s="37"/>
      <c r="K4" s="30"/>
    </row>
    <row r="5" spans="1:11">
      <c r="A5" s="9" t="s">
        <v>16</v>
      </c>
      <c r="B5" s="10">
        <v>89324328</v>
      </c>
      <c r="C5" s="30"/>
      <c r="D5" s="39"/>
      <c r="E5" s="34"/>
      <c r="F5" s="11">
        <f>G5-H5</f>
        <v>46</v>
      </c>
      <c r="G5" s="12">
        <v>48</v>
      </c>
      <c r="H5" s="13">
        <v>2</v>
      </c>
      <c r="I5" s="19">
        <f>H5/G5</f>
        <v>4.1666666666666699E-2</v>
      </c>
      <c r="J5" s="37"/>
      <c r="K5" s="30"/>
    </row>
    <row r="6" spans="1:11">
      <c r="A6" s="9" t="s">
        <v>17</v>
      </c>
      <c r="B6" s="10">
        <v>89324176</v>
      </c>
      <c r="C6" s="30"/>
      <c r="D6" s="39" t="s">
        <v>12</v>
      </c>
      <c r="E6" s="34"/>
      <c r="F6" s="11">
        <f>G6-H6</f>
        <v>92</v>
      </c>
      <c r="G6" s="12">
        <v>96</v>
      </c>
      <c r="H6" s="13">
        <v>4</v>
      </c>
      <c r="I6" s="19">
        <f>H6/G6</f>
        <v>4.1666666666666699E-2</v>
      </c>
      <c r="J6" s="37"/>
      <c r="K6" s="30"/>
    </row>
    <row r="7" spans="1:11">
      <c r="A7" s="9" t="s">
        <v>18</v>
      </c>
      <c r="B7" s="10">
        <v>89324188</v>
      </c>
      <c r="C7" s="30"/>
      <c r="D7" s="39"/>
      <c r="E7" s="34"/>
      <c r="F7" s="11">
        <f t="shared" ref="F7:F10" si="0">G7-H7</f>
        <v>46</v>
      </c>
      <c r="G7" s="12">
        <v>48</v>
      </c>
      <c r="H7" s="13">
        <v>2</v>
      </c>
      <c r="I7" s="19">
        <f t="shared" ref="I7:I14" si="1">H7/G7</f>
        <v>4.1666666666666699E-2</v>
      </c>
      <c r="J7" s="37"/>
      <c r="K7" s="30"/>
    </row>
    <row r="8" spans="1:11">
      <c r="A8" s="9" t="s">
        <v>19</v>
      </c>
      <c r="B8" s="10">
        <v>89324190</v>
      </c>
      <c r="C8" s="30"/>
      <c r="D8" s="39"/>
      <c r="E8" s="34"/>
      <c r="F8" s="11">
        <f t="shared" si="0"/>
        <v>46</v>
      </c>
      <c r="G8" s="12">
        <v>48</v>
      </c>
      <c r="H8" s="13">
        <v>2</v>
      </c>
      <c r="I8" s="19">
        <f t="shared" si="1"/>
        <v>4.1666666666666699E-2</v>
      </c>
      <c r="J8" s="37"/>
      <c r="K8" s="30"/>
    </row>
    <row r="9" spans="1:11">
      <c r="A9" s="9" t="s">
        <v>20</v>
      </c>
      <c r="B9" s="10">
        <v>89324206</v>
      </c>
      <c r="C9" s="30"/>
      <c r="D9" s="39"/>
      <c r="E9" s="34"/>
      <c r="F9" s="11">
        <f t="shared" si="0"/>
        <v>46</v>
      </c>
      <c r="G9" s="12">
        <v>48</v>
      </c>
      <c r="H9" s="13">
        <v>2</v>
      </c>
      <c r="I9" s="19">
        <f t="shared" si="1"/>
        <v>4.1666666666666699E-2</v>
      </c>
      <c r="J9" s="37"/>
      <c r="K9" s="30"/>
    </row>
    <row r="10" spans="1:11">
      <c r="A10" s="9" t="s">
        <v>21</v>
      </c>
      <c r="B10" s="10">
        <v>89324219</v>
      </c>
      <c r="C10" s="30"/>
      <c r="D10" s="39" t="s">
        <v>22</v>
      </c>
      <c r="E10" s="34"/>
      <c r="F10" s="11">
        <f t="shared" si="0"/>
        <v>178</v>
      </c>
      <c r="G10" s="12">
        <v>186</v>
      </c>
      <c r="H10" s="15">
        <v>8</v>
      </c>
      <c r="I10" s="19">
        <f t="shared" si="1"/>
        <v>4.3010752688171998E-2</v>
      </c>
      <c r="J10" s="37"/>
      <c r="K10" s="30"/>
    </row>
    <row r="11" spans="1:11">
      <c r="A11" s="9" t="s">
        <v>23</v>
      </c>
      <c r="B11" s="10">
        <v>89324221</v>
      </c>
      <c r="C11" s="30"/>
      <c r="D11" s="39"/>
      <c r="E11" s="34"/>
      <c r="F11" s="11">
        <f t="shared" ref="F11:F16" si="2">G11-H11</f>
        <v>89</v>
      </c>
      <c r="G11" s="12">
        <v>93</v>
      </c>
      <c r="H11" s="15">
        <v>4</v>
      </c>
      <c r="I11" s="19">
        <f t="shared" si="1"/>
        <v>4.3010752688171998E-2</v>
      </c>
      <c r="J11" s="37"/>
      <c r="K11" s="30"/>
    </row>
    <row r="12" spans="1:11">
      <c r="A12" s="9" t="s">
        <v>24</v>
      </c>
      <c r="B12" s="10">
        <v>89324233</v>
      </c>
      <c r="C12" s="30"/>
      <c r="D12" s="39"/>
      <c r="E12" s="34"/>
      <c r="F12" s="11">
        <f t="shared" si="2"/>
        <v>89</v>
      </c>
      <c r="G12" s="12">
        <v>93</v>
      </c>
      <c r="H12" s="15">
        <v>4</v>
      </c>
      <c r="I12" s="19">
        <f t="shared" si="1"/>
        <v>4.3010752688171998E-2</v>
      </c>
      <c r="J12" s="37"/>
      <c r="K12" s="30"/>
    </row>
    <row r="13" spans="1:11">
      <c r="A13" s="9" t="s">
        <v>25</v>
      </c>
      <c r="B13" s="10">
        <v>89324246</v>
      </c>
      <c r="C13" s="30"/>
      <c r="D13" s="39"/>
      <c r="E13" s="34"/>
      <c r="F13" s="11">
        <f t="shared" si="2"/>
        <v>89</v>
      </c>
      <c r="G13" s="12">
        <v>93</v>
      </c>
      <c r="H13" s="15">
        <v>4</v>
      </c>
      <c r="I13" s="19">
        <f t="shared" si="1"/>
        <v>4.3010752688171998E-2</v>
      </c>
      <c r="J13" s="37"/>
      <c r="K13" s="30"/>
    </row>
    <row r="14" spans="1:11">
      <c r="A14" s="9" t="s">
        <v>26</v>
      </c>
      <c r="B14" s="10">
        <v>89324258</v>
      </c>
      <c r="C14" s="30"/>
      <c r="D14" s="39"/>
      <c r="E14" s="34"/>
      <c r="F14" s="11">
        <f t="shared" si="2"/>
        <v>89</v>
      </c>
      <c r="G14" s="12">
        <v>93</v>
      </c>
      <c r="H14" s="15">
        <v>4</v>
      </c>
      <c r="I14" s="19">
        <f t="shared" si="1"/>
        <v>4.3010752688171998E-2</v>
      </c>
      <c r="J14" s="37"/>
      <c r="K14" s="30"/>
    </row>
    <row r="15" spans="1:11">
      <c r="A15" s="9" t="s">
        <v>27</v>
      </c>
      <c r="B15" s="10">
        <v>89324260</v>
      </c>
      <c r="C15" s="30"/>
      <c r="D15" s="39"/>
      <c r="E15" s="34"/>
      <c r="F15" s="11">
        <f t="shared" si="2"/>
        <v>89</v>
      </c>
      <c r="G15" s="12">
        <v>93</v>
      </c>
      <c r="H15" s="15">
        <v>4</v>
      </c>
      <c r="I15" s="19">
        <f t="shared" ref="I15:I25" si="3">H15/G15</f>
        <v>4.3010752688171998E-2</v>
      </c>
      <c r="J15" s="37"/>
      <c r="K15" s="30"/>
    </row>
    <row r="16" spans="1:11">
      <c r="A16" s="9" t="s">
        <v>28</v>
      </c>
      <c r="B16" s="10">
        <v>89324273</v>
      </c>
      <c r="C16" s="30"/>
      <c r="D16" s="39"/>
      <c r="E16" s="34"/>
      <c r="F16" s="11">
        <f t="shared" si="2"/>
        <v>89</v>
      </c>
      <c r="G16" s="12">
        <v>93</v>
      </c>
      <c r="H16" s="15">
        <v>4</v>
      </c>
      <c r="I16" s="19">
        <f t="shared" si="3"/>
        <v>4.3010752688171998E-2</v>
      </c>
      <c r="J16" s="37"/>
      <c r="K16" s="30"/>
    </row>
    <row r="17" spans="1:11">
      <c r="A17" s="9" t="s">
        <v>29</v>
      </c>
      <c r="B17" s="10">
        <v>89324285</v>
      </c>
      <c r="C17" s="30"/>
      <c r="D17" s="39"/>
      <c r="E17" s="34"/>
      <c r="F17" s="11">
        <f t="shared" ref="F17:F25" si="4">G17-H17</f>
        <v>89</v>
      </c>
      <c r="G17" s="12">
        <v>93</v>
      </c>
      <c r="H17" s="15">
        <v>4</v>
      </c>
      <c r="I17" s="19">
        <f t="shared" si="3"/>
        <v>4.3010752688171998E-2</v>
      </c>
      <c r="J17" s="37"/>
      <c r="K17" s="30"/>
    </row>
    <row r="18" spans="1:11">
      <c r="A18" s="9" t="s">
        <v>30</v>
      </c>
      <c r="B18" s="10">
        <v>89324093</v>
      </c>
      <c r="C18" s="30"/>
      <c r="D18" s="39" t="s">
        <v>22</v>
      </c>
      <c r="E18" s="34"/>
      <c r="F18" s="11">
        <f t="shared" si="4"/>
        <v>58</v>
      </c>
      <c r="G18" s="12">
        <v>60</v>
      </c>
      <c r="H18" s="15">
        <v>2</v>
      </c>
      <c r="I18" s="19">
        <f t="shared" si="3"/>
        <v>3.3333333333333298E-2</v>
      </c>
      <c r="J18" s="37"/>
      <c r="K18" s="30"/>
    </row>
    <row r="19" spans="1:11">
      <c r="A19" s="9" t="s">
        <v>31</v>
      </c>
      <c r="B19" s="10">
        <v>89324109</v>
      </c>
      <c r="C19" s="30"/>
      <c r="D19" s="39"/>
      <c r="E19" s="34"/>
      <c r="F19" s="11">
        <f t="shared" si="4"/>
        <v>29</v>
      </c>
      <c r="G19" s="12">
        <v>30</v>
      </c>
      <c r="H19" s="15">
        <v>1</v>
      </c>
      <c r="I19" s="19">
        <f t="shared" si="3"/>
        <v>3.3333333333333298E-2</v>
      </c>
      <c r="J19" s="37"/>
      <c r="K19" s="30"/>
    </row>
    <row r="20" spans="1:11">
      <c r="A20" s="9" t="s">
        <v>32</v>
      </c>
      <c r="B20" s="10">
        <v>89324112</v>
      </c>
      <c r="C20" s="30"/>
      <c r="D20" s="39"/>
      <c r="E20" s="34"/>
      <c r="F20" s="11">
        <f t="shared" si="4"/>
        <v>29</v>
      </c>
      <c r="G20" s="12">
        <v>30</v>
      </c>
      <c r="H20" s="15">
        <v>1</v>
      </c>
      <c r="I20" s="19">
        <f t="shared" si="3"/>
        <v>3.3333333333333298E-2</v>
      </c>
      <c r="J20" s="37"/>
      <c r="K20" s="30"/>
    </row>
    <row r="21" spans="1:11">
      <c r="A21" s="9" t="s">
        <v>33</v>
      </c>
      <c r="B21" s="10">
        <v>89324124</v>
      </c>
      <c r="C21" s="30"/>
      <c r="D21" s="39"/>
      <c r="E21" s="34"/>
      <c r="F21" s="11">
        <f t="shared" si="4"/>
        <v>29</v>
      </c>
      <c r="G21" s="12">
        <v>30</v>
      </c>
      <c r="H21" s="15">
        <v>1</v>
      </c>
      <c r="I21" s="19">
        <f t="shared" si="3"/>
        <v>3.3333333333333298E-2</v>
      </c>
      <c r="J21" s="37"/>
      <c r="K21" s="30"/>
    </row>
    <row r="22" spans="1:11">
      <c r="A22" s="9" t="s">
        <v>34</v>
      </c>
      <c r="B22" s="10">
        <v>89324136</v>
      </c>
      <c r="C22" s="30"/>
      <c r="D22" s="39"/>
      <c r="E22" s="34"/>
      <c r="F22" s="11">
        <f t="shared" si="4"/>
        <v>29</v>
      </c>
      <c r="G22" s="12">
        <v>30</v>
      </c>
      <c r="H22" s="15">
        <v>1</v>
      </c>
      <c r="I22" s="19">
        <f t="shared" si="3"/>
        <v>3.3333333333333298E-2</v>
      </c>
      <c r="J22" s="37"/>
      <c r="K22" s="30"/>
    </row>
    <row r="23" spans="1:11">
      <c r="A23" s="9" t="s">
        <v>35</v>
      </c>
      <c r="B23" s="10">
        <v>89324149</v>
      </c>
      <c r="C23" s="30"/>
      <c r="D23" s="39"/>
      <c r="E23" s="34"/>
      <c r="F23" s="11">
        <f t="shared" si="4"/>
        <v>29</v>
      </c>
      <c r="G23" s="12">
        <v>30</v>
      </c>
      <c r="H23" s="15">
        <v>1</v>
      </c>
      <c r="I23" s="19">
        <f t="shared" si="3"/>
        <v>3.3333333333333298E-2</v>
      </c>
      <c r="J23" s="37"/>
      <c r="K23" s="30"/>
    </row>
    <row r="24" spans="1:11">
      <c r="A24" s="9" t="s">
        <v>36</v>
      </c>
      <c r="B24" s="10">
        <v>89324151</v>
      </c>
      <c r="C24" s="30"/>
      <c r="D24" s="39"/>
      <c r="E24" s="34"/>
      <c r="F24" s="11">
        <f t="shared" si="4"/>
        <v>29</v>
      </c>
      <c r="G24" s="12">
        <v>30</v>
      </c>
      <c r="H24" s="15">
        <v>1</v>
      </c>
      <c r="I24" s="19">
        <f t="shared" si="3"/>
        <v>3.3333333333333298E-2</v>
      </c>
      <c r="J24" s="37"/>
      <c r="K24" s="30"/>
    </row>
    <row r="25" spans="1:11">
      <c r="A25" s="9" t="s">
        <v>37</v>
      </c>
      <c r="B25" s="10">
        <v>89324163</v>
      </c>
      <c r="C25" s="31"/>
      <c r="D25" s="39"/>
      <c r="E25" s="35"/>
      <c r="F25" s="11">
        <f t="shared" si="4"/>
        <v>29</v>
      </c>
      <c r="G25" s="12">
        <v>30</v>
      </c>
      <c r="H25" s="15">
        <v>1</v>
      </c>
      <c r="I25" s="19">
        <f t="shared" si="3"/>
        <v>3.3333333333333298E-2</v>
      </c>
      <c r="J25" s="38"/>
      <c r="K25" s="31"/>
    </row>
    <row r="26" spans="1:11">
      <c r="A26" s="20"/>
      <c r="B26" s="21"/>
      <c r="C26" s="22"/>
      <c r="D26" s="22"/>
      <c r="E26" s="23"/>
      <c r="F26" s="24"/>
      <c r="G26" s="25" t="s">
        <v>38</v>
      </c>
      <c r="H26" s="26">
        <f>SUM(H2:H25)</f>
        <v>65</v>
      </c>
      <c r="I26" s="27"/>
      <c r="J26" s="27"/>
      <c r="K26" s="26"/>
    </row>
    <row r="27" spans="1:1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>
      <c r="A28" s="40" t="s">
        <v>11</v>
      </c>
      <c r="B28" s="41">
        <v>89324297</v>
      </c>
      <c r="C28" s="42">
        <v>1529584</v>
      </c>
      <c r="D28" s="43" t="s">
        <v>39</v>
      </c>
      <c r="E28" s="44">
        <v>2434</v>
      </c>
      <c r="F28" s="45">
        <f t="shared" ref="F28:F31" si="5">G28-H28</f>
        <v>100</v>
      </c>
      <c r="G28" s="46">
        <v>104</v>
      </c>
      <c r="H28" s="47">
        <v>4</v>
      </c>
      <c r="I28" s="48">
        <f t="shared" ref="I28:I31" si="6">H28/G28</f>
        <v>3.8461538461538498E-2</v>
      </c>
      <c r="J28" s="49">
        <f>H52/E28</f>
        <v>3.0402629416598194E-2</v>
      </c>
      <c r="K28" s="42" t="s">
        <v>13</v>
      </c>
    </row>
    <row r="29" spans="1:11">
      <c r="A29" s="40" t="s">
        <v>14</v>
      </c>
      <c r="B29" s="41">
        <v>89324303</v>
      </c>
      <c r="C29" s="50"/>
      <c r="D29" s="43"/>
      <c r="E29" s="51"/>
      <c r="F29" s="45">
        <f t="shared" si="5"/>
        <v>50</v>
      </c>
      <c r="G29" s="46">
        <v>52</v>
      </c>
      <c r="H29" s="47">
        <v>2</v>
      </c>
      <c r="I29" s="48">
        <f t="shared" si="6"/>
        <v>3.8461538461538498E-2</v>
      </c>
      <c r="J29" s="52"/>
      <c r="K29" s="50"/>
    </row>
    <row r="30" spans="1:11">
      <c r="A30" s="40" t="s">
        <v>15</v>
      </c>
      <c r="B30" s="41">
        <v>89324316</v>
      </c>
      <c r="C30" s="50"/>
      <c r="D30" s="43"/>
      <c r="E30" s="51"/>
      <c r="F30" s="45">
        <f t="shared" si="5"/>
        <v>50</v>
      </c>
      <c r="G30" s="46">
        <v>52</v>
      </c>
      <c r="H30" s="47">
        <v>2</v>
      </c>
      <c r="I30" s="48">
        <f t="shared" si="6"/>
        <v>3.8461538461538498E-2</v>
      </c>
      <c r="J30" s="52"/>
      <c r="K30" s="50"/>
    </row>
    <row r="31" spans="1:11">
      <c r="A31" s="40" t="s">
        <v>16</v>
      </c>
      <c r="B31" s="41">
        <v>89324328</v>
      </c>
      <c r="C31" s="50"/>
      <c r="D31" s="43"/>
      <c r="E31" s="51"/>
      <c r="F31" s="45">
        <f t="shared" si="5"/>
        <v>50</v>
      </c>
      <c r="G31" s="46">
        <v>52</v>
      </c>
      <c r="H31" s="47">
        <v>2</v>
      </c>
      <c r="I31" s="48">
        <f t="shared" si="6"/>
        <v>3.8461538461538498E-2</v>
      </c>
      <c r="J31" s="52"/>
      <c r="K31" s="50"/>
    </row>
    <row r="32" spans="1:11">
      <c r="A32" s="40" t="s">
        <v>17</v>
      </c>
      <c r="B32" s="41">
        <v>89324176</v>
      </c>
      <c r="C32" s="50"/>
      <c r="D32" s="43" t="s">
        <v>39</v>
      </c>
      <c r="E32" s="51"/>
      <c r="F32" s="45">
        <f t="shared" ref="F32:F35" si="7">G32-H32</f>
        <v>100</v>
      </c>
      <c r="G32" s="46">
        <v>104</v>
      </c>
      <c r="H32" s="47">
        <v>4</v>
      </c>
      <c r="I32" s="48">
        <f t="shared" ref="I32:I35" si="8">H32/G32</f>
        <v>3.8461538461538498E-2</v>
      </c>
      <c r="J32" s="52"/>
      <c r="K32" s="50"/>
    </row>
    <row r="33" spans="1:11">
      <c r="A33" s="40" t="s">
        <v>18</v>
      </c>
      <c r="B33" s="41">
        <v>89324188</v>
      </c>
      <c r="C33" s="50"/>
      <c r="D33" s="43"/>
      <c r="E33" s="51"/>
      <c r="F33" s="45">
        <f t="shared" si="7"/>
        <v>50</v>
      </c>
      <c r="G33" s="46">
        <v>52</v>
      </c>
      <c r="H33" s="47">
        <v>2</v>
      </c>
      <c r="I33" s="48">
        <f t="shared" si="8"/>
        <v>3.8461538461538498E-2</v>
      </c>
      <c r="J33" s="52"/>
      <c r="K33" s="50"/>
    </row>
    <row r="34" spans="1:11">
      <c r="A34" s="40" t="s">
        <v>19</v>
      </c>
      <c r="B34" s="41">
        <v>89324190</v>
      </c>
      <c r="C34" s="50"/>
      <c r="D34" s="43"/>
      <c r="E34" s="51"/>
      <c r="F34" s="45">
        <f t="shared" si="7"/>
        <v>50</v>
      </c>
      <c r="G34" s="46">
        <v>52</v>
      </c>
      <c r="H34" s="47">
        <v>2</v>
      </c>
      <c r="I34" s="48">
        <f t="shared" si="8"/>
        <v>3.8461538461538498E-2</v>
      </c>
      <c r="J34" s="52"/>
      <c r="K34" s="50"/>
    </row>
    <row r="35" spans="1:11">
      <c r="A35" s="40" t="s">
        <v>20</v>
      </c>
      <c r="B35" s="41">
        <v>89324206</v>
      </c>
      <c r="C35" s="50"/>
      <c r="D35" s="43"/>
      <c r="E35" s="51"/>
      <c r="F35" s="45">
        <f t="shared" si="7"/>
        <v>50</v>
      </c>
      <c r="G35" s="46">
        <v>52</v>
      </c>
      <c r="H35" s="47">
        <v>2</v>
      </c>
      <c r="I35" s="48">
        <f t="shared" si="8"/>
        <v>3.8461538461538498E-2</v>
      </c>
      <c r="J35" s="52"/>
      <c r="K35" s="50"/>
    </row>
    <row r="36" spans="1:11">
      <c r="A36" s="40" t="s">
        <v>21</v>
      </c>
      <c r="B36" s="41">
        <v>89324219</v>
      </c>
      <c r="C36" s="50"/>
      <c r="D36" s="43" t="s">
        <v>40</v>
      </c>
      <c r="E36" s="51"/>
      <c r="F36" s="45">
        <f t="shared" ref="F36:F43" si="9">G36-H36</f>
        <v>204</v>
      </c>
      <c r="G36" s="46">
        <v>214</v>
      </c>
      <c r="H36" s="47">
        <v>10</v>
      </c>
      <c r="I36" s="48">
        <f t="shared" ref="I36:I43" si="10">H36/G36</f>
        <v>4.67289719626168E-2</v>
      </c>
      <c r="J36" s="52"/>
      <c r="K36" s="50"/>
    </row>
    <row r="37" spans="1:11">
      <c r="A37" s="40" t="s">
        <v>23</v>
      </c>
      <c r="B37" s="41">
        <v>89324221</v>
      </c>
      <c r="C37" s="50"/>
      <c r="D37" s="43"/>
      <c r="E37" s="51"/>
      <c r="F37" s="45">
        <f t="shared" si="9"/>
        <v>102</v>
      </c>
      <c r="G37" s="46">
        <v>107</v>
      </c>
      <c r="H37" s="47">
        <v>5</v>
      </c>
      <c r="I37" s="48">
        <f t="shared" si="10"/>
        <v>4.67289719626168E-2</v>
      </c>
      <c r="J37" s="52"/>
      <c r="K37" s="50"/>
    </row>
    <row r="38" spans="1:11">
      <c r="A38" s="40" t="s">
        <v>24</v>
      </c>
      <c r="B38" s="41">
        <v>89324233</v>
      </c>
      <c r="C38" s="50"/>
      <c r="D38" s="43"/>
      <c r="E38" s="51"/>
      <c r="F38" s="45">
        <f t="shared" si="9"/>
        <v>102</v>
      </c>
      <c r="G38" s="46">
        <v>107</v>
      </c>
      <c r="H38" s="47">
        <v>5</v>
      </c>
      <c r="I38" s="48">
        <f t="shared" si="10"/>
        <v>4.67289719626168E-2</v>
      </c>
      <c r="J38" s="52"/>
      <c r="K38" s="50"/>
    </row>
    <row r="39" spans="1:11">
      <c r="A39" s="40" t="s">
        <v>25</v>
      </c>
      <c r="B39" s="41">
        <v>89324246</v>
      </c>
      <c r="C39" s="50"/>
      <c r="D39" s="43"/>
      <c r="E39" s="51"/>
      <c r="F39" s="45">
        <f t="shared" si="9"/>
        <v>102</v>
      </c>
      <c r="G39" s="46">
        <v>107</v>
      </c>
      <c r="H39" s="47">
        <v>5</v>
      </c>
      <c r="I39" s="48">
        <f t="shared" si="10"/>
        <v>4.67289719626168E-2</v>
      </c>
      <c r="J39" s="52"/>
      <c r="K39" s="50"/>
    </row>
    <row r="40" spans="1:11">
      <c r="A40" s="40" t="s">
        <v>26</v>
      </c>
      <c r="B40" s="41">
        <v>89324258</v>
      </c>
      <c r="C40" s="50"/>
      <c r="D40" s="43"/>
      <c r="E40" s="51"/>
      <c r="F40" s="45">
        <f t="shared" si="9"/>
        <v>102</v>
      </c>
      <c r="G40" s="46">
        <v>107</v>
      </c>
      <c r="H40" s="47">
        <v>5</v>
      </c>
      <c r="I40" s="48">
        <f t="shared" si="10"/>
        <v>4.67289719626168E-2</v>
      </c>
      <c r="J40" s="52"/>
      <c r="K40" s="50"/>
    </row>
    <row r="41" spans="1:11">
      <c r="A41" s="40" t="s">
        <v>27</v>
      </c>
      <c r="B41" s="41">
        <v>89324260</v>
      </c>
      <c r="C41" s="50"/>
      <c r="D41" s="43"/>
      <c r="E41" s="51"/>
      <c r="F41" s="45">
        <f t="shared" si="9"/>
        <v>102</v>
      </c>
      <c r="G41" s="46">
        <v>107</v>
      </c>
      <c r="H41" s="47">
        <v>5</v>
      </c>
      <c r="I41" s="48">
        <f t="shared" si="10"/>
        <v>4.67289719626168E-2</v>
      </c>
      <c r="J41" s="52"/>
      <c r="K41" s="50"/>
    </row>
    <row r="42" spans="1:11">
      <c r="A42" s="40" t="s">
        <v>28</v>
      </c>
      <c r="B42" s="41">
        <v>89324273</v>
      </c>
      <c r="C42" s="50"/>
      <c r="D42" s="43"/>
      <c r="E42" s="51"/>
      <c r="F42" s="45">
        <f t="shared" si="9"/>
        <v>102</v>
      </c>
      <c r="G42" s="46">
        <v>107</v>
      </c>
      <c r="H42" s="47">
        <v>5</v>
      </c>
      <c r="I42" s="48">
        <f t="shared" si="10"/>
        <v>4.67289719626168E-2</v>
      </c>
      <c r="J42" s="52"/>
      <c r="K42" s="50"/>
    </row>
    <row r="43" spans="1:11">
      <c r="A43" s="40" t="s">
        <v>29</v>
      </c>
      <c r="B43" s="41">
        <v>89324285</v>
      </c>
      <c r="C43" s="50"/>
      <c r="D43" s="43"/>
      <c r="E43" s="51"/>
      <c r="F43" s="45">
        <f t="shared" si="9"/>
        <v>102</v>
      </c>
      <c r="G43" s="46">
        <v>107</v>
      </c>
      <c r="H43" s="47">
        <v>5</v>
      </c>
      <c r="I43" s="48">
        <f t="shared" si="10"/>
        <v>4.67289719626168E-2</v>
      </c>
      <c r="J43" s="52"/>
      <c r="K43" s="50"/>
    </row>
    <row r="44" spans="1:11">
      <c r="A44" s="40" t="s">
        <v>30</v>
      </c>
      <c r="B44" s="41">
        <v>89324093</v>
      </c>
      <c r="C44" s="50"/>
      <c r="D44" s="43" t="s">
        <v>40</v>
      </c>
      <c r="E44" s="51"/>
      <c r="F44" s="45">
        <f t="shared" ref="F44:F51" si="11">G44-H44</f>
        <v>58</v>
      </c>
      <c r="G44" s="46">
        <v>60</v>
      </c>
      <c r="H44" s="53">
        <v>2</v>
      </c>
      <c r="I44" s="48">
        <f t="shared" ref="I44:I51" si="12">H44/G44</f>
        <v>3.3333333333333298E-2</v>
      </c>
      <c r="J44" s="52"/>
      <c r="K44" s="50"/>
    </row>
    <row r="45" spans="1:11">
      <c r="A45" s="40" t="s">
        <v>31</v>
      </c>
      <c r="B45" s="41">
        <v>89324109</v>
      </c>
      <c r="C45" s="50"/>
      <c r="D45" s="43"/>
      <c r="E45" s="51"/>
      <c r="F45" s="45">
        <f t="shared" si="11"/>
        <v>29</v>
      </c>
      <c r="G45" s="46">
        <v>30</v>
      </c>
      <c r="H45" s="53">
        <v>1</v>
      </c>
      <c r="I45" s="48">
        <f t="shared" si="12"/>
        <v>3.3333333333333298E-2</v>
      </c>
      <c r="J45" s="52"/>
      <c r="K45" s="50"/>
    </row>
    <row r="46" spans="1:11">
      <c r="A46" s="40" t="s">
        <v>32</v>
      </c>
      <c r="B46" s="41">
        <v>89324112</v>
      </c>
      <c r="C46" s="50"/>
      <c r="D46" s="43"/>
      <c r="E46" s="51"/>
      <c r="F46" s="45">
        <f t="shared" si="11"/>
        <v>29</v>
      </c>
      <c r="G46" s="46">
        <v>30</v>
      </c>
      <c r="H46" s="53">
        <v>1</v>
      </c>
      <c r="I46" s="48">
        <f t="shared" si="12"/>
        <v>3.3333333333333298E-2</v>
      </c>
      <c r="J46" s="52"/>
      <c r="K46" s="50"/>
    </row>
    <row r="47" spans="1:11">
      <c r="A47" s="40" t="s">
        <v>33</v>
      </c>
      <c r="B47" s="41">
        <v>89324124</v>
      </c>
      <c r="C47" s="50"/>
      <c r="D47" s="43"/>
      <c r="E47" s="51"/>
      <c r="F47" s="45">
        <f t="shared" si="11"/>
        <v>29</v>
      </c>
      <c r="G47" s="46">
        <v>30</v>
      </c>
      <c r="H47" s="53">
        <v>1</v>
      </c>
      <c r="I47" s="48">
        <f t="shared" si="12"/>
        <v>3.3333333333333298E-2</v>
      </c>
      <c r="J47" s="52"/>
      <c r="K47" s="50"/>
    </row>
    <row r="48" spans="1:11">
      <c r="A48" s="40" t="s">
        <v>34</v>
      </c>
      <c r="B48" s="41">
        <v>89324136</v>
      </c>
      <c r="C48" s="50"/>
      <c r="D48" s="43"/>
      <c r="E48" s="51"/>
      <c r="F48" s="45">
        <f t="shared" si="11"/>
        <v>29</v>
      </c>
      <c r="G48" s="46">
        <v>30</v>
      </c>
      <c r="H48" s="53">
        <v>1</v>
      </c>
      <c r="I48" s="48">
        <f t="shared" si="12"/>
        <v>3.3333333333333298E-2</v>
      </c>
      <c r="J48" s="52"/>
      <c r="K48" s="50"/>
    </row>
    <row r="49" spans="1:11">
      <c r="A49" s="40" t="s">
        <v>35</v>
      </c>
      <c r="B49" s="41">
        <v>89324149</v>
      </c>
      <c r="C49" s="50"/>
      <c r="D49" s="43"/>
      <c r="E49" s="51"/>
      <c r="F49" s="45">
        <f t="shared" si="11"/>
        <v>29</v>
      </c>
      <c r="G49" s="46">
        <v>30</v>
      </c>
      <c r="H49" s="53">
        <v>1</v>
      </c>
      <c r="I49" s="48">
        <f t="shared" si="12"/>
        <v>3.3333333333333298E-2</v>
      </c>
      <c r="J49" s="52"/>
      <c r="K49" s="50"/>
    </row>
    <row r="50" spans="1:11">
      <c r="A50" s="40" t="s">
        <v>36</v>
      </c>
      <c r="B50" s="41">
        <v>89324151</v>
      </c>
      <c r="C50" s="50"/>
      <c r="D50" s="43"/>
      <c r="E50" s="51"/>
      <c r="F50" s="45">
        <f t="shared" si="11"/>
        <v>29</v>
      </c>
      <c r="G50" s="46">
        <v>30</v>
      </c>
      <c r="H50" s="53">
        <v>1</v>
      </c>
      <c r="I50" s="48">
        <f t="shared" si="12"/>
        <v>3.3333333333333298E-2</v>
      </c>
      <c r="J50" s="52"/>
      <c r="K50" s="50"/>
    </row>
    <row r="51" spans="1:11">
      <c r="A51" s="40" t="s">
        <v>37</v>
      </c>
      <c r="B51" s="41">
        <v>89324163</v>
      </c>
      <c r="C51" s="54"/>
      <c r="D51" s="43"/>
      <c r="E51" s="55"/>
      <c r="F51" s="45">
        <f t="shared" si="11"/>
        <v>29</v>
      </c>
      <c r="G51" s="46">
        <v>30</v>
      </c>
      <c r="H51" s="53">
        <v>1</v>
      </c>
      <c r="I51" s="48">
        <f t="shared" si="12"/>
        <v>3.3333333333333298E-2</v>
      </c>
      <c r="J51" s="56"/>
      <c r="K51" s="54"/>
    </row>
    <row r="52" spans="1:11" s="69" customFormat="1">
      <c r="A52" s="58"/>
      <c r="B52" s="59"/>
      <c r="C52" s="60"/>
      <c r="D52" s="60"/>
      <c r="E52" s="61"/>
      <c r="F52" s="62"/>
      <c r="G52" s="63" t="s">
        <v>38</v>
      </c>
      <c r="H52" s="64">
        <f>SUM(H28:H51)</f>
        <v>74</v>
      </c>
      <c r="I52" s="65"/>
      <c r="J52" s="65"/>
      <c r="K52" s="64"/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1">
      <c r="A54" s="40" t="s">
        <v>11</v>
      </c>
      <c r="B54" s="41">
        <v>89324297</v>
      </c>
      <c r="C54" s="42">
        <v>1529587</v>
      </c>
      <c r="D54" s="43" t="s">
        <v>41</v>
      </c>
      <c r="E54" s="44">
        <v>2061</v>
      </c>
      <c r="F54" s="45">
        <f t="shared" ref="F54:F57" si="13">G54-H54</f>
        <v>106</v>
      </c>
      <c r="G54" s="46">
        <v>110</v>
      </c>
      <c r="H54" s="47">
        <v>4</v>
      </c>
      <c r="I54" s="48">
        <f t="shared" ref="I54:I57" si="14">H54/G54</f>
        <v>3.6363636363636397E-2</v>
      </c>
      <c r="J54" s="49">
        <f>H70/E54</f>
        <v>3.5904900533721494E-2</v>
      </c>
      <c r="K54" s="42" t="s">
        <v>13</v>
      </c>
    </row>
    <row r="55" spans="1:11">
      <c r="A55" s="40" t="s">
        <v>14</v>
      </c>
      <c r="B55" s="41">
        <v>89324303</v>
      </c>
      <c r="C55" s="50"/>
      <c r="D55" s="43"/>
      <c r="E55" s="51"/>
      <c r="F55" s="45">
        <f t="shared" si="13"/>
        <v>53</v>
      </c>
      <c r="G55" s="46">
        <v>55</v>
      </c>
      <c r="H55" s="47">
        <v>2</v>
      </c>
      <c r="I55" s="48">
        <f t="shared" si="14"/>
        <v>3.6363636363636397E-2</v>
      </c>
      <c r="J55" s="52"/>
      <c r="K55" s="50"/>
    </row>
    <row r="56" spans="1:11">
      <c r="A56" s="40" t="s">
        <v>15</v>
      </c>
      <c r="B56" s="41">
        <v>89324316</v>
      </c>
      <c r="C56" s="50"/>
      <c r="D56" s="43"/>
      <c r="E56" s="51"/>
      <c r="F56" s="45">
        <f t="shared" si="13"/>
        <v>53</v>
      </c>
      <c r="G56" s="46">
        <v>55</v>
      </c>
      <c r="H56" s="47">
        <v>2</v>
      </c>
      <c r="I56" s="48">
        <f t="shared" si="14"/>
        <v>3.6363636363636397E-2</v>
      </c>
      <c r="J56" s="52"/>
      <c r="K56" s="50"/>
    </row>
    <row r="57" spans="1:11">
      <c r="A57" s="40" t="s">
        <v>16</v>
      </c>
      <c r="B57" s="41">
        <v>89324328</v>
      </c>
      <c r="C57" s="50"/>
      <c r="D57" s="43"/>
      <c r="E57" s="51"/>
      <c r="F57" s="45">
        <f t="shared" si="13"/>
        <v>53</v>
      </c>
      <c r="G57" s="46">
        <v>55</v>
      </c>
      <c r="H57" s="47">
        <v>2</v>
      </c>
      <c r="I57" s="48">
        <f t="shared" si="14"/>
        <v>3.6363636363636397E-2</v>
      </c>
      <c r="J57" s="52"/>
      <c r="K57" s="50"/>
    </row>
    <row r="58" spans="1:11">
      <c r="A58" s="40" t="s">
        <v>17</v>
      </c>
      <c r="B58" s="41">
        <v>89324176</v>
      </c>
      <c r="C58" s="50"/>
      <c r="D58" s="43" t="s">
        <v>41</v>
      </c>
      <c r="E58" s="51"/>
      <c r="F58" s="45">
        <f t="shared" ref="F58:F61" si="15">G58-H58</f>
        <v>106</v>
      </c>
      <c r="G58" s="46">
        <v>110</v>
      </c>
      <c r="H58" s="47">
        <v>4</v>
      </c>
      <c r="I58" s="48">
        <f t="shared" ref="I58:I61" si="16">H58/G58</f>
        <v>3.6363636363636397E-2</v>
      </c>
      <c r="J58" s="52"/>
      <c r="K58" s="50"/>
    </row>
    <row r="59" spans="1:11">
      <c r="A59" s="40" t="s">
        <v>18</v>
      </c>
      <c r="B59" s="41">
        <v>89324188</v>
      </c>
      <c r="C59" s="50"/>
      <c r="D59" s="43"/>
      <c r="E59" s="51"/>
      <c r="F59" s="45">
        <f t="shared" si="15"/>
        <v>53</v>
      </c>
      <c r="G59" s="46">
        <v>55</v>
      </c>
      <c r="H59" s="47">
        <v>2</v>
      </c>
      <c r="I59" s="48">
        <f t="shared" si="16"/>
        <v>3.6363636363636397E-2</v>
      </c>
      <c r="J59" s="52"/>
      <c r="K59" s="50"/>
    </row>
    <row r="60" spans="1:11">
      <c r="A60" s="40" t="s">
        <v>19</v>
      </c>
      <c r="B60" s="41">
        <v>89324190</v>
      </c>
      <c r="C60" s="50"/>
      <c r="D60" s="43"/>
      <c r="E60" s="51"/>
      <c r="F60" s="45">
        <f t="shared" si="15"/>
        <v>53</v>
      </c>
      <c r="G60" s="46">
        <v>55</v>
      </c>
      <c r="H60" s="47">
        <v>2</v>
      </c>
      <c r="I60" s="48">
        <f t="shared" si="16"/>
        <v>3.6363636363636397E-2</v>
      </c>
      <c r="J60" s="52"/>
      <c r="K60" s="50"/>
    </row>
    <row r="61" spans="1:11">
      <c r="A61" s="40" t="s">
        <v>20</v>
      </c>
      <c r="B61" s="41">
        <v>89324206</v>
      </c>
      <c r="C61" s="50"/>
      <c r="D61" s="43"/>
      <c r="E61" s="51"/>
      <c r="F61" s="45">
        <f t="shared" si="15"/>
        <v>53</v>
      </c>
      <c r="G61" s="46">
        <v>55</v>
      </c>
      <c r="H61" s="47">
        <v>2</v>
      </c>
      <c r="I61" s="48">
        <f t="shared" si="16"/>
        <v>3.6363636363636397E-2</v>
      </c>
      <c r="J61" s="52"/>
      <c r="K61" s="50"/>
    </row>
    <row r="62" spans="1:11">
      <c r="A62" s="40" t="s">
        <v>30</v>
      </c>
      <c r="B62" s="41">
        <v>89324093</v>
      </c>
      <c r="C62" s="50"/>
      <c r="D62" s="43" t="s">
        <v>42</v>
      </c>
      <c r="E62" s="51"/>
      <c r="F62" s="45">
        <f t="shared" ref="F62:F69" si="17">G62-H62</f>
        <v>236</v>
      </c>
      <c r="G62" s="46">
        <v>248</v>
      </c>
      <c r="H62" s="47">
        <v>12</v>
      </c>
      <c r="I62" s="48">
        <f t="shared" ref="I62:I69" si="18">H62/G62</f>
        <v>4.8387096774193498E-2</v>
      </c>
      <c r="J62" s="52"/>
      <c r="K62" s="50"/>
    </row>
    <row r="63" spans="1:11">
      <c r="A63" s="40" t="s">
        <v>31</v>
      </c>
      <c r="B63" s="41">
        <v>89324109</v>
      </c>
      <c r="C63" s="50"/>
      <c r="D63" s="43"/>
      <c r="E63" s="51"/>
      <c r="F63" s="45">
        <f t="shared" si="17"/>
        <v>118</v>
      </c>
      <c r="G63" s="46">
        <v>124</v>
      </c>
      <c r="H63" s="47">
        <v>6</v>
      </c>
      <c r="I63" s="48">
        <f t="shared" si="18"/>
        <v>4.8387096774193498E-2</v>
      </c>
      <c r="J63" s="52"/>
      <c r="K63" s="50"/>
    </row>
    <row r="64" spans="1:11">
      <c r="A64" s="40" t="s">
        <v>32</v>
      </c>
      <c r="B64" s="41">
        <v>89324112</v>
      </c>
      <c r="C64" s="50"/>
      <c r="D64" s="43"/>
      <c r="E64" s="51"/>
      <c r="F64" s="45">
        <f t="shared" si="17"/>
        <v>118</v>
      </c>
      <c r="G64" s="46">
        <v>124</v>
      </c>
      <c r="H64" s="47">
        <v>6</v>
      </c>
      <c r="I64" s="48">
        <f t="shared" si="18"/>
        <v>4.8387096774193498E-2</v>
      </c>
      <c r="J64" s="52"/>
      <c r="K64" s="50"/>
    </row>
    <row r="65" spans="1:11">
      <c r="A65" s="40" t="s">
        <v>33</v>
      </c>
      <c r="B65" s="41">
        <v>89324124</v>
      </c>
      <c r="C65" s="50"/>
      <c r="D65" s="43"/>
      <c r="E65" s="51"/>
      <c r="F65" s="45">
        <f t="shared" si="17"/>
        <v>118</v>
      </c>
      <c r="G65" s="46">
        <v>124</v>
      </c>
      <c r="H65" s="47">
        <v>6</v>
      </c>
      <c r="I65" s="48">
        <f t="shared" si="18"/>
        <v>4.8387096774193498E-2</v>
      </c>
      <c r="J65" s="52"/>
      <c r="K65" s="50"/>
    </row>
    <row r="66" spans="1:11">
      <c r="A66" s="40" t="s">
        <v>34</v>
      </c>
      <c r="B66" s="41">
        <v>89324136</v>
      </c>
      <c r="C66" s="50"/>
      <c r="D66" s="43"/>
      <c r="E66" s="51"/>
      <c r="F66" s="45">
        <f t="shared" si="17"/>
        <v>118</v>
      </c>
      <c r="G66" s="46">
        <v>124</v>
      </c>
      <c r="H66" s="47">
        <v>6</v>
      </c>
      <c r="I66" s="48">
        <f t="shared" si="18"/>
        <v>4.8387096774193498E-2</v>
      </c>
      <c r="J66" s="52"/>
      <c r="K66" s="50"/>
    </row>
    <row r="67" spans="1:11">
      <c r="A67" s="40" t="s">
        <v>35</v>
      </c>
      <c r="B67" s="41">
        <v>89324149</v>
      </c>
      <c r="C67" s="50"/>
      <c r="D67" s="43"/>
      <c r="E67" s="51"/>
      <c r="F67" s="45">
        <f t="shared" si="17"/>
        <v>118</v>
      </c>
      <c r="G67" s="46">
        <v>124</v>
      </c>
      <c r="H67" s="47">
        <v>6</v>
      </c>
      <c r="I67" s="48">
        <f t="shared" si="18"/>
        <v>4.8387096774193498E-2</v>
      </c>
      <c r="J67" s="52"/>
      <c r="K67" s="50"/>
    </row>
    <row r="68" spans="1:11">
      <c r="A68" s="40" t="s">
        <v>36</v>
      </c>
      <c r="B68" s="41">
        <v>89324151</v>
      </c>
      <c r="C68" s="50"/>
      <c r="D68" s="43"/>
      <c r="E68" s="51"/>
      <c r="F68" s="45">
        <f t="shared" si="17"/>
        <v>118</v>
      </c>
      <c r="G68" s="46">
        <v>124</v>
      </c>
      <c r="H68" s="47">
        <v>6</v>
      </c>
      <c r="I68" s="48">
        <f t="shared" si="18"/>
        <v>4.8387096774193498E-2</v>
      </c>
      <c r="J68" s="52"/>
      <c r="K68" s="50"/>
    </row>
    <row r="69" spans="1:11">
      <c r="A69" s="40" t="s">
        <v>37</v>
      </c>
      <c r="B69" s="41">
        <v>89324163</v>
      </c>
      <c r="C69" s="54"/>
      <c r="D69" s="43"/>
      <c r="E69" s="55"/>
      <c r="F69" s="45">
        <f t="shared" si="17"/>
        <v>118</v>
      </c>
      <c r="G69" s="46">
        <v>124</v>
      </c>
      <c r="H69" s="47">
        <v>6</v>
      </c>
      <c r="I69" s="48">
        <f t="shared" si="18"/>
        <v>4.8387096774193498E-2</v>
      </c>
      <c r="J69" s="56"/>
      <c r="K69" s="54"/>
    </row>
    <row r="70" spans="1:11" s="69" customFormat="1">
      <c r="A70" s="20"/>
      <c r="B70" s="21"/>
      <c r="C70" s="22"/>
      <c r="D70" s="22"/>
      <c r="E70" s="23"/>
      <c r="F70" s="24"/>
      <c r="G70" s="25" t="s">
        <v>38</v>
      </c>
      <c r="H70" s="26">
        <f>SUM(H54:H69)</f>
        <v>74</v>
      </c>
      <c r="I70" s="27"/>
      <c r="J70" s="27"/>
      <c r="K70" s="26"/>
    </row>
    <row r="71" spans="1:1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1">
      <c r="A72" s="9" t="s">
        <v>11</v>
      </c>
      <c r="B72" s="10">
        <v>89324297</v>
      </c>
      <c r="C72" s="29">
        <v>1529588</v>
      </c>
      <c r="D72" s="32" t="s">
        <v>43</v>
      </c>
      <c r="E72" s="33">
        <v>2369</v>
      </c>
      <c r="F72" s="11">
        <f t="shared" ref="F72:F75" si="19">G72-H72</f>
        <v>124</v>
      </c>
      <c r="G72" s="46">
        <v>130</v>
      </c>
      <c r="H72" s="13">
        <v>6</v>
      </c>
      <c r="I72" s="19">
        <f t="shared" ref="I72:I75" si="20">H72/G72</f>
        <v>4.6153846153846198E-2</v>
      </c>
      <c r="J72" s="36">
        <f>H88/E72</f>
        <v>3.5457999155761928E-2</v>
      </c>
      <c r="K72" s="29" t="s">
        <v>13</v>
      </c>
    </row>
    <row r="73" spans="1:11">
      <c r="A73" s="9" t="s">
        <v>14</v>
      </c>
      <c r="B73" s="10">
        <v>89324303</v>
      </c>
      <c r="C73" s="30"/>
      <c r="D73" s="32"/>
      <c r="E73" s="34"/>
      <c r="F73" s="11">
        <f t="shared" si="19"/>
        <v>62</v>
      </c>
      <c r="G73" s="46">
        <v>65</v>
      </c>
      <c r="H73" s="13">
        <v>3</v>
      </c>
      <c r="I73" s="19">
        <f t="shared" si="20"/>
        <v>4.6153846153846198E-2</v>
      </c>
      <c r="J73" s="37"/>
      <c r="K73" s="30"/>
    </row>
    <row r="74" spans="1:11">
      <c r="A74" s="9" t="s">
        <v>15</v>
      </c>
      <c r="B74" s="10">
        <v>89324316</v>
      </c>
      <c r="C74" s="30"/>
      <c r="D74" s="32"/>
      <c r="E74" s="34"/>
      <c r="F74" s="11">
        <f t="shared" si="19"/>
        <v>62</v>
      </c>
      <c r="G74" s="46">
        <v>65</v>
      </c>
      <c r="H74" s="13">
        <v>3</v>
      </c>
      <c r="I74" s="19">
        <f t="shared" si="20"/>
        <v>4.6153846153846198E-2</v>
      </c>
      <c r="J74" s="37"/>
      <c r="K74" s="30"/>
    </row>
    <row r="75" spans="1:11">
      <c r="A75" s="9" t="s">
        <v>16</v>
      </c>
      <c r="B75" s="10">
        <v>89324328</v>
      </c>
      <c r="C75" s="30"/>
      <c r="D75" s="32"/>
      <c r="E75" s="34"/>
      <c r="F75" s="11">
        <f t="shared" si="19"/>
        <v>62</v>
      </c>
      <c r="G75" s="46">
        <v>65</v>
      </c>
      <c r="H75" s="13">
        <v>3</v>
      </c>
      <c r="I75" s="19">
        <f t="shared" si="20"/>
        <v>4.6153846153846198E-2</v>
      </c>
      <c r="J75" s="37"/>
      <c r="K75" s="30"/>
    </row>
    <row r="76" spans="1:11">
      <c r="A76" s="9" t="s">
        <v>17</v>
      </c>
      <c r="B76" s="10">
        <v>89324176</v>
      </c>
      <c r="C76" s="30"/>
      <c r="D76" s="32" t="s">
        <v>43</v>
      </c>
      <c r="E76" s="34"/>
      <c r="F76" s="11">
        <f t="shared" ref="F76:F79" si="21">G76-H76</f>
        <v>124</v>
      </c>
      <c r="G76" s="46">
        <v>130</v>
      </c>
      <c r="H76" s="13">
        <v>6</v>
      </c>
      <c r="I76" s="19">
        <f t="shared" ref="I76:I79" si="22">H76/G76</f>
        <v>4.6153846153846198E-2</v>
      </c>
      <c r="J76" s="37"/>
      <c r="K76" s="30"/>
    </row>
    <row r="77" spans="1:11">
      <c r="A77" s="9" t="s">
        <v>18</v>
      </c>
      <c r="B77" s="10">
        <v>89324188</v>
      </c>
      <c r="C77" s="30"/>
      <c r="D77" s="32"/>
      <c r="E77" s="34"/>
      <c r="F77" s="11">
        <f t="shared" si="21"/>
        <v>62</v>
      </c>
      <c r="G77" s="46">
        <v>65</v>
      </c>
      <c r="H77" s="13">
        <v>3</v>
      </c>
      <c r="I77" s="19">
        <f t="shared" si="22"/>
        <v>4.6153846153846198E-2</v>
      </c>
      <c r="J77" s="37"/>
      <c r="K77" s="30"/>
    </row>
    <row r="78" spans="1:11">
      <c r="A78" s="9" t="s">
        <v>19</v>
      </c>
      <c r="B78" s="10">
        <v>89324190</v>
      </c>
      <c r="C78" s="30"/>
      <c r="D78" s="32"/>
      <c r="E78" s="34"/>
      <c r="F78" s="11">
        <f t="shared" si="21"/>
        <v>62</v>
      </c>
      <c r="G78" s="46">
        <v>65</v>
      </c>
      <c r="H78" s="13">
        <v>3</v>
      </c>
      <c r="I78" s="19">
        <f t="shared" si="22"/>
        <v>4.6153846153846198E-2</v>
      </c>
      <c r="J78" s="37"/>
      <c r="K78" s="30"/>
    </row>
    <row r="79" spans="1:11">
      <c r="A79" s="9" t="s">
        <v>20</v>
      </c>
      <c r="B79" s="10">
        <v>89324206</v>
      </c>
      <c r="C79" s="30"/>
      <c r="D79" s="32"/>
      <c r="E79" s="34"/>
      <c r="F79" s="11">
        <f t="shared" si="21"/>
        <v>62</v>
      </c>
      <c r="G79" s="46">
        <v>65</v>
      </c>
      <c r="H79" s="13">
        <v>3</v>
      </c>
      <c r="I79" s="19">
        <f t="shared" si="22"/>
        <v>4.6153846153846198E-2</v>
      </c>
      <c r="J79" s="37"/>
      <c r="K79" s="30"/>
    </row>
    <row r="80" spans="1:11">
      <c r="A80" s="9" t="s">
        <v>30</v>
      </c>
      <c r="B80" s="10">
        <v>89324093</v>
      </c>
      <c r="C80" s="30"/>
      <c r="D80" s="32" t="s">
        <v>44</v>
      </c>
      <c r="E80" s="34"/>
      <c r="F80" s="11">
        <f t="shared" ref="F80:F87" si="23">G80-H80</f>
        <v>260</v>
      </c>
      <c r="G80" s="46">
        <v>272</v>
      </c>
      <c r="H80" s="13">
        <v>12</v>
      </c>
      <c r="I80" s="19">
        <f t="shared" ref="I80:I87" si="24">H80/G80</f>
        <v>4.4117647058823498E-2</v>
      </c>
      <c r="J80" s="37"/>
      <c r="K80" s="30"/>
    </row>
    <row r="81" spans="1:11">
      <c r="A81" s="9" t="s">
        <v>31</v>
      </c>
      <c r="B81" s="10">
        <v>89324109</v>
      </c>
      <c r="C81" s="30"/>
      <c r="D81" s="32"/>
      <c r="E81" s="34"/>
      <c r="F81" s="11">
        <f t="shared" si="23"/>
        <v>130</v>
      </c>
      <c r="G81" s="46">
        <v>136</v>
      </c>
      <c r="H81" s="13">
        <v>6</v>
      </c>
      <c r="I81" s="19">
        <f t="shared" si="24"/>
        <v>4.4117647058823498E-2</v>
      </c>
      <c r="J81" s="37"/>
      <c r="K81" s="30"/>
    </row>
    <row r="82" spans="1:11">
      <c r="A82" s="9" t="s">
        <v>32</v>
      </c>
      <c r="B82" s="10">
        <v>89324112</v>
      </c>
      <c r="C82" s="30"/>
      <c r="D82" s="32"/>
      <c r="E82" s="34"/>
      <c r="F82" s="11">
        <f t="shared" si="23"/>
        <v>130</v>
      </c>
      <c r="G82" s="46">
        <v>136</v>
      </c>
      <c r="H82" s="13">
        <v>6</v>
      </c>
      <c r="I82" s="19">
        <f t="shared" si="24"/>
        <v>4.4117647058823498E-2</v>
      </c>
      <c r="J82" s="37"/>
      <c r="K82" s="30"/>
    </row>
    <row r="83" spans="1:11">
      <c r="A83" s="9" t="s">
        <v>33</v>
      </c>
      <c r="B83" s="10">
        <v>89324124</v>
      </c>
      <c r="C83" s="30"/>
      <c r="D83" s="32"/>
      <c r="E83" s="34"/>
      <c r="F83" s="11">
        <f t="shared" si="23"/>
        <v>130</v>
      </c>
      <c r="G83" s="12">
        <v>136</v>
      </c>
      <c r="H83" s="13">
        <v>6</v>
      </c>
      <c r="I83" s="19">
        <f t="shared" si="24"/>
        <v>4.4117647058823498E-2</v>
      </c>
      <c r="J83" s="37"/>
      <c r="K83" s="30"/>
    </row>
    <row r="84" spans="1:11">
      <c r="A84" s="9" t="s">
        <v>34</v>
      </c>
      <c r="B84" s="10">
        <v>89324136</v>
      </c>
      <c r="C84" s="30"/>
      <c r="D84" s="32"/>
      <c r="E84" s="34"/>
      <c r="F84" s="11">
        <f t="shared" si="23"/>
        <v>130</v>
      </c>
      <c r="G84" s="12">
        <v>136</v>
      </c>
      <c r="H84" s="13">
        <v>6</v>
      </c>
      <c r="I84" s="19">
        <f t="shared" si="24"/>
        <v>4.4117647058823498E-2</v>
      </c>
      <c r="J84" s="37"/>
      <c r="K84" s="30"/>
    </row>
    <row r="85" spans="1:11">
      <c r="A85" s="9" t="s">
        <v>35</v>
      </c>
      <c r="B85" s="10">
        <v>89324149</v>
      </c>
      <c r="C85" s="30"/>
      <c r="D85" s="32"/>
      <c r="E85" s="34"/>
      <c r="F85" s="11">
        <f t="shared" si="23"/>
        <v>130</v>
      </c>
      <c r="G85" s="12">
        <v>136</v>
      </c>
      <c r="H85" s="13">
        <v>6</v>
      </c>
      <c r="I85" s="19">
        <f t="shared" si="24"/>
        <v>4.4117647058823498E-2</v>
      </c>
      <c r="J85" s="37"/>
      <c r="K85" s="30"/>
    </row>
    <row r="86" spans="1:11">
      <c r="A86" s="9" t="s">
        <v>36</v>
      </c>
      <c r="B86" s="10">
        <v>89324151</v>
      </c>
      <c r="C86" s="30"/>
      <c r="D86" s="32"/>
      <c r="E86" s="34"/>
      <c r="F86" s="11">
        <f t="shared" si="23"/>
        <v>130</v>
      </c>
      <c r="G86" s="12">
        <v>136</v>
      </c>
      <c r="H86" s="13">
        <v>6</v>
      </c>
      <c r="I86" s="19">
        <f t="shared" si="24"/>
        <v>4.4117647058823498E-2</v>
      </c>
      <c r="J86" s="37"/>
      <c r="K86" s="30"/>
    </row>
    <row r="87" spans="1:11">
      <c r="A87" s="9" t="s">
        <v>37</v>
      </c>
      <c r="B87" s="10">
        <v>89324163</v>
      </c>
      <c r="C87" s="31"/>
      <c r="D87" s="32"/>
      <c r="E87" s="35"/>
      <c r="F87" s="11">
        <f t="shared" si="23"/>
        <v>130</v>
      </c>
      <c r="G87" s="12">
        <v>136</v>
      </c>
      <c r="H87" s="13">
        <v>6</v>
      </c>
      <c r="I87" s="19">
        <f t="shared" si="24"/>
        <v>4.4117647058823498E-2</v>
      </c>
      <c r="J87" s="38"/>
      <c r="K87" s="31"/>
    </row>
    <row r="88" spans="1:11" s="69" customFormat="1">
      <c r="A88" s="20"/>
      <c r="B88" s="21"/>
      <c r="C88" s="22"/>
      <c r="D88" s="22"/>
      <c r="E88" s="23"/>
      <c r="F88" s="24"/>
      <c r="G88" s="25" t="s">
        <v>38</v>
      </c>
      <c r="H88" s="26">
        <f>SUM(H72:H87)</f>
        <v>84</v>
      </c>
      <c r="I88" s="27"/>
      <c r="J88" s="27"/>
      <c r="K88" s="26"/>
    </row>
  </sheetData>
  <mergeCells count="33">
    <mergeCell ref="K72:K87"/>
    <mergeCell ref="E72:E87"/>
    <mergeCell ref="J2:J25"/>
    <mergeCell ref="J28:J51"/>
    <mergeCell ref="J54:J69"/>
    <mergeCell ref="J72:J87"/>
    <mergeCell ref="C72:C87"/>
    <mergeCell ref="D2:D5"/>
    <mergeCell ref="D6:D9"/>
    <mergeCell ref="D10:D17"/>
    <mergeCell ref="D18:D25"/>
    <mergeCell ref="D28:D31"/>
    <mergeCell ref="D32:D35"/>
    <mergeCell ref="D36:D43"/>
    <mergeCell ref="D44:D51"/>
    <mergeCell ref="D54:D57"/>
    <mergeCell ref="D58:D61"/>
    <mergeCell ref="D62:D69"/>
    <mergeCell ref="D72:D75"/>
    <mergeCell ref="D76:D79"/>
    <mergeCell ref="D80:D87"/>
    <mergeCell ref="A27:K27"/>
    <mergeCell ref="A53:K53"/>
    <mergeCell ref="A71:K71"/>
    <mergeCell ref="C2:C25"/>
    <mergeCell ref="C28:C51"/>
    <mergeCell ref="C54:C69"/>
    <mergeCell ref="E2:E25"/>
    <mergeCell ref="E28:E51"/>
    <mergeCell ref="E54:E69"/>
    <mergeCell ref="K2:K25"/>
    <mergeCell ref="K28:K51"/>
    <mergeCell ref="K54:K69"/>
  </mergeCells>
  <phoneticPr fontId="1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"/>
  <sheetViews>
    <sheetView topLeftCell="A79" workbookViewId="0">
      <selection activeCell="C3" sqref="C3:C26"/>
    </sheetView>
  </sheetViews>
  <sheetFormatPr defaultColWidth="9" defaultRowHeight="15"/>
  <cols>
    <col min="1" max="1" width="11.375" style="3" customWidth="1"/>
    <col min="2" max="2" width="9.625" style="3"/>
    <col min="3" max="3" width="9" style="3"/>
    <col min="4" max="4" width="10.5" style="3" customWidth="1"/>
    <col min="5" max="5" width="9.25" style="3" customWidth="1"/>
    <col min="6" max="6" width="10.75" style="3" customWidth="1"/>
    <col min="7" max="7" width="12.875" style="3" customWidth="1"/>
    <col min="8" max="8" width="12.875" style="70" customWidth="1"/>
    <col min="9" max="10" width="12.875" style="71" customWidth="1"/>
    <col min="11" max="11" width="20.5" style="72" customWidth="1"/>
    <col min="12" max="16384" width="9" style="3"/>
  </cols>
  <sheetData>
    <row r="1" spans="1:11" s="68" customFormat="1" ht="39.75" customHeight="1">
      <c r="A1" s="100" t="s">
        <v>0</v>
      </c>
      <c r="B1" s="100" t="s">
        <v>1</v>
      </c>
      <c r="C1" s="100" t="s">
        <v>2</v>
      </c>
      <c r="D1" s="100" t="s">
        <v>3</v>
      </c>
      <c r="E1" s="100" t="s">
        <v>4</v>
      </c>
      <c r="F1" s="100" t="s">
        <v>5</v>
      </c>
      <c r="G1" s="100" t="s">
        <v>6</v>
      </c>
      <c r="H1" s="101" t="s">
        <v>7</v>
      </c>
      <c r="I1" s="102" t="s">
        <v>8</v>
      </c>
      <c r="J1" s="102" t="s">
        <v>9</v>
      </c>
      <c r="K1" s="103" t="s">
        <v>10</v>
      </c>
    </row>
    <row r="2" spans="1:1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74" t="s">
        <v>45</v>
      </c>
      <c r="B3" s="75">
        <v>89320307</v>
      </c>
      <c r="C3" s="76">
        <v>1529196</v>
      </c>
      <c r="D3" s="77" t="s">
        <v>46</v>
      </c>
      <c r="E3" s="78">
        <v>2100</v>
      </c>
      <c r="F3" s="79">
        <f t="shared" ref="F3:F6" si="0">G3-H3</f>
        <v>114</v>
      </c>
      <c r="G3" s="74">
        <v>120</v>
      </c>
      <c r="H3" s="80">
        <f t="shared" ref="H3:H6" si="1">G3-(G3*0.95)</f>
        <v>6</v>
      </c>
      <c r="I3" s="81">
        <f>H3/G3</f>
        <v>0.05</v>
      </c>
      <c r="J3" s="82">
        <f>H27/E3</f>
        <v>0.04</v>
      </c>
      <c r="K3" s="104" t="s">
        <v>47</v>
      </c>
    </row>
    <row r="4" spans="1:11">
      <c r="A4" s="74" t="s">
        <v>48</v>
      </c>
      <c r="B4" s="75">
        <v>89320310</v>
      </c>
      <c r="C4" s="83"/>
      <c r="D4" s="77"/>
      <c r="E4" s="84"/>
      <c r="F4" s="79">
        <f t="shared" si="0"/>
        <v>57</v>
      </c>
      <c r="G4" s="74">
        <v>60</v>
      </c>
      <c r="H4" s="80">
        <f t="shared" si="1"/>
        <v>3</v>
      </c>
      <c r="I4" s="81">
        <f t="shared" ref="I3:I6" si="2">H4/G4</f>
        <v>0.05</v>
      </c>
      <c r="J4" s="85"/>
      <c r="K4" s="105"/>
    </row>
    <row r="5" spans="1:11">
      <c r="A5" s="74" t="s">
        <v>49</v>
      </c>
      <c r="B5" s="75">
        <v>89320322</v>
      </c>
      <c r="C5" s="83"/>
      <c r="D5" s="77"/>
      <c r="E5" s="84"/>
      <c r="F5" s="79">
        <f t="shared" si="0"/>
        <v>57</v>
      </c>
      <c r="G5" s="74">
        <v>60</v>
      </c>
      <c r="H5" s="80">
        <f t="shared" si="1"/>
        <v>3</v>
      </c>
      <c r="I5" s="81">
        <f t="shared" si="2"/>
        <v>0.05</v>
      </c>
      <c r="J5" s="85"/>
      <c r="K5" s="105"/>
    </row>
    <row r="6" spans="1:11" ht="12.95" customHeight="1">
      <c r="A6" s="74" t="s">
        <v>50</v>
      </c>
      <c r="B6" s="75">
        <v>89320334</v>
      </c>
      <c r="C6" s="83"/>
      <c r="D6" s="77"/>
      <c r="E6" s="84"/>
      <c r="F6" s="79">
        <f t="shared" si="0"/>
        <v>57</v>
      </c>
      <c r="G6" s="74">
        <v>60</v>
      </c>
      <c r="H6" s="80">
        <f t="shared" si="1"/>
        <v>3</v>
      </c>
      <c r="I6" s="81">
        <f t="shared" si="2"/>
        <v>0.05</v>
      </c>
      <c r="J6" s="85"/>
      <c r="K6" s="105"/>
    </row>
    <row r="7" spans="1:11">
      <c r="A7" s="74" t="s">
        <v>51</v>
      </c>
      <c r="B7" s="75">
        <v>89320182</v>
      </c>
      <c r="C7" s="83"/>
      <c r="D7" s="77" t="s">
        <v>46</v>
      </c>
      <c r="E7" s="84"/>
      <c r="F7" s="79">
        <f t="shared" ref="F7:F10" si="3">G7-H7</f>
        <v>114</v>
      </c>
      <c r="G7" s="74">
        <v>120</v>
      </c>
      <c r="H7" s="80">
        <f t="shared" ref="H7:H10" si="4">G7-(G7*0.95)</f>
        <v>6</v>
      </c>
      <c r="I7" s="81">
        <f t="shared" ref="I7:I10" si="5">H7/G7</f>
        <v>0.05</v>
      </c>
      <c r="J7" s="85"/>
      <c r="K7" s="105"/>
    </row>
    <row r="8" spans="1:11">
      <c r="A8" s="74" t="s">
        <v>52</v>
      </c>
      <c r="B8" s="75">
        <v>89320194</v>
      </c>
      <c r="C8" s="83"/>
      <c r="D8" s="77"/>
      <c r="E8" s="84"/>
      <c r="F8" s="79">
        <f t="shared" si="3"/>
        <v>57</v>
      </c>
      <c r="G8" s="74">
        <v>60</v>
      </c>
      <c r="H8" s="80">
        <f t="shared" si="4"/>
        <v>3</v>
      </c>
      <c r="I8" s="81">
        <f t="shared" si="5"/>
        <v>0.05</v>
      </c>
      <c r="J8" s="85"/>
      <c r="K8" s="105"/>
    </row>
    <row r="9" spans="1:11">
      <c r="A9" s="74" t="s">
        <v>53</v>
      </c>
      <c r="B9" s="75">
        <v>89320200</v>
      </c>
      <c r="C9" s="83"/>
      <c r="D9" s="77"/>
      <c r="E9" s="84"/>
      <c r="F9" s="79">
        <f t="shared" si="3"/>
        <v>57</v>
      </c>
      <c r="G9" s="74">
        <v>60</v>
      </c>
      <c r="H9" s="80">
        <f t="shared" si="4"/>
        <v>3</v>
      </c>
      <c r="I9" s="81">
        <f t="shared" si="5"/>
        <v>0.05</v>
      </c>
      <c r="J9" s="85"/>
      <c r="K9" s="105"/>
    </row>
    <row r="10" spans="1:11">
      <c r="A10" s="74" t="s">
        <v>54</v>
      </c>
      <c r="B10" s="75">
        <v>89320213</v>
      </c>
      <c r="C10" s="83"/>
      <c r="D10" s="77"/>
      <c r="E10" s="84"/>
      <c r="F10" s="79">
        <f t="shared" si="3"/>
        <v>57</v>
      </c>
      <c r="G10" s="74">
        <v>60</v>
      </c>
      <c r="H10" s="80">
        <f t="shared" si="4"/>
        <v>3</v>
      </c>
      <c r="I10" s="81">
        <f t="shared" si="5"/>
        <v>0.05</v>
      </c>
      <c r="J10" s="85"/>
      <c r="K10" s="105"/>
    </row>
    <row r="11" spans="1:11">
      <c r="A11" s="74" t="s">
        <v>55</v>
      </c>
      <c r="B11" s="75">
        <v>89320225</v>
      </c>
      <c r="C11" s="83"/>
      <c r="D11" s="76" t="s">
        <v>56</v>
      </c>
      <c r="E11" s="84"/>
      <c r="F11" s="79">
        <f t="shared" ref="F11:F18" si="6">G11-H11</f>
        <v>114</v>
      </c>
      <c r="G11" s="74">
        <v>120</v>
      </c>
      <c r="H11" s="80">
        <f t="shared" ref="H11:H18" si="7">G11-(G11*0.95)</f>
        <v>6</v>
      </c>
      <c r="I11" s="81">
        <f t="shared" ref="I11:I18" si="8">H11/G11</f>
        <v>0.05</v>
      </c>
      <c r="J11" s="85"/>
      <c r="K11" s="105"/>
    </row>
    <row r="12" spans="1:11">
      <c r="A12" s="74" t="s">
        <v>57</v>
      </c>
      <c r="B12" s="75">
        <v>89320237</v>
      </c>
      <c r="C12" s="83"/>
      <c r="D12" s="83"/>
      <c r="E12" s="84"/>
      <c r="F12" s="79">
        <f t="shared" si="6"/>
        <v>57</v>
      </c>
      <c r="G12" s="74">
        <v>60</v>
      </c>
      <c r="H12" s="80">
        <f t="shared" si="7"/>
        <v>3</v>
      </c>
      <c r="I12" s="81">
        <f t="shared" si="8"/>
        <v>0.05</v>
      </c>
      <c r="J12" s="85"/>
      <c r="K12" s="105"/>
    </row>
    <row r="13" spans="1:11">
      <c r="A13" s="74" t="s">
        <v>58</v>
      </c>
      <c r="B13" s="75">
        <v>89320240</v>
      </c>
      <c r="C13" s="83"/>
      <c r="D13" s="83"/>
      <c r="E13" s="84"/>
      <c r="F13" s="79">
        <f t="shared" si="6"/>
        <v>57</v>
      </c>
      <c r="G13" s="74">
        <v>60</v>
      </c>
      <c r="H13" s="80">
        <f t="shared" si="7"/>
        <v>3</v>
      </c>
      <c r="I13" s="81">
        <f t="shared" si="8"/>
        <v>0.05</v>
      </c>
      <c r="J13" s="85"/>
      <c r="K13" s="105"/>
    </row>
    <row r="14" spans="1:11">
      <c r="A14" s="74" t="s">
        <v>59</v>
      </c>
      <c r="B14" s="75">
        <v>89320252</v>
      </c>
      <c r="C14" s="83"/>
      <c r="D14" s="83"/>
      <c r="E14" s="84"/>
      <c r="F14" s="79">
        <f t="shared" si="6"/>
        <v>57</v>
      </c>
      <c r="G14" s="74">
        <v>60</v>
      </c>
      <c r="H14" s="80">
        <f t="shared" si="7"/>
        <v>3</v>
      </c>
      <c r="I14" s="81">
        <f t="shared" si="8"/>
        <v>0.05</v>
      </c>
      <c r="J14" s="85"/>
      <c r="K14" s="105"/>
    </row>
    <row r="15" spans="1:11">
      <c r="A15" s="74" t="s">
        <v>60</v>
      </c>
      <c r="B15" s="75">
        <v>89320264</v>
      </c>
      <c r="C15" s="83"/>
      <c r="D15" s="83"/>
      <c r="E15" s="84"/>
      <c r="F15" s="79">
        <f t="shared" si="6"/>
        <v>57</v>
      </c>
      <c r="G15" s="74">
        <v>60</v>
      </c>
      <c r="H15" s="80">
        <f t="shared" si="7"/>
        <v>3</v>
      </c>
      <c r="I15" s="81">
        <f t="shared" si="8"/>
        <v>0.05</v>
      </c>
      <c r="J15" s="85"/>
      <c r="K15" s="105"/>
    </row>
    <row r="16" spans="1:11">
      <c r="A16" s="74" t="s">
        <v>61</v>
      </c>
      <c r="B16" s="75">
        <v>89320277</v>
      </c>
      <c r="C16" s="83"/>
      <c r="D16" s="83"/>
      <c r="E16" s="84"/>
      <c r="F16" s="79">
        <f t="shared" si="6"/>
        <v>57</v>
      </c>
      <c r="G16" s="74">
        <v>60</v>
      </c>
      <c r="H16" s="80">
        <f t="shared" si="7"/>
        <v>3</v>
      </c>
      <c r="I16" s="81">
        <f t="shared" si="8"/>
        <v>0.05</v>
      </c>
      <c r="J16" s="85"/>
      <c r="K16" s="105"/>
    </row>
    <row r="17" spans="1:11">
      <c r="A17" s="74" t="s">
        <v>62</v>
      </c>
      <c r="B17" s="75">
        <v>89320289</v>
      </c>
      <c r="C17" s="83"/>
      <c r="D17" s="83"/>
      <c r="E17" s="84"/>
      <c r="F17" s="79">
        <f t="shared" si="6"/>
        <v>57</v>
      </c>
      <c r="G17" s="74">
        <v>60</v>
      </c>
      <c r="H17" s="80">
        <f t="shared" si="7"/>
        <v>3</v>
      </c>
      <c r="I17" s="81">
        <f t="shared" si="8"/>
        <v>0.05</v>
      </c>
      <c r="J17" s="85"/>
      <c r="K17" s="105"/>
    </row>
    <row r="18" spans="1:11">
      <c r="A18" s="74" t="s">
        <v>63</v>
      </c>
      <c r="B18" s="75">
        <v>89320291</v>
      </c>
      <c r="C18" s="83"/>
      <c r="D18" s="86"/>
      <c r="E18" s="84"/>
      <c r="F18" s="79">
        <f t="shared" si="6"/>
        <v>57</v>
      </c>
      <c r="G18" s="74">
        <v>60</v>
      </c>
      <c r="H18" s="80">
        <f t="shared" si="7"/>
        <v>3</v>
      </c>
      <c r="I18" s="81">
        <f t="shared" si="8"/>
        <v>0.05</v>
      </c>
      <c r="J18" s="85"/>
      <c r="K18" s="105"/>
    </row>
    <row r="19" spans="1:11">
      <c r="A19" s="74" t="s">
        <v>64</v>
      </c>
      <c r="B19" s="75">
        <v>89320103</v>
      </c>
      <c r="C19" s="83"/>
      <c r="D19" s="76" t="s">
        <v>56</v>
      </c>
      <c r="E19" s="84"/>
      <c r="F19" s="79">
        <f t="shared" ref="F19:F26" si="9">G19-H19</f>
        <v>114</v>
      </c>
      <c r="G19" s="74">
        <v>120</v>
      </c>
      <c r="H19" s="80">
        <f t="shared" ref="H19:H26" si="10">G19-(G19*0.95)</f>
        <v>6</v>
      </c>
      <c r="I19" s="81">
        <f t="shared" ref="I19:I26" si="11">H19/G19</f>
        <v>0.05</v>
      </c>
      <c r="J19" s="85"/>
      <c r="K19" s="105"/>
    </row>
    <row r="20" spans="1:11">
      <c r="A20" s="74" t="s">
        <v>65</v>
      </c>
      <c r="B20" s="75">
        <v>89320116</v>
      </c>
      <c r="C20" s="83"/>
      <c r="D20" s="83"/>
      <c r="E20" s="84"/>
      <c r="F20" s="79">
        <f t="shared" si="9"/>
        <v>57</v>
      </c>
      <c r="G20" s="74">
        <v>60</v>
      </c>
      <c r="H20" s="80">
        <f t="shared" si="10"/>
        <v>3</v>
      </c>
      <c r="I20" s="81">
        <f t="shared" si="11"/>
        <v>0.05</v>
      </c>
      <c r="J20" s="85"/>
      <c r="K20" s="105"/>
    </row>
    <row r="21" spans="1:11">
      <c r="A21" s="74" t="s">
        <v>66</v>
      </c>
      <c r="B21" s="75">
        <v>89320128</v>
      </c>
      <c r="C21" s="83"/>
      <c r="D21" s="83"/>
      <c r="E21" s="84"/>
      <c r="F21" s="79">
        <f t="shared" si="9"/>
        <v>57</v>
      </c>
      <c r="G21" s="74">
        <v>60</v>
      </c>
      <c r="H21" s="80">
        <f t="shared" si="10"/>
        <v>3</v>
      </c>
      <c r="I21" s="81">
        <f t="shared" si="11"/>
        <v>0.05</v>
      </c>
      <c r="J21" s="85"/>
      <c r="K21" s="105"/>
    </row>
    <row r="22" spans="1:11">
      <c r="A22" s="74" t="s">
        <v>67</v>
      </c>
      <c r="B22" s="75">
        <v>89320130</v>
      </c>
      <c r="C22" s="83"/>
      <c r="D22" s="83"/>
      <c r="E22" s="84"/>
      <c r="F22" s="79">
        <f t="shared" si="9"/>
        <v>57</v>
      </c>
      <c r="G22" s="74">
        <v>60</v>
      </c>
      <c r="H22" s="80">
        <f t="shared" si="10"/>
        <v>3</v>
      </c>
      <c r="I22" s="81">
        <f t="shared" si="11"/>
        <v>0.05</v>
      </c>
      <c r="J22" s="85"/>
      <c r="K22" s="105"/>
    </row>
    <row r="23" spans="1:11">
      <c r="A23" s="74" t="s">
        <v>68</v>
      </c>
      <c r="B23" s="75">
        <v>89320143</v>
      </c>
      <c r="C23" s="83"/>
      <c r="D23" s="83"/>
      <c r="E23" s="84"/>
      <c r="F23" s="79">
        <f t="shared" si="9"/>
        <v>57</v>
      </c>
      <c r="G23" s="74">
        <v>60</v>
      </c>
      <c r="H23" s="80">
        <f t="shared" si="10"/>
        <v>3</v>
      </c>
      <c r="I23" s="81">
        <f t="shared" si="11"/>
        <v>0.05</v>
      </c>
      <c r="J23" s="85"/>
      <c r="K23" s="105"/>
    </row>
    <row r="24" spans="1:11">
      <c r="A24" s="74" t="s">
        <v>69</v>
      </c>
      <c r="B24" s="75">
        <v>89320155</v>
      </c>
      <c r="C24" s="83"/>
      <c r="D24" s="83"/>
      <c r="E24" s="84"/>
      <c r="F24" s="79">
        <f t="shared" si="9"/>
        <v>57</v>
      </c>
      <c r="G24" s="74">
        <v>60</v>
      </c>
      <c r="H24" s="80">
        <f t="shared" si="10"/>
        <v>3</v>
      </c>
      <c r="I24" s="81">
        <f t="shared" si="11"/>
        <v>0.05</v>
      </c>
      <c r="J24" s="85"/>
      <c r="K24" s="105"/>
    </row>
    <row r="25" spans="1:11">
      <c r="A25" s="74" t="s">
        <v>70</v>
      </c>
      <c r="B25" s="75">
        <v>89320167</v>
      </c>
      <c r="C25" s="83"/>
      <c r="D25" s="83"/>
      <c r="E25" s="84"/>
      <c r="F25" s="79">
        <f t="shared" si="9"/>
        <v>57</v>
      </c>
      <c r="G25" s="74">
        <v>60</v>
      </c>
      <c r="H25" s="80">
        <f t="shared" si="10"/>
        <v>3</v>
      </c>
      <c r="I25" s="81">
        <f t="shared" si="11"/>
        <v>0.05</v>
      </c>
      <c r="J25" s="85"/>
      <c r="K25" s="105"/>
    </row>
    <row r="26" spans="1:11">
      <c r="A26" s="74" t="s">
        <v>71</v>
      </c>
      <c r="B26" s="75">
        <v>89320170</v>
      </c>
      <c r="C26" s="86"/>
      <c r="D26" s="86"/>
      <c r="E26" s="87"/>
      <c r="F26" s="79">
        <f t="shared" si="9"/>
        <v>57</v>
      </c>
      <c r="G26" s="74">
        <v>60</v>
      </c>
      <c r="H26" s="80">
        <f t="shared" si="10"/>
        <v>3</v>
      </c>
      <c r="I26" s="81">
        <f t="shared" si="11"/>
        <v>0.05</v>
      </c>
      <c r="J26" s="88"/>
      <c r="K26" s="106"/>
    </row>
    <row r="27" spans="1:11" s="69" customFormat="1">
      <c r="A27" s="89"/>
      <c r="B27" s="90"/>
      <c r="C27" s="91"/>
      <c r="D27" s="91"/>
      <c r="E27" s="92"/>
      <c r="F27" s="93"/>
      <c r="G27" s="94" t="s">
        <v>38</v>
      </c>
      <c r="H27" s="95">
        <f>SUM(H3:H26)</f>
        <v>84</v>
      </c>
      <c r="I27" s="96"/>
      <c r="J27" s="96"/>
      <c r="K27" s="97"/>
    </row>
    <row r="28" spans="1:11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29" spans="1:11">
      <c r="A29" s="74" t="s">
        <v>45</v>
      </c>
      <c r="B29" s="75">
        <v>89320307</v>
      </c>
      <c r="C29" s="107" t="s">
        <v>72</v>
      </c>
      <c r="D29" s="77" t="s">
        <v>73</v>
      </c>
      <c r="E29" s="78">
        <v>2361</v>
      </c>
      <c r="F29" s="79">
        <f t="shared" ref="F29:F32" si="12">G29-H29</f>
        <v>92</v>
      </c>
      <c r="G29" s="74">
        <v>96</v>
      </c>
      <c r="H29" s="80">
        <v>4</v>
      </c>
      <c r="I29" s="81">
        <f t="shared" ref="I29:I32" si="13">H29/G29</f>
        <v>4.1666666666666699E-2</v>
      </c>
      <c r="J29" s="82">
        <f>H53/E29</f>
        <v>3.1342651418890304E-2</v>
      </c>
      <c r="K29" s="76" t="s">
        <v>13</v>
      </c>
    </row>
    <row r="30" spans="1:11">
      <c r="A30" s="74" t="s">
        <v>48</v>
      </c>
      <c r="B30" s="75">
        <v>89320310</v>
      </c>
      <c r="C30" s="108"/>
      <c r="D30" s="77"/>
      <c r="E30" s="84"/>
      <c r="F30" s="79">
        <f t="shared" si="12"/>
        <v>46</v>
      </c>
      <c r="G30" s="74">
        <v>48</v>
      </c>
      <c r="H30" s="80">
        <v>2</v>
      </c>
      <c r="I30" s="81">
        <f t="shared" si="13"/>
        <v>4.1666666666666699E-2</v>
      </c>
      <c r="J30" s="85"/>
      <c r="K30" s="83"/>
    </row>
    <row r="31" spans="1:11">
      <c r="A31" s="74" t="s">
        <v>49</v>
      </c>
      <c r="B31" s="75">
        <v>89320322</v>
      </c>
      <c r="C31" s="108"/>
      <c r="D31" s="77"/>
      <c r="E31" s="84"/>
      <c r="F31" s="79">
        <f t="shared" si="12"/>
        <v>46</v>
      </c>
      <c r="G31" s="74">
        <v>48</v>
      </c>
      <c r="H31" s="80">
        <v>2</v>
      </c>
      <c r="I31" s="81">
        <f t="shared" si="13"/>
        <v>4.1666666666666699E-2</v>
      </c>
      <c r="J31" s="85"/>
      <c r="K31" s="83"/>
    </row>
    <row r="32" spans="1:11">
      <c r="A32" s="74" t="s">
        <v>50</v>
      </c>
      <c r="B32" s="75">
        <v>89320334</v>
      </c>
      <c r="C32" s="108"/>
      <c r="D32" s="77"/>
      <c r="E32" s="84"/>
      <c r="F32" s="79">
        <f t="shared" si="12"/>
        <v>46</v>
      </c>
      <c r="G32" s="74">
        <v>48</v>
      </c>
      <c r="H32" s="80">
        <v>2</v>
      </c>
      <c r="I32" s="81">
        <f t="shared" si="13"/>
        <v>4.1666666666666699E-2</v>
      </c>
      <c r="J32" s="85"/>
      <c r="K32" s="83"/>
    </row>
    <row r="33" spans="1:11">
      <c r="A33" s="74" t="s">
        <v>51</v>
      </c>
      <c r="B33" s="75">
        <v>89320182</v>
      </c>
      <c r="C33" s="108"/>
      <c r="D33" s="77" t="s">
        <v>73</v>
      </c>
      <c r="E33" s="84"/>
      <c r="F33" s="79">
        <f t="shared" ref="F33:F36" si="14">G33-H33</f>
        <v>92</v>
      </c>
      <c r="G33" s="74">
        <v>96</v>
      </c>
      <c r="H33" s="80">
        <v>4</v>
      </c>
      <c r="I33" s="81">
        <f t="shared" ref="I33:I36" si="15">H33/G33</f>
        <v>4.1666666666666699E-2</v>
      </c>
      <c r="J33" s="85"/>
      <c r="K33" s="83"/>
    </row>
    <row r="34" spans="1:11">
      <c r="A34" s="74" t="s">
        <v>52</v>
      </c>
      <c r="B34" s="75">
        <v>89320194</v>
      </c>
      <c r="C34" s="108"/>
      <c r="D34" s="77"/>
      <c r="E34" s="84"/>
      <c r="F34" s="79">
        <f t="shared" si="14"/>
        <v>46</v>
      </c>
      <c r="G34" s="74">
        <v>48</v>
      </c>
      <c r="H34" s="80">
        <v>2</v>
      </c>
      <c r="I34" s="81">
        <f t="shared" si="15"/>
        <v>4.1666666666666699E-2</v>
      </c>
      <c r="J34" s="85"/>
      <c r="K34" s="83"/>
    </row>
    <row r="35" spans="1:11">
      <c r="A35" s="74" t="s">
        <v>53</v>
      </c>
      <c r="B35" s="75">
        <v>89320200</v>
      </c>
      <c r="C35" s="108"/>
      <c r="D35" s="77"/>
      <c r="E35" s="84"/>
      <c r="F35" s="79">
        <f t="shared" si="14"/>
        <v>46</v>
      </c>
      <c r="G35" s="74">
        <v>48</v>
      </c>
      <c r="H35" s="80">
        <v>2</v>
      </c>
      <c r="I35" s="81">
        <f t="shared" si="15"/>
        <v>4.1666666666666699E-2</v>
      </c>
      <c r="J35" s="85"/>
      <c r="K35" s="83"/>
    </row>
    <row r="36" spans="1:11">
      <c r="A36" s="74" t="s">
        <v>54</v>
      </c>
      <c r="B36" s="75">
        <v>89320213</v>
      </c>
      <c r="C36" s="108"/>
      <c r="D36" s="77"/>
      <c r="E36" s="84"/>
      <c r="F36" s="79">
        <f t="shared" si="14"/>
        <v>46</v>
      </c>
      <c r="G36" s="74">
        <v>48</v>
      </c>
      <c r="H36" s="80">
        <v>2</v>
      </c>
      <c r="I36" s="81">
        <f t="shared" si="15"/>
        <v>4.1666666666666699E-2</v>
      </c>
      <c r="J36" s="85"/>
      <c r="K36" s="83"/>
    </row>
    <row r="37" spans="1:11">
      <c r="A37" s="74" t="s">
        <v>55</v>
      </c>
      <c r="B37" s="75">
        <v>89320225</v>
      </c>
      <c r="C37" s="108"/>
      <c r="D37" s="76" t="s">
        <v>74</v>
      </c>
      <c r="E37" s="84"/>
      <c r="F37" s="79">
        <f t="shared" ref="F37:F44" si="16">G37-H37</f>
        <v>184</v>
      </c>
      <c r="G37" s="74">
        <v>192</v>
      </c>
      <c r="H37" s="80">
        <v>8</v>
      </c>
      <c r="I37" s="81">
        <f t="shared" ref="I37:I44" si="17">H37/G37</f>
        <v>4.1666666666666699E-2</v>
      </c>
      <c r="J37" s="85"/>
      <c r="K37" s="83"/>
    </row>
    <row r="38" spans="1:11">
      <c r="A38" s="74" t="s">
        <v>57</v>
      </c>
      <c r="B38" s="75">
        <v>89320237</v>
      </c>
      <c r="C38" s="108"/>
      <c r="D38" s="83"/>
      <c r="E38" s="84"/>
      <c r="F38" s="79">
        <f t="shared" si="16"/>
        <v>92</v>
      </c>
      <c r="G38" s="74">
        <v>96</v>
      </c>
      <c r="H38" s="80">
        <v>4</v>
      </c>
      <c r="I38" s="81">
        <f t="shared" si="17"/>
        <v>4.1666666666666699E-2</v>
      </c>
      <c r="J38" s="85"/>
      <c r="K38" s="83"/>
    </row>
    <row r="39" spans="1:11">
      <c r="A39" s="74" t="s">
        <v>58</v>
      </c>
      <c r="B39" s="75">
        <v>89320240</v>
      </c>
      <c r="C39" s="108"/>
      <c r="D39" s="83"/>
      <c r="E39" s="84"/>
      <c r="F39" s="79">
        <f t="shared" si="16"/>
        <v>92</v>
      </c>
      <c r="G39" s="74">
        <v>96</v>
      </c>
      <c r="H39" s="80">
        <v>4</v>
      </c>
      <c r="I39" s="81">
        <f t="shared" si="17"/>
        <v>4.1666666666666699E-2</v>
      </c>
      <c r="J39" s="85"/>
      <c r="K39" s="83"/>
    </row>
    <row r="40" spans="1:11">
      <c r="A40" s="74" t="s">
        <v>59</v>
      </c>
      <c r="B40" s="75">
        <v>89320252</v>
      </c>
      <c r="C40" s="108"/>
      <c r="D40" s="83"/>
      <c r="E40" s="84"/>
      <c r="F40" s="79">
        <f t="shared" si="16"/>
        <v>92</v>
      </c>
      <c r="G40" s="74">
        <v>96</v>
      </c>
      <c r="H40" s="80">
        <v>4</v>
      </c>
      <c r="I40" s="81">
        <f t="shared" si="17"/>
        <v>4.1666666666666699E-2</v>
      </c>
      <c r="J40" s="85"/>
      <c r="K40" s="83"/>
    </row>
    <row r="41" spans="1:11">
      <c r="A41" s="74" t="s">
        <v>60</v>
      </c>
      <c r="B41" s="75">
        <v>89320264</v>
      </c>
      <c r="C41" s="108"/>
      <c r="D41" s="83"/>
      <c r="E41" s="84"/>
      <c r="F41" s="79">
        <f t="shared" si="16"/>
        <v>92</v>
      </c>
      <c r="G41" s="74">
        <v>96</v>
      </c>
      <c r="H41" s="80">
        <v>4</v>
      </c>
      <c r="I41" s="81">
        <f t="shared" si="17"/>
        <v>4.1666666666666699E-2</v>
      </c>
      <c r="J41" s="85"/>
      <c r="K41" s="83"/>
    </row>
    <row r="42" spans="1:11">
      <c r="A42" s="74" t="s">
        <v>61</v>
      </c>
      <c r="B42" s="75">
        <v>89320277</v>
      </c>
      <c r="C42" s="108"/>
      <c r="D42" s="83"/>
      <c r="E42" s="84"/>
      <c r="F42" s="79">
        <f t="shared" si="16"/>
        <v>92</v>
      </c>
      <c r="G42" s="74">
        <v>96</v>
      </c>
      <c r="H42" s="80">
        <v>4</v>
      </c>
      <c r="I42" s="81">
        <f t="shared" si="17"/>
        <v>4.1666666666666699E-2</v>
      </c>
      <c r="J42" s="85"/>
      <c r="K42" s="83"/>
    </row>
    <row r="43" spans="1:11">
      <c r="A43" s="74" t="s">
        <v>62</v>
      </c>
      <c r="B43" s="75">
        <v>89320289</v>
      </c>
      <c r="C43" s="108"/>
      <c r="D43" s="83"/>
      <c r="E43" s="84"/>
      <c r="F43" s="79">
        <f t="shared" si="16"/>
        <v>92</v>
      </c>
      <c r="G43" s="74">
        <v>96</v>
      </c>
      <c r="H43" s="80">
        <v>4</v>
      </c>
      <c r="I43" s="81">
        <f t="shared" si="17"/>
        <v>4.1666666666666699E-2</v>
      </c>
      <c r="J43" s="85"/>
      <c r="K43" s="83"/>
    </row>
    <row r="44" spans="1:11">
      <c r="A44" s="74" t="s">
        <v>63</v>
      </c>
      <c r="B44" s="75">
        <v>89320291</v>
      </c>
      <c r="C44" s="108"/>
      <c r="D44" s="86"/>
      <c r="E44" s="84"/>
      <c r="F44" s="79">
        <f t="shared" si="16"/>
        <v>92</v>
      </c>
      <c r="G44" s="74">
        <v>96</v>
      </c>
      <c r="H44" s="80">
        <v>4</v>
      </c>
      <c r="I44" s="81">
        <f t="shared" si="17"/>
        <v>4.1666666666666699E-2</v>
      </c>
      <c r="J44" s="85"/>
      <c r="K44" s="83"/>
    </row>
    <row r="45" spans="1:11">
      <c r="A45" s="74" t="s">
        <v>64</v>
      </c>
      <c r="B45" s="75">
        <v>89320103</v>
      </c>
      <c r="C45" s="108"/>
      <c r="D45" s="76" t="s">
        <v>74</v>
      </c>
      <c r="E45" s="84"/>
      <c r="F45" s="79">
        <f t="shared" ref="F45:F52" si="18">G45-H45</f>
        <v>94</v>
      </c>
      <c r="G45" s="74">
        <v>98</v>
      </c>
      <c r="H45" s="80">
        <v>4</v>
      </c>
      <c r="I45" s="81">
        <f t="shared" ref="I45:I52" si="19">H45/G45</f>
        <v>4.08163265306122E-2</v>
      </c>
      <c r="J45" s="85"/>
      <c r="K45" s="83"/>
    </row>
    <row r="46" spans="1:11">
      <c r="A46" s="74" t="s">
        <v>65</v>
      </c>
      <c r="B46" s="75">
        <v>89320116</v>
      </c>
      <c r="C46" s="108"/>
      <c r="D46" s="83"/>
      <c r="E46" s="84"/>
      <c r="F46" s="79">
        <f t="shared" si="18"/>
        <v>47</v>
      </c>
      <c r="G46" s="74">
        <v>49</v>
      </c>
      <c r="H46" s="80">
        <v>2</v>
      </c>
      <c r="I46" s="81">
        <f t="shared" si="19"/>
        <v>4.08163265306122E-2</v>
      </c>
      <c r="J46" s="85"/>
      <c r="K46" s="83"/>
    </row>
    <row r="47" spans="1:11">
      <c r="A47" s="74" t="s">
        <v>66</v>
      </c>
      <c r="B47" s="75">
        <v>89320128</v>
      </c>
      <c r="C47" s="108"/>
      <c r="D47" s="83"/>
      <c r="E47" s="84"/>
      <c r="F47" s="79">
        <f t="shared" si="18"/>
        <v>47</v>
      </c>
      <c r="G47" s="74">
        <v>49</v>
      </c>
      <c r="H47" s="80">
        <v>2</v>
      </c>
      <c r="I47" s="81">
        <f t="shared" si="19"/>
        <v>4.08163265306122E-2</v>
      </c>
      <c r="J47" s="85"/>
      <c r="K47" s="83"/>
    </row>
    <row r="48" spans="1:11">
      <c r="A48" s="74" t="s">
        <v>67</v>
      </c>
      <c r="B48" s="75">
        <v>89320130</v>
      </c>
      <c r="C48" s="108"/>
      <c r="D48" s="83"/>
      <c r="E48" s="84"/>
      <c r="F48" s="79">
        <f t="shared" si="18"/>
        <v>47</v>
      </c>
      <c r="G48" s="74">
        <v>49</v>
      </c>
      <c r="H48" s="80">
        <v>2</v>
      </c>
      <c r="I48" s="81">
        <f t="shared" si="19"/>
        <v>4.08163265306122E-2</v>
      </c>
      <c r="J48" s="85"/>
      <c r="K48" s="83"/>
    </row>
    <row r="49" spans="1:11">
      <c r="A49" s="74" t="s">
        <v>68</v>
      </c>
      <c r="B49" s="75">
        <v>89320143</v>
      </c>
      <c r="C49" s="108"/>
      <c r="D49" s="83"/>
      <c r="E49" s="84"/>
      <c r="F49" s="79">
        <f t="shared" si="18"/>
        <v>47</v>
      </c>
      <c r="G49" s="74">
        <v>49</v>
      </c>
      <c r="H49" s="80">
        <v>2</v>
      </c>
      <c r="I49" s="81">
        <f t="shared" si="19"/>
        <v>4.08163265306122E-2</v>
      </c>
      <c r="J49" s="85"/>
      <c r="K49" s="83"/>
    </row>
    <row r="50" spans="1:11">
      <c r="A50" s="74" t="s">
        <v>69</v>
      </c>
      <c r="B50" s="75">
        <v>89320155</v>
      </c>
      <c r="C50" s="108"/>
      <c r="D50" s="83"/>
      <c r="E50" s="84"/>
      <c r="F50" s="79">
        <f t="shared" si="18"/>
        <v>47</v>
      </c>
      <c r="G50" s="74">
        <v>49</v>
      </c>
      <c r="H50" s="80">
        <v>2</v>
      </c>
      <c r="I50" s="81">
        <f t="shared" si="19"/>
        <v>4.08163265306122E-2</v>
      </c>
      <c r="J50" s="85"/>
      <c r="K50" s="83"/>
    </row>
    <row r="51" spans="1:11">
      <c r="A51" s="74" t="s">
        <v>70</v>
      </c>
      <c r="B51" s="75">
        <v>89320167</v>
      </c>
      <c r="C51" s="108"/>
      <c r="D51" s="83"/>
      <c r="E51" s="84"/>
      <c r="F51" s="79">
        <f t="shared" si="18"/>
        <v>47</v>
      </c>
      <c r="G51" s="74">
        <v>49</v>
      </c>
      <c r="H51" s="80">
        <v>2</v>
      </c>
      <c r="I51" s="81">
        <f t="shared" si="19"/>
        <v>4.08163265306122E-2</v>
      </c>
      <c r="J51" s="85"/>
      <c r="K51" s="83"/>
    </row>
    <row r="52" spans="1:11">
      <c r="A52" s="74" t="s">
        <v>71</v>
      </c>
      <c r="B52" s="75">
        <v>89320170</v>
      </c>
      <c r="C52" s="109"/>
      <c r="D52" s="86"/>
      <c r="E52" s="87"/>
      <c r="F52" s="79">
        <f t="shared" si="18"/>
        <v>47</v>
      </c>
      <c r="G52" s="74">
        <v>49</v>
      </c>
      <c r="H52" s="80">
        <v>2</v>
      </c>
      <c r="I52" s="81">
        <f t="shared" si="19"/>
        <v>4.08163265306122E-2</v>
      </c>
      <c r="J52" s="88"/>
      <c r="K52" s="86"/>
    </row>
    <row r="53" spans="1:11" s="69" customFormat="1">
      <c r="A53" s="89"/>
      <c r="B53" s="90"/>
      <c r="C53" s="91"/>
      <c r="D53" s="91"/>
      <c r="E53" s="92"/>
      <c r="F53" s="93"/>
      <c r="G53" s="94" t="s">
        <v>38</v>
      </c>
      <c r="H53" s="95">
        <f>SUM(H29:H52)</f>
        <v>74</v>
      </c>
      <c r="I53" s="96"/>
      <c r="J53" s="96"/>
      <c r="K53" s="97"/>
    </row>
    <row r="54" spans="1:1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</row>
    <row r="55" spans="1:11">
      <c r="A55" s="74" t="s">
        <v>45</v>
      </c>
      <c r="B55" s="75">
        <v>89320307</v>
      </c>
      <c r="C55" s="76">
        <v>1529428</v>
      </c>
      <c r="D55" s="77" t="s">
        <v>75</v>
      </c>
      <c r="E55" s="78">
        <v>2361</v>
      </c>
      <c r="F55" s="79">
        <f t="shared" ref="F55:F58" si="20">G55-H55</f>
        <v>92</v>
      </c>
      <c r="G55" s="74">
        <v>96</v>
      </c>
      <c r="H55" s="80">
        <v>4</v>
      </c>
      <c r="I55" s="81">
        <f t="shared" ref="I55:I58" si="21">H55/G55</f>
        <v>4.1666666666666699E-2</v>
      </c>
      <c r="J55" s="82">
        <f>H79/E55</f>
        <v>3.1342651418890304E-2</v>
      </c>
      <c r="K55" s="76" t="s">
        <v>13</v>
      </c>
    </row>
    <row r="56" spans="1:11">
      <c r="A56" s="74" t="s">
        <v>48</v>
      </c>
      <c r="B56" s="75">
        <v>89320310</v>
      </c>
      <c r="C56" s="83"/>
      <c r="D56" s="77"/>
      <c r="E56" s="84"/>
      <c r="F56" s="79">
        <f t="shared" si="20"/>
        <v>46</v>
      </c>
      <c r="G56" s="74">
        <v>48</v>
      </c>
      <c r="H56" s="80">
        <v>2</v>
      </c>
      <c r="I56" s="81">
        <f t="shared" si="21"/>
        <v>4.1666666666666699E-2</v>
      </c>
      <c r="J56" s="85"/>
      <c r="K56" s="83"/>
    </row>
    <row r="57" spans="1:11">
      <c r="A57" s="74" t="s">
        <v>49</v>
      </c>
      <c r="B57" s="75">
        <v>89320322</v>
      </c>
      <c r="C57" s="83"/>
      <c r="D57" s="77"/>
      <c r="E57" s="84"/>
      <c r="F57" s="79">
        <f t="shared" si="20"/>
        <v>46</v>
      </c>
      <c r="G57" s="74">
        <v>48</v>
      </c>
      <c r="H57" s="80">
        <v>2</v>
      </c>
      <c r="I57" s="81">
        <f t="shared" si="21"/>
        <v>4.1666666666666699E-2</v>
      </c>
      <c r="J57" s="85"/>
      <c r="K57" s="83"/>
    </row>
    <row r="58" spans="1:11">
      <c r="A58" s="74" t="s">
        <v>50</v>
      </c>
      <c r="B58" s="75">
        <v>89320334</v>
      </c>
      <c r="C58" s="83"/>
      <c r="D58" s="77"/>
      <c r="E58" s="84"/>
      <c r="F58" s="79">
        <f t="shared" si="20"/>
        <v>46</v>
      </c>
      <c r="G58" s="74">
        <v>48</v>
      </c>
      <c r="H58" s="80">
        <v>2</v>
      </c>
      <c r="I58" s="81">
        <f t="shared" si="21"/>
        <v>4.1666666666666699E-2</v>
      </c>
      <c r="J58" s="85"/>
      <c r="K58" s="83"/>
    </row>
    <row r="59" spans="1:11">
      <c r="A59" s="74" t="s">
        <v>51</v>
      </c>
      <c r="B59" s="75">
        <v>89320182</v>
      </c>
      <c r="C59" s="83"/>
      <c r="D59" s="77" t="s">
        <v>75</v>
      </c>
      <c r="E59" s="84"/>
      <c r="F59" s="79">
        <f t="shared" ref="F59:F62" si="22">G59-H59</f>
        <v>92</v>
      </c>
      <c r="G59" s="74">
        <v>96</v>
      </c>
      <c r="H59" s="80">
        <v>4</v>
      </c>
      <c r="I59" s="81">
        <f t="shared" ref="I59:I62" si="23">H59/G59</f>
        <v>4.1666666666666699E-2</v>
      </c>
      <c r="J59" s="85"/>
      <c r="K59" s="83"/>
    </row>
    <row r="60" spans="1:11">
      <c r="A60" s="74" t="s">
        <v>52</v>
      </c>
      <c r="B60" s="75">
        <v>89320194</v>
      </c>
      <c r="C60" s="83"/>
      <c r="D60" s="77"/>
      <c r="E60" s="84"/>
      <c r="F60" s="79">
        <f t="shared" si="22"/>
        <v>46</v>
      </c>
      <c r="G60" s="74">
        <v>48</v>
      </c>
      <c r="H60" s="80">
        <v>2</v>
      </c>
      <c r="I60" s="81">
        <f t="shared" si="23"/>
        <v>4.1666666666666699E-2</v>
      </c>
      <c r="J60" s="85"/>
      <c r="K60" s="83"/>
    </row>
    <row r="61" spans="1:11">
      <c r="A61" s="74" t="s">
        <v>53</v>
      </c>
      <c r="B61" s="75">
        <v>89320200</v>
      </c>
      <c r="C61" s="83"/>
      <c r="D61" s="77"/>
      <c r="E61" s="84"/>
      <c r="F61" s="79">
        <f t="shared" si="22"/>
        <v>46</v>
      </c>
      <c r="G61" s="74">
        <v>48</v>
      </c>
      <c r="H61" s="80">
        <v>2</v>
      </c>
      <c r="I61" s="81">
        <f t="shared" si="23"/>
        <v>4.1666666666666699E-2</v>
      </c>
      <c r="J61" s="85"/>
      <c r="K61" s="83"/>
    </row>
    <row r="62" spans="1:11">
      <c r="A62" s="74" t="s">
        <v>54</v>
      </c>
      <c r="B62" s="75">
        <v>89320213</v>
      </c>
      <c r="C62" s="83"/>
      <c r="D62" s="77"/>
      <c r="E62" s="84"/>
      <c r="F62" s="79">
        <f t="shared" si="22"/>
        <v>46</v>
      </c>
      <c r="G62" s="74">
        <v>48</v>
      </c>
      <c r="H62" s="80">
        <v>2</v>
      </c>
      <c r="I62" s="81">
        <f t="shared" si="23"/>
        <v>4.1666666666666699E-2</v>
      </c>
      <c r="J62" s="85"/>
      <c r="K62" s="83"/>
    </row>
    <row r="63" spans="1:11">
      <c r="A63" s="74" t="s">
        <v>55</v>
      </c>
      <c r="B63" s="75">
        <v>89320225</v>
      </c>
      <c r="C63" s="83"/>
      <c r="D63" s="76" t="s">
        <v>76</v>
      </c>
      <c r="E63" s="84"/>
      <c r="F63" s="79">
        <f t="shared" ref="F63:F70" si="24">G63-H63</f>
        <v>184</v>
      </c>
      <c r="G63" s="74">
        <v>192</v>
      </c>
      <c r="H63" s="80">
        <v>8</v>
      </c>
      <c r="I63" s="81">
        <f t="shared" ref="I63:I70" si="25">H63/G63</f>
        <v>4.1666666666666699E-2</v>
      </c>
      <c r="J63" s="85"/>
      <c r="K63" s="83"/>
    </row>
    <row r="64" spans="1:11">
      <c r="A64" s="74" t="s">
        <v>57</v>
      </c>
      <c r="B64" s="75">
        <v>89320237</v>
      </c>
      <c r="C64" s="83"/>
      <c r="D64" s="83"/>
      <c r="E64" s="84"/>
      <c r="F64" s="79">
        <f t="shared" si="24"/>
        <v>92</v>
      </c>
      <c r="G64" s="74">
        <v>96</v>
      </c>
      <c r="H64" s="80">
        <v>4</v>
      </c>
      <c r="I64" s="81">
        <f t="shared" si="25"/>
        <v>4.1666666666666699E-2</v>
      </c>
      <c r="J64" s="85"/>
      <c r="K64" s="83"/>
    </row>
    <row r="65" spans="1:11">
      <c r="A65" s="74" t="s">
        <v>58</v>
      </c>
      <c r="B65" s="75">
        <v>89320240</v>
      </c>
      <c r="C65" s="83"/>
      <c r="D65" s="83"/>
      <c r="E65" s="84"/>
      <c r="F65" s="79">
        <f t="shared" si="24"/>
        <v>92</v>
      </c>
      <c r="G65" s="74">
        <v>96</v>
      </c>
      <c r="H65" s="80">
        <v>4</v>
      </c>
      <c r="I65" s="81">
        <f t="shared" si="25"/>
        <v>4.1666666666666699E-2</v>
      </c>
      <c r="J65" s="85"/>
      <c r="K65" s="83"/>
    </row>
    <row r="66" spans="1:11">
      <c r="A66" s="74" t="s">
        <v>59</v>
      </c>
      <c r="B66" s="75">
        <v>89320252</v>
      </c>
      <c r="C66" s="83"/>
      <c r="D66" s="83"/>
      <c r="E66" s="84"/>
      <c r="F66" s="79">
        <f t="shared" si="24"/>
        <v>92</v>
      </c>
      <c r="G66" s="74">
        <v>96</v>
      </c>
      <c r="H66" s="80">
        <v>4</v>
      </c>
      <c r="I66" s="81">
        <f t="shared" si="25"/>
        <v>4.1666666666666699E-2</v>
      </c>
      <c r="J66" s="85"/>
      <c r="K66" s="83"/>
    </row>
    <row r="67" spans="1:11">
      <c r="A67" s="74" t="s">
        <v>60</v>
      </c>
      <c r="B67" s="75">
        <v>89320264</v>
      </c>
      <c r="C67" s="83"/>
      <c r="D67" s="83"/>
      <c r="E67" s="84"/>
      <c r="F67" s="79">
        <f t="shared" si="24"/>
        <v>92</v>
      </c>
      <c r="G67" s="74">
        <v>96</v>
      </c>
      <c r="H67" s="80">
        <v>4</v>
      </c>
      <c r="I67" s="81">
        <f t="shared" si="25"/>
        <v>4.1666666666666699E-2</v>
      </c>
      <c r="J67" s="85"/>
      <c r="K67" s="83"/>
    </row>
    <row r="68" spans="1:11">
      <c r="A68" s="74" t="s">
        <v>61</v>
      </c>
      <c r="B68" s="75">
        <v>89320277</v>
      </c>
      <c r="C68" s="83"/>
      <c r="D68" s="83"/>
      <c r="E68" s="84"/>
      <c r="F68" s="79">
        <f t="shared" si="24"/>
        <v>92</v>
      </c>
      <c r="G68" s="74">
        <v>96</v>
      </c>
      <c r="H68" s="80">
        <v>4</v>
      </c>
      <c r="I68" s="81">
        <f t="shared" si="25"/>
        <v>4.1666666666666699E-2</v>
      </c>
      <c r="J68" s="85"/>
      <c r="K68" s="83"/>
    </row>
    <row r="69" spans="1:11">
      <c r="A69" s="74" t="s">
        <v>62</v>
      </c>
      <c r="B69" s="75">
        <v>89320289</v>
      </c>
      <c r="C69" s="83"/>
      <c r="D69" s="83"/>
      <c r="E69" s="84"/>
      <c r="F69" s="79">
        <f t="shared" si="24"/>
        <v>92</v>
      </c>
      <c r="G69" s="74">
        <v>96</v>
      </c>
      <c r="H69" s="80">
        <v>4</v>
      </c>
      <c r="I69" s="81">
        <f t="shared" si="25"/>
        <v>4.1666666666666699E-2</v>
      </c>
      <c r="J69" s="85"/>
      <c r="K69" s="83"/>
    </row>
    <row r="70" spans="1:11">
      <c r="A70" s="74" t="s">
        <v>63</v>
      </c>
      <c r="B70" s="75">
        <v>89320291</v>
      </c>
      <c r="C70" s="83"/>
      <c r="D70" s="86"/>
      <c r="E70" s="84"/>
      <c r="F70" s="79">
        <f t="shared" si="24"/>
        <v>92</v>
      </c>
      <c r="G70" s="74">
        <v>96</v>
      </c>
      <c r="H70" s="80">
        <v>4</v>
      </c>
      <c r="I70" s="81">
        <f t="shared" si="25"/>
        <v>4.1666666666666699E-2</v>
      </c>
      <c r="J70" s="85"/>
      <c r="K70" s="83"/>
    </row>
    <row r="71" spans="1:11">
      <c r="A71" s="74" t="s">
        <v>64</v>
      </c>
      <c r="B71" s="75">
        <v>89320103</v>
      </c>
      <c r="C71" s="83"/>
      <c r="D71" s="76" t="s">
        <v>76</v>
      </c>
      <c r="E71" s="84"/>
      <c r="F71" s="79">
        <f t="shared" ref="F71:F78" si="26">G71-H71</f>
        <v>94</v>
      </c>
      <c r="G71" s="74">
        <v>98</v>
      </c>
      <c r="H71" s="80">
        <v>4</v>
      </c>
      <c r="I71" s="81">
        <f t="shared" ref="I71:I78" si="27">H71/G71</f>
        <v>4.08163265306122E-2</v>
      </c>
      <c r="J71" s="85"/>
      <c r="K71" s="83"/>
    </row>
    <row r="72" spans="1:11">
      <c r="A72" s="74" t="s">
        <v>65</v>
      </c>
      <c r="B72" s="75">
        <v>89320116</v>
      </c>
      <c r="C72" s="83"/>
      <c r="D72" s="83"/>
      <c r="E72" s="84"/>
      <c r="F72" s="79">
        <f t="shared" si="26"/>
        <v>47</v>
      </c>
      <c r="G72" s="74">
        <v>49</v>
      </c>
      <c r="H72" s="80">
        <v>2</v>
      </c>
      <c r="I72" s="81">
        <f t="shared" si="27"/>
        <v>4.0816326530612242E-2</v>
      </c>
      <c r="J72" s="85"/>
      <c r="K72" s="83"/>
    </row>
    <row r="73" spans="1:11">
      <c r="A73" s="74" t="s">
        <v>66</v>
      </c>
      <c r="B73" s="75">
        <v>89320128</v>
      </c>
      <c r="C73" s="83"/>
      <c r="D73" s="83"/>
      <c r="E73" s="84"/>
      <c r="F73" s="79">
        <f t="shared" si="26"/>
        <v>47</v>
      </c>
      <c r="G73" s="74">
        <v>49</v>
      </c>
      <c r="H73" s="80">
        <v>2</v>
      </c>
      <c r="I73" s="81">
        <f t="shared" si="27"/>
        <v>4.08163265306122E-2</v>
      </c>
      <c r="J73" s="85"/>
      <c r="K73" s="83"/>
    </row>
    <row r="74" spans="1:11">
      <c r="A74" s="74" t="s">
        <v>67</v>
      </c>
      <c r="B74" s="75">
        <v>89320130</v>
      </c>
      <c r="C74" s="83"/>
      <c r="D74" s="83"/>
      <c r="E74" s="84"/>
      <c r="F74" s="79">
        <f t="shared" si="26"/>
        <v>47</v>
      </c>
      <c r="G74" s="74">
        <v>49</v>
      </c>
      <c r="H74" s="80">
        <v>2</v>
      </c>
      <c r="I74" s="81">
        <f t="shared" si="27"/>
        <v>4.08163265306122E-2</v>
      </c>
      <c r="J74" s="85"/>
      <c r="K74" s="83"/>
    </row>
    <row r="75" spans="1:11">
      <c r="A75" s="74" t="s">
        <v>68</v>
      </c>
      <c r="B75" s="75">
        <v>89320143</v>
      </c>
      <c r="C75" s="83"/>
      <c r="D75" s="83"/>
      <c r="E75" s="84"/>
      <c r="F75" s="79">
        <f t="shared" si="26"/>
        <v>47</v>
      </c>
      <c r="G75" s="74">
        <v>49</v>
      </c>
      <c r="H75" s="80">
        <v>2</v>
      </c>
      <c r="I75" s="81">
        <f t="shared" si="27"/>
        <v>4.08163265306122E-2</v>
      </c>
      <c r="J75" s="85"/>
      <c r="K75" s="83"/>
    </row>
    <row r="76" spans="1:11">
      <c r="A76" s="74" t="s">
        <v>69</v>
      </c>
      <c r="B76" s="75">
        <v>89320155</v>
      </c>
      <c r="C76" s="83"/>
      <c r="D76" s="83"/>
      <c r="E76" s="84"/>
      <c r="F76" s="79">
        <f t="shared" si="26"/>
        <v>47</v>
      </c>
      <c r="G76" s="74">
        <v>49</v>
      </c>
      <c r="H76" s="80">
        <v>2</v>
      </c>
      <c r="I76" s="81">
        <f t="shared" si="27"/>
        <v>4.08163265306122E-2</v>
      </c>
      <c r="J76" s="85"/>
      <c r="K76" s="83"/>
    </row>
    <row r="77" spans="1:11">
      <c r="A77" s="74" t="s">
        <v>70</v>
      </c>
      <c r="B77" s="75">
        <v>89320167</v>
      </c>
      <c r="C77" s="83"/>
      <c r="D77" s="83"/>
      <c r="E77" s="84"/>
      <c r="F77" s="79">
        <f t="shared" si="26"/>
        <v>47</v>
      </c>
      <c r="G77" s="74">
        <v>49</v>
      </c>
      <c r="H77" s="80">
        <v>2</v>
      </c>
      <c r="I77" s="81">
        <f t="shared" si="27"/>
        <v>4.08163265306122E-2</v>
      </c>
      <c r="J77" s="85"/>
      <c r="K77" s="83"/>
    </row>
    <row r="78" spans="1:11">
      <c r="A78" s="74" t="s">
        <v>71</v>
      </c>
      <c r="B78" s="75">
        <v>89320170</v>
      </c>
      <c r="C78" s="86"/>
      <c r="D78" s="86"/>
      <c r="E78" s="87"/>
      <c r="F78" s="79">
        <f t="shared" si="26"/>
        <v>47</v>
      </c>
      <c r="G78" s="74">
        <v>49</v>
      </c>
      <c r="H78" s="80">
        <v>2</v>
      </c>
      <c r="I78" s="81">
        <f t="shared" si="27"/>
        <v>4.08163265306122E-2</v>
      </c>
      <c r="J78" s="88"/>
      <c r="K78" s="86"/>
    </row>
    <row r="79" spans="1:11" s="69" customFormat="1">
      <c r="A79" s="89"/>
      <c r="B79" s="90"/>
      <c r="C79" s="91"/>
      <c r="D79" s="91"/>
      <c r="E79" s="92"/>
      <c r="F79" s="93"/>
      <c r="G79" s="94" t="s">
        <v>38</v>
      </c>
      <c r="H79" s="95">
        <f>SUM(H55:H78)</f>
        <v>74</v>
      </c>
      <c r="I79" s="96"/>
      <c r="J79" s="96"/>
      <c r="K79" s="97"/>
    </row>
    <row r="80" spans="1:11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</row>
    <row r="81" spans="1:11">
      <c r="A81" s="74" t="s">
        <v>55</v>
      </c>
      <c r="B81" s="75">
        <v>89320225</v>
      </c>
      <c r="C81" s="76">
        <v>1529332</v>
      </c>
      <c r="D81" s="76" t="s">
        <v>77</v>
      </c>
      <c r="E81" s="78">
        <v>579</v>
      </c>
      <c r="F81" s="79">
        <f t="shared" ref="F81:F88" si="28">G81-H81</f>
        <v>46</v>
      </c>
      <c r="G81" s="74">
        <v>48</v>
      </c>
      <c r="H81" s="80">
        <v>2</v>
      </c>
      <c r="I81" s="81">
        <f t="shared" ref="I81:I88" si="29">H81/G81</f>
        <v>4.1666666666666699E-2</v>
      </c>
      <c r="J81" s="110">
        <f>H89/E81</f>
        <v>1.5544041450777202E-2</v>
      </c>
      <c r="K81" s="77" t="s">
        <v>13</v>
      </c>
    </row>
    <row r="82" spans="1:11">
      <c r="A82" s="74" t="s">
        <v>57</v>
      </c>
      <c r="B82" s="75">
        <v>89320237</v>
      </c>
      <c r="C82" s="83"/>
      <c r="D82" s="83"/>
      <c r="E82" s="84"/>
      <c r="F82" s="79">
        <f t="shared" si="28"/>
        <v>23</v>
      </c>
      <c r="G82" s="74">
        <v>24</v>
      </c>
      <c r="H82" s="80">
        <v>1</v>
      </c>
      <c r="I82" s="81">
        <f t="shared" si="29"/>
        <v>4.1666666666666699E-2</v>
      </c>
      <c r="J82" s="110"/>
      <c r="K82" s="77"/>
    </row>
    <row r="83" spans="1:11">
      <c r="A83" s="74" t="s">
        <v>58</v>
      </c>
      <c r="B83" s="75">
        <v>89320240</v>
      </c>
      <c r="C83" s="83"/>
      <c r="D83" s="83"/>
      <c r="E83" s="84"/>
      <c r="F83" s="79">
        <f t="shared" si="28"/>
        <v>23</v>
      </c>
      <c r="G83" s="74">
        <v>24</v>
      </c>
      <c r="H83" s="80">
        <v>1</v>
      </c>
      <c r="I83" s="81">
        <f t="shared" si="29"/>
        <v>4.1666666666666699E-2</v>
      </c>
      <c r="J83" s="110"/>
      <c r="K83" s="77"/>
    </row>
    <row r="84" spans="1:11">
      <c r="A84" s="74" t="s">
        <v>59</v>
      </c>
      <c r="B84" s="75">
        <v>89320252</v>
      </c>
      <c r="C84" s="83"/>
      <c r="D84" s="83"/>
      <c r="E84" s="84"/>
      <c r="F84" s="79">
        <f t="shared" si="28"/>
        <v>23</v>
      </c>
      <c r="G84" s="74">
        <v>24</v>
      </c>
      <c r="H84" s="80">
        <v>1</v>
      </c>
      <c r="I84" s="81">
        <f t="shared" si="29"/>
        <v>4.1666666666666699E-2</v>
      </c>
      <c r="J84" s="110"/>
      <c r="K84" s="77"/>
    </row>
    <row r="85" spans="1:11">
      <c r="A85" s="74" t="s">
        <v>60</v>
      </c>
      <c r="B85" s="75">
        <v>89320264</v>
      </c>
      <c r="C85" s="83"/>
      <c r="D85" s="83"/>
      <c r="E85" s="84"/>
      <c r="F85" s="79">
        <f t="shared" si="28"/>
        <v>23</v>
      </c>
      <c r="G85" s="74">
        <v>24</v>
      </c>
      <c r="H85" s="80">
        <v>1</v>
      </c>
      <c r="I85" s="81">
        <f t="shared" si="29"/>
        <v>4.1666666666666699E-2</v>
      </c>
      <c r="J85" s="110"/>
      <c r="K85" s="77"/>
    </row>
    <row r="86" spans="1:11">
      <c r="A86" s="74" t="s">
        <v>61</v>
      </c>
      <c r="B86" s="75">
        <v>89320277</v>
      </c>
      <c r="C86" s="83"/>
      <c r="D86" s="83"/>
      <c r="E86" s="84"/>
      <c r="F86" s="79">
        <f t="shared" si="28"/>
        <v>23</v>
      </c>
      <c r="G86" s="74">
        <v>24</v>
      </c>
      <c r="H86" s="80">
        <v>1</v>
      </c>
      <c r="I86" s="81">
        <f t="shared" si="29"/>
        <v>4.1666666666666699E-2</v>
      </c>
      <c r="J86" s="110"/>
      <c r="K86" s="77"/>
    </row>
    <row r="87" spans="1:11">
      <c r="A87" s="74" t="s">
        <v>62</v>
      </c>
      <c r="B87" s="75">
        <v>89320289</v>
      </c>
      <c r="C87" s="83"/>
      <c r="D87" s="83"/>
      <c r="E87" s="84"/>
      <c r="F87" s="79">
        <f t="shared" si="28"/>
        <v>23</v>
      </c>
      <c r="G87" s="74">
        <v>24</v>
      </c>
      <c r="H87" s="80">
        <v>1</v>
      </c>
      <c r="I87" s="81">
        <f t="shared" si="29"/>
        <v>4.1666666666666699E-2</v>
      </c>
      <c r="J87" s="110"/>
      <c r="K87" s="77"/>
    </row>
    <row r="88" spans="1:11">
      <c r="A88" s="74" t="s">
        <v>63</v>
      </c>
      <c r="B88" s="75">
        <v>89320291</v>
      </c>
      <c r="C88" s="86"/>
      <c r="D88" s="86"/>
      <c r="E88" s="87"/>
      <c r="F88" s="79">
        <f t="shared" si="28"/>
        <v>23</v>
      </c>
      <c r="G88" s="74">
        <v>24</v>
      </c>
      <c r="H88" s="80">
        <v>1</v>
      </c>
      <c r="I88" s="81">
        <f t="shared" si="29"/>
        <v>4.1666666666666699E-2</v>
      </c>
      <c r="J88" s="110"/>
      <c r="K88" s="77"/>
    </row>
    <row r="89" spans="1:11" s="69" customFormat="1">
      <c r="A89" s="89"/>
      <c r="B89" s="90"/>
      <c r="C89" s="91"/>
      <c r="D89" s="91"/>
      <c r="E89" s="92"/>
      <c r="F89" s="93"/>
      <c r="G89" s="94" t="s">
        <v>38</v>
      </c>
      <c r="H89" s="95">
        <f>SUM(H81:H88)</f>
        <v>9</v>
      </c>
      <c r="I89" s="96"/>
      <c r="J89" s="96"/>
      <c r="K89" s="97"/>
    </row>
    <row r="90" spans="1:11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</row>
    <row r="91" spans="1:11">
      <c r="A91" s="74" t="s">
        <v>55</v>
      </c>
      <c r="B91" s="75">
        <v>89320225</v>
      </c>
      <c r="C91" s="76">
        <v>1529429</v>
      </c>
      <c r="D91" s="76" t="s">
        <v>78</v>
      </c>
      <c r="E91" s="78">
        <v>699</v>
      </c>
      <c r="F91" s="79">
        <f t="shared" ref="F91:F98" si="30">G91-H91</f>
        <v>46</v>
      </c>
      <c r="G91" s="74">
        <v>48</v>
      </c>
      <c r="H91" s="80">
        <v>2</v>
      </c>
      <c r="I91" s="81">
        <f t="shared" ref="I91:I98" si="31">H91/G91</f>
        <v>4.1666666666666699E-2</v>
      </c>
      <c r="J91" s="110">
        <f>H99/E91</f>
        <v>1.2875536480686695E-2</v>
      </c>
      <c r="K91" s="77" t="s">
        <v>13</v>
      </c>
    </row>
    <row r="92" spans="1:11">
      <c r="A92" s="74" t="s">
        <v>57</v>
      </c>
      <c r="B92" s="75">
        <v>89320237</v>
      </c>
      <c r="C92" s="83"/>
      <c r="D92" s="83"/>
      <c r="E92" s="84"/>
      <c r="F92" s="79">
        <f t="shared" si="30"/>
        <v>23</v>
      </c>
      <c r="G92" s="74">
        <v>24</v>
      </c>
      <c r="H92" s="80">
        <v>1</v>
      </c>
      <c r="I92" s="81">
        <f t="shared" si="31"/>
        <v>4.1666666666666699E-2</v>
      </c>
      <c r="J92" s="110"/>
      <c r="K92" s="77"/>
    </row>
    <row r="93" spans="1:11">
      <c r="A93" s="74" t="s">
        <v>58</v>
      </c>
      <c r="B93" s="75">
        <v>89320240</v>
      </c>
      <c r="C93" s="83"/>
      <c r="D93" s="83"/>
      <c r="E93" s="84"/>
      <c r="F93" s="79">
        <f t="shared" si="30"/>
        <v>23</v>
      </c>
      <c r="G93" s="74">
        <v>24</v>
      </c>
      <c r="H93" s="80">
        <v>1</v>
      </c>
      <c r="I93" s="81">
        <f t="shared" si="31"/>
        <v>4.1666666666666699E-2</v>
      </c>
      <c r="J93" s="110"/>
      <c r="K93" s="77"/>
    </row>
    <row r="94" spans="1:11">
      <c r="A94" s="74" t="s">
        <v>59</v>
      </c>
      <c r="B94" s="75">
        <v>89320252</v>
      </c>
      <c r="C94" s="83"/>
      <c r="D94" s="83"/>
      <c r="E94" s="84"/>
      <c r="F94" s="79">
        <f t="shared" si="30"/>
        <v>23</v>
      </c>
      <c r="G94" s="74">
        <v>24</v>
      </c>
      <c r="H94" s="80">
        <v>1</v>
      </c>
      <c r="I94" s="81">
        <f t="shared" si="31"/>
        <v>4.1666666666666699E-2</v>
      </c>
      <c r="J94" s="110"/>
      <c r="K94" s="77"/>
    </row>
    <row r="95" spans="1:11">
      <c r="A95" s="74" t="s">
        <v>60</v>
      </c>
      <c r="B95" s="75">
        <v>89320264</v>
      </c>
      <c r="C95" s="83"/>
      <c r="D95" s="83"/>
      <c r="E95" s="84"/>
      <c r="F95" s="79">
        <f t="shared" si="30"/>
        <v>23</v>
      </c>
      <c r="G95" s="74">
        <v>24</v>
      </c>
      <c r="H95" s="80">
        <v>1</v>
      </c>
      <c r="I95" s="81">
        <f t="shared" si="31"/>
        <v>4.1666666666666699E-2</v>
      </c>
      <c r="J95" s="110"/>
      <c r="K95" s="77"/>
    </row>
    <row r="96" spans="1:11">
      <c r="A96" s="74" t="s">
        <v>61</v>
      </c>
      <c r="B96" s="75">
        <v>89320277</v>
      </c>
      <c r="C96" s="83"/>
      <c r="D96" s="83"/>
      <c r="E96" s="84"/>
      <c r="F96" s="79">
        <f t="shared" si="30"/>
        <v>23</v>
      </c>
      <c r="G96" s="74">
        <v>24</v>
      </c>
      <c r="H96" s="80">
        <v>1</v>
      </c>
      <c r="I96" s="81">
        <f t="shared" si="31"/>
        <v>4.1666666666666699E-2</v>
      </c>
      <c r="J96" s="110"/>
      <c r="K96" s="77"/>
    </row>
    <row r="97" spans="1:11">
      <c r="A97" s="74" t="s">
        <v>62</v>
      </c>
      <c r="B97" s="75">
        <v>89320289</v>
      </c>
      <c r="C97" s="83"/>
      <c r="D97" s="83"/>
      <c r="E97" s="84"/>
      <c r="F97" s="79">
        <f t="shared" si="30"/>
        <v>23</v>
      </c>
      <c r="G97" s="74">
        <v>24</v>
      </c>
      <c r="H97" s="80">
        <v>1</v>
      </c>
      <c r="I97" s="81">
        <f t="shared" si="31"/>
        <v>4.1666666666666699E-2</v>
      </c>
      <c r="J97" s="110"/>
      <c r="K97" s="77"/>
    </row>
    <row r="98" spans="1:11">
      <c r="A98" s="74" t="s">
        <v>63</v>
      </c>
      <c r="B98" s="75">
        <v>89320291</v>
      </c>
      <c r="C98" s="86"/>
      <c r="D98" s="86"/>
      <c r="E98" s="87"/>
      <c r="F98" s="79">
        <f t="shared" si="30"/>
        <v>23</v>
      </c>
      <c r="G98" s="74">
        <v>24</v>
      </c>
      <c r="H98" s="80">
        <v>1</v>
      </c>
      <c r="I98" s="81">
        <f t="shared" si="31"/>
        <v>4.1666666666666699E-2</v>
      </c>
      <c r="J98" s="110"/>
      <c r="K98" s="77"/>
    </row>
    <row r="99" spans="1:11" s="69" customFormat="1">
      <c r="A99" s="89"/>
      <c r="B99" s="90"/>
      <c r="C99" s="91"/>
      <c r="D99" s="91"/>
      <c r="E99" s="92"/>
      <c r="F99" s="93"/>
      <c r="G99" s="94" t="s">
        <v>38</v>
      </c>
      <c r="H99" s="95">
        <f>SUM(H91:H98)</f>
        <v>9</v>
      </c>
      <c r="I99" s="96"/>
      <c r="J99" s="96"/>
      <c r="K99" s="97"/>
    </row>
  </sheetData>
  <mergeCells count="39">
    <mergeCell ref="K81:K88"/>
    <mergeCell ref="K91:K98"/>
    <mergeCell ref="E91:E98"/>
    <mergeCell ref="J3:J26"/>
    <mergeCell ref="J29:J52"/>
    <mergeCell ref="J55:J78"/>
    <mergeCell ref="J81:J88"/>
    <mergeCell ref="J91:J98"/>
    <mergeCell ref="C91:C98"/>
    <mergeCell ref="D3:D6"/>
    <mergeCell ref="D7:D10"/>
    <mergeCell ref="D11:D18"/>
    <mergeCell ref="D19:D26"/>
    <mergeCell ref="D29:D32"/>
    <mergeCell ref="D33:D36"/>
    <mergeCell ref="D37:D44"/>
    <mergeCell ref="D45:D52"/>
    <mergeCell ref="D55:D58"/>
    <mergeCell ref="D59:D62"/>
    <mergeCell ref="D63:D70"/>
    <mergeCell ref="D71:D78"/>
    <mergeCell ref="D81:D88"/>
    <mergeCell ref="D91:D98"/>
    <mergeCell ref="A2:K2"/>
    <mergeCell ref="A28:K28"/>
    <mergeCell ref="A54:K54"/>
    <mergeCell ref="A80:K80"/>
    <mergeCell ref="A90:K90"/>
    <mergeCell ref="C3:C26"/>
    <mergeCell ref="C29:C52"/>
    <mergeCell ref="C55:C78"/>
    <mergeCell ref="C81:C88"/>
    <mergeCell ref="E3:E26"/>
    <mergeCell ref="E29:E52"/>
    <mergeCell ref="E55:E78"/>
    <mergeCell ref="E81:E88"/>
    <mergeCell ref="K3:K26"/>
    <mergeCell ref="K29:K52"/>
    <mergeCell ref="K55:K78"/>
  </mergeCells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4"/>
  <sheetViews>
    <sheetView workbookViewId="0">
      <pane ySplit="1" topLeftCell="A8" activePane="bottomLeft" state="frozen"/>
      <selection pane="bottomLeft" activeCell="G55" sqref="G55"/>
    </sheetView>
  </sheetViews>
  <sheetFormatPr defaultColWidth="9" defaultRowHeight="15"/>
  <cols>
    <col min="1" max="1" width="11.375" style="3" customWidth="1"/>
    <col min="2" max="2" width="9.625" style="3"/>
    <col min="3" max="3" width="9" style="2"/>
    <col min="4" max="4" width="10.5" style="2" customWidth="1"/>
    <col min="5" max="5" width="9.25" style="2" customWidth="1"/>
    <col min="6" max="6" width="10.75" style="2" customWidth="1"/>
    <col min="7" max="7" width="12.875" style="3" customWidth="1"/>
    <col min="8" max="8" width="12.875" style="4" customWidth="1"/>
    <col min="9" max="10" width="12.875" style="5" customWidth="1"/>
    <col min="11" max="11" width="20.5" style="6" customWidth="1"/>
    <col min="12" max="16384" width="9" style="2"/>
  </cols>
  <sheetData>
    <row r="1" spans="1:11" s="1" customFormat="1" ht="39.7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16" t="s">
        <v>8</v>
      </c>
      <c r="J1" s="16" t="s">
        <v>9</v>
      </c>
      <c r="K1" s="17" t="s">
        <v>10</v>
      </c>
    </row>
    <row r="2" spans="1:11">
      <c r="A2" s="9" t="s">
        <v>79</v>
      </c>
      <c r="B2" s="10">
        <v>89383538</v>
      </c>
      <c r="C2" s="29">
        <v>1531210</v>
      </c>
      <c r="D2" s="32" t="s">
        <v>80</v>
      </c>
      <c r="E2" s="33">
        <v>1800</v>
      </c>
      <c r="F2" s="11">
        <f t="shared" ref="F2:F9" si="0">G2-H2</f>
        <v>228</v>
      </c>
      <c r="G2" s="12">
        <v>240</v>
      </c>
      <c r="H2" s="13">
        <f t="shared" ref="H2:H9" si="1">G2-(G2*0.95)</f>
        <v>12</v>
      </c>
      <c r="I2" s="19">
        <f t="shared" ref="I2:I9" si="2">H2/G2</f>
        <v>0.05</v>
      </c>
      <c r="J2" s="36">
        <f>H10/E2</f>
        <v>3.3333333333333333E-2</v>
      </c>
      <c r="K2" s="29" t="s">
        <v>13</v>
      </c>
    </row>
    <row r="3" spans="1:11">
      <c r="A3" s="9" t="s">
        <v>81</v>
      </c>
      <c r="B3" s="10">
        <v>89383541</v>
      </c>
      <c r="C3" s="30"/>
      <c r="D3" s="32"/>
      <c r="E3" s="34"/>
      <c r="F3" s="11">
        <f t="shared" si="0"/>
        <v>114</v>
      </c>
      <c r="G3" s="12">
        <v>120</v>
      </c>
      <c r="H3" s="13">
        <f t="shared" si="1"/>
        <v>6</v>
      </c>
      <c r="I3" s="19">
        <f t="shared" si="2"/>
        <v>0.05</v>
      </c>
      <c r="J3" s="37"/>
      <c r="K3" s="30"/>
    </row>
    <row r="4" spans="1:11">
      <c r="A4" s="9" t="s">
        <v>82</v>
      </c>
      <c r="B4" s="10">
        <v>89383553</v>
      </c>
      <c r="C4" s="30"/>
      <c r="D4" s="32"/>
      <c r="E4" s="34"/>
      <c r="F4" s="11">
        <f t="shared" si="0"/>
        <v>114</v>
      </c>
      <c r="G4" s="12">
        <v>120</v>
      </c>
      <c r="H4" s="13">
        <f t="shared" si="1"/>
        <v>6</v>
      </c>
      <c r="I4" s="19">
        <f t="shared" si="2"/>
        <v>0.05</v>
      </c>
      <c r="J4" s="37"/>
      <c r="K4" s="30"/>
    </row>
    <row r="5" spans="1:11">
      <c r="A5" s="9" t="s">
        <v>83</v>
      </c>
      <c r="B5" s="10">
        <v>89383565</v>
      </c>
      <c r="C5" s="30"/>
      <c r="D5" s="32"/>
      <c r="E5" s="34"/>
      <c r="F5" s="11">
        <f t="shared" si="0"/>
        <v>114</v>
      </c>
      <c r="G5" s="12">
        <v>120</v>
      </c>
      <c r="H5" s="13">
        <f t="shared" si="1"/>
        <v>6</v>
      </c>
      <c r="I5" s="19">
        <f t="shared" si="2"/>
        <v>0.05</v>
      </c>
      <c r="J5" s="37"/>
      <c r="K5" s="30"/>
    </row>
    <row r="6" spans="1:11">
      <c r="A6" s="9" t="s">
        <v>84</v>
      </c>
      <c r="B6" s="10">
        <v>89383611</v>
      </c>
      <c r="C6" s="30"/>
      <c r="D6" s="32" t="s">
        <v>80</v>
      </c>
      <c r="E6" s="34"/>
      <c r="F6" s="11">
        <f t="shared" si="0"/>
        <v>228</v>
      </c>
      <c r="G6" s="12">
        <v>240</v>
      </c>
      <c r="H6" s="13">
        <f t="shared" si="1"/>
        <v>12</v>
      </c>
      <c r="I6" s="19">
        <f t="shared" si="2"/>
        <v>0.05</v>
      </c>
      <c r="J6" s="37"/>
      <c r="K6" s="30"/>
    </row>
    <row r="7" spans="1:11">
      <c r="A7" s="9" t="s">
        <v>85</v>
      </c>
      <c r="B7" s="10">
        <v>89383623</v>
      </c>
      <c r="C7" s="30"/>
      <c r="D7" s="32"/>
      <c r="E7" s="34"/>
      <c r="F7" s="11">
        <f t="shared" si="0"/>
        <v>114</v>
      </c>
      <c r="G7" s="12">
        <v>120</v>
      </c>
      <c r="H7" s="13">
        <f t="shared" si="1"/>
        <v>6</v>
      </c>
      <c r="I7" s="19">
        <f t="shared" si="2"/>
        <v>0.05</v>
      </c>
      <c r="J7" s="37"/>
      <c r="K7" s="30"/>
    </row>
    <row r="8" spans="1:11">
      <c r="A8" s="9" t="s">
        <v>86</v>
      </c>
      <c r="B8" s="10">
        <v>89383635</v>
      </c>
      <c r="C8" s="30"/>
      <c r="D8" s="32"/>
      <c r="E8" s="34"/>
      <c r="F8" s="11">
        <f t="shared" si="0"/>
        <v>114</v>
      </c>
      <c r="G8" s="12">
        <v>120</v>
      </c>
      <c r="H8" s="13">
        <f t="shared" si="1"/>
        <v>6</v>
      </c>
      <c r="I8" s="19">
        <f t="shared" si="2"/>
        <v>0.05</v>
      </c>
      <c r="J8" s="37"/>
      <c r="K8" s="30"/>
    </row>
    <row r="9" spans="1:11">
      <c r="A9" s="9" t="s">
        <v>87</v>
      </c>
      <c r="B9" s="10">
        <v>89383648</v>
      </c>
      <c r="C9" s="31"/>
      <c r="D9" s="32"/>
      <c r="E9" s="35"/>
      <c r="F9" s="11">
        <f t="shared" si="0"/>
        <v>114</v>
      </c>
      <c r="G9" s="12">
        <v>120</v>
      </c>
      <c r="H9" s="13">
        <f t="shared" si="1"/>
        <v>6</v>
      </c>
      <c r="I9" s="19">
        <f t="shared" si="2"/>
        <v>0.05</v>
      </c>
      <c r="J9" s="38"/>
      <c r="K9" s="31"/>
    </row>
    <row r="10" spans="1:11" s="66" customFormat="1">
      <c r="A10" s="20"/>
      <c r="B10" s="21"/>
      <c r="C10" s="22"/>
      <c r="D10" s="22"/>
      <c r="E10" s="23"/>
      <c r="F10" s="24"/>
      <c r="G10" s="25" t="s">
        <v>38</v>
      </c>
      <c r="H10" s="26">
        <f>SUM(H2:H9)</f>
        <v>60</v>
      </c>
      <c r="I10" s="27"/>
      <c r="J10" s="27"/>
      <c r="K10" s="67"/>
    </row>
    <row r="11" spans="1:1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>
      <c r="A12" s="9" t="s">
        <v>79</v>
      </c>
      <c r="B12" s="10">
        <v>89383538</v>
      </c>
      <c r="C12" s="29">
        <v>1531212</v>
      </c>
      <c r="D12" s="32" t="s">
        <v>88</v>
      </c>
      <c r="E12" s="33">
        <v>1325</v>
      </c>
      <c r="F12" s="11">
        <f t="shared" ref="F12:F15" si="3">G12-H12</f>
        <v>162</v>
      </c>
      <c r="G12" s="12">
        <v>170</v>
      </c>
      <c r="H12" s="13">
        <v>8</v>
      </c>
      <c r="I12" s="19">
        <f t="shared" ref="I12:I15" si="4">H12/G12</f>
        <v>4.7058823529411799E-2</v>
      </c>
      <c r="J12" s="36">
        <f>H20/E12</f>
        <v>2.6415094339622643E-2</v>
      </c>
      <c r="K12" s="29" t="s">
        <v>13</v>
      </c>
    </row>
    <row r="13" spans="1:11">
      <c r="A13" s="9" t="s">
        <v>81</v>
      </c>
      <c r="B13" s="10">
        <v>89383541</v>
      </c>
      <c r="C13" s="30"/>
      <c r="D13" s="32"/>
      <c r="E13" s="34"/>
      <c r="F13" s="11">
        <f t="shared" si="3"/>
        <v>81</v>
      </c>
      <c r="G13" s="12">
        <v>85</v>
      </c>
      <c r="H13" s="13">
        <v>4</v>
      </c>
      <c r="I13" s="19">
        <f t="shared" si="4"/>
        <v>4.7058823529411799E-2</v>
      </c>
      <c r="J13" s="37"/>
      <c r="K13" s="30"/>
    </row>
    <row r="14" spans="1:11">
      <c r="A14" s="9" t="s">
        <v>82</v>
      </c>
      <c r="B14" s="10">
        <v>89383553</v>
      </c>
      <c r="C14" s="30"/>
      <c r="D14" s="32"/>
      <c r="E14" s="34"/>
      <c r="F14" s="11">
        <f t="shared" si="3"/>
        <v>81</v>
      </c>
      <c r="G14" s="12">
        <v>85</v>
      </c>
      <c r="H14" s="13">
        <v>4</v>
      </c>
      <c r="I14" s="19">
        <f t="shared" si="4"/>
        <v>4.7058823529411799E-2</v>
      </c>
      <c r="J14" s="37"/>
      <c r="K14" s="30"/>
    </row>
    <row r="15" spans="1:11">
      <c r="A15" s="9" t="s">
        <v>83</v>
      </c>
      <c r="B15" s="10">
        <v>89383565</v>
      </c>
      <c r="C15" s="30"/>
      <c r="D15" s="32"/>
      <c r="E15" s="34"/>
      <c r="F15" s="11">
        <f t="shared" si="3"/>
        <v>81</v>
      </c>
      <c r="G15" s="12">
        <v>85</v>
      </c>
      <c r="H15" s="13">
        <v>4</v>
      </c>
      <c r="I15" s="19">
        <f t="shared" si="4"/>
        <v>4.7058823529411799E-2</v>
      </c>
      <c r="J15" s="37"/>
      <c r="K15" s="30"/>
    </row>
    <row r="16" spans="1:11">
      <c r="A16" s="9" t="s">
        <v>84</v>
      </c>
      <c r="B16" s="10">
        <v>89383611</v>
      </c>
      <c r="C16" s="30"/>
      <c r="D16" s="32" t="s">
        <v>88</v>
      </c>
      <c r="E16" s="34"/>
      <c r="F16" s="11">
        <f t="shared" ref="F16:F19" si="5">G16-H16</f>
        <v>114</v>
      </c>
      <c r="G16" s="12">
        <v>120</v>
      </c>
      <c r="H16" s="13">
        <f t="shared" ref="H16:H19" si="6">G16-(G16*0.95)</f>
        <v>6</v>
      </c>
      <c r="I16" s="19">
        <f t="shared" ref="I16:I19" si="7">H16/G16</f>
        <v>0.05</v>
      </c>
      <c r="J16" s="37"/>
      <c r="K16" s="30"/>
    </row>
    <row r="17" spans="1:11">
      <c r="A17" s="9" t="s">
        <v>85</v>
      </c>
      <c r="B17" s="10">
        <v>89383623</v>
      </c>
      <c r="C17" s="30"/>
      <c r="D17" s="32"/>
      <c r="E17" s="34"/>
      <c r="F17" s="11">
        <f t="shared" si="5"/>
        <v>57</v>
      </c>
      <c r="G17" s="12">
        <v>60</v>
      </c>
      <c r="H17" s="13">
        <f t="shared" si="6"/>
        <v>3</v>
      </c>
      <c r="I17" s="19">
        <f t="shared" si="7"/>
        <v>0.05</v>
      </c>
      <c r="J17" s="37"/>
      <c r="K17" s="30"/>
    </row>
    <row r="18" spans="1:11">
      <c r="A18" s="9" t="s">
        <v>86</v>
      </c>
      <c r="B18" s="10">
        <v>89383635</v>
      </c>
      <c r="C18" s="30"/>
      <c r="D18" s="32"/>
      <c r="E18" s="34"/>
      <c r="F18" s="11">
        <f t="shared" si="5"/>
        <v>57</v>
      </c>
      <c r="G18" s="12">
        <v>60</v>
      </c>
      <c r="H18" s="13">
        <f t="shared" si="6"/>
        <v>3</v>
      </c>
      <c r="I18" s="19">
        <f t="shared" si="7"/>
        <v>0.05</v>
      </c>
      <c r="J18" s="37"/>
      <c r="K18" s="30"/>
    </row>
    <row r="19" spans="1:11">
      <c r="A19" s="9" t="s">
        <v>87</v>
      </c>
      <c r="B19" s="10">
        <v>89383648</v>
      </c>
      <c r="C19" s="31"/>
      <c r="D19" s="32"/>
      <c r="E19" s="35"/>
      <c r="F19" s="11">
        <f t="shared" si="5"/>
        <v>57</v>
      </c>
      <c r="G19" s="12">
        <v>60</v>
      </c>
      <c r="H19" s="13">
        <f t="shared" si="6"/>
        <v>3</v>
      </c>
      <c r="I19" s="19">
        <f t="shared" si="7"/>
        <v>0.05</v>
      </c>
      <c r="J19" s="38"/>
      <c r="K19" s="31"/>
    </row>
    <row r="20" spans="1:11" s="66" customFormat="1">
      <c r="A20" s="20"/>
      <c r="B20" s="21"/>
      <c r="C20" s="22"/>
      <c r="D20" s="22"/>
      <c r="E20" s="23"/>
      <c r="F20" s="24"/>
      <c r="G20" s="25" t="s">
        <v>38</v>
      </c>
      <c r="H20" s="26">
        <f>SUM(H12:H19)</f>
        <v>35</v>
      </c>
      <c r="I20" s="27"/>
      <c r="J20" s="27"/>
      <c r="K20" s="67"/>
    </row>
    <row r="21" spans="1:1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>
      <c r="A22" s="9" t="s">
        <v>79</v>
      </c>
      <c r="B22" s="10">
        <v>89383538</v>
      </c>
      <c r="C22" s="29">
        <v>1531234</v>
      </c>
      <c r="D22" s="32" t="s">
        <v>89</v>
      </c>
      <c r="E22" s="33">
        <v>1200</v>
      </c>
      <c r="F22" s="11">
        <f t="shared" ref="F22:F25" si="8">G22-H22</f>
        <v>114</v>
      </c>
      <c r="G22" s="12">
        <v>120</v>
      </c>
      <c r="H22" s="13">
        <f t="shared" ref="H22:H25" si="9">G22-(G22*0.95)</f>
        <v>6</v>
      </c>
      <c r="I22" s="19">
        <f t="shared" ref="I22:I25" si="10">H22/G22</f>
        <v>0.05</v>
      </c>
      <c r="J22" s="36">
        <f>H30/E22</f>
        <v>3.7499999999999999E-2</v>
      </c>
      <c r="K22" s="29" t="s">
        <v>13</v>
      </c>
    </row>
    <row r="23" spans="1:11">
      <c r="A23" s="9" t="s">
        <v>81</v>
      </c>
      <c r="B23" s="10">
        <v>89383541</v>
      </c>
      <c r="C23" s="30"/>
      <c r="D23" s="32"/>
      <c r="E23" s="34"/>
      <c r="F23" s="11">
        <f t="shared" si="8"/>
        <v>57</v>
      </c>
      <c r="G23" s="12">
        <v>60</v>
      </c>
      <c r="H23" s="13">
        <f t="shared" si="9"/>
        <v>3</v>
      </c>
      <c r="I23" s="19">
        <f t="shared" si="10"/>
        <v>0.05</v>
      </c>
      <c r="J23" s="37"/>
      <c r="K23" s="30"/>
    </row>
    <row r="24" spans="1:11">
      <c r="A24" s="9" t="s">
        <v>82</v>
      </c>
      <c r="B24" s="10">
        <v>89383553</v>
      </c>
      <c r="C24" s="30"/>
      <c r="D24" s="32"/>
      <c r="E24" s="34"/>
      <c r="F24" s="11">
        <f t="shared" si="8"/>
        <v>57</v>
      </c>
      <c r="G24" s="12">
        <v>60</v>
      </c>
      <c r="H24" s="13">
        <f t="shared" si="9"/>
        <v>3</v>
      </c>
      <c r="I24" s="19">
        <f t="shared" si="10"/>
        <v>0.05</v>
      </c>
      <c r="J24" s="37"/>
      <c r="K24" s="30"/>
    </row>
    <row r="25" spans="1:11">
      <c r="A25" s="9" t="s">
        <v>83</v>
      </c>
      <c r="B25" s="10">
        <v>89383565</v>
      </c>
      <c r="C25" s="30"/>
      <c r="D25" s="32"/>
      <c r="E25" s="34"/>
      <c r="F25" s="11">
        <f t="shared" si="8"/>
        <v>57</v>
      </c>
      <c r="G25" s="12">
        <v>60</v>
      </c>
      <c r="H25" s="13">
        <f t="shared" si="9"/>
        <v>3</v>
      </c>
      <c r="I25" s="19">
        <f t="shared" si="10"/>
        <v>0.05</v>
      </c>
      <c r="J25" s="37"/>
      <c r="K25" s="30"/>
    </row>
    <row r="26" spans="1:11">
      <c r="A26" s="9" t="s">
        <v>84</v>
      </c>
      <c r="B26" s="10">
        <v>89383611</v>
      </c>
      <c r="C26" s="30"/>
      <c r="D26" s="32" t="s">
        <v>89</v>
      </c>
      <c r="E26" s="34"/>
      <c r="F26" s="11">
        <f t="shared" ref="F26:F29" si="11">G26-H26</f>
        <v>228</v>
      </c>
      <c r="G26" s="12">
        <v>240</v>
      </c>
      <c r="H26" s="13">
        <f t="shared" ref="H26:H29" si="12">G26-(G26*0.95)</f>
        <v>12</v>
      </c>
      <c r="I26" s="19">
        <f t="shared" ref="I26:I29" si="13">H26/G26</f>
        <v>0.05</v>
      </c>
      <c r="J26" s="37"/>
      <c r="K26" s="30"/>
    </row>
    <row r="27" spans="1:11">
      <c r="A27" s="9" t="s">
        <v>85</v>
      </c>
      <c r="B27" s="10">
        <v>89383623</v>
      </c>
      <c r="C27" s="30"/>
      <c r="D27" s="32"/>
      <c r="E27" s="34"/>
      <c r="F27" s="11">
        <f t="shared" si="11"/>
        <v>114</v>
      </c>
      <c r="G27" s="12">
        <v>120</v>
      </c>
      <c r="H27" s="13">
        <f t="shared" si="12"/>
        <v>6</v>
      </c>
      <c r="I27" s="19">
        <f t="shared" si="13"/>
        <v>0.05</v>
      </c>
      <c r="J27" s="37"/>
      <c r="K27" s="30"/>
    </row>
    <row r="28" spans="1:11">
      <c r="A28" s="9" t="s">
        <v>86</v>
      </c>
      <c r="B28" s="10">
        <v>89383635</v>
      </c>
      <c r="C28" s="30"/>
      <c r="D28" s="32"/>
      <c r="E28" s="34"/>
      <c r="F28" s="11">
        <f t="shared" si="11"/>
        <v>114</v>
      </c>
      <c r="G28" s="12">
        <v>120</v>
      </c>
      <c r="H28" s="13">
        <f t="shared" si="12"/>
        <v>6</v>
      </c>
      <c r="I28" s="19">
        <f t="shared" si="13"/>
        <v>0.05</v>
      </c>
      <c r="J28" s="37"/>
      <c r="K28" s="30"/>
    </row>
    <row r="29" spans="1:11">
      <c r="A29" s="9" t="s">
        <v>87</v>
      </c>
      <c r="B29" s="10">
        <v>89383648</v>
      </c>
      <c r="C29" s="31"/>
      <c r="D29" s="32"/>
      <c r="E29" s="35"/>
      <c r="F29" s="11">
        <f t="shared" si="11"/>
        <v>114</v>
      </c>
      <c r="G29" s="12">
        <v>120</v>
      </c>
      <c r="H29" s="13">
        <f t="shared" si="12"/>
        <v>6</v>
      </c>
      <c r="I29" s="19">
        <f t="shared" si="13"/>
        <v>0.05</v>
      </c>
      <c r="J29" s="38"/>
      <c r="K29" s="31"/>
    </row>
    <row r="30" spans="1:11" s="66" customFormat="1">
      <c r="A30" s="20"/>
      <c r="B30" s="21"/>
      <c r="C30" s="22"/>
      <c r="D30" s="22"/>
      <c r="E30" s="23"/>
      <c r="F30" s="24"/>
      <c r="G30" s="25" t="s">
        <v>38</v>
      </c>
      <c r="H30" s="26">
        <f>SUM(H22:H29)</f>
        <v>45</v>
      </c>
      <c r="I30" s="27"/>
      <c r="J30" s="27"/>
      <c r="K30" s="67"/>
    </row>
    <row r="31" spans="1:1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>
      <c r="A32" s="74" t="s">
        <v>90</v>
      </c>
      <c r="B32" s="75">
        <v>89388655</v>
      </c>
      <c r="C32" s="76">
        <v>1531248</v>
      </c>
      <c r="D32" s="77" t="s">
        <v>91</v>
      </c>
      <c r="E32" s="78">
        <v>700</v>
      </c>
      <c r="F32" s="79">
        <f t="shared" ref="F32:F35" si="14">G32-H32</f>
        <v>134</v>
      </c>
      <c r="G32" s="74">
        <v>140</v>
      </c>
      <c r="H32" s="80">
        <v>6</v>
      </c>
      <c r="I32" s="81">
        <f t="shared" ref="I32:I35" si="15">H32/G32</f>
        <v>4.2857142857142858E-2</v>
      </c>
      <c r="J32" s="82">
        <f>H40/E32</f>
        <v>2.8571428571428571E-2</v>
      </c>
      <c r="K32" s="76" t="s">
        <v>13</v>
      </c>
    </row>
    <row r="33" spans="1:11">
      <c r="A33" s="74" t="s">
        <v>92</v>
      </c>
      <c r="B33" s="75">
        <v>89388667</v>
      </c>
      <c r="C33" s="83"/>
      <c r="D33" s="77"/>
      <c r="E33" s="84"/>
      <c r="F33" s="79">
        <f t="shared" si="14"/>
        <v>67</v>
      </c>
      <c r="G33" s="74">
        <v>70</v>
      </c>
      <c r="H33" s="80">
        <v>3</v>
      </c>
      <c r="I33" s="81">
        <f t="shared" si="15"/>
        <v>4.2857142857142899E-2</v>
      </c>
      <c r="J33" s="85"/>
      <c r="K33" s="83"/>
    </row>
    <row r="34" spans="1:11">
      <c r="A34" s="74" t="s">
        <v>93</v>
      </c>
      <c r="B34" s="75">
        <v>89388670</v>
      </c>
      <c r="C34" s="83"/>
      <c r="D34" s="77"/>
      <c r="E34" s="84"/>
      <c r="F34" s="79">
        <f t="shared" si="14"/>
        <v>67</v>
      </c>
      <c r="G34" s="74">
        <v>70</v>
      </c>
      <c r="H34" s="80">
        <v>3</v>
      </c>
      <c r="I34" s="81">
        <f t="shared" si="15"/>
        <v>4.2857142857142899E-2</v>
      </c>
      <c r="J34" s="85"/>
      <c r="K34" s="83"/>
    </row>
    <row r="35" spans="1:11">
      <c r="A35" s="74" t="s">
        <v>94</v>
      </c>
      <c r="B35" s="75">
        <v>89388682</v>
      </c>
      <c r="C35" s="83"/>
      <c r="D35" s="77"/>
      <c r="E35" s="84"/>
      <c r="F35" s="79">
        <f t="shared" si="14"/>
        <v>67</v>
      </c>
      <c r="G35" s="74">
        <v>70</v>
      </c>
      <c r="H35" s="80">
        <v>3</v>
      </c>
      <c r="I35" s="81">
        <f t="shared" si="15"/>
        <v>4.2857142857142899E-2</v>
      </c>
      <c r="J35" s="85"/>
      <c r="K35" s="83"/>
    </row>
    <row r="36" spans="1:11">
      <c r="A36" s="74" t="s">
        <v>95</v>
      </c>
      <c r="B36" s="75">
        <v>89388736</v>
      </c>
      <c r="C36" s="83"/>
      <c r="D36" s="77" t="s">
        <v>91</v>
      </c>
      <c r="E36" s="84"/>
      <c r="F36" s="79">
        <f t="shared" ref="F36:F39" si="16">G36-H36</f>
        <v>68</v>
      </c>
      <c r="G36" s="74">
        <v>70</v>
      </c>
      <c r="H36" s="80">
        <v>2</v>
      </c>
      <c r="I36" s="81">
        <f t="shared" ref="I36:I39" si="17">H36/G36</f>
        <v>2.8571428571428598E-2</v>
      </c>
      <c r="J36" s="85"/>
      <c r="K36" s="83"/>
    </row>
    <row r="37" spans="1:11">
      <c r="A37" s="74" t="s">
        <v>96</v>
      </c>
      <c r="B37" s="75">
        <v>89388749</v>
      </c>
      <c r="C37" s="83"/>
      <c r="D37" s="77"/>
      <c r="E37" s="84"/>
      <c r="F37" s="79">
        <f t="shared" si="16"/>
        <v>34</v>
      </c>
      <c r="G37" s="74">
        <v>35</v>
      </c>
      <c r="H37" s="80">
        <v>1</v>
      </c>
      <c r="I37" s="81">
        <f t="shared" si="17"/>
        <v>2.8571428571428598E-2</v>
      </c>
      <c r="J37" s="85"/>
      <c r="K37" s="83"/>
    </row>
    <row r="38" spans="1:11">
      <c r="A38" s="74" t="s">
        <v>97</v>
      </c>
      <c r="B38" s="75">
        <v>89388751</v>
      </c>
      <c r="C38" s="83"/>
      <c r="D38" s="77"/>
      <c r="E38" s="84"/>
      <c r="F38" s="79">
        <f t="shared" si="16"/>
        <v>34</v>
      </c>
      <c r="G38" s="74">
        <v>35</v>
      </c>
      <c r="H38" s="80">
        <v>1</v>
      </c>
      <c r="I38" s="81">
        <f t="shared" si="17"/>
        <v>2.8571428571428598E-2</v>
      </c>
      <c r="J38" s="85"/>
      <c r="K38" s="83"/>
    </row>
    <row r="39" spans="1:11">
      <c r="A39" s="74" t="s">
        <v>98</v>
      </c>
      <c r="B39" s="75">
        <v>89388763</v>
      </c>
      <c r="C39" s="86"/>
      <c r="D39" s="77"/>
      <c r="E39" s="87"/>
      <c r="F39" s="79">
        <f t="shared" si="16"/>
        <v>34</v>
      </c>
      <c r="G39" s="74">
        <v>35</v>
      </c>
      <c r="H39" s="80">
        <v>1</v>
      </c>
      <c r="I39" s="81">
        <f t="shared" si="17"/>
        <v>2.8571428571428598E-2</v>
      </c>
      <c r="J39" s="88"/>
      <c r="K39" s="86"/>
    </row>
    <row r="40" spans="1:11" s="66" customFormat="1">
      <c r="A40" s="89"/>
      <c r="B40" s="90"/>
      <c r="C40" s="91"/>
      <c r="D40" s="91"/>
      <c r="E40" s="92"/>
      <c r="F40" s="93"/>
      <c r="G40" s="94" t="s">
        <v>38</v>
      </c>
      <c r="H40" s="95">
        <f>SUM(H32:H39)</f>
        <v>20</v>
      </c>
      <c r="I40" s="96"/>
      <c r="J40" s="96"/>
      <c r="K40" s="97"/>
    </row>
    <row r="41" spans="1:1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1">
      <c r="A42" s="74" t="s">
        <v>90</v>
      </c>
      <c r="B42" s="75">
        <v>89388655</v>
      </c>
      <c r="C42" s="76">
        <v>1531249</v>
      </c>
      <c r="D42" s="77" t="s">
        <v>99</v>
      </c>
      <c r="E42" s="78">
        <v>525</v>
      </c>
      <c r="F42" s="79">
        <f t="shared" ref="F42:F45" si="18">G42-H42</f>
        <v>68</v>
      </c>
      <c r="G42" s="74">
        <v>70</v>
      </c>
      <c r="H42" s="80">
        <v>2</v>
      </c>
      <c r="I42" s="81">
        <f t="shared" ref="I42:I45" si="19">H42/G42</f>
        <v>2.8571428571428598E-2</v>
      </c>
      <c r="J42" s="82">
        <f>H50/E42</f>
        <v>1.9047619047619049E-2</v>
      </c>
      <c r="K42" s="76" t="s">
        <v>13</v>
      </c>
    </row>
    <row r="43" spans="1:11">
      <c r="A43" s="74" t="s">
        <v>92</v>
      </c>
      <c r="B43" s="75">
        <v>89388667</v>
      </c>
      <c r="C43" s="83"/>
      <c r="D43" s="77"/>
      <c r="E43" s="84"/>
      <c r="F43" s="79">
        <f t="shared" si="18"/>
        <v>34</v>
      </c>
      <c r="G43" s="74">
        <v>35</v>
      </c>
      <c r="H43" s="80">
        <v>1</v>
      </c>
      <c r="I43" s="81">
        <f t="shared" si="19"/>
        <v>2.8571428571428598E-2</v>
      </c>
      <c r="J43" s="85"/>
      <c r="K43" s="83"/>
    </row>
    <row r="44" spans="1:11">
      <c r="A44" s="74" t="s">
        <v>93</v>
      </c>
      <c r="B44" s="75">
        <v>89388670</v>
      </c>
      <c r="C44" s="83"/>
      <c r="D44" s="77"/>
      <c r="E44" s="84"/>
      <c r="F44" s="79">
        <f t="shared" si="18"/>
        <v>34</v>
      </c>
      <c r="G44" s="74">
        <v>35</v>
      </c>
      <c r="H44" s="80">
        <v>1</v>
      </c>
      <c r="I44" s="81">
        <f t="shared" si="19"/>
        <v>2.8571428571428598E-2</v>
      </c>
      <c r="J44" s="85"/>
      <c r="K44" s="83"/>
    </row>
    <row r="45" spans="1:11">
      <c r="A45" s="74" t="s">
        <v>94</v>
      </c>
      <c r="B45" s="75">
        <v>89388682</v>
      </c>
      <c r="C45" s="83"/>
      <c r="D45" s="77"/>
      <c r="E45" s="84"/>
      <c r="F45" s="79">
        <f t="shared" si="18"/>
        <v>34</v>
      </c>
      <c r="G45" s="74">
        <v>35</v>
      </c>
      <c r="H45" s="80">
        <v>1</v>
      </c>
      <c r="I45" s="81">
        <f t="shared" si="19"/>
        <v>2.8571428571428598E-2</v>
      </c>
      <c r="J45" s="85"/>
      <c r="K45" s="83"/>
    </row>
    <row r="46" spans="1:11">
      <c r="A46" s="74" t="s">
        <v>95</v>
      </c>
      <c r="B46" s="75">
        <v>89388736</v>
      </c>
      <c r="C46" s="83"/>
      <c r="D46" s="77" t="s">
        <v>99</v>
      </c>
      <c r="E46" s="84"/>
      <c r="F46" s="79">
        <f t="shared" ref="F46:F49" si="20">G46-H46</f>
        <v>68</v>
      </c>
      <c r="G46" s="74">
        <v>70</v>
      </c>
      <c r="H46" s="80">
        <v>2</v>
      </c>
      <c r="I46" s="81">
        <f t="shared" ref="I46:I49" si="21">H46/G46</f>
        <v>2.8571428571428598E-2</v>
      </c>
      <c r="J46" s="85"/>
      <c r="K46" s="83"/>
    </row>
    <row r="47" spans="1:11">
      <c r="A47" s="74" t="s">
        <v>96</v>
      </c>
      <c r="B47" s="75">
        <v>89388749</v>
      </c>
      <c r="C47" s="83"/>
      <c r="D47" s="77"/>
      <c r="E47" s="84"/>
      <c r="F47" s="79">
        <f t="shared" si="20"/>
        <v>34</v>
      </c>
      <c r="G47" s="74">
        <v>35</v>
      </c>
      <c r="H47" s="80">
        <v>1</v>
      </c>
      <c r="I47" s="81">
        <f t="shared" si="21"/>
        <v>2.8571428571428598E-2</v>
      </c>
      <c r="J47" s="85"/>
      <c r="K47" s="83"/>
    </row>
    <row r="48" spans="1:11">
      <c r="A48" s="74" t="s">
        <v>97</v>
      </c>
      <c r="B48" s="75">
        <v>89388751</v>
      </c>
      <c r="C48" s="83"/>
      <c r="D48" s="77"/>
      <c r="E48" s="84"/>
      <c r="F48" s="79">
        <f t="shared" si="20"/>
        <v>34</v>
      </c>
      <c r="G48" s="74">
        <v>35</v>
      </c>
      <c r="H48" s="80">
        <v>1</v>
      </c>
      <c r="I48" s="81">
        <f t="shared" si="21"/>
        <v>2.8571428571428598E-2</v>
      </c>
      <c r="J48" s="85"/>
      <c r="K48" s="83"/>
    </row>
    <row r="49" spans="1:11">
      <c r="A49" s="74" t="s">
        <v>98</v>
      </c>
      <c r="B49" s="75">
        <v>89388763</v>
      </c>
      <c r="C49" s="86"/>
      <c r="D49" s="77"/>
      <c r="E49" s="87"/>
      <c r="F49" s="79">
        <f t="shared" si="20"/>
        <v>34</v>
      </c>
      <c r="G49" s="74">
        <v>35</v>
      </c>
      <c r="H49" s="80">
        <v>1</v>
      </c>
      <c r="I49" s="81">
        <f t="shared" si="21"/>
        <v>2.8571428571428598E-2</v>
      </c>
      <c r="J49" s="88"/>
      <c r="K49" s="86"/>
    </row>
    <row r="50" spans="1:11" s="66" customFormat="1">
      <c r="A50" s="89"/>
      <c r="B50" s="90"/>
      <c r="C50" s="91"/>
      <c r="D50" s="91"/>
      <c r="E50" s="92"/>
      <c r="F50" s="93"/>
      <c r="G50" s="94" t="s">
        <v>38</v>
      </c>
      <c r="H50" s="95">
        <f>SUM(H42:H49)</f>
        <v>10</v>
      </c>
      <c r="I50" s="96"/>
      <c r="J50" s="96"/>
      <c r="K50" s="97"/>
    </row>
    <row r="51" spans="1:1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2" spans="1:11">
      <c r="A52" s="74" t="s">
        <v>90</v>
      </c>
      <c r="B52" s="75">
        <v>89388655</v>
      </c>
      <c r="C52" s="76">
        <v>1531255</v>
      </c>
      <c r="D52" s="77" t="s">
        <v>100</v>
      </c>
      <c r="E52" s="78">
        <v>450</v>
      </c>
      <c r="F52" s="79">
        <f t="shared" ref="F52:F55" si="22">G52-H52</f>
        <v>58</v>
      </c>
      <c r="G52" s="99">
        <v>60</v>
      </c>
      <c r="H52" s="80">
        <v>2</v>
      </c>
      <c r="I52" s="81">
        <f t="shared" ref="I52:I55" si="23">H52/G52</f>
        <v>3.3333333333333298E-2</v>
      </c>
      <c r="J52" s="82">
        <f>H60/E52</f>
        <v>2.2222222222222223E-2</v>
      </c>
      <c r="K52" s="76" t="s">
        <v>13</v>
      </c>
    </row>
    <row r="53" spans="1:11">
      <c r="A53" s="74" t="s">
        <v>92</v>
      </c>
      <c r="B53" s="75">
        <v>89388667</v>
      </c>
      <c r="C53" s="83"/>
      <c r="D53" s="77"/>
      <c r="E53" s="84"/>
      <c r="F53" s="79">
        <f t="shared" si="22"/>
        <v>29</v>
      </c>
      <c r="G53" s="99">
        <v>30</v>
      </c>
      <c r="H53" s="80">
        <v>1</v>
      </c>
      <c r="I53" s="81">
        <f t="shared" si="23"/>
        <v>3.3333333333333298E-2</v>
      </c>
      <c r="J53" s="85"/>
      <c r="K53" s="83"/>
    </row>
    <row r="54" spans="1:11">
      <c r="A54" s="74" t="s">
        <v>93</v>
      </c>
      <c r="B54" s="75">
        <v>89388670</v>
      </c>
      <c r="C54" s="83"/>
      <c r="D54" s="77"/>
      <c r="E54" s="84"/>
      <c r="F54" s="79">
        <f t="shared" si="22"/>
        <v>29</v>
      </c>
      <c r="G54" s="99">
        <v>30</v>
      </c>
      <c r="H54" s="80">
        <v>1</v>
      </c>
      <c r="I54" s="81">
        <f t="shared" si="23"/>
        <v>3.3333333333333298E-2</v>
      </c>
      <c r="J54" s="85"/>
      <c r="K54" s="83"/>
    </row>
    <row r="55" spans="1:11">
      <c r="A55" s="74" t="s">
        <v>94</v>
      </c>
      <c r="B55" s="75">
        <v>89388682</v>
      </c>
      <c r="C55" s="83"/>
      <c r="D55" s="77"/>
      <c r="E55" s="84"/>
      <c r="F55" s="79">
        <f t="shared" si="22"/>
        <v>29</v>
      </c>
      <c r="G55" s="99">
        <v>30</v>
      </c>
      <c r="H55" s="80">
        <v>1</v>
      </c>
      <c r="I55" s="81">
        <f t="shared" si="23"/>
        <v>3.3333333333333298E-2</v>
      </c>
      <c r="J55" s="85"/>
      <c r="K55" s="83"/>
    </row>
    <row r="56" spans="1:11">
      <c r="A56" s="74" t="s">
        <v>95</v>
      </c>
      <c r="B56" s="75">
        <v>89388736</v>
      </c>
      <c r="C56" s="83"/>
      <c r="D56" s="77" t="s">
        <v>100</v>
      </c>
      <c r="E56" s="84"/>
      <c r="F56" s="79">
        <f t="shared" ref="F56:F59" si="24">G56-H56</f>
        <v>58</v>
      </c>
      <c r="G56" s="99">
        <v>60</v>
      </c>
      <c r="H56" s="80">
        <v>2</v>
      </c>
      <c r="I56" s="81">
        <f t="shared" ref="I56:I59" si="25">H56/G56</f>
        <v>3.3333333333333298E-2</v>
      </c>
      <c r="J56" s="85"/>
      <c r="K56" s="83"/>
    </row>
    <row r="57" spans="1:11">
      <c r="A57" s="74" t="s">
        <v>96</v>
      </c>
      <c r="B57" s="75">
        <v>89388749</v>
      </c>
      <c r="C57" s="83"/>
      <c r="D57" s="77"/>
      <c r="E57" s="84"/>
      <c r="F57" s="79">
        <f t="shared" si="24"/>
        <v>29</v>
      </c>
      <c r="G57" s="99">
        <v>30</v>
      </c>
      <c r="H57" s="80">
        <v>1</v>
      </c>
      <c r="I57" s="81">
        <f t="shared" si="25"/>
        <v>3.3333333333333298E-2</v>
      </c>
      <c r="J57" s="85"/>
      <c r="K57" s="83"/>
    </row>
    <row r="58" spans="1:11">
      <c r="A58" s="74" t="s">
        <v>97</v>
      </c>
      <c r="B58" s="75">
        <v>89388751</v>
      </c>
      <c r="C58" s="83"/>
      <c r="D58" s="77"/>
      <c r="E58" s="84"/>
      <c r="F58" s="79">
        <f t="shared" si="24"/>
        <v>29</v>
      </c>
      <c r="G58" s="99">
        <v>30</v>
      </c>
      <c r="H58" s="80">
        <v>1</v>
      </c>
      <c r="I58" s="81">
        <f t="shared" si="25"/>
        <v>3.3333333333333298E-2</v>
      </c>
      <c r="J58" s="85"/>
      <c r="K58" s="83"/>
    </row>
    <row r="59" spans="1:11">
      <c r="A59" s="74" t="s">
        <v>98</v>
      </c>
      <c r="B59" s="75">
        <v>89388763</v>
      </c>
      <c r="C59" s="86"/>
      <c r="D59" s="77"/>
      <c r="E59" s="87"/>
      <c r="F59" s="79">
        <f t="shared" si="24"/>
        <v>29</v>
      </c>
      <c r="G59" s="99">
        <v>30</v>
      </c>
      <c r="H59" s="80">
        <v>1</v>
      </c>
      <c r="I59" s="81">
        <f t="shared" si="25"/>
        <v>3.3333333333333298E-2</v>
      </c>
      <c r="J59" s="88"/>
      <c r="K59" s="86"/>
    </row>
    <row r="60" spans="1:11" s="66" customFormat="1">
      <c r="A60" s="89"/>
      <c r="B60" s="90"/>
      <c r="C60" s="91"/>
      <c r="D60" s="91"/>
      <c r="E60" s="92"/>
      <c r="F60" s="93"/>
      <c r="G60" s="94" t="s">
        <v>38</v>
      </c>
      <c r="H60" s="95">
        <f>SUM(H52:H59)</f>
        <v>10</v>
      </c>
      <c r="I60" s="96"/>
      <c r="J60" s="96"/>
      <c r="K60" s="97"/>
    </row>
    <row r="61" spans="1:11" customFormat="1" ht="13.5">
      <c r="G61" s="73"/>
    </row>
    <row r="62" spans="1:11" customFormat="1" ht="13.5"/>
    <row r="63" spans="1:11" customFormat="1" ht="13.5"/>
    <row r="64" spans="1:11" customFormat="1" ht="13.5"/>
  </sheetData>
  <mergeCells count="41">
    <mergeCell ref="K52:K59"/>
    <mergeCell ref="K2:K9"/>
    <mergeCell ref="K12:K19"/>
    <mergeCell ref="K22:K29"/>
    <mergeCell ref="K32:K39"/>
    <mergeCell ref="K42:K49"/>
    <mergeCell ref="E52:E59"/>
    <mergeCell ref="J2:J9"/>
    <mergeCell ref="J12:J19"/>
    <mergeCell ref="J22:J29"/>
    <mergeCell ref="J32:J39"/>
    <mergeCell ref="J42:J49"/>
    <mergeCell ref="J52:J59"/>
    <mergeCell ref="E2:E9"/>
    <mergeCell ref="E12:E19"/>
    <mergeCell ref="E22:E29"/>
    <mergeCell ref="E32:E39"/>
    <mergeCell ref="E42:E49"/>
    <mergeCell ref="C52:C59"/>
    <mergeCell ref="D2:D5"/>
    <mergeCell ref="D6:D9"/>
    <mergeCell ref="D12:D15"/>
    <mergeCell ref="D16:D19"/>
    <mergeCell ref="D22:D25"/>
    <mergeCell ref="D26:D29"/>
    <mergeCell ref="D32:D35"/>
    <mergeCell ref="D36:D39"/>
    <mergeCell ref="D42:D45"/>
    <mergeCell ref="D46:D49"/>
    <mergeCell ref="D52:D55"/>
    <mergeCell ref="D56:D59"/>
    <mergeCell ref="C2:C9"/>
    <mergeCell ref="C12:C19"/>
    <mergeCell ref="C22:C29"/>
    <mergeCell ref="C32:C39"/>
    <mergeCell ref="C42:C49"/>
    <mergeCell ref="A11:K11"/>
    <mergeCell ref="A21:K21"/>
    <mergeCell ref="A31:K31"/>
    <mergeCell ref="A41:K41"/>
    <mergeCell ref="A51:K51"/>
  </mergeCells>
  <phoneticPr fontId="10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pane ySplit="1" topLeftCell="A2" activePane="bottomLeft" state="frozen"/>
      <selection pane="bottomLeft" activeCell="C8" sqref="C8"/>
    </sheetView>
  </sheetViews>
  <sheetFormatPr defaultColWidth="9" defaultRowHeight="15"/>
  <cols>
    <col min="1" max="1" width="11.375" style="3" customWidth="1"/>
    <col min="2" max="2" width="9.625" style="3"/>
    <col min="3" max="3" width="9" style="2"/>
    <col min="4" max="4" width="10.5" style="2" customWidth="1"/>
    <col min="5" max="5" width="9.25" style="2" customWidth="1"/>
    <col min="6" max="6" width="10.75" style="2" customWidth="1"/>
    <col min="7" max="7" width="12.875" style="3" customWidth="1"/>
    <col min="8" max="8" width="12.875" style="4" customWidth="1"/>
    <col min="9" max="10" width="12.875" style="5" customWidth="1"/>
    <col min="11" max="11" width="20.5" style="6" customWidth="1"/>
    <col min="12" max="16384" width="9" style="2"/>
  </cols>
  <sheetData>
    <row r="1" spans="1:11" s="1" customFormat="1" ht="39.7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16" t="s">
        <v>8</v>
      </c>
      <c r="J1" s="16" t="s">
        <v>9</v>
      </c>
      <c r="K1" s="17" t="s">
        <v>10</v>
      </c>
    </row>
    <row r="2" spans="1:11" ht="21.95" customHeight="1">
      <c r="A2" s="9" t="s">
        <v>101</v>
      </c>
      <c r="B2" s="10">
        <v>89386396</v>
      </c>
      <c r="C2" s="29">
        <v>1531237</v>
      </c>
      <c r="D2" s="29" t="s">
        <v>102</v>
      </c>
      <c r="E2" s="33">
        <v>480</v>
      </c>
      <c r="F2" s="11">
        <f>G2-H2</f>
        <v>232</v>
      </c>
      <c r="G2" s="12">
        <v>240</v>
      </c>
      <c r="H2" s="13">
        <v>8</v>
      </c>
      <c r="I2" s="36">
        <f>H2/G2</f>
        <v>3.3333333333333298E-2</v>
      </c>
      <c r="J2" s="36">
        <f>H4/E2</f>
        <v>3.3333333333333298E-2</v>
      </c>
      <c r="K2" s="18" t="s">
        <v>13</v>
      </c>
    </row>
    <row r="3" spans="1:11" ht="21.95" customHeight="1">
      <c r="A3" s="9" t="s">
        <v>103</v>
      </c>
      <c r="B3" s="10">
        <v>89386401</v>
      </c>
      <c r="C3" s="31"/>
      <c r="D3" s="31"/>
      <c r="E3" s="35"/>
      <c r="F3" s="11">
        <f>G3-H3</f>
        <v>232</v>
      </c>
      <c r="G3" s="12">
        <v>240</v>
      </c>
      <c r="H3" s="13">
        <v>8</v>
      </c>
      <c r="I3" s="38"/>
      <c r="J3" s="38"/>
      <c r="K3" s="18" t="s">
        <v>13</v>
      </c>
    </row>
    <row r="4" spans="1:11">
      <c r="A4" s="9"/>
      <c r="B4" s="10"/>
      <c r="C4" s="14"/>
      <c r="D4" s="14"/>
      <c r="E4" s="12"/>
      <c r="F4" s="11"/>
      <c r="G4" s="15" t="s">
        <v>38</v>
      </c>
      <c r="H4" s="13">
        <f>SUM(H2:H3)</f>
        <v>16</v>
      </c>
      <c r="I4" s="19"/>
      <c r="J4" s="19"/>
      <c r="K4" s="18"/>
    </row>
  </sheetData>
  <mergeCells count="5">
    <mergeCell ref="C2:C3"/>
    <mergeCell ref="D2:D3"/>
    <mergeCell ref="E2:E3"/>
    <mergeCell ref="I2:I3"/>
    <mergeCell ref="J2:J3"/>
  </mergeCells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1529583,4,7,8</vt:lpstr>
      <vt:lpstr>1529196,1529428,1529331,2</vt:lpstr>
      <vt:lpstr>1531210,2,153134,48,49,55</vt:lpstr>
      <vt:lpstr>1531237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徐利亚</cp:lastModifiedBy>
  <dcterms:created xsi:type="dcterms:W3CDTF">2006-09-16T00:00:00Z</dcterms:created>
  <dcterms:modified xsi:type="dcterms:W3CDTF">2025-05-14T07:29:04Z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708D221A5D4246E6A1BE99FAF8189104_13</vt:lpwstr>
  </property>
  <property fmtid="{D5CDD505-2E9C-101B-9397-08002B2CF9AE}" pid="3" name="KSOProductBuildVer">
    <vt:lpwstr>2052-12.1.0.20784</vt:lpwstr>
  </property>
</Properties>
</file>