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<sst xmlns="http://schemas.openxmlformats.org/spreadsheetml/2006/main" count="54" uniqueCount="54">
  <si>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</si>
  <si>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</si>
  <si>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</si>
  <si>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05/01/2025</t>
  </si>
  <si>
    <t>End Date:</t>
  </si>
  <si>
    <t>05/18/2025</t>
  </si>
  <si>
    <t>Report Run Date:</t>
  </si>
  <si>
    <t>05/19/2025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</si>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</sst>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734930</v>
      </c>
      <c r="C5" s="11">
        <f>=ROUNDDOWN(30.3592230603359,0)</f>
      </c>
      <c r="D5" s="11">
        <v>322840</v>
      </c>
      <c r="E5" s="12">
        <v>0.9641</v>
      </c>
      <c r="F5" s="11"/>
      <c r="G5" s="11">
        <f>=ROUNDDOWN({0},0)</f>
      </c>
      <c r="H5" s="11">
        <v>480</v>
      </c>
      <c r="I5" s="12">
        <v>1</v>
      </c>
      <c r="J5" s="11">
        <v>427</v>
      </c>
      <c r="K5" s="13">
        <v>26328.37</v>
      </c>
      <c r="L5" s="11">
        <v>1811</v>
      </c>
      <c r="M5" s="14">
        <v>14.54</v>
      </c>
      <c r="N5" s="11">
        <v>1146</v>
      </c>
      <c r="O5" s="13">
        <v>72002.87</v>
      </c>
      <c r="P5" s="11">
        <v>1811</v>
      </c>
      <c r="Q5" s="14">
        <v>39.76</v>
      </c>
      <c r="R5" s="12">
        <v>-0.6274</v>
      </c>
      <c r="S5" s="12">
        <v>-0.6343</v>
      </c>
      <c r="T5" s="12"/>
      <c r="U5" s="12">
        <v>-0.6343</v>
      </c>
      <c r="V5" s="11">
        <v>321</v>
      </c>
      <c r="W5" s="13">
        <v>18222.35</v>
      </c>
      <c r="X5" s="11">
        <v>492</v>
      </c>
      <c r="Y5" s="11">
        <v>836</v>
      </c>
      <c r="Z5" s="13">
        <v>49846.4</v>
      </c>
      <c r="AA5" s="11">
        <v>492</v>
      </c>
      <c r="AB5" s="12">
        <v>-0.616</v>
      </c>
      <c r="AC5" s="12">
        <v>-0.6344</v>
      </c>
      <c r="AD5" s="11">
        <v>30</v>
      </c>
      <c r="AE5" s="13">
        <v>2022.96</v>
      </c>
      <c r="AF5" s="11">
        <v>202</v>
      </c>
      <c r="AG5" s="11">
        <v>94</v>
      </c>
      <c r="AH5" s="13">
        <v>6002.55</v>
      </c>
      <c r="AI5" s="11">
        <v>202</v>
      </c>
      <c r="AJ5" s="12">
        <v>-0.6809</v>
      </c>
      <c r="AK5" s="12">
        <v>-0.663</v>
      </c>
      <c r="AL5" s="11">
        <v>28</v>
      </c>
      <c r="AM5" s="13">
        <v>3081.81</v>
      </c>
      <c r="AN5" s="11">
        <v>265</v>
      </c>
      <c r="AO5" s="11">
        <v>78</v>
      </c>
      <c r="AP5" s="13">
        <v>7395.98</v>
      </c>
      <c r="AQ5" s="11">
        <v>265</v>
      </c>
      <c r="AR5" s="12">
        <v>-0.641</v>
      </c>
      <c r="AS5" s="12">
        <v>-0.5833</v>
      </c>
      <c r="AT5" s="11">
        <v>45</v>
      </c>
      <c r="AU5" s="13">
        <v>2708.37</v>
      </c>
      <c r="AV5" s="11">
        <v>443</v>
      </c>
      <c r="AW5" s="11">
        <v>126</v>
      </c>
      <c r="AX5" s="13">
        <v>7502.15</v>
      </c>
      <c r="AY5" s="11">
        <v>443</v>
      </c>
      <c r="AZ5" s="12">
        <v>-0.6429</v>
      </c>
      <c r="BA5" s="12">
        <v>-0.639</v>
      </c>
      <c r="BB5" s="11">
        <v>3</v>
      </c>
      <c r="BC5" s="13">
        <v>292.88</v>
      </c>
      <c r="BD5" s="11">
        <v>179</v>
      </c>
      <c r="BE5" s="11">
        <v>12</v>
      </c>
      <c r="BF5" s="13">
        <v>1255.79</v>
      </c>
      <c r="BG5" s="11">
        <v>179</v>
      </c>
      <c r="BH5" s="12">
        <v>-0.75</v>
      </c>
      <c r="BI5" s="12">
        <v>-0.7668</v>
      </c>
    </row>
    <row r="6">
      <c r="A6" s="10" t="s">
        <v>37</v>
      </c>
      <c r="B6" s="11">
        <v>238</v>
      </c>
      <c r="C6" s="11">
        <f>=ROUNDDOWN(34.4927536231884,0)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19676</v>
      </c>
      <c r="C7" s="11">
        <f>=ROUNDDOWN(15.6146337592255,0)</f>
      </c>
      <c r="D7" s="11">
        <v>12106</v>
      </c>
      <c r="E7" s="12">
        <v>0.9117</v>
      </c>
      <c r="F7" s="11"/>
      <c r="G7" s="11">
        <f>=ROUNDDOWN({0},0)</f>
      </c>
      <c r="H7" s="11"/>
      <c r="I7" s="12"/>
      <c r="J7" s="11">
        <v>127</v>
      </c>
      <c r="K7" s="13">
        <v>6620.89</v>
      </c>
      <c r="L7" s="11">
        <v>153</v>
      </c>
      <c r="M7" s="14">
        <v>43.27</v>
      </c>
      <c r="N7" s="11">
        <v>443</v>
      </c>
      <c r="O7" s="13">
        <v>25862.29</v>
      </c>
      <c r="P7" s="11">
        <v>153</v>
      </c>
      <c r="Q7" s="14">
        <v>169.03</v>
      </c>
      <c r="R7" s="12">
        <v>-0.7133</v>
      </c>
      <c r="S7" s="12">
        <v>-0.744</v>
      </c>
      <c r="T7" s="12"/>
      <c r="U7" s="12">
        <v>-0.744</v>
      </c>
      <c r="V7" s="11">
        <v>28</v>
      </c>
      <c r="W7" s="13">
        <v>1510.75</v>
      </c>
      <c r="X7" s="11">
        <v>87</v>
      </c>
      <c r="Y7" s="11">
        <v>75</v>
      </c>
      <c r="Z7" s="13">
        <v>4209.96</v>
      </c>
      <c r="AA7" s="11">
        <v>87</v>
      </c>
      <c r="AB7" s="12">
        <v>-0.6267</v>
      </c>
      <c r="AC7" s="12">
        <v>-0.6411</v>
      </c>
      <c r="AD7" s="11">
        <v>22</v>
      </c>
      <c r="AE7" s="13">
        <v>977.43</v>
      </c>
      <c r="AF7" s="11">
        <v>51</v>
      </c>
      <c r="AG7" s="11">
        <v>55</v>
      </c>
      <c r="AH7" s="13">
        <v>2747.1</v>
      </c>
      <c r="AI7" s="11">
        <v>51</v>
      </c>
      <c r="AJ7" s="12">
        <v>-0.6</v>
      </c>
      <c r="AK7" s="12">
        <v>-0.6442</v>
      </c>
      <c r="AL7" s="11">
        <v>35</v>
      </c>
      <c r="AM7" s="13">
        <v>1658.57</v>
      </c>
      <c r="AN7" s="11">
        <v>87</v>
      </c>
      <c r="AO7" s="11">
        <v>139</v>
      </c>
      <c r="AP7" s="13">
        <v>7118.88</v>
      </c>
      <c r="AQ7" s="11">
        <v>87</v>
      </c>
      <c r="AR7" s="12">
        <v>-0.7482</v>
      </c>
      <c r="AS7" s="12">
        <v>-0.767</v>
      </c>
      <c r="AT7" s="11">
        <v>25</v>
      </c>
      <c r="AU7" s="13">
        <v>1206.87</v>
      </c>
      <c r="AV7" s="11">
        <v>130</v>
      </c>
      <c r="AW7" s="11">
        <v>58</v>
      </c>
      <c r="AX7" s="13">
        <v>2696</v>
      </c>
      <c r="AY7" s="11">
        <v>130</v>
      </c>
      <c r="AZ7" s="12">
        <v>-0.569</v>
      </c>
      <c r="BA7" s="12">
        <v>-0.5523</v>
      </c>
      <c r="BB7" s="11">
        <v>17</v>
      </c>
      <c r="BC7" s="13">
        <v>1267.27</v>
      </c>
      <c r="BD7" s="11">
        <v>128</v>
      </c>
      <c r="BE7" s="11">
        <v>116</v>
      </c>
      <c r="BF7" s="13">
        <v>9090.35</v>
      </c>
      <c r="BG7" s="11">
        <v>128</v>
      </c>
      <c r="BH7" s="12">
        <v>-0.8534</v>
      </c>
      <c r="BI7" s="12">
        <v>-0.8606</v>
      </c>
    </row>
    <row r="8">
      <c r="A8" s="10" t="s">
        <v>39</v>
      </c>
      <c r="B8" s="11">
        <v>143921</v>
      </c>
      <c r="C8" s="11">
        <f>=ROUNDDOWN(25.7553686471009,0)</f>
      </c>
      <c r="D8" s="11">
        <v>139489</v>
      </c>
      <c r="E8" s="12">
        <v>0.9797</v>
      </c>
      <c r="F8" s="11"/>
      <c r="G8" s="11">
        <f>=ROUNDDOWN({0},0)</f>
      </c>
      <c r="H8" s="11"/>
      <c r="I8" s="12"/>
      <c r="J8" s="11">
        <v>48</v>
      </c>
      <c r="K8" s="13">
        <v>2321.49</v>
      </c>
      <c r="L8" s="11">
        <v>258</v>
      </c>
      <c r="M8" s="14">
        <v>9</v>
      </c>
      <c r="N8" s="11">
        <v>108</v>
      </c>
      <c r="O8" s="13">
        <v>4958.59</v>
      </c>
      <c r="P8" s="11">
        <v>258</v>
      </c>
      <c r="Q8" s="14">
        <v>19.22</v>
      </c>
      <c r="R8" s="12">
        <v>-0.5556</v>
      </c>
      <c r="S8" s="12">
        <v>-0.5318</v>
      </c>
      <c r="T8" s="12"/>
      <c r="U8" s="12">
        <v>-0.5317</v>
      </c>
      <c r="V8" s="11"/>
      <c r="W8" s="13"/>
      <c r="X8" s="11"/>
      <c r="Y8" s="11"/>
      <c r="Z8" s="13"/>
      <c r="AA8" s="11"/>
      <c r="AB8" s="12"/>
      <c r="AC8" s="12"/>
      <c r="AD8" s="11">
        <v>46</v>
      </c>
      <c r="AE8" s="13">
        <v>2240.61</v>
      </c>
      <c r="AF8" s="11">
        <v>69</v>
      </c>
      <c r="AG8" s="11">
        <v>102</v>
      </c>
      <c r="AH8" s="13">
        <v>4724.05</v>
      </c>
      <c r="AI8" s="11">
        <v>69</v>
      </c>
      <c r="AJ8" s="12">
        <v>-0.549</v>
      </c>
      <c r="AK8" s="12">
        <v>-0.5257</v>
      </c>
      <c r="AL8" s="11">
        <v>2</v>
      </c>
      <c r="AM8" s="13">
        <v>80.88</v>
      </c>
      <c r="AN8" s="11">
        <v>2</v>
      </c>
      <c r="AO8" s="11">
        <v>6</v>
      </c>
      <c r="AP8" s="13">
        <v>234.54</v>
      </c>
      <c r="AQ8" s="11">
        <v>2</v>
      </c>
      <c r="AR8" s="12">
        <v>-0.6667</v>
      </c>
      <c r="AS8" s="12">
        <v>-0.6552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239008</v>
      </c>
      <c r="C9" s="11">
        <f>=ROUNDDOWN(27.5631104909298,0)</f>
      </c>
      <c r="D9" s="11">
        <v>291304</v>
      </c>
      <c r="E9" s="12">
        <v>0.9948</v>
      </c>
      <c r="F9" s="11"/>
      <c r="G9" s="11">
        <f>=ROUNDDOWN({0},0)</f>
      </c>
      <c r="H9" s="11"/>
      <c r="I9" s="12"/>
      <c r="J9" s="11">
        <v>54</v>
      </c>
      <c r="K9" s="13">
        <v>1197.6</v>
      </c>
      <c r="L9" s="11">
        <v>329</v>
      </c>
      <c r="M9" s="14">
        <v>3.64</v>
      </c>
      <c r="N9" s="11">
        <v>185</v>
      </c>
      <c r="O9" s="13">
        <v>3965.13</v>
      </c>
      <c r="P9" s="11">
        <v>329</v>
      </c>
      <c r="Q9" s="14">
        <v>12.05</v>
      </c>
      <c r="R9" s="12">
        <v>-0.7081</v>
      </c>
      <c r="S9" s="12">
        <v>-0.698</v>
      </c>
      <c r="T9" s="12"/>
      <c r="U9" s="12">
        <v>-0.6979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54</v>
      </c>
      <c r="AE9" s="13">
        <v>1197.6</v>
      </c>
      <c r="AF9" s="11">
        <v>88</v>
      </c>
      <c r="AG9" s="11">
        <v>185</v>
      </c>
      <c r="AH9" s="13">
        <v>3965.13</v>
      </c>
      <c r="AI9" s="11">
        <v>88</v>
      </c>
      <c r="AJ9" s="12">
        <v>-0.7081</v>
      </c>
      <c r="AK9" s="12">
        <v>-0.698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515880</v>
      </c>
      <c r="C10" s="11">
        <f>=ROUNDDOWN(35.8444157251845,0)</f>
      </c>
      <c r="D10" s="11">
        <v>419995</v>
      </c>
      <c r="E10" s="12">
        <v>0.9072</v>
      </c>
      <c r="F10" s="11"/>
      <c r="G10" s="11">
        <f>=ROUNDDOWN({0},0)</f>
      </c>
      <c r="H10" s="11"/>
      <c r="I10" s="12"/>
      <c r="J10" s="11">
        <v>218</v>
      </c>
      <c r="K10" s="13">
        <v>7531.23</v>
      </c>
      <c r="L10" s="11">
        <v>1140</v>
      </c>
      <c r="M10" s="14">
        <v>6.61</v>
      </c>
      <c r="N10" s="11">
        <v>643</v>
      </c>
      <c r="O10" s="13">
        <v>22823.2</v>
      </c>
      <c r="P10" s="11">
        <v>1140</v>
      </c>
      <c r="Q10" s="14">
        <v>20.02</v>
      </c>
      <c r="R10" s="12">
        <v>-0.661</v>
      </c>
      <c r="S10" s="12">
        <v>-0.67</v>
      </c>
      <c r="T10" s="12"/>
      <c r="U10" s="12">
        <v>-0.6698</v>
      </c>
      <c r="V10" s="11">
        <v>79</v>
      </c>
      <c r="W10" s="13">
        <v>2349.13</v>
      </c>
      <c r="X10" s="11">
        <v>420</v>
      </c>
      <c r="Y10" s="11">
        <v>214</v>
      </c>
      <c r="Z10" s="13">
        <v>6541.66</v>
      </c>
      <c r="AA10" s="11">
        <v>420</v>
      </c>
      <c r="AB10" s="12">
        <v>-0.6308</v>
      </c>
      <c r="AC10" s="12">
        <v>-0.6409</v>
      </c>
      <c r="AD10" s="11">
        <v>123</v>
      </c>
      <c r="AE10" s="13">
        <v>4875.25</v>
      </c>
      <c r="AF10" s="11">
        <v>110</v>
      </c>
      <c r="AG10" s="11">
        <v>388</v>
      </c>
      <c r="AH10" s="13">
        <v>15331.34</v>
      </c>
      <c r="AI10" s="11">
        <v>110</v>
      </c>
      <c r="AJ10" s="12">
        <v>-0.683</v>
      </c>
      <c r="AK10" s="12">
        <v>-0.682</v>
      </c>
      <c r="AL10" s="11">
        <v>11</v>
      </c>
      <c r="AM10" s="13">
        <v>188.76</v>
      </c>
      <c r="AN10" s="11">
        <v>6</v>
      </c>
      <c r="AO10" s="11">
        <v>29</v>
      </c>
      <c r="AP10" s="13">
        <v>604.52</v>
      </c>
      <c r="AQ10" s="11">
        <v>6</v>
      </c>
      <c r="AR10" s="12">
        <v>-0.6207</v>
      </c>
      <c r="AS10" s="12">
        <v>-0.6878</v>
      </c>
      <c r="AT10" s="11">
        <v>5</v>
      </c>
      <c r="AU10" s="13">
        <v>118.09</v>
      </c>
      <c r="AV10" s="11">
        <v>16</v>
      </c>
      <c r="AW10" s="11">
        <v>12</v>
      </c>
      <c r="AX10" s="13">
        <v>345.68</v>
      </c>
      <c r="AY10" s="11">
        <v>16</v>
      </c>
      <c r="AZ10" s="12">
        <v>-0.5833</v>
      </c>
      <c r="BA10" s="12">
        <v>-0.6584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1212</v>
      </c>
      <c r="C11" s="11">
        <f>=ROUNDDOWN(27.6082004555809,0)</f>
      </c>
      <c r="D11" s="11"/>
      <c r="E11" s="12">
        <v>0.8995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90484</v>
      </c>
      <c r="C12" s="11">
        <f>=ROUNDDOWN(20.7904048527182,0)</f>
      </c>
      <c r="D12" s="11">
        <v>64098</v>
      </c>
      <c r="E12" s="12">
        <v>0.9032</v>
      </c>
      <c r="F12" s="11"/>
      <c r="G12" s="11">
        <f>=ROUNDDOWN({0},0)</f>
      </c>
      <c r="H12" s="11">
        <v>8235</v>
      </c>
      <c r="I12" s="12">
        <v>0.8451</v>
      </c>
      <c r="J12" s="11">
        <v>534</v>
      </c>
      <c r="K12" s="13">
        <v>88515.99</v>
      </c>
      <c r="L12" s="11">
        <v>495</v>
      </c>
      <c r="M12" s="14">
        <v>178.82</v>
      </c>
      <c r="N12" s="11">
        <v>2402</v>
      </c>
      <c r="O12" s="13">
        <v>428060.7</v>
      </c>
      <c r="P12" s="11">
        <v>495</v>
      </c>
      <c r="Q12" s="14">
        <v>864.77</v>
      </c>
      <c r="R12" s="12">
        <v>-0.7777</v>
      </c>
      <c r="S12" s="12">
        <v>-0.7932</v>
      </c>
      <c r="T12" s="12"/>
      <c r="U12" s="12">
        <v>-0.7932</v>
      </c>
      <c r="V12" s="11">
        <v>335</v>
      </c>
      <c r="W12" s="13">
        <v>62089.72</v>
      </c>
      <c r="X12" s="11">
        <v>181</v>
      </c>
      <c r="Y12" s="11">
        <v>1773</v>
      </c>
      <c r="Z12" s="13">
        <v>342365.84</v>
      </c>
      <c r="AA12" s="11">
        <v>181</v>
      </c>
      <c r="AB12" s="12">
        <v>-0.8111</v>
      </c>
      <c r="AC12" s="12">
        <v>-0.8186</v>
      </c>
      <c r="AD12" s="11">
        <v>34</v>
      </c>
      <c r="AE12" s="13">
        <v>4077.92</v>
      </c>
      <c r="AF12" s="11">
        <v>167</v>
      </c>
      <c r="AG12" s="11">
        <v>105</v>
      </c>
      <c r="AH12" s="13">
        <v>13026.69</v>
      </c>
      <c r="AI12" s="11">
        <v>167</v>
      </c>
      <c r="AJ12" s="12">
        <v>-0.6762</v>
      </c>
      <c r="AK12" s="12">
        <v>-0.687</v>
      </c>
      <c r="AL12" s="11">
        <v>80</v>
      </c>
      <c r="AM12" s="13">
        <v>11351.47</v>
      </c>
      <c r="AN12" s="11">
        <v>261</v>
      </c>
      <c r="AO12" s="11">
        <v>246</v>
      </c>
      <c r="AP12" s="13">
        <v>36073.01</v>
      </c>
      <c r="AQ12" s="11">
        <v>261</v>
      </c>
      <c r="AR12" s="12">
        <v>-0.6748</v>
      </c>
      <c r="AS12" s="12">
        <v>-0.6853</v>
      </c>
      <c r="AT12" s="11">
        <v>80</v>
      </c>
      <c r="AU12" s="13">
        <v>9943.34</v>
      </c>
      <c r="AV12" s="11">
        <v>275</v>
      </c>
      <c r="AW12" s="11">
        <v>191</v>
      </c>
      <c r="AX12" s="13">
        <v>22875.13</v>
      </c>
      <c r="AY12" s="11">
        <v>275</v>
      </c>
      <c r="AZ12" s="12">
        <v>-0.5812</v>
      </c>
      <c r="BA12" s="12">
        <v>-0.5653</v>
      </c>
      <c r="BB12" s="11">
        <v>5</v>
      </c>
      <c r="BC12" s="13">
        <v>1053.54</v>
      </c>
      <c r="BD12" s="11">
        <v>359</v>
      </c>
      <c r="BE12" s="11">
        <v>87</v>
      </c>
      <c r="BF12" s="13">
        <v>13720.03</v>
      </c>
      <c r="BG12" s="11">
        <v>359</v>
      </c>
      <c r="BH12" s="12">
        <v>-0.9425</v>
      </c>
      <c r="BI12" s="12">
        <v>-0.9232</v>
      </c>
    </row>
    <row r="13">
      <c r="A13" s="10" t="s">
        <v>44</v>
      </c>
      <c r="B13" s="11">
        <v>11105</v>
      </c>
      <c r="C13" s="11">
        <f>=ROUNDDOWN(24.8879426266248,0)</f>
      </c>
      <c r="D13" s="11">
        <v>15115</v>
      </c>
      <c r="E13" s="12">
        <v>0.878</v>
      </c>
      <c r="F13" s="11"/>
      <c r="G13" s="11">
        <f>=ROUNDDOWN({0},0)</f>
      </c>
      <c r="H13" s="11"/>
      <c r="I13" s="12"/>
      <c r="J13" s="11">
        <v>4</v>
      </c>
      <c r="K13" s="13">
        <v>435.99</v>
      </c>
      <c r="L13" s="11">
        <v>97</v>
      </c>
      <c r="M13" s="14">
        <v>4.49</v>
      </c>
      <c r="N13" s="11">
        <v>10</v>
      </c>
      <c r="O13" s="13">
        <v>1031.72</v>
      </c>
      <c r="P13" s="11">
        <v>97</v>
      </c>
      <c r="Q13" s="14">
        <v>10.64</v>
      </c>
      <c r="R13" s="12">
        <v>-0.6</v>
      </c>
      <c r="S13" s="12">
        <v>-0.5774</v>
      </c>
      <c r="T13" s="12"/>
      <c r="U13" s="12">
        <v>-0.578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125.19</v>
      </c>
      <c r="AN13" s="11">
        <v>26</v>
      </c>
      <c r="AO13" s="11">
        <v>3</v>
      </c>
      <c r="AP13" s="13">
        <v>366.69</v>
      </c>
      <c r="AQ13" s="11">
        <v>26</v>
      </c>
      <c r="AR13" s="12">
        <v>-0.6667</v>
      </c>
      <c r="AS13" s="12">
        <v>-0.6586</v>
      </c>
      <c r="AT13" s="11">
        <v>3</v>
      </c>
      <c r="AU13" s="13">
        <v>310.8</v>
      </c>
      <c r="AV13" s="11">
        <v>44</v>
      </c>
      <c r="AW13" s="11">
        <v>7</v>
      </c>
      <c r="AX13" s="13">
        <v>665.03</v>
      </c>
      <c r="AY13" s="11">
        <v>44</v>
      </c>
      <c r="AZ13" s="12">
        <v>-0.5714</v>
      </c>
      <c r="BA13" s="12">
        <v>-0.5327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9747</v>
      </c>
      <c r="C14" s="11">
        <f>=ROUNDDOWN(17.4959612277868,0)</f>
      </c>
      <c r="D14" s="11">
        <v>11560</v>
      </c>
      <c r="E14" s="12">
        <v>0.8489</v>
      </c>
      <c r="F14" s="11"/>
      <c r="G14" s="11">
        <f>=ROUNDDOWN({0},0)</f>
      </c>
      <c r="H14" s="11"/>
      <c r="I14" s="12"/>
      <c r="J14" s="11">
        <v>78</v>
      </c>
      <c r="K14" s="13">
        <v>6701.87</v>
      </c>
      <c r="L14" s="11">
        <v>113</v>
      </c>
      <c r="M14" s="14">
        <v>59.31</v>
      </c>
      <c r="N14" s="11">
        <v>223</v>
      </c>
      <c r="O14" s="13">
        <v>16370.83</v>
      </c>
      <c r="P14" s="11">
        <v>113</v>
      </c>
      <c r="Q14" s="14">
        <v>144.87</v>
      </c>
      <c r="R14" s="12">
        <v>-0.6502</v>
      </c>
      <c r="S14" s="12">
        <v>-0.5906</v>
      </c>
      <c r="T14" s="12"/>
      <c r="U14" s="12">
        <v>-0.5906</v>
      </c>
      <c r="V14" s="11"/>
      <c r="W14" s="13"/>
      <c r="X14" s="11">
        <v>7</v>
      </c>
      <c r="Y14" s="11"/>
      <c r="Z14" s="13"/>
      <c r="AA14" s="11">
        <v>7</v>
      </c>
      <c r="AB14" s="12"/>
      <c r="AC14" s="12"/>
      <c r="AD14" s="11">
        <v>13</v>
      </c>
      <c r="AE14" s="13">
        <v>645.11</v>
      </c>
      <c r="AF14" s="11">
        <v>47</v>
      </c>
      <c r="AG14" s="11">
        <v>44</v>
      </c>
      <c r="AH14" s="13">
        <v>2360.59</v>
      </c>
      <c r="AI14" s="11">
        <v>47</v>
      </c>
      <c r="AJ14" s="12">
        <v>-0.7045</v>
      </c>
      <c r="AK14" s="12">
        <v>-0.7267</v>
      </c>
      <c r="AL14" s="11">
        <v>20</v>
      </c>
      <c r="AM14" s="13">
        <v>1472.42</v>
      </c>
      <c r="AN14" s="11">
        <v>69</v>
      </c>
      <c r="AO14" s="11">
        <v>60</v>
      </c>
      <c r="AP14" s="13">
        <v>3556.18</v>
      </c>
      <c r="AQ14" s="11">
        <v>69</v>
      </c>
      <c r="AR14" s="12">
        <v>-0.6667</v>
      </c>
      <c r="AS14" s="12">
        <v>-0.586</v>
      </c>
      <c r="AT14" s="11">
        <v>26</v>
      </c>
      <c r="AU14" s="13">
        <v>1557.05</v>
      </c>
      <c r="AV14" s="11">
        <v>74</v>
      </c>
      <c r="AW14" s="11">
        <v>72</v>
      </c>
      <c r="AX14" s="13">
        <v>3853.27</v>
      </c>
      <c r="AY14" s="11">
        <v>74</v>
      </c>
      <c r="AZ14" s="12">
        <v>-0.6389</v>
      </c>
      <c r="BA14" s="12">
        <v>-0.5959</v>
      </c>
      <c r="BB14" s="11">
        <v>19</v>
      </c>
      <c r="BC14" s="13">
        <v>3027.29</v>
      </c>
      <c r="BD14" s="11">
        <v>18</v>
      </c>
      <c r="BE14" s="11">
        <v>47</v>
      </c>
      <c r="BF14" s="13">
        <v>6600.79</v>
      </c>
      <c r="BG14" s="11">
        <v>18</v>
      </c>
      <c r="BH14" s="12">
        <v>-0.5957</v>
      </c>
      <c r="BI14" s="12">
        <v>-0.5414</v>
      </c>
    </row>
    <row r="15">
      <c r="A15" s="10" t="s">
        <v>46</v>
      </c>
      <c r="B15" s="11">
        <v>5875</v>
      </c>
      <c r="C15" s="11">
        <f>=ROUNDDOWN(130.555555555556,0)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30796</v>
      </c>
      <c r="C16" s="11">
        <f>=ROUNDDOWN(70.5359596885021,0)</f>
      </c>
      <c r="D16" s="11">
        <v>4440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81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5121</v>
      </c>
      <c r="C17" s="11">
        <f>=ROUNDDOWN(430.336134453782,0)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416205</v>
      </c>
      <c r="C18" s="11">
        <f>=ROUNDDOWN(26.1058144640281,0)</f>
      </c>
      <c r="D18" s="11">
        <v>413153</v>
      </c>
      <c r="E18" s="12">
        <v>0.8975</v>
      </c>
      <c r="F18" s="11"/>
      <c r="G18" s="11">
        <f>=ROUNDDOWN({0},0)</f>
      </c>
      <c r="H18" s="11"/>
      <c r="I18" s="12"/>
      <c r="J18" s="11">
        <v>108</v>
      </c>
      <c r="K18" s="13">
        <v>3900.36</v>
      </c>
      <c r="L18" s="11">
        <v>1360</v>
      </c>
      <c r="M18" s="14">
        <v>2.87</v>
      </c>
      <c r="N18" s="11">
        <v>318</v>
      </c>
      <c r="O18" s="13">
        <v>11539.77</v>
      </c>
      <c r="P18" s="11">
        <v>1360</v>
      </c>
      <c r="Q18" s="14">
        <v>8.49</v>
      </c>
      <c r="R18" s="12">
        <v>-0.6604</v>
      </c>
      <c r="S18" s="12">
        <v>-0.662</v>
      </c>
      <c r="T18" s="12"/>
      <c r="U18" s="12">
        <v>-0.662</v>
      </c>
      <c r="V18" s="11"/>
      <c r="W18" s="13"/>
      <c r="X18" s="11"/>
      <c r="Y18" s="11"/>
      <c r="Z18" s="13"/>
      <c r="AA18" s="11"/>
      <c r="AB18" s="12"/>
      <c r="AC18" s="12"/>
      <c r="AD18" s="11">
        <v>108</v>
      </c>
      <c r="AE18" s="13">
        <v>3900.36</v>
      </c>
      <c r="AF18" s="11">
        <v>100</v>
      </c>
      <c r="AG18" s="11">
        <v>318</v>
      </c>
      <c r="AH18" s="13">
        <v>11539.77</v>
      </c>
      <c r="AI18" s="11">
        <v>100</v>
      </c>
      <c r="AJ18" s="12">
        <v>-0.6604</v>
      </c>
      <c r="AK18" s="12">
        <v>-0.662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161568</v>
      </c>
      <c r="C19" s="11">
        <f>=ROUNDDOWN(55.8459783623103,0)</f>
      </c>
      <c r="D19" s="11">
        <v>66656</v>
      </c>
      <c r="E19" s="12">
        <v>1</v>
      </c>
      <c r="F19" s="11"/>
      <c r="G19" s="11">
        <f>=ROUNDDOWN({0},0)</f>
      </c>
      <c r="H19" s="11"/>
      <c r="I19" s="12"/>
      <c r="J19" s="11">
        <v>355</v>
      </c>
      <c r="K19" s="13">
        <v>12054.8</v>
      </c>
      <c r="L19" s="11">
        <v>159</v>
      </c>
      <c r="M19" s="14">
        <v>75.82</v>
      </c>
      <c r="N19" s="11">
        <v>928</v>
      </c>
      <c r="O19" s="13">
        <v>31618.69</v>
      </c>
      <c r="P19" s="11">
        <v>159</v>
      </c>
      <c r="Q19" s="14">
        <v>198.86</v>
      </c>
      <c r="R19" s="12">
        <v>-0.6175</v>
      </c>
      <c r="S19" s="12">
        <v>-0.6187</v>
      </c>
      <c r="T19" s="12"/>
      <c r="U19" s="12">
        <v>-0.6187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355</v>
      </c>
      <c r="AE19" s="13">
        <v>12054.8</v>
      </c>
      <c r="AF19" s="11">
        <v>98</v>
      </c>
      <c r="AG19" s="11">
        <v>928</v>
      </c>
      <c r="AH19" s="13">
        <v>31618.69</v>
      </c>
      <c r="AI19" s="11">
        <v>98</v>
      </c>
      <c r="AJ19" s="12">
        <v>-0.6175</v>
      </c>
      <c r="AK19" s="12">
        <v>-0.6187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320611</v>
      </c>
      <c r="C20" s="11">
        <f>=ROUNDDOWN(36.2604191406824,0)</f>
      </c>
      <c r="D20" s="11">
        <v>106445</v>
      </c>
      <c r="E20" s="12">
        <v>0.9966</v>
      </c>
      <c r="F20" s="11"/>
      <c r="G20" s="11">
        <f>=ROUNDDOWN({0},0)</f>
      </c>
      <c r="H20" s="11"/>
      <c r="I20" s="12"/>
      <c r="J20" s="11">
        <v>251</v>
      </c>
      <c r="K20" s="13">
        <v>5905.9</v>
      </c>
      <c r="L20" s="11">
        <v>531</v>
      </c>
      <c r="M20" s="14">
        <v>11.12</v>
      </c>
      <c r="N20" s="11">
        <v>790</v>
      </c>
      <c r="O20" s="13">
        <v>18577.98</v>
      </c>
      <c r="P20" s="11">
        <v>531</v>
      </c>
      <c r="Q20" s="14">
        <v>34.99</v>
      </c>
      <c r="R20" s="12">
        <v>-0.6823</v>
      </c>
      <c r="S20" s="12">
        <v>-0.6821</v>
      </c>
      <c r="T20" s="12"/>
      <c r="U20" s="12">
        <v>-0.6822</v>
      </c>
      <c r="V20" s="11">
        <v>240</v>
      </c>
      <c r="W20" s="13">
        <v>5671.51</v>
      </c>
      <c r="X20" s="11">
        <v>220</v>
      </c>
      <c r="Y20" s="11">
        <v>741</v>
      </c>
      <c r="Z20" s="13">
        <v>17622.5</v>
      </c>
      <c r="AA20" s="11">
        <v>220</v>
      </c>
      <c r="AB20" s="12">
        <v>-0.6761</v>
      </c>
      <c r="AC20" s="12">
        <v>-0.6782</v>
      </c>
      <c r="AD20" s="11"/>
      <c r="AE20" s="13"/>
      <c r="AF20" s="11"/>
      <c r="AG20" s="11"/>
      <c r="AH20" s="13"/>
      <c r="AI20" s="11"/>
      <c r="AJ20" s="12"/>
      <c r="AK20" s="12"/>
      <c r="AL20" s="11">
        <v>11</v>
      </c>
      <c r="AM20" s="13">
        <v>234.39</v>
      </c>
      <c r="AN20" s="11">
        <v>108</v>
      </c>
      <c r="AO20" s="11">
        <v>49</v>
      </c>
      <c r="AP20" s="13">
        <v>955.48</v>
      </c>
      <c r="AQ20" s="11">
        <v>108</v>
      </c>
      <c r="AR20" s="12">
        <v>-0.7755</v>
      </c>
      <c r="AS20" s="12">
        <v>-0.7547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164194</v>
      </c>
      <c r="C21" s="11">
        <f>=ROUNDDOWN(37.4043784313279,0)</f>
      </c>
      <c r="D21" s="11">
        <v>57833</v>
      </c>
      <c r="E21" s="12">
        <v>0.9641</v>
      </c>
      <c r="F21" s="11"/>
      <c r="G21" s="11">
        <f>=ROUNDDOWN({0},0)</f>
      </c>
      <c r="H21" s="11"/>
      <c r="I21" s="12"/>
      <c r="J21" s="11">
        <v>57</v>
      </c>
      <c r="K21" s="13">
        <v>2523.01</v>
      </c>
      <c r="L21" s="11">
        <v>510</v>
      </c>
      <c r="M21" s="14">
        <v>4.95</v>
      </c>
      <c r="N21" s="11">
        <v>178</v>
      </c>
      <c r="O21" s="13">
        <v>7398.34</v>
      </c>
      <c r="P21" s="11">
        <v>510</v>
      </c>
      <c r="Q21" s="14">
        <v>14.51</v>
      </c>
      <c r="R21" s="12">
        <v>-0.6798</v>
      </c>
      <c r="S21" s="12">
        <v>-0.659</v>
      </c>
      <c r="T21" s="12"/>
      <c r="U21" s="12">
        <v>-0.6589</v>
      </c>
      <c r="V21" s="11">
        <v>30</v>
      </c>
      <c r="W21" s="13">
        <v>1280.22</v>
      </c>
      <c r="X21" s="11">
        <v>143</v>
      </c>
      <c r="Y21" s="11">
        <v>104</v>
      </c>
      <c r="Z21" s="13">
        <v>4163.91</v>
      </c>
      <c r="AA21" s="11">
        <v>143</v>
      </c>
      <c r="AB21" s="12">
        <v>-0.7115</v>
      </c>
      <c r="AC21" s="12">
        <v>-0.6925</v>
      </c>
      <c r="AD21" s="11">
        <v>1</v>
      </c>
      <c r="AE21" s="13">
        <v>75.93</v>
      </c>
      <c r="AF21" s="11">
        <v>7</v>
      </c>
      <c r="AG21" s="11">
        <v>1</v>
      </c>
      <c r="AH21" s="13">
        <v>75.93</v>
      </c>
      <c r="AI21" s="11">
        <v>7</v>
      </c>
      <c r="AJ21" s="12"/>
      <c r="AK21" s="12"/>
      <c r="AL21" s="11">
        <v>11</v>
      </c>
      <c r="AM21" s="13">
        <v>476.97</v>
      </c>
      <c r="AN21" s="11">
        <v>133</v>
      </c>
      <c r="AO21" s="11">
        <v>38</v>
      </c>
      <c r="AP21" s="13">
        <v>1621.86</v>
      </c>
      <c r="AQ21" s="11">
        <v>133</v>
      </c>
      <c r="AR21" s="12">
        <v>-0.7105</v>
      </c>
      <c r="AS21" s="12">
        <v>-0.7059</v>
      </c>
      <c r="AT21" s="11">
        <v>15</v>
      </c>
      <c r="AU21" s="13">
        <v>689.89</v>
      </c>
      <c r="AV21" s="11">
        <v>143</v>
      </c>
      <c r="AW21" s="11">
        <v>35</v>
      </c>
      <c r="AX21" s="13">
        <v>1536.64</v>
      </c>
      <c r="AY21" s="11">
        <v>143</v>
      </c>
      <c r="AZ21" s="12">
        <v>-0.5714</v>
      </c>
      <c r="BA21" s="12">
        <v>-0.551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2261</v>
      </c>
      <c r="K22" s="17">
        <v>164037.5</v>
      </c>
      <c r="L22" s="15">
        <v>7097</v>
      </c>
      <c r="M22" s="18">
        <v>23.11</v>
      </c>
      <c r="N22" s="15">
        <v>7374</v>
      </c>
      <c r="O22" s="17">
        <v>644210.11</v>
      </c>
      <c r="P22" s="15">
        <v>7097</v>
      </c>
      <c r="Q22" s="18">
        <v>90.77</v>
      </c>
      <c r="R22" s="16">
        <v>-0.6934</v>
      </c>
      <c r="S22" s="16">
        <v>-0.7454</v>
      </c>
      <c r="T22" s="16"/>
      <c r="U22" s="16">
        <v>-0.7454</v>
      </c>
      <c r="V22" s="15">
        <v>1033</v>
      </c>
      <c r="W22" s="17">
        <v>91123.68</v>
      </c>
      <c r="X22" s="15">
        <v>1561</v>
      </c>
      <c r="Y22" s="15">
        <v>3743</v>
      </c>
      <c r="Z22" s="17">
        <v>424750.27</v>
      </c>
      <c r="AA22" s="15">
        <v>1561</v>
      </c>
      <c r="AB22" s="16">
        <v>-0.724</v>
      </c>
      <c r="AC22" s="16">
        <v>-0.7855</v>
      </c>
      <c r="AD22" s="15">
        <v>786</v>
      </c>
      <c r="AE22" s="17">
        <v>32067.97</v>
      </c>
      <c r="AF22" s="15">
        <v>939</v>
      </c>
      <c r="AG22" s="15">
        <v>2220</v>
      </c>
      <c r="AH22" s="17">
        <v>91391.84</v>
      </c>
      <c r="AI22" s="15">
        <v>939</v>
      </c>
      <c r="AJ22" s="16">
        <v>-0.6459</v>
      </c>
      <c r="AK22" s="16">
        <v>-0.6491</v>
      </c>
      <c r="AL22" s="15">
        <v>199</v>
      </c>
      <c r="AM22" s="17">
        <v>18670.46</v>
      </c>
      <c r="AN22" s="15">
        <v>957</v>
      </c>
      <c r="AO22" s="15">
        <v>648</v>
      </c>
      <c r="AP22" s="17">
        <v>57927.14</v>
      </c>
      <c r="AQ22" s="15">
        <v>957</v>
      </c>
      <c r="AR22" s="16">
        <v>-0.6929</v>
      </c>
      <c r="AS22" s="16">
        <v>-0.6777</v>
      </c>
      <c r="AT22" s="15">
        <v>199</v>
      </c>
      <c r="AU22" s="17">
        <v>16534.41</v>
      </c>
      <c r="AV22" s="15">
        <v>1146</v>
      </c>
      <c r="AW22" s="15">
        <v>501</v>
      </c>
      <c r="AX22" s="17">
        <v>39473.9</v>
      </c>
      <c r="AY22" s="15">
        <v>1146</v>
      </c>
      <c r="AZ22" s="16">
        <v>-0.6028</v>
      </c>
      <c r="BA22" s="16">
        <v>-0.5811</v>
      </c>
      <c r="BB22" s="15">
        <v>44</v>
      </c>
      <c r="BC22" s="17">
        <v>5640.98</v>
      </c>
      <c r="BD22" s="15">
        <v>684</v>
      </c>
      <c r="BE22" s="15">
        <v>262</v>
      </c>
      <c r="BF22" s="17">
        <v>30666.96</v>
      </c>
      <c r="BG22" s="15">
        <v>684</v>
      </c>
      <c r="BH22" s="16">
        <v>-0.8321</v>
      </c>
      <c r="BI22" s="16">
        <v>-0.8161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