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160745\Desktop\"/>
    </mc:Choice>
  </mc:AlternateContent>
  <xr:revisionPtr revIDLastSave="0" documentId="8_{8D04C166-666D-4943-AEB8-C64E5681D7E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200 shee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3" l="1"/>
  <c r="Q18" i="3"/>
  <c r="R18" i="3" s="1"/>
  <c r="L18" i="3"/>
  <c r="R17" i="3"/>
  <c r="Q17" i="3"/>
  <c r="L17" i="3"/>
  <c r="Q16" i="3"/>
  <c r="R16" i="3" s="1"/>
  <c r="L16" i="3"/>
  <c r="Q15" i="3"/>
  <c r="R15" i="3" s="1"/>
  <c r="L15" i="3"/>
  <c r="Q14" i="3"/>
  <c r="R14" i="3" s="1"/>
  <c r="L14" i="3"/>
  <c r="Q13" i="3"/>
  <c r="R13" i="3" s="1"/>
  <c r="L13" i="3"/>
  <c r="R12" i="3"/>
  <c r="Q12" i="3"/>
  <c r="L12" i="3"/>
  <c r="Q11" i="3"/>
  <c r="R11" i="3" s="1"/>
  <c r="L11" i="3"/>
  <c r="Q10" i="3"/>
  <c r="R10" i="3" s="1"/>
  <c r="L10" i="3"/>
  <c r="Q9" i="3"/>
  <c r="R9" i="3" s="1"/>
  <c r="L9" i="3"/>
  <c r="Q8" i="3"/>
  <c r="R8" i="3" s="1"/>
  <c r="L8" i="3"/>
  <c r="Q7" i="3"/>
  <c r="R7" i="3" s="1"/>
  <c r="L7" i="3"/>
  <c r="R19" i="3" l="1"/>
  <c r="L19" i="3"/>
</calcChain>
</file>

<file path=xl/sharedStrings.xml><?xml version="1.0" encoding="utf-8"?>
<sst xmlns="http://schemas.openxmlformats.org/spreadsheetml/2006/main" count="97" uniqueCount="62">
  <si>
    <t>Item Description</t>
  </si>
  <si>
    <t xml:space="preserve">Fabrication </t>
  </si>
  <si>
    <t>Size / Spec.</t>
  </si>
  <si>
    <t>Program</t>
    <phoneticPr fontId="4" type="noConversion"/>
  </si>
  <si>
    <t>JLA FOB Domestic Warehouse Prices</t>
    <phoneticPr fontId="4" type="noConversion"/>
  </si>
  <si>
    <t xml:space="preserve">Carton size </t>
  </si>
  <si>
    <r>
      <t>C</t>
    </r>
    <r>
      <rPr>
        <sz val="11"/>
        <color theme="1"/>
        <rFont val="等线"/>
        <family val="3"/>
        <charset val="134"/>
        <scheme val="minor"/>
      </rPr>
      <t>ase Pack</t>
    </r>
    <phoneticPr fontId="4" type="noConversion"/>
  </si>
  <si>
    <t>Unit QTY</t>
    <phoneticPr fontId="4" type="noConversion"/>
  </si>
  <si>
    <t>Sizo Ratio</t>
    <phoneticPr fontId="4" type="noConversion"/>
  </si>
  <si>
    <t>Total Cubic</t>
    <phoneticPr fontId="4" type="noConversion"/>
  </si>
  <si>
    <t>Cubic Meter/ per item</t>
    <phoneticPr fontId="4" type="noConversion"/>
  </si>
  <si>
    <t>L(CM)</t>
    <phoneticPr fontId="4" type="noConversion"/>
  </si>
  <si>
    <t>W(CM)</t>
    <phoneticPr fontId="4" type="noConversion"/>
  </si>
  <si>
    <t>H(CM)</t>
    <phoneticPr fontId="4" type="noConversion"/>
  </si>
  <si>
    <t xml:space="preserve">4 piece set -- 200TC 100% Cotton Printed Sheet Set </t>
    <phoneticPr fontId="4" type="noConversion"/>
  </si>
  <si>
    <t>100% Cotton Printed Sheet Set, 4" single needle hem, VZB packaging</t>
    <phoneticPr fontId="4" type="noConversion"/>
  </si>
  <si>
    <t>100% Cotton</t>
    <phoneticPr fontId="4" type="noConversion"/>
  </si>
  <si>
    <t>Twin: 66x96"/39x75+12"/20x30" (1)</t>
  </si>
  <si>
    <t>Full: 81x96"/54x75+14"/20x30" (2)</t>
  </si>
  <si>
    <t xml:space="preserve">Style Name </t>
  </si>
  <si>
    <t>Total</t>
  </si>
  <si>
    <t>Armoire Collection</t>
    <phoneticPr fontId="4" type="noConversion"/>
  </si>
  <si>
    <t>Armoire Collection</t>
    <phoneticPr fontId="4" type="noConversion"/>
  </si>
  <si>
    <t>Label</t>
    <phoneticPr fontId="4" type="noConversion"/>
  </si>
  <si>
    <t>Marcello</t>
    <phoneticPr fontId="4" type="noConversion"/>
  </si>
  <si>
    <t>Oslo</t>
    <phoneticPr fontId="4" type="noConversion"/>
  </si>
  <si>
    <t xml:space="preserve">	Piper Blue</t>
    <phoneticPr fontId="4" type="noConversion"/>
  </si>
  <si>
    <t>Rita Mauve</t>
    <phoneticPr fontId="4" type="noConversion"/>
  </si>
  <si>
    <t>Piper Sage</t>
    <phoneticPr fontId="4" type="noConversion"/>
  </si>
  <si>
    <t>100% Cotton Solid Sheet Set, 4" single needle hem, VZB packaging</t>
    <phoneticPr fontId="4" type="noConversion"/>
  </si>
  <si>
    <t xml:space="preserve">4 piece set -- 200TC 100% Cotton Solid Sheet Set </t>
    <phoneticPr fontId="4" type="noConversion"/>
  </si>
  <si>
    <t>Bright White</t>
    <phoneticPr fontId="4" type="noConversion"/>
  </si>
  <si>
    <t>Shipment ID:	EE24102510</t>
    <phoneticPr fontId="4" type="noConversion"/>
  </si>
  <si>
    <t>ETD:	10/14/2024	ETA:	11/21/2024</t>
    <phoneticPr fontId="4" type="noConversion"/>
  </si>
  <si>
    <t>Container#: NYKU5655313</t>
    <phoneticPr fontId="4" type="noConversion"/>
  </si>
  <si>
    <t>Price</t>
  </si>
  <si>
    <t>RS20-7287</t>
  </si>
  <si>
    <t>RS20-7288</t>
  </si>
  <si>
    <t>022164453911</t>
  </si>
  <si>
    <t>022164453928</t>
  </si>
  <si>
    <t>RS20-7289</t>
  </si>
  <si>
    <t>RS20-7290</t>
  </si>
  <si>
    <t>022164453935</t>
  </si>
  <si>
    <t>022164453942</t>
  </si>
  <si>
    <t>RS20-7291</t>
  </si>
  <si>
    <t>RS20-7292</t>
  </si>
  <si>
    <t>022164453959</t>
  </si>
  <si>
    <t>022164453966</t>
  </si>
  <si>
    <t>RS20-7293</t>
  </si>
  <si>
    <t>RS20-7294</t>
  </si>
  <si>
    <t>022164453973</t>
  </si>
  <si>
    <t>022164453980</t>
  </si>
  <si>
    <t>RS20-7426</t>
  </si>
  <si>
    <t>RS20-7427</t>
  </si>
  <si>
    <t>022164468823</t>
  </si>
  <si>
    <t>022164468830</t>
  </si>
  <si>
    <t>RS20-7232</t>
  </si>
  <si>
    <t>RS20-7233</t>
  </si>
  <si>
    <t>022164441932</t>
  </si>
  <si>
    <t>022164441949</t>
  </si>
  <si>
    <t>Item</t>
    <phoneticPr fontId="4" type="noConversion"/>
  </si>
  <si>
    <t>UPC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</si>
</sst>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\$#,##0.00;\-\$#,##0.00"/>
    <numFmt numFmtId="178" formatCode="&quot;$&quot;#,##0.00"/>
  </numFmts>
  <fonts count="10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2"/>
      <scheme val="minor"/>
    </font>
    <font>
      <b/>
      <sz val="11"/>
      <name val="等线"/>
      <family val="2"/>
      <scheme val="minor"/>
    </font>
    <font>
      <b/>
      <sz val="11"/>
      <name val="Calibri"/>
      <family val="2"/>
    </font>
    <font>
      <b/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2" fillId="0" borderId="0"/>
    <xf numFmtId="0" fontId="2" fillId="0" borderId="0"/>
  </cellStyleXfs>
  <cellXfs count="50">
    <xf numFmtId="0" fontId="0" fillId="0" borderId="0" xfId="0"/>
    <xf numFmtId="0" fontId="2" fillId="0" borderId="2" xfId="3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/>
    <xf numFmtId="10" fontId="0" fillId="0" borderId="4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176" fontId="0" fillId="2" borderId="4" xfId="0" applyNumberFormat="1" applyFill="1" applyBorder="1" applyAlignment="1">
      <alignment horizontal="center" vertical="center"/>
    </xf>
    <xf numFmtId="178" fontId="0" fillId="2" borderId="4" xfId="0" applyNumberForma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2" fillId="0" borderId="2" xfId="2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">
    <cellStyle name="Normal 2" xfId="3" xr:uid="{00000000-0005-0000-0000-000000000000}"/>
    <cellStyle name="Normal_March 2011 Macys market quote" xfId="2" xr:uid="{00000000-0005-0000-0000-000001000000}"/>
    <cellStyle name="常规" xfId="0" builtinId="0"/>
    <cellStyle name="常规 2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R19"/>
  <sheetViews>
    <sheetView tabSelected="1" workbookViewId="0">
      <selection activeCell="E10" sqref="E10"/>
    </sheetView>
  </sheetViews>
  <sheetFormatPr defaultRowHeight="14.25" x14ac:dyDescent="0.2"/>
  <cols>
    <col min="1" max="1" width="38.5" customWidth="1"/>
    <col min="2" max="2" width="16.375" customWidth="1"/>
    <col min="3" max="7" width="15.125" customWidth="1"/>
    <col min="8" max="8" width="30.875" customWidth="1"/>
    <col min="9" max="9" width="12.875" hidden="1" customWidth="1"/>
    <col min="10" max="11" width="10.875" customWidth="1"/>
    <col min="12" max="12" width="8.875" customWidth="1"/>
    <col min="13" max="15" width="6.875" customWidth="1"/>
    <col min="16" max="16" width="9.875" customWidth="1"/>
    <col min="17" max="17" width="8.875" customWidth="1"/>
    <col min="18" max="18" width="11.5" customWidth="1"/>
  </cols>
  <sheetData>
    <row r="1" spans="1:18" s="18" customFormat="1" ht="15.75" x14ac:dyDescent="0.25">
      <c r="A1" s="20" t="s">
        <v>32</v>
      </c>
    </row>
    <row r="2" spans="1:18" s="18" customFormat="1" ht="15.6" customHeight="1" x14ac:dyDescent="0.25">
      <c r="A2" s="20" t="s">
        <v>33</v>
      </c>
    </row>
    <row r="3" spans="1:18" s="18" customFormat="1" ht="18.600000000000001" customHeight="1" x14ac:dyDescent="0.2">
      <c r="A3" s="21" t="s">
        <v>34</v>
      </c>
      <c r="B3" s="19"/>
    </row>
    <row r="4" spans="1:18" ht="18" customHeight="1" x14ac:dyDescent="0.2">
      <c r="A4" s="35" t="s">
        <v>3</v>
      </c>
      <c r="B4" s="35" t="s">
        <v>0</v>
      </c>
      <c r="C4" s="35" t="s">
        <v>1</v>
      </c>
      <c r="D4" s="36" t="s">
        <v>60</v>
      </c>
      <c r="E4" s="36" t="s">
        <v>61</v>
      </c>
      <c r="F4" s="36" t="s">
        <v>19</v>
      </c>
      <c r="G4" s="36" t="s">
        <v>23</v>
      </c>
      <c r="H4" s="35" t="s">
        <v>2</v>
      </c>
      <c r="I4" s="35" t="s">
        <v>4</v>
      </c>
      <c r="J4" s="27" t="s">
        <v>7</v>
      </c>
      <c r="K4" s="27" t="s">
        <v>35</v>
      </c>
      <c r="L4" s="36" t="s">
        <v>8</v>
      </c>
      <c r="M4" s="39" t="s">
        <v>5</v>
      </c>
      <c r="N4" s="40"/>
      <c r="O4" s="41"/>
      <c r="P4" s="45" t="s">
        <v>6</v>
      </c>
      <c r="Q4" s="32" t="s">
        <v>10</v>
      </c>
      <c r="R4" s="32" t="s">
        <v>9</v>
      </c>
    </row>
    <row r="5" spans="1:18" ht="18" customHeight="1" x14ac:dyDescent="0.2">
      <c r="A5" s="35"/>
      <c r="B5" s="35"/>
      <c r="C5" s="35"/>
      <c r="D5" s="37"/>
      <c r="E5" s="37"/>
      <c r="F5" s="33"/>
      <c r="G5" s="37"/>
      <c r="H5" s="35"/>
      <c r="I5" s="35"/>
      <c r="J5" s="28"/>
      <c r="K5" s="28"/>
      <c r="L5" s="37"/>
      <c r="M5" s="42"/>
      <c r="N5" s="43"/>
      <c r="O5" s="44"/>
      <c r="P5" s="46"/>
      <c r="Q5" s="48"/>
      <c r="R5" s="33"/>
    </row>
    <row r="6" spans="1:18" ht="18" customHeight="1" x14ac:dyDescent="0.2">
      <c r="A6" s="35"/>
      <c r="B6" s="35"/>
      <c r="C6" s="35"/>
      <c r="D6" s="38"/>
      <c r="E6" s="38"/>
      <c r="F6" s="34"/>
      <c r="G6" s="38"/>
      <c r="H6" s="35"/>
      <c r="I6" s="35"/>
      <c r="J6" s="29"/>
      <c r="K6" s="29"/>
      <c r="L6" s="38"/>
      <c r="M6" s="5" t="s">
        <v>11</v>
      </c>
      <c r="N6" s="5" t="s">
        <v>12</v>
      </c>
      <c r="O6" s="5" t="s">
        <v>13</v>
      </c>
      <c r="P6" s="47"/>
      <c r="Q6" s="49"/>
      <c r="R6" s="34"/>
    </row>
    <row r="7" spans="1:18" ht="50.1" customHeight="1" x14ac:dyDescent="0.2">
      <c r="A7" s="30" t="s">
        <v>14</v>
      </c>
      <c r="B7" s="31" t="s">
        <v>15</v>
      </c>
      <c r="C7" s="31" t="s">
        <v>16</v>
      </c>
      <c r="D7" s="11" t="s">
        <v>36</v>
      </c>
      <c r="E7" s="11" t="s">
        <v>38</v>
      </c>
      <c r="F7" s="11" t="s">
        <v>24</v>
      </c>
      <c r="G7" s="11" t="s">
        <v>21</v>
      </c>
      <c r="H7" s="1" t="s">
        <v>17</v>
      </c>
      <c r="I7" s="8"/>
      <c r="J7" s="22">
        <v>924</v>
      </c>
      <c r="K7" s="23">
        <v>10</v>
      </c>
      <c r="L7" s="6">
        <f>J7/J19</f>
        <v>7.7438819979886026E-2</v>
      </c>
      <c r="M7" s="2">
        <v>35</v>
      </c>
      <c r="N7" s="2">
        <v>27</v>
      </c>
      <c r="O7" s="2">
        <v>20</v>
      </c>
      <c r="P7" s="4">
        <v>4</v>
      </c>
      <c r="Q7" s="4">
        <f t="shared" ref="Q7:Q18" si="0">M7*N7*O7/1000000/P7</f>
        <v>4.725E-3</v>
      </c>
      <c r="R7" s="4">
        <f t="shared" ref="R7:R18" si="1">J7*Q7</f>
        <v>4.3658999999999999</v>
      </c>
    </row>
    <row r="8" spans="1:18" ht="50.1" customHeight="1" x14ac:dyDescent="0.2">
      <c r="A8" s="30"/>
      <c r="B8" s="30"/>
      <c r="C8" s="30"/>
      <c r="D8" s="10" t="s">
        <v>37</v>
      </c>
      <c r="E8" s="10" t="s">
        <v>39</v>
      </c>
      <c r="F8" s="11" t="s">
        <v>24</v>
      </c>
      <c r="G8" s="10" t="s">
        <v>22</v>
      </c>
      <c r="H8" s="1" t="s">
        <v>18</v>
      </c>
      <c r="I8" s="9"/>
      <c r="J8" s="24">
        <v>1092</v>
      </c>
      <c r="K8" s="25">
        <v>13</v>
      </c>
      <c r="L8" s="7">
        <f>J8/J19</f>
        <v>9.1518605430774391E-2</v>
      </c>
      <c r="M8" s="2">
        <v>35</v>
      </c>
      <c r="N8" s="2">
        <v>27</v>
      </c>
      <c r="O8" s="2">
        <v>20</v>
      </c>
      <c r="P8" s="4">
        <v>4</v>
      </c>
      <c r="Q8" s="4">
        <f t="shared" si="0"/>
        <v>4.725E-3</v>
      </c>
      <c r="R8" s="4">
        <f t="shared" si="1"/>
        <v>5.1597</v>
      </c>
    </row>
    <row r="9" spans="1:18" ht="50.1" customHeight="1" x14ac:dyDescent="0.2">
      <c r="A9" s="30"/>
      <c r="B9" s="31" t="s">
        <v>15</v>
      </c>
      <c r="C9" s="31" t="s">
        <v>16</v>
      </c>
      <c r="D9" s="11" t="s">
        <v>40</v>
      </c>
      <c r="E9" s="11" t="s">
        <v>42</v>
      </c>
      <c r="F9" s="10" t="s">
        <v>25</v>
      </c>
      <c r="G9" s="11" t="s">
        <v>21</v>
      </c>
      <c r="H9" s="1" t="s">
        <v>17</v>
      </c>
      <c r="I9" s="8"/>
      <c r="J9" s="26">
        <v>924</v>
      </c>
      <c r="K9" s="25">
        <v>10</v>
      </c>
      <c r="L9" s="7">
        <f>J9/J19</f>
        <v>7.7438819979886026E-2</v>
      </c>
      <c r="M9" s="2">
        <v>35</v>
      </c>
      <c r="N9" s="2">
        <v>27</v>
      </c>
      <c r="O9" s="2">
        <v>20</v>
      </c>
      <c r="P9" s="4">
        <v>4</v>
      </c>
      <c r="Q9" s="4">
        <f t="shared" si="0"/>
        <v>4.725E-3</v>
      </c>
      <c r="R9" s="4">
        <f t="shared" si="1"/>
        <v>4.3658999999999999</v>
      </c>
    </row>
    <row r="10" spans="1:18" ht="50.1" customHeight="1" x14ac:dyDescent="0.2">
      <c r="A10" s="30"/>
      <c r="B10" s="30"/>
      <c r="C10" s="30"/>
      <c r="D10" s="10" t="s">
        <v>41</v>
      </c>
      <c r="E10" s="10" t="s">
        <v>43</v>
      </c>
      <c r="F10" s="10" t="s">
        <v>25</v>
      </c>
      <c r="G10" s="10" t="s">
        <v>22</v>
      </c>
      <c r="H10" s="1" t="s">
        <v>18</v>
      </c>
      <c r="I10" s="8"/>
      <c r="J10" s="26">
        <v>1100</v>
      </c>
      <c r="K10" s="25">
        <v>13</v>
      </c>
      <c r="L10" s="7">
        <f>J10/J19</f>
        <v>9.2189071404626219E-2</v>
      </c>
      <c r="M10" s="2">
        <v>35</v>
      </c>
      <c r="N10" s="2">
        <v>27</v>
      </c>
      <c r="O10" s="2">
        <v>20</v>
      </c>
      <c r="P10" s="4">
        <v>4</v>
      </c>
      <c r="Q10" s="4">
        <f t="shared" si="0"/>
        <v>4.725E-3</v>
      </c>
      <c r="R10" s="4">
        <f t="shared" si="1"/>
        <v>5.1974999999999998</v>
      </c>
    </row>
    <row r="11" spans="1:18" ht="50.1" customHeight="1" x14ac:dyDescent="0.2">
      <c r="A11" s="30"/>
      <c r="B11" s="31" t="s">
        <v>15</v>
      </c>
      <c r="C11" s="31" t="s">
        <v>16</v>
      </c>
      <c r="D11" s="11" t="s">
        <v>44</v>
      </c>
      <c r="E11" s="11" t="s">
        <v>46</v>
      </c>
      <c r="F11" s="10" t="s">
        <v>26</v>
      </c>
      <c r="G11" s="11" t="s">
        <v>21</v>
      </c>
      <c r="H11" s="1" t="s">
        <v>17</v>
      </c>
      <c r="I11" s="8"/>
      <c r="J11" s="26">
        <v>900</v>
      </c>
      <c r="K11" s="25">
        <v>10</v>
      </c>
      <c r="L11" s="7">
        <f>J11/J19</f>
        <v>7.5427422058330543E-2</v>
      </c>
      <c r="M11" s="2">
        <v>35</v>
      </c>
      <c r="N11" s="2">
        <v>27</v>
      </c>
      <c r="O11" s="2">
        <v>20</v>
      </c>
      <c r="P11" s="4">
        <v>4</v>
      </c>
      <c r="Q11" s="4">
        <f t="shared" si="0"/>
        <v>4.725E-3</v>
      </c>
      <c r="R11" s="4">
        <f t="shared" si="1"/>
        <v>4.2525000000000004</v>
      </c>
    </row>
    <row r="12" spans="1:18" ht="50.1" customHeight="1" x14ac:dyDescent="0.2">
      <c r="A12" s="30"/>
      <c r="B12" s="30"/>
      <c r="C12" s="30"/>
      <c r="D12" s="10" t="s">
        <v>45</v>
      </c>
      <c r="E12" s="10" t="s">
        <v>47</v>
      </c>
      <c r="F12" s="10" t="s">
        <v>26</v>
      </c>
      <c r="G12" s="10" t="s">
        <v>22</v>
      </c>
      <c r="H12" s="1" t="s">
        <v>18</v>
      </c>
      <c r="I12" s="8"/>
      <c r="J12" s="26">
        <v>1100</v>
      </c>
      <c r="K12" s="25">
        <v>13</v>
      </c>
      <c r="L12" s="7">
        <f>J12/J19</f>
        <v>9.2189071404626219E-2</v>
      </c>
      <c r="M12" s="2">
        <v>35</v>
      </c>
      <c r="N12" s="2">
        <v>27</v>
      </c>
      <c r="O12" s="2">
        <v>20</v>
      </c>
      <c r="P12" s="4">
        <v>4</v>
      </c>
      <c r="Q12" s="4">
        <f t="shared" si="0"/>
        <v>4.725E-3</v>
      </c>
      <c r="R12" s="4">
        <f t="shared" si="1"/>
        <v>5.1974999999999998</v>
      </c>
    </row>
    <row r="13" spans="1:18" ht="50.1" customHeight="1" x14ac:dyDescent="0.2">
      <c r="A13" s="30"/>
      <c r="B13" s="31" t="s">
        <v>15</v>
      </c>
      <c r="C13" s="31" t="s">
        <v>16</v>
      </c>
      <c r="D13" s="11" t="s">
        <v>48</v>
      </c>
      <c r="E13" s="11" t="s">
        <v>50</v>
      </c>
      <c r="F13" s="11" t="s">
        <v>27</v>
      </c>
      <c r="G13" s="11" t="s">
        <v>21</v>
      </c>
      <c r="H13" s="1" t="s">
        <v>17</v>
      </c>
      <c r="I13" s="8"/>
      <c r="J13" s="26">
        <v>924</v>
      </c>
      <c r="K13" s="25">
        <v>10</v>
      </c>
      <c r="L13" s="7">
        <f>J13/J19</f>
        <v>7.7438819979886026E-2</v>
      </c>
      <c r="M13" s="3">
        <v>35</v>
      </c>
      <c r="N13" s="3">
        <v>27</v>
      </c>
      <c r="O13" s="3">
        <v>25</v>
      </c>
      <c r="P13" s="3">
        <v>4</v>
      </c>
      <c r="Q13" s="4">
        <f t="shared" si="0"/>
        <v>5.90625E-3</v>
      </c>
      <c r="R13" s="4">
        <f t="shared" si="1"/>
        <v>5.4573749999999999</v>
      </c>
    </row>
    <row r="14" spans="1:18" ht="50.1" customHeight="1" x14ac:dyDescent="0.2">
      <c r="A14" s="30"/>
      <c r="B14" s="30"/>
      <c r="C14" s="30"/>
      <c r="D14" s="10" t="s">
        <v>49</v>
      </c>
      <c r="E14" s="10" t="s">
        <v>51</v>
      </c>
      <c r="F14" s="10" t="s">
        <v>27</v>
      </c>
      <c r="G14" s="10" t="s">
        <v>22</v>
      </c>
      <c r="H14" s="1" t="s">
        <v>18</v>
      </c>
      <c r="I14" s="8"/>
      <c r="J14" s="26">
        <v>1000</v>
      </c>
      <c r="K14" s="25">
        <v>13</v>
      </c>
      <c r="L14" s="7">
        <f>J14/J19</f>
        <v>8.3808246731478381E-2</v>
      </c>
      <c r="M14" s="3">
        <v>35</v>
      </c>
      <c r="N14" s="3">
        <v>27</v>
      </c>
      <c r="O14" s="3">
        <v>25</v>
      </c>
      <c r="P14" s="3">
        <v>4</v>
      </c>
      <c r="Q14" s="4">
        <f t="shared" si="0"/>
        <v>5.90625E-3</v>
      </c>
      <c r="R14" s="4">
        <f t="shared" si="1"/>
        <v>5.90625</v>
      </c>
    </row>
    <row r="15" spans="1:18" ht="50.1" customHeight="1" x14ac:dyDescent="0.2">
      <c r="A15" s="30"/>
      <c r="B15" s="31" t="s">
        <v>15</v>
      </c>
      <c r="C15" s="31" t="s">
        <v>16</v>
      </c>
      <c r="D15" s="11" t="s">
        <v>56</v>
      </c>
      <c r="E15" s="11" t="s">
        <v>58</v>
      </c>
      <c r="F15" s="10" t="s">
        <v>28</v>
      </c>
      <c r="G15" s="11" t="s">
        <v>21</v>
      </c>
      <c r="H15" s="1" t="s">
        <v>17</v>
      </c>
      <c r="I15" s="8"/>
      <c r="J15" s="26">
        <v>912</v>
      </c>
      <c r="K15" s="25">
        <v>10</v>
      </c>
      <c r="L15" s="7">
        <f>J15/J19</f>
        <v>7.6433121019108277E-2</v>
      </c>
      <c r="M15" s="3">
        <v>35</v>
      </c>
      <c r="N15" s="3">
        <v>27</v>
      </c>
      <c r="O15" s="3">
        <v>25</v>
      </c>
      <c r="P15" s="3">
        <v>4</v>
      </c>
      <c r="Q15" s="4">
        <f t="shared" si="0"/>
        <v>5.90625E-3</v>
      </c>
      <c r="R15" s="4">
        <f t="shared" si="1"/>
        <v>5.3864999999999998</v>
      </c>
    </row>
    <row r="16" spans="1:18" ht="50.1" customHeight="1" x14ac:dyDescent="0.2">
      <c r="A16" s="30"/>
      <c r="B16" s="30"/>
      <c r="C16" s="30"/>
      <c r="D16" s="10" t="s">
        <v>57</v>
      </c>
      <c r="E16" s="10" t="s">
        <v>59</v>
      </c>
      <c r="F16" s="10" t="s">
        <v>28</v>
      </c>
      <c r="G16" s="10" t="s">
        <v>21</v>
      </c>
      <c r="H16" s="1" t="s">
        <v>18</v>
      </c>
      <c r="I16" s="8"/>
      <c r="J16" s="26">
        <v>1012</v>
      </c>
      <c r="K16" s="25">
        <v>13</v>
      </c>
      <c r="L16" s="7">
        <f>J16/J19</f>
        <v>8.4813945692256115E-2</v>
      </c>
      <c r="M16" s="3">
        <v>35</v>
      </c>
      <c r="N16" s="3">
        <v>27</v>
      </c>
      <c r="O16" s="3">
        <v>25</v>
      </c>
      <c r="P16" s="3">
        <v>4</v>
      </c>
      <c r="Q16" s="4">
        <f t="shared" si="0"/>
        <v>5.90625E-3</v>
      </c>
      <c r="R16" s="4">
        <f t="shared" si="1"/>
        <v>5.977125</v>
      </c>
    </row>
    <row r="17" spans="1:18" ht="50.1" customHeight="1" x14ac:dyDescent="0.2">
      <c r="A17" s="30" t="s">
        <v>30</v>
      </c>
      <c r="B17" s="31" t="s">
        <v>29</v>
      </c>
      <c r="C17" s="31" t="s">
        <v>16</v>
      </c>
      <c r="D17" s="11" t="s">
        <v>52</v>
      </c>
      <c r="E17" s="11" t="s">
        <v>54</v>
      </c>
      <c r="F17" s="10" t="s">
        <v>31</v>
      </c>
      <c r="G17" s="11" t="s">
        <v>21</v>
      </c>
      <c r="H17" s="1" t="s">
        <v>17</v>
      </c>
      <c r="I17" s="8"/>
      <c r="J17" s="26">
        <v>944</v>
      </c>
      <c r="K17" s="25">
        <v>10</v>
      </c>
      <c r="L17" s="7">
        <f>J17/J19</f>
        <v>7.9114984914515588E-2</v>
      </c>
      <c r="M17" s="3">
        <v>35</v>
      </c>
      <c r="N17" s="3">
        <v>27</v>
      </c>
      <c r="O17" s="3">
        <v>25</v>
      </c>
      <c r="P17" s="3">
        <v>4</v>
      </c>
      <c r="Q17" s="4">
        <f t="shared" si="0"/>
        <v>5.90625E-3</v>
      </c>
      <c r="R17" s="4">
        <f t="shared" si="1"/>
        <v>5.5754999999999999</v>
      </c>
    </row>
    <row r="18" spans="1:18" ht="50.1" customHeight="1" x14ac:dyDescent="0.2">
      <c r="A18" s="30"/>
      <c r="B18" s="30"/>
      <c r="C18" s="30"/>
      <c r="D18" s="10" t="s">
        <v>53</v>
      </c>
      <c r="E18" s="10" t="s">
        <v>55</v>
      </c>
      <c r="F18" s="10" t="s">
        <v>31</v>
      </c>
      <c r="G18" s="10" t="s">
        <v>21</v>
      </c>
      <c r="H18" s="1" t="s">
        <v>18</v>
      </c>
      <c r="I18" s="8"/>
      <c r="J18" s="26">
        <v>1100</v>
      </c>
      <c r="K18" s="25">
        <v>13</v>
      </c>
      <c r="L18" s="7">
        <f>J18/J19</f>
        <v>9.2189071404626219E-2</v>
      </c>
      <c r="M18" s="3">
        <v>35</v>
      </c>
      <c r="N18" s="3">
        <v>27</v>
      </c>
      <c r="O18" s="3">
        <v>25</v>
      </c>
      <c r="P18" s="3">
        <v>4</v>
      </c>
      <c r="Q18" s="4">
        <f t="shared" si="0"/>
        <v>5.90625E-3</v>
      </c>
      <c r="R18" s="4">
        <f t="shared" si="1"/>
        <v>6.4968750000000002</v>
      </c>
    </row>
    <row r="19" spans="1:18" s="12" customFormat="1" ht="30" customHeight="1" x14ac:dyDescent="0.2">
      <c r="A19" s="13"/>
      <c r="B19" s="13"/>
      <c r="C19" s="13"/>
      <c r="D19" s="13"/>
      <c r="E19" s="13"/>
      <c r="F19" s="13"/>
      <c r="G19" s="13"/>
      <c r="H19" s="13"/>
      <c r="I19" s="14" t="s">
        <v>20</v>
      </c>
      <c r="J19" s="17">
        <f>SUM(J7:J18)</f>
        <v>11932</v>
      </c>
      <c r="K19" s="17"/>
      <c r="L19" s="15">
        <f>SUM(L7:L18)</f>
        <v>0.99999999999999989</v>
      </c>
      <c r="M19" s="13"/>
      <c r="N19" s="13"/>
      <c r="O19" s="13"/>
      <c r="P19" s="13"/>
      <c r="Q19" s="13"/>
      <c r="R19" s="16">
        <f>SUM(R7:R18)</f>
        <v>63.338625</v>
      </c>
    </row>
  </sheetData>
  <mergeCells count="30">
    <mergeCell ref="R4:R6"/>
    <mergeCell ref="A4:A6"/>
    <mergeCell ref="B4:B6"/>
    <mergeCell ref="C4:C6"/>
    <mergeCell ref="H4:H6"/>
    <mergeCell ref="I4:I6"/>
    <mergeCell ref="J4:J6"/>
    <mergeCell ref="L4:L6"/>
    <mergeCell ref="M4:O5"/>
    <mergeCell ref="P4:P6"/>
    <mergeCell ref="Q4:Q6"/>
    <mergeCell ref="G4:G6"/>
    <mergeCell ref="F4:F6"/>
    <mergeCell ref="D4:D6"/>
    <mergeCell ref="E4:E6"/>
    <mergeCell ref="K4:K6"/>
    <mergeCell ref="A7:A16"/>
    <mergeCell ref="A17:A18"/>
    <mergeCell ref="B7:B8"/>
    <mergeCell ref="C7:C8"/>
    <mergeCell ref="B17:B18"/>
    <mergeCell ref="C17:C18"/>
    <mergeCell ref="B9:B10"/>
    <mergeCell ref="C9:C10"/>
    <mergeCell ref="B11:B12"/>
    <mergeCell ref="C11:C12"/>
    <mergeCell ref="B13:B14"/>
    <mergeCell ref="C13:C14"/>
    <mergeCell ref="B15:B16"/>
    <mergeCell ref="C15:C16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T200 sheets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留芬</dc:creator>
  <cp:lastModifiedBy>顾文静</cp:lastModifiedBy>
  <dcterms:created xsi:type="dcterms:W3CDTF">2015-06-05T18:19:00Z</dcterms:created>
  <dcterms:modified xsi:type="dcterms:W3CDTF">2025-05-07T03:33:49Z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825BEBA7B8B748DF848C0A26D2663D51_13</vt:lpwstr>
  </property>
  <property fmtid="{D5CDD505-2E9C-101B-9397-08002B2CF9AE}" pid="3" name="KSOProductBuildVer">
    <vt:lpwstr>2052-12.1.0.16364</vt:lpwstr>
  </property>
</Properties>
</file>