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<sst xmlns="http://schemas.openxmlformats.org/spreadsheetml/2006/main" count="84" uniqueCount="84">
  <si>
    <t>Date Type:</t>
  </si>
  <si>
    <t>Shipped Date</t>
  </si>
  <si>
    <t>Start Date:</t>
  </si>
  <si>
    <t>04/01/2025</t>
  </si>
  <si>
    <t>End Date:</t>
  </si>
  <si>
    <t>04/30/2025</t>
  </si>
  <si>
    <t>Report Run Date:</t>
  </si>
  <si>
    <t>05/02/2025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</si>
  <si>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</si>
  <si>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</si>
  <si>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</si>
  <si>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</si>
  <si>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</si>
  <si>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</si>
  <si>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</si>
  <si>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</si>
  <si>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OLLIIX</t>
  </si>
  <si>
    <t>TGTDVS</t>
  </si>
  <si>
    <t>JCPENNEY01</t>
  </si>
  <si>
    <t>NRTPORT</t>
  </si>
  <si>
    <t>ASHFURNDS</t>
  </si>
  <si>
    <t>HDDS</t>
  </si>
  <si>
    <t>BLK01</t>
  </si>
  <si>
    <t>DESINC</t>
  </si>
  <si>
    <t>MACY</t>
  </si>
  <si>
    <t>KIRKLANDDS</t>
  </si>
  <si>
    <t>COSTCO01</t>
  </si>
  <si>
    <t>ZOLA</t>
  </si>
  <si>
    <t>WALMARTDS</t>
  </si>
  <si>
    <t>AMERSIGNDS</t>
  </si>
  <si>
    <t>FINGERHUTDS</t>
  </si>
  <si>
    <t>LAMPDS</t>
  </si>
  <si>
    <t>ROOMECOM</t>
  </si>
  <si>
    <t>DLCROSCILL</t>
  </si>
  <si>
    <t>HOUZZ</t>
  </si>
  <si>
    <t>HSNDS</t>
  </si>
  <si>
    <t>HHGLOBALTTS</t>
  </si>
  <si>
    <t>AAFESDS</t>
  </si>
  <si>
    <t>DLBRAND</t>
  </si>
  <si>
    <t>LOWESDS</t>
  </si>
  <si>
    <t>BEALLSDS</t>
  </si>
  <si>
    <t>NORDSTRACKDS</t>
  </si>
  <si>
    <t>CHEWYDS</t>
  </si>
  <si>
    <t>BLOOM02</t>
  </si>
  <si>
    <t>BIGLOTSDS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</si>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</sst>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G2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45</v>
      </c>
      <c r="K3" s="4" t="s">
        <v>45</v>
      </c>
      <c r="L3" s="4" t="s">
        <v>45</v>
      </c>
      <c r="M3" s="4" t="s">
        <v>45</v>
      </c>
      <c r="N3" s="4" t="s">
        <v>46</v>
      </c>
      <c r="O3" s="4" t="s">
        <v>46</v>
      </c>
      <c r="P3" s="4" t="s">
        <v>46</v>
      </c>
      <c r="Q3" s="4" t="s">
        <v>46</v>
      </c>
      <c r="R3" s="4" t="s">
        <v>47</v>
      </c>
      <c r="S3" s="4" t="s">
        <v>48</v>
      </c>
      <c r="T3" s="4" t="s">
        <v>49</v>
      </c>
      <c r="U3" s="4" t="s">
        <v>50</v>
      </c>
      <c r="V3" s="4" t="s">
        <v>45</v>
      </c>
      <c r="W3" s="4" t="s">
        <v>45</v>
      </c>
      <c r="X3" s="4" t="s">
        <v>45</v>
      </c>
      <c r="Y3" s="4" t="s">
        <v>46</v>
      </c>
      <c r="Z3" s="4" t="s">
        <v>46</v>
      </c>
      <c r="AA3" s="4" t="s">
        <v>46</v>
      </c>
      <c r="AB3" s="4" t="s">
        <v>47</v>
      </c>
      <c r="AC3" s="4" t="s">
        <v>48</v>
      </c>
      <c r="AD3" s="4" t="s">
        <v>45</v>
      </c>
      <c r="AE3" s="4" t="s">
        <v>45</v>
      </c>
      <c r="AF3" s="4" t="s">
        <v>45</v>
      </c>
      <c r="AG3" s="4" t="s">
        <v>46</v>
      </c>
      <c r="AH3" s="4" t="s">
        <v>46</v>
      </c>
      <c r="AI3" s="4" t="s">
        <v>46</v>
      </c>
      <c r="AJ3" s="4" t="s">
        <v>47</v>
      </c>
      <c r="AK3" s="4" t="s">
        <v>48</v>
      </c>
      <c r="AL3" s="4" t="s">
        <v>45</v>
      </c>
      <c r="AM3" s="4" t="s">
        <v>45</v>
      </c>
      <c r="AN3" s="4" t="s">
        <v>45</v>
      </c>
      <c r="AO3" s="4" t="s">
        <v>46</v>
      </c>
      <c r="AP3" s="4" t="s">
        <v>46</v>
      </c>
      <c r="AQ3" s="4" t="s">
        <v>46</v>
      </c>
      <c r="AR3" s="4" t="s">
        <v>47</v>
      </c>
      <c r="AS3" s="4" t="s">
        <v>48</v>
      </c>
      <c r="AT3" s="4" t="s">
        <v>45</v>
      </c>
      <c r="AU3" s="4" t="s">
        <v>45</v>
      </c>
      <c r="AV3" s="4" t="s">
        <v>45</v>
      </c>
      <c r="AW3" s="4" t="s">
        <v>46</v>
      </c>
      <c r="AX3" s="4" t="s">
        <v>46</v>
      </c>
      <c r="AY3" s="4" t="s">
        <v>46</v>
      </c>
      <c r="AZ3" s="4" t="s">
        <v>47</v>
      </c>
      <c r="BA3" s="4" t="s">
        <v>48</v>
      </c>
      <c r="BB3" s="4" t="s">
        <v>45</v>
      </c>
      <c r="BC3" s="4" t="s">
        <v>45</v>
      </c>
      <c r="BD3" s="4" t="s">
        <v>45</v>
      </c>
      <c r="BE3" s="4" t="s">
        <v>46</v>
      </c>
      <c r="BF3" s="4" t="s">
        <v>46</v>
      </c>
      <c r="BG3" s="4" t="s">
        <v>46</v>
      </c>
      <c r="BH3" s="4" t="s">
        <v>47</v>
      </c>
      <c r="BI3" s="4" t="s">
        <v>48</v>
      </c>
      <c r="BJ3" s="4" t="s">
        <v>45</v>
      </c>
      <c r="BK3" s="4" t="s">
        <v>45</v>
      </c>
      <c r="BL3" s="4" t="s">
        <v>45</v>
      </c>
      <c r="BM3" s="4" t="s">
        <v>46</v>
      </c>
      <c r="BN3" s="4" t="s">
        <v>46</v>
      </c>
      <c r="BO3" s="4" t="s">
        <v>46</v>
      </c>
      <c r="BP3" s="4" t="s">
        <v>47</v>
      </c>
      <c r="BQ3" s="4" t="s">
        <v>48</v>
      </c>
      <c r="BR3" s="4" t="s">
        <v>45</v>
      </c>
      <c r="BS3" s="4" t="s">
        <v>45</v>
      </c>
      <c r="BT3" s="4" t="s">
        <v>45</v>
      </c>
      <c r="BU3" s="4" t="s">
        <v>46</v>
      </c>
      <c r="BV3" s="4" t="s">
        <v>46</v>
      </c>
      <c r="BW3" s="4" t="s">
        <v>46</v>
      </c>
      <c r="BX3" s="4" t="s">
        <v>47</v>
      </c>
      <c r="BY3" s="4" t="s">
        <v>48</v>
      </c>
      <c r="BZ3" s="4" t="s">
        <v>45</v>
      </c>
      <c r="CA3" s="4" t="s">
        <v>45</v>
      </c>
      <c r="CB3" s="4" t="s">
        <v>45</v>
      </c>
      <c r="CC3" s="4" t="s">
        <v>46</v>
      </c>
      <c r="CD3" s="4" t="s">
        <v>46</v>
      </c>
      <c r="CE3" s="4" t="s">
        <v>46</v>
      </c>
      <c r="CF3" s="4" t="s">
        <v>47</v>
      </c>
      <c r="CG3" s="4" t="s">
        <v>48</v>
      </c>
      <c r="CH3" s="4" t="s">
        <v>45</v>
      </c>
      <c r="CI3" s="4" t="s">
        <v>45</v>
      </c>
      <c r="CJ3" s="4" t="s">
        <v>45</v>
      </c>
      <c r="CK3" s="4" t="s">
        <v>46</v>
      </c>
      <c r="CL3" s="4" t="s">
        <v>46</v>
      </c>
      <c r="CM3" s="4" t="s">
        <v>46</v>
      </c>
      <c r="CN3" s="4" t="s">
        <v>47</v>
      </c>
      <c r="CO3" s="4" t="s">
        <v>48</v>
      </c>
      <c r="CP3" s="4" t="s">
        <v>45</v>
      </c>
      <c r="CQ3" s="4" t="s">
        <v>45</v>
      </c>
      <c r="CR3" s="4" t="s">
        <v>45</v>
      </c>
      <c r="CS3" s="4" t="s">
        <v>46</v>
      </c>
      <c r="CT3" s="4" t="s">
        <v>46</v>
      </c>
      <c r="CU3" s="4" t="s">
        <v>46</v>
      </c>
      <c r="CV3" s="4" t="s">
        <v>47</v>
      </c>
      <c r="CW3" s="4" t="s">
        <v>48</v>
      </c>
      <c r="CX3" s="4" t="s">
        <v>45</v>
      </c>
      <c r="CY3" s="4" t="s">
        <v>45</v>
      </c>
      <c r="CZ3" s="4" t="s">
        <v>45</v>
      </c>
      <c r="DA3" s="4" t="s">
        <v>46</v>
      </c>
      <c r="DB3" s="4" t="s">
        <v>46</v>
      </c>
      <c r="DC3" s="4" t="s">
        <v>46</v>
      </c>
      <c r="DD3" s="4" t="s">
        <v>47</v>
      </c>
      <c r="DE3" s="4" t="s">
        <v>48</v>
      </c>
      <c r="DF3" s="4" t="s">
        <v>45</v>
      </c>
      <c r="DG3" s="4" t="s">
        <v>45</v>
      </c>
      <c r="DH3" s="4" t="s">
        <v>45</v>
      </c>
      <c r="DI3" s="4" t="s">
        <v>46</v>
      </c>
      <c r="DJ3" s="4" t="s">
        <v>46</v>
      </c>
      <c r="DK3" s="4" t="s">
        <v>46</v>
      </c>
      <c r="DL3" s="4" t="s">
        <v>47</v>
      </c>
      <c r="DM3" s="4" t="s">
        <v>48</v>
      </c>
      <c r="DN3" s="4" t="s">
        <v>45</v>
      </c>
      <c r="DO3" s="4" t="s">
        <v>45</v>
      </c>
      <c r="DP3" s="4" t="s">
        <v>45</v>
      </c>
      <c r="DQ3" s="4" t="s">
        <v>46</v>
      </c>
      <c r="DR3" s="4" t="s">
        <v>46</v>
      </c>
      <c r="DS3" s="4" t="s">
        <v>46</v>
      </c>
      <c r="DT3" s="4" t="s">
        <v>47</v>
      </c>
      <c r="DU3" s="4" t="s">
        <v>48</v>
      </c>
      <c r="DV3" s="4" t="s">
        <v>45</v>
      </c>
      <c r="DW3" s="4" t="s">
        <v>45</v>
      </c>
      <c r="DX3" s="4" t="s">
        <v>45</v>
      </c>
      <c r="DY3" s="4" t="s">
        <v>46</v>
      </c>
      <c r="DZ3" s="4" t="s">
        <v>46</v>
      </c>
      <c r="EA3" s="4" t="s">
        <v>46</v>
      </c>
      <c r="EB3" s="4" t="s">
        <v>47</v>
      </c>
      <c r="EC3" s="4" t="s">
        <v>48</v>
      </c>
      <c r="ED3" s="4" t="s">
        <v>45</v>
      </c>
      <c r="EE3" s="4" t="s">
        <v>45</v>
      </c>
      <c r="EF3" s="4" t="s">
        <v>45</v>
      </c>
      <c r="EG3" s="4" t="s">
        <v>46</v>
      </c>
      <c r="EH3" s="4" t="s">
        <v>46</v>
      </c>
      <c r="EI3" s="4" t="s">
        <v>46</v>
      </c>
      <c r="EJ3" s="4" t="s">
        <v>47</v>
      </c>
      <c r="EK3" s="4" t="s">
        <v>48</v>
      </c>
      <c r="EL3" s="4" t="s">
        <v>45</v>
      </c>
      <c r="EM3" s="4" t="s">
        <v>45</v>
      </c>
      <c r="EN3" s="4" t="s">
        <v>45</v>
      </c>
      <c r="EO3" s="4" t="s">
        <v>46</v>
      </c>
      <c r="EP3" s="4" t="s">
        <v>46</v>
      </c>
      <c r="EQ3" s="4" t="s">
        <v>46</v>
      </c>
      <c r="ER3" s="4" t="s">
        <v>47</v>
      </c>
      <c r="ES3" s="4" t="s">
        <v>48</v>
      </c>
      <c r="ET3" s="4" t="s">
        <v>45</v>
      </c>
      <c r="EU3" s="4" t="s">
        <v>45</v>
      </c>
      <c r="EV3" s="4" t="s">
        <v>45</v>
      </c>
      <c r="EW3" s="4" t="s">
        <v>46</v>
      </c>
      <c r="EX3" s="4" t="s">
        <v>46</v>
      </c>
      <c r="EY3" s="4" t="s">
        <v>46</v>
      </c>
      <c r="EZ3" s="4" t="s">
        <v>47</v>
      </c>
      <c r="FA3" s="4" t="s">
        <v>48</v>
      </c>
      <c r="FB3" s="4" t="s">
        <v>45</v>
      </c>
      <c r="FC3" s="4" t="s">
        <v>45</v>
      </c>
      <c r="FD3" s="4" t="s">
        <v>45</v>
      </c>
      <c r="FE3" s="4" t="s">
        <v>46</v>
      </c>
      <c r="FF3" s="4" t="s">
        <v>46</v>
      </c>
      <c r="FG3" s="4" t="s">
        <v>46</v>
      </c>
      <c r="FH3" s="4" t="s">
        <v>47</v>
      </c>
      <c r="FI3" s="4" t="s">
        <v>48</v>
      </c>
      <c r="FJ3" s="4" t="s">
        <v>45</v>
      </c>
      <c r="FK3" s="4" t="s">
        <v>45</v>
      </c>
      <c r="FL3" s="4" t="s">
        <v>45</v>
      </c>
      <c r="FM3" s="4" t="s">
        <v>46</v>
      </c>
      <c r="FN3" s="4" t="s">
        <v>46</v>
      </c>
      <c r="FO3" s="4" t="s">
        <v>46</v>
      </c>
      <c r="FP3" s="4" t="s">
        <v>47</v>
      </c>
      <c r="FQ3" s="4" t="s">
        <v>48</v>
      </c>
      <c r="FR3" s="4" t="s">
        <v>45</v>
      </c>
      <c r="FS3" s="4" t="s">
        <v>45</v>
      </c>
      <c r="FT3" s="4" t="s">
        <v>45</v>
      </c>
      <c r="FU3" s="4" t="s">
        <v>46</v>
      </c>
      <c r="FV3" s="4" t="s">
        <v>46</v>
      </c>
      <c r="FW3" s="4" t="s">
        <v>46</v>
      </c>
      <c r="FX3" s="4" t="s">
        <v>47</v>
      </c>
      <c r="FY3" s="4" t="s">
        <v>48</v>
      </c>
      <c r="FZ3" s="4" t="s">
        <v>45</v>
      </c>
      <c r="GA3" s="4" t="s">
        <v>45</v>
      </c>
      <c r="GB3" s="4" t="s">
        <v>45</v>
      </c>
      <c r="GC3" s="4" t="s">
        <v>46</v>
      </c>
      <c r="GD3" s="4" t="s">
        <v>46</v>
      </c>
      <c r="GE3" s="4" t="s">
        <v>46</v>
      </c>
      <c r="GF3" s="4" t="s">
        <v>47</v>
      </c>
      <c r="GG3" s="4" t="s">
        <v>48</v>
      </c>
      <c r="GH3" s="4" t="s">
        <v>45</v>
      </c>
      <c r="GI3" s="4" t="s">
        <v>45</v>
      </c>
      <c r="GJ3" s="4" t="s">
        <v>45</v>
      </c>
      <c r="GK3" s="4" t="s">
        <v>46</v>
      </c>
      <c r="GL3" s="4" t="s">
        <v>46</v>
      </c>
      <c r="GM3" s="4" t="s">
        <v>46</v>
      </c>
      <c r="GN3" s="4" t="s">
        <v>47</v>
      </c>
      <c r="GO3" s="4" t="s">
        <v>48</v>
      </c>
      <c r="GP3" s="4" t="s">
        <v>45</v>
      </c>
      <c r="GQ3" s="4" t="s">
        <v>45</v>
      </c>
      <c r="GR3" s="4" t="s">
        <v>45</v>
      </c>
      <c r="GS3" s="4" t="s">
        <v>46</v>
      </c>
      <c r="GT3" s="4" t="s">
        <v>46</v>
      </c>
      <c r="GU3" s="4" t="s">
        <v>46</v>
      </c>
      <c r="GV3" s="4" t="s">
        <v>47</v>
      </c>
      <c r="GW3" s="4" t="s">
        <v>48</v>
      </c>
      <c r="GX3" s="4" t="s">
        <v>45</v>
      </c>
      <c r="GY3" s="4" t="s">
        <v>45</v>
      </c>
      <c r="GZ3" s="4" t="s">
        <v>45</v>
      </c>
      <c r="HA3" s="4" t="s">
        <v>46</v>
      </c>
      <c r="HB3" s="4" t="s">
        <v>46</v>
      </c>
      <c r="HC3" s="4" t="s">
        <v>46</v>
      </c>
      <c r="HD3" s="4" t="s">
        <v>47</v>
      </c>
      <c r="HE3" s="4" t="s">
        <v>48</v>
      </c>
      <c r="HF3" s="4" t="s">
        <v>45</v>
      </c>
      <c r="HG3" s="4" t="s">
        <v>45</v>
      </c>
      <c r="HH3" s="4" t="s">
        <v>45</v>
      </c>
      <c r="HI3" s="4" t="s">
        <v>46</v>
      </c>
      <c r="HJ3" s="4" t="s">
        <v>46</v>
      </c>
      <c r="HK3" s="4" t="s">
        <v>46</v>
      </c>
      <c r="HL3" s="4" t="s">
        <v>47</v>
      </c>
      <c r="HM3" s="4" t="s">
        <v>48</v>
      </c>
      <c r="HN3" s="4" t="s">
        <v>45</v>
      </c>
      <c r="HO3" s="4" t="s">
        <v>45</v>
      </c>
      <c r="HP3" s="4" t="s">
        <v>45</v>
      </c>
      <c r="HQ3" s="4" t="s">
        <v>46</v>
      </c>
      <c r="HR3" s="4" t="s">
        <v>46</v>
      </c>
      <c r="HS3" s="4" t="s">
        <v>46</v>
      </c>
      <c r="HT3" s="4" t="s">
        <v>47</v>
      </c>
      <c r="HU3" s="4" t="s">
        <v>48</v>
      </c>
      <c r="HV3" s="4" t="s">
        <v>45</v>
      </c>
      <c r="HW3" s="4" t="s">
        <v>45</v>
      </c>
      <c r="HX3" s="4" t="s">
        <v>45</v>
      </c>
      <c r="HY3" s="4" t="s">
        <v>46</v>
      </c>
      <c r="HZ3" s="4" t="s">
        <v>46</v>
      </c>
      <c r="IA3" s="4" t="s">
        <v>46</v>
      </c>
      <c r="IB3" s="4" t="s">
        <v>47</v>
      </c>
      <c r="IC3" s="4" t="s">
        <v>48</v>
      </c>
      <c r="ID3" s="4" t="s">
        <v>45</v>
      </c>
      <c r="IE3" s="4" t="s">
        <v>45</v>
      </c>
      <c r="IF3" s="4" t="s">
        <v>45</v>
      </c>
      <c r="IG3" s="4" t="s">
        <v>46</v>
      </c>
      <c r="IH3" s="4" t="s">
        <v>46</v>
      </c>
      <c r="II3" s="4" t="s">
        <v>46</v>
      </c>
      <c r="IJ3" s="4" t="s">
        <v>47</v>
      </c>
      <c r="IK3" s="4" t="s">
        <v>48</v>
      </c>
      <c r="IL3" s="4" t="s">
        <v>45</v>
      </c>
      <c r="IM3" s="4" t="s">
        <v>45</v>
      </c>
      <c r="IN3" s="4" t="s">
        <v>45</v>
      </c>
      <c r="IO3" s="4" t="s">
        <v>46</v>
      </c>
      <c r="IP3" s="4" t="s">
        <v>46</v>
      </c>
      <c r="IQ3" s="4" t="s">
        <v>46</v>
      </c>
      <c r="IR3" s="4" t="s">
        <v>47</v>
      </c>
      <c r="IS3" s="4" t="s">
        <v>48</v>
      </c>
      <c r="IT3" s="4" t="s">
        <v>45</v>
      </c>
      <c r="IU3" s="4" t="s">
        <v>45</v>
      </c>
      <c r="IV3" s="4" t="s">
        <v>45</v>
      </c>
      <c r="IW3" s="4" t="s">
        <v>46</v>
      </c>
      <c r="IX3" s="4" t="s">
        <v>46</v>
      </c>
      <c r="IY3" s="4" t="s">
        <v>46</v>
      </c>
      <c r="IZ3" s="4" t="s">
        <v>47</v>
      </c>
      <c r="JA3" s="4" t="s">
        <v>48</v>
      </c>
      <c r="JB3" s="4" t="s">
        <v>45</v>
      </c>
      <c r="JC3" s="4" t="s">
        <v>45</v>
      </c>
      <c r="JD3" s="4" t="s">
        <v>45</v>
      </c>
      <c r="JE3" s="4" t="s">
        <v>46</v>
      </c>
      <c r="JF3" s="4" t="s">
        <v>46</v>
      </c>
      <c r="JG3" s="4" t="s">
        <v>46</v>
      </c>
      <c r="JH3" s="4" t="s">
        <v>47</v>
      </c>
      <c r="JI3" s="4" t="s">
        <v>48</v>
      </c>
      <c r="JJ3" s="4" t="s">
        <v>45</v>
      </c>
      <c r="JK3" s="4" t="s">
        <v>45</v>
      </c>
      <c r="JL3" s="4" t="s">
        <v>45</v>
      </c>
      <c r="JM3" s="4" t="s">
        <v>46</v>
      </c>
      <c r="JN3" s="4" t="s">
        <v>46</v>
      </c>
      <c r="JO3" s="4" t="s">
        <v>46</v>
      </c>
      <c r="JP3" s="4" t="s">
        <v>47</v>
      </c>
      <c r="JQ3" s="4" t="s">
        <v>48</v>
      </c>
      <c r="JR3" s="4" t="s">
        <v>45</v>
      </c>
      <c r="JS3" s="4" t="s">
        <v>45</v>
      </c>
      <c r="JT3" s="4" t="s">
        <v>45</v>
      </c>
      <c r="JU3" s="4" t="s">
        <v>46</v>
      </c>
      <c r="JV3" s="4" t="s">
        <v>46</v>
      </c>
      <c r="JW3" s="4" t="s">
        <v>46</v>
      </c>
      <c r="JX3" s="4" t="s">
        <v>47</v>
      </c>
      <c r="JY3" s="4" t="s">
        <v>48</v>
      </c>
      <c r="JZ3" s="4" t="s">
        <v>45</v>
      </c>
      <c r="KA3" s="4" t="s">
        <v>45</v>
      </c>
      <c r="KB3" s="4" t="s">
        <v>45</v>
      </c>
      <c r="KC3" s="4" t="s">
        <v>46</v>
      </c>
      <c r="KD3" s="4" t="s">
        <v>46</v>
      </c>
      <c r="KE3" s="4" t="s">
        <v>46</v>
      </c>
      <c r="KF3" s="4" t="s">
        <v>47</v>
      </c>
      <c r="KG3" s="4" t="s">
        <v>48</v>
      </c>
    </row>
    <row r="4">
      <c r="A4" s="4" t="s">
        <v>8</v>
      </c>
      <c r="B4" s="4" t="s">
        <v>51</v>
      </c>
      <c r="C4" s="4" t="s">
        <v>52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47</v>
      </c>
      <c r="S4" s="4" t="s">
        <v>48</v>
      </c>
      <c r="T4" s="4" t="s">
        <v>49</v>
      </c>
      <c r="U4" s="4" t="s">
        <v>50</v>
      </c>
      <c r="V4" s="4" t="s">
        <v>63</v>
      </c>
      <c r="W4" s="4" t="s">
        <v>64</v>
      </c>
      <c r="X4" s="4" t="s">
        <v>61</v>
      </c>
      <c r="Y4" s="4" t="s">
        <v>63</v>
      </c>
      <c r="Z4" s="4" t="s">
        <v>64</v>
      </c>
      <c r="AA4" s="4" t="s">
        <v>61</v>
      </c>
      <c r="AB4" s="4" t="s">
        <v>47</v>
      </c>
      <c r="AC4" s="4" t="s">
        <v>48</v>
      </c>
      <c r="AD4" s="4" t="s">
        <v>63</v>
      </c>
      <c r="AE4" s="4" t="s">
        <v>64</v>
      </c>
      <c r="AF4" s="4" t="s">
        <v>61</v>
      </c>
      <c r="AG4" s="4" t="s">
        <v>63</v>
      </c>
      <c r="AH4" s="4" t="s">
        <v>64</v>
      </c>
      <c r="AI4" s="4" t="s">
        <v>61</v>
      </c>
      <c r="AJ4" s="4" t="s">
        <v>47</v>
      </c>
      <c r="AK4" s="4" t="s">
        <v>48</v>
      </c>
      <c r="AL4" s="4" t="s">
        <v>63</v>
      </c>
      <c r="AM4" s="4" t="s">
        <v>64</v>
      </c>
      <c r="AN4" s="4" t="s">
        <v>61</v>
      </c>
      <c r="AO4" s="4" t="s">
        <v>63</v>
      </c>
      <c r="AP4" s="4" t="s">
        <v>64</v>
      </c>
      <c r="AQ4" s="4" t="s">
        <v>61</v>
      </c>
      <c r="AR4" s="4" t="s">
        <v>47</v>
      </c>
      <c r="AS4" s="4" t="s">
        <v>48</v>
      </c>
      <c r="AT4" s="4" t="s">
        <v>63</v>
      </c>
      <c r="AU4" s="4" t="s">
        <v>64</v>
      </c>
      <c r="AV4" s="4" t="s">
        <v>61</v>
      </c>
      <c r="AW4" s="4" t="s">
        <v>63</v>
      </c>
      <c r="AX4" s="4" t="s">
        <v>64</v>
      </c>
      <c r="AY4" s="4" t="s">
        <v>61</v>
      </c>
      <c r="AZ4" s="4" t="s">
        <v>47</v>
      </c>
      <c r="BA4" s="4" t="s">
        <v>48</v>
      </c>
      <c r="BB4" s="4" t="s">
        <v>63</v>
      </c>
      <c r="BC4" s="4" t="s">
        <v>64</v>
      </c>
      <c r="BD4" s="4" t="s">
        <v>61</v>
      </c>
      <c r="BE4" s="4" t="s">
        <v>63</v>
      </c>
      <c r="BF4" s="4" t="s">
        <v>64</v>
      </c>
      <c r="BG4" s="4" t="s">
        <v>61</v>
      </c>
      <c r="BH4" s="4" t="s">
        <v>47</v>
      </c>
      <c r="BI4" s="4" t="s">
        <v>48</v>
      </c>
      <c r="BJ4" s="4" t="s">
        <v>63</v>
      </c>
      <c r="BK4" s="4" t="s">
        <v>64</v>
      </c>
      <c r="BL4" s="4" t="s">
        <v>61</v>
      </c>
      <c r="BM4" s="4" t="s">
        <v>63</v>
      </c>
      <c r="BN4" s="4" t="s">
        <v>64</v>
      </c>
      <c r="BO4" s="4" t="s">
        <v>61</v>
      </c>
      <c r="BP4" s="4" t="s">
        <v>47</v>
      </c>
      <c r="BQ4" s="4" t="s">
        <v>48</v>
      </c>
      <c r="BR4" s="4" t="s">
        <v>63</v>
      </c>
      <c r="BS4" s="4" t="s">
        <v>64</v>
      </c>
      <c r="BT4" s="4" t="s">
        <v>61</v>
      </c>
      <c r="BU4" s="4" t="s">
        <v>63</v>
      </c>
      <c r="BV4" s="4" t="s">
        <v>64</v>
      </c>
      <c r="BW4" s="4" t="s">
        <v>61</v>
      </c>
      <c r="BX4" s="4" t="s">
        <v>47</v>
      </c>
      <c r="BY4" s="4" t="s">
        <v>48</v>
      </c>
      <c r="BZ4" s="4" t="s">
        <v>63</v>
      </c>
      <c r="CA4" s="4" t="s">
        <v>64</v>
      </c>
      <c r="CB4" s="4" t="s">
        <v>61</v>
      </c>
      <c r="CC4" s="4" t="s">
        <v>63</v>
      </c>
      <c r="CD4" s="4" t="s">
        <v>64</v>
      </c>
      <c r="CE4" s="4" t="s">
        <v>61</v>
      </c>
      <c r="CF4" s="4" t="s">
        <v>47</v>
      </c>
      <c r="CG4" s="4" t="s">
        <v>48</v>
      </c>
      <c r="CH4" s="4" t="s">
        <v>63</v>
      </c>
      <c r="CI4" s="4" t="s">
        <v>64</v>
      </c>
      <c r="CJ4" s="4" t="s">
        <v>61</v>
      </c>
      <c r="CK4" s="4" t="s">
        <v>63</v>
      </c>
      <c r="CL4" s="4" t="s">
        <v>64</v>
      </c>
      <c r="CM4" s="4" t="s">
        <v>61</v>
      </c>
      <c r="CN4" s="4" t="s">
        <v>47</v>
      </c>
      <c r="CO4" s="4" t="s">
        <v>48</v>
      </c>
      <c r="CP4" s="4" t="s">
        <v>63</v>
      </c>
      <c r="CQ4" s="4" t="s">
        <v>64</v>
      </c>
      <c r="CR4" s="4" t="s">
        <v>61</v>
      </c>
      <c r="CS4" s="4" t="s">
        <v>63</v>
      </c>
      <c r="CT4" s="4" t="s">
        <v>64</v>
      </c>
      <c r="CU4" s="4" t="s">
        <v>61</v>
      </c>
      <c r="CV4" s="4" t="s">
        <v>47</v>
      </c>
      <c r="CW4" s="4" t="s">
        <v>48</v>
      </c>
      <c r="CX4" s="4" t="s">
        <v>63</v>
      </c>
      <c r="CY4" s="4" t="s">
        <v>64</v>
      </c>
      <c r="CZ4" s="4" t="s">
        <v>61</v>
      </c>
      <c r="DA4" s="4" t="s">
        <v>63</v>
      </c>
      <c r="DB4" s="4" t="s">
        <v>64</v>
      </c>
      <c r="DC4" s="4" t="s">
        <v>61</v>
      </c>
      <c r="DD4" s="4" t="s">
        <v>47</v>
      </c>
      <c r="DE4" s="4" t="s">
        <v>48</v>
      </c>
      <c r="DF4" s="4" t="s">
        <v>63</v>
      </c>
      <c r="DG4" s="4" t="s">
        <v>64</v>
      </c>
      <c r="DH4" s="4" t="s">
        <v>61</v>
      </c>
      <c r="DI4" s="4" t="s">
        <v>63</v>
      </c>
      <c r="DJ4" s="4" t="s">
        <v>64</v>
      </c>
      <c r="DK4" s="4" t="s">
        <v>61</v>
      </c>
      <c r="DL4" s="4" t="s">
        <v>47</v>
      </c>
      <c r="DM4" s="4" t="s">
        <v>48</v>
      </c>
      <c r="DN4" s="4" t="s">
        <v>63</v>
      </c>
      <c r="DO4" s="4" t="s">
        <v>64</v>
      </c>
      <c r="DP4" s="4" t="s">
        <v>61</v>
      </c>
      <c r="DQ4" s="4" t="s">
        <v>63</v>
      </c>
      <c r="DR4" s="4" t="s">
        <v>64</v>
      </c>
      <c r="DS4" s="4" t="s">
        <v>61</v>
      </c>
      <c r="DT4" s="4" t="s">
        <v>47</v>
      </c>
      <c r="DU4" s="4" t="s">
        <v>48</v>
      </c>
      <c r="DV4" s="4" t="s">
        <v>63</v>
      </c>
      <c r="DW4" s="4" t="s">
        <v>64</v>
      </c>
      <c r="DX4" s="4" t="s">
        <v>61</v>
      </c>
      <c r="DY4" s="4" t="s">
        <v>63</v>
      </c>
      <c r="DZ4" s="4" t="s">
        <v>64</v>
      </c>
      <c r="EA4" s="4" t="s">
        <v>61</v>
      </c>
      <c r="EB4" s="4" t="s">
        <v>47</v>
      </c>
      <c r="EC4" s="4" t="s">
        <v>48</v>
      </c>
      <c r="ED4" s="4" t="s">
        <v>63</v>
      </c>
      <c r="EE4" s="4" t="s">
        <v>64</v>
      </c>
      <c r="EF4" s="4" t="s">
        <v>61</v>
      </c>
      <c r="EG4" s="4" t="s">
        <v>63</v>
      </c>
      <c r="EH4" s="4" t="s">
        <v>64</v>
      </c>
      <c r="EI4" s="4" t="s">
        <v>61</v>
      </c>
      <c r="EJ4" s="4" t="s">
        <v>47</v>
      </c>
      <c r="EK4" s="4" t="s">
        <v>48</v>
      </c>
      <c r="EL4" s="4" t="s">
        <v>63</v>
      </c>
      <c r="EM4" s="4" t="s">
        <v>64</v>
      </c>
      <c r="EN4" s="4" t="s">
        <v>61</v>
      </c>
      <c r="EO4" s="4" t="s">
        <v>63</v>
      </c>
      <c r="EP4" s="4" t="s">
        <v>64</v>
      </c>
      <c r="EQ4" s="4" t="s">
        <v>61</v>
      </c>
      <c r="ER4" s="4" t="s">
        <v>47</v>
      </c>
      <c r="ES4" s="4" t="s">
        <v>48</v>
      </c>
      <c r="ET4" s="4" t="s">
        <v>63</v>
      </c>
      <c r="EU4" s="4" t="s">
        <v>64</v>
      </c>
      <c r="EV4" s="4" t="s">
        <v>61</v>
      </c>
      <c r="EW4" s="4" t="s">
        <v>63</v>
      </c>
      <c r="EX4" s="4" t="s">
        <v>64</v>
      </c>
      <c r="EY4" s="4" t="s">
        <v>61</v>
      </c>
      <c r="EZ4" s="4" t="s">
        <v>47</v>
      </c>
      <c r="FA4" s="4" t="s">
        <v>48</v>
      </c>
      <c r="FB4" s="4" t="s">
        <v>63</v>
      </c>
      <c r="FC4" s="4" t="s">
        <v>64</v>
      </c>
      <c r="FD4" s="4" t="s">
        <v>61</v>
      </c>
      <c r="FE4" s="4" t="s">
        <v>63</v>
      </c>
      <c r="FF4" s="4" t="s">
        <v>64</v>
      </c>
      <c r="FG4" s="4" t="s">
        <v>61</v>
      </c>
      <c r="FH4" s="4" t="s">
        <v>47</v>
      </c>
      <c r="FI4" s="4" t="s">
        <v>48</v>
      </c>
      <c r="FJ4" s="4" t="s">
        <v>63</v>
      </c>
      <c r="FK4" s="4" t="s">
        <v>64</v>
      </c>
      <c r="FL4" s="4" t="s">
        <v>61</v>
      </c>
      <c r="FM4" s="4" t="s">
        <v>63</v>
      </c>
      <c r="FN4" s="4" t="s">
        <v>64</v>
      </c>
      <c r="FO4" s="4" t="s">
        <v>61</v>
      </c>
      <c r="FP4" s="4" t="s">
        <v>47</v>
      </c>
      <c r="FQ4" s="4" t="s">
        <v>48</v>
      </c>
      <c r="FR4" s="4" t="s">
        <v>63</v>
      </c>
      <c r="FS4" s="4" t="s">
        <v>64</v>
      </c>
      <c r="FT4" s="4" t="s">
        <v>61</v>
      </c>
      <c r="FU4" s="4" t="s">
        <v>63</v>
      </c>
      <c r="FV4" s="4" t="s">
        <v>64</v>
      </c>
      <c r="FW4" s="4" t="s">
        <v>61</v>
      </c>
      <c r="FX4" s="4" t="s">
        <v>47</v>
      </c>
      <c r="FY4" s="4" t="s">
        <v>48</v>
      </c>
      <c r="FZ4" s="4" t="s">
        <v>63</v>
      </c>
      <c r="GA4" s="4" t="s">
        <v>64</v>
      </c>
      <c r="GB4" s="4" t="s">
        <v>61</v>
      </c>
      <c r="GC4" s="4" t="s">
        <v>63</v>
      </c>
      <c r="GD4" s="4" t="s">
        <v>64</v>
      </c>
      <c r="GE4" s="4" t="s">
        <v>61</v>
      </c>
      <c r="GF4" s="4" t="s">
        <v>47</v>
      </c>
      <c r="GG4" s="4" t="s">
        <v>48</v>
      </c>
      <c r="GH4" s="4" t="s">
        <v>63</v>
      </c>
      <c r="GI4" s="4" t="s">
        <v>64</v>
      </c>
      <c r="GJ4" s="4" t="s">
        <v>61</v>
      </c>
      <c r="GK4" s="4" t="s">
        <v>63</v>
      </c>
      <c r="GL4" s="4" t="s">
        <v>64</v>
      </c>
      <c r="GM4" s="4" t="s">
        <v>61</v>
      </c>
      <c r="GN4" s="4" t="s">
        <v>47</v>
      </c>
      <c r="GO4" s="4" t="s">
        <v>48</v>
      </c>
      <c r="GP4" s="4" t="s">
        <v>63</v>
      </c>
      <c r="GQ4" s="4" t="s">
        <v>64</v>
      </c>
      <c r="GR4" s="4" t="s">
        <v>61</v>
      </c>
      <c r="GS4" s="4" t="s">
        <v>63</v>
      </c>
      <c r="GT4" s="4" t="s">
        <v>64</v>
      </c>
      <c r="GU4" s="4" t="s">
        <v>61</v>
      </c>
      <c r="GV4" s="4" t="s">
        <v>47</v>
      </c>
      <c r="GW4" s="4" t="s">
        <v>48</v>
      </c>
      <c r="GX4" s="4" t="s">
        <v>63</v>
      </c>
      <c r="GY4" s="4" t="s">
        <v>64</v>
      </c>
      <c r="GZ4" s="4" t="s">
        <v>61</v>
      </c>
      <c r="HA4" s="4" t="s">
        <v>63</v>
      </c>
      <c r="HB4" s="4" t="s">
        <v>64</v>
      </c>
      <c r="HC4" s="4" t="s">
        <v>61</v>
      </c>
      <c r="HD4" s="4" t="s">
        <v>47</v>
      </c>
      <c r="HE4" s="4" t="s">
        <v>48</v>
      </c>
      <c r="HF4" s="4" t="s">
        <v>63</v>
      </c>
      <c r="HG4" s="4" t="s">
        <v>64</v>
      </c>
      <c r="HH4" s="4" t="s">
        <v>61</v>
      </c>
      <c r="HI4" s="4" t="s">
        <v>63</v>
      </c>
      <c r="HJ4" s="4" t="s">
        <v>64</v>
      </c>
      <c r="HK4" s="4" t="s">
        <v>61</v>
      </c>
      <c r="HL4" s="4" t="s">
        <v>47</v>
      </c>
      <c r="HM4" s="4" t="s">
        <v>48</v>
      </c>
      <c r="HN4" s="4" t="s">
        <v>63</v>
      </c>
      <c r="HO4" s="4" t="s">
        <v>64</v>
      </c>
      <c r="HP4" s="4" t="s">
        <v>61</v>
      </c>
      <c r="HQ4" s="4" t="s">
        <v>63</v>
      </c>
      <c r="HR4" s="4" t="s">
        <v>64</v>
      </c>
      <c r="HS4" s="4" t="s">
        <v>61</v>
      </c>
      <c r="HT4" s="4" t="s">
        <v>47</v>
      </c>
      <c r="HU4" s="4" t="s">
        <v>48</v>
      </c>
      <c r="HV4" s="4" t="s">
        <v>63</v>
      </c>
      <c r="HW4" s="4" t="s">
        <v>64</v>
      </c>
      <c r="HX4" s="4" t="s">
        <v>61</v>
      </c>
      <c r="HY4" s="4" t="s">
        <v>63</v>
      </c>
      <c r="HZ4" s="4" t="s">
        <v>64</v>
      </c>
      <c r="IA4" s="4" t="s">
        <v>61</v>
      </c>
      <c r="IB4" s="4" t="s">
        <v>47</v>
      </c>
      <c r="IC4" s="4" t="s">
        <v>48</v>
      </c>
      <c r="ID4" s="4" t="s">
        <v>63</v>
      </c>
      <c r="IE4" s="4" t="s">
        <v>64</v>
      </c>
      <c r="IF4" s="4" t="s">
        <v>61</v>
      </c>
      <c r="IG4" s="4" t="s">
        <v>63</v>
      </c>
      <c r="IH4" s="4" t="s">
        <v>64</v>
      </c>
      <c r="II4" s="4" t="s">
        <v>61</v>
      </c>
      <c r="IJ4" s="4" t="s">
        <v>47</v>
      </c>
      <c r="IK4" s="4" t="s">
        <v>48</v>
      </c>
      <c r="IL4" s="4" t="s">
        <v>63</v>
      </c>
      <c r="IM4" s="4" t="s">
        <v>64</v>
      </c>
      <c r="IN4" s="4" t="s">
        <v>61</v>
      </c>
      <c r="IO4" s="4" t="s">
        <v>63</v>
      </c>
      <c r="IP4" s="4" t="s">
        <v>64</v>
      </c>
      <c r="IQ4" s="4" t="s">
        <v>61</v>
      </c>
      <c r="IR4" s="4" t="s">
        <v>47</v>
      </c>
      <c r="IS4" s="4" t="s">
        <v>48</v>
      </c>
      <c r="IT4" s="4" t="s">
        <v>63</v>
      </c>
      <c r="IU4" s="4" t="s">
        <v>64</v>
      </c>
      <c r="IV4" s="4" t="s">
        <v>61</v>
      </c>
      <c r="IW4" s="4" t="s">
        <v>63</v>
      </c>
      <c r="IX4" s="4" t="s">
        <v>64</v>
      </c>
      <c r="IY4" s="4" t="s">
        <v>61</v>
      </c>
      <c r="IZ4" s="4" t="s">
        <v>47</v>
      </c>
      <c r="JA4" s="4" t="s">
        <v>48</v>
      </c>
      <c r="JB4" s="4" t="s">
        <v>63</v>
      </c>
      <c r="JC4" s="4" t="s">
        <v>64</v>
      </c>
      <c r="JD4" s="4" t="s">
        <v>61</v>
      </c>
      <c r="JE4" s="4" t="s">
        <v>63</v>
      </c>
      <c r="JF4" s="4" t="s">
        <v>64</v>
      </c>
      <c r="JG4" s="4" t="s">
        <v>61</v>
      </c>
      <c r="JH4" s="4" t="s">
        <v>47</v>
      </c>
      <c r="JI4" s="4" t="s">
        <v>48</v>
      </c>
      <c r="JJ4" s="4" t="s">
        <v>63</v>
      </c>
      <c r="JK4" s="4" t="s">
        <v>64</v>
      </c>
      <c r="JL4" s="4" t="s">
        <v>61</v>
      </c>
      <c r="JM4" s="4" t="s">
        <v>63</v>
      </c>
      <c r="JN4" s="4" t="s">
        <v>64</v>
      </c>
      <c r="JO4" s="4" t="s">
        <v>61</v>
      </c>
      <c r="JP4" s="4" t="s">
        <v>47</v>
      </c>
      <c r="JQ4" s="4" t="s">
        <v>48</v>
      </c>
      <c r="JR4" s="4" t="s">
        <v>63</v>
      </c>
      <c r="JS4" s="4" t="s">
        <v>64</v>
      </c>
      <c r="JT4" s="4" t="s">
        <v>61</v>
      </c>
      <c r="JU4" s="4" t="s">
        <v>63</v>
      </c>
      <c r="JV4" s="4" t="s">
        <v>64</v>
      </c>
      <c r="JW4" s="4" t="s">
        <v>61</v>
      </c>
      <c r="JX4" s="4" t="s">
        <v>47</v>
      </c>
      <c r="JY4" s="4" t="s">
        <v>48</v>
      </c>
      <c r="JZ4" s="4" t="s">
        <v>63</v>
      </c>
      <c r="KA4" s="4" t="s">
        <v>64</v>
      </c>
      <c r="KB4" s="4" t="s">
        <v>61</v>
      </c>
      <c r="KC4" s="4" t="s">
        <v>63</v>
      </c>
      <c r="KD4" s="4" t="s">
        <v>64</v>
      </c>
      <c r="KE4" s="4" t="s">
        <v>61</v>
      </c>
      <c r="KF4" s="4" t="s">
        <v>47</v>
      </c>
      <c r="KG4" s="4" t="s">
        <v>48</v>
      </c>
    </row>
    <row r="5">
      <c r="A5" s="10" t="s">
        <v>65</v>
      </c>
      <c r="B5" s="11">
        <v>1021209</v>
      </c>
      <c r="C5" s="11">
        <f>=ROUNDDOWN(28.507394773132,0)</f>
      </c>
      <c r="D5" s="11">
        <v>267231</v>
      </c>
      <c r="E5" s="12">
        <v>0.9236</v>
      </c>
      <c r="F5" s="11"/>
      <c r="G5" s="11">
        <f>=ROUNDDOWN({0},0)</f>
      </c>
      <c r="H5" s="11"/>
      <c r="I5" s="12">
        <v>1</v>
      </c>
      <c r="J5" s="11">
        <v>89601</v>
      </c>
      <c r="K5" s="13">
        <v>4671156.83</v>
      </c>
      <c r="L5" s="11">
        <v>2132</v>
      </c>
      <c r="M5" s="14">
        <v>2190.97</v>
      </c>
      <c r="N5" s="11"/>
      <c r="O5" s="13"/>
      <c r="P5" s="11"/>
      <c r="Q5" s="14"/>
      <c r="R5" s="12"/>
      <c r="S5" s="12"/>
      <c r="T5" s="12"/>
      <c r="U5" s="12"/>
      <c r="V5" s="11">
        <v>19778</v>
      </c>
      <c r="W5" s="13">
        <v>1063084.07</v>
      </c>
      <c r="X5" s="11">
        <v>1845</v>
      </c>
      <c r="Y5" s="11"/>
      <c r="Z5" s="13"/>
      <c r="AA5" s="11"/>
      <c r="AB5" s="12"/>
      <c r="AC5" s="12"/>
      <c r="AD5" s="11">
        <v>10314</v>
      </c>
      <c r="AE5" s="13">
        <v>676711.51</v>
      </c>
      <c r="AF5" s="11">
        <v>1835</v>
      </c>
      <c r="AG5" s="11"/>
      <c r="AH5" s="13"/>
      <c r="AI5" s="11"/>
      <c r="AJ5" s="12"/>
      <c r="AK5" s="12"/>
      <c r="AL5" s="11">
        <v>18835</v>
      </c>
      <c r="AM5" s="13">
        <v>727522.3</v>
      </c>
      <c r="AN5" s="11">
        <v>1567</v>
      </c>
      <c r="AO5" s="11"/>
      <c r="AP5" s="13"/>
      <c r="AQ5" s="11"/>
      <c r="AR5" s="12"/>
      <c r="AS5" s="12"/>
      <c r="AT5" s="11">
        <v>11289</v>
      </c>
      <c r="AU5" s="13">
        <v>626080.25</v>
      </c>
      <c r="AV5" s="11">
        <v>1589</v>
      </c>
      <c r="AW5" s="11"/>
      <c r="AX5" s="13"/>
      <c r="AY5" s="11"/>
      <c r="AZ5" s="12"/>
      <c r="BA5" s="12"/>
      <c r="BB5" s="11">
        <v>5230</v>
      </c>
      <c r="BC5" s="13">
        <v>382189.74</v>
      </c>
      <c r="BD5" s="11">
        <v>1836</v>
      </c>
      <c r="BE5" s="11"/>
      <c r="BF5" s="13"/>
      <c r="BG5" s="11"/>
      <c r="BH5" s="12"/>
      <c r="BI5" s="12"/>
      <c r="BJ5" s="11">
        <v>3259</v>
      </c>
      <c r="BK5" s="13">
        <v>210558.35</v>
      </c>
      <c r="BL5" s="11">
        <v>1859</v>
      </c>
      <c r="BM5" s="11"/>
      <c r="BN5" s="13"/>
      <c r="BO5" s="11"/>
      <c r="BP5" s="12"/>
      <c r="BQ5" s="12"/>
      <c r="BR5" s="11">
        <v>2389</v>
      </c>
      <c r="BS5" s="13">
        <v>106162.69</v>
      </c>
      <c r="BT5" s="11">
        <v>1058</v>
      </c>
      <c r="BU5" s="11"/>
      <c r="BV5" s="13"/>
      <c r="BW5" s="11"/>
      <c r="BX5" s="12"/>
      <c r="BY5" s="12"/>
      <c r="BZ5" s="11">
        <v>5183</v>
      </c>
      <c r="CA5" s="13">
        <v>250843.86</v>
      </c>
      <c r="CB5" s="11">
        <v>1535</v>
      </c>
      <c r="CC5" s="11"/>
      <c r="CD5" s="13"/>
      <c r="CE5" s="11"/>
      <c r="CF5" s="12"/>
      <c r="CG5" s="12"/>
      <c r="CH5" s="11">
        <v>4647</v>
      </c>
      <c r="CI5" s="13">
        <v>226837.32</v>
      </c>
      <c r="CJ5" s="11">
        <v>1829</v>
      </c>
      <c r="CK5" s="11"/>
      <c r="CL5" s="13"/>
      <c r="CM5" s="11"/>
      <c r="CN5" s="12"/>
      <c r="CO5" s="12"/>
      <c r="CP5" s="11">
        <v>515</v>
      </c>
      <c r="CQ5" s="13">
        <v>31624.05</v>
      </c>
      <c r="CR5" s="11">
        <v>497</v>
      </c>
      <c r="CS5" s="11"/>
      <c r="CT5" s="13"/>
      <c r="CU5" s="11"/>
      <c r="CV5" s="12"/>
      <c r="CW5" s="12"/>
      <c r="CX5" s="11">
        <v>751</v>
      </c>
      <c r="CY5" s="13">
        <v>39053.66</v>
      </c>
      <c r="CZ5" s="11">
        <v>1042</v>
      </c>
      <c r="DA5" s="11"/>
      <c r="DB5" s="13"/>
      <c r="DC5" s="11"/>
      <c r="DD5" s="12"/>
      <c r="DE5" s="12"/>
      <c r="DF5" s="11">
        <v>1111</v>
      </c>
      <c r="DG5" s="13">
        <v>62261.4</v>
      </c>
      <c r="DH5" s="11">
        <v>1564</v>
      </c>
      <c r="DI5" s="11"/>
      <c r="DJ5" s="13"/>
      <c r="DK5" s="11"/>
      <c r="DL5" s="12"/>
      <c r="DM5" s="12"/>
      <c r="DN5" s="11">
        <v>696</v>
      </c>
      <c r="DO5" s="13">
        <v>41813.39</v>
      </c>
      <c r="DP5" s="11">
        <v>1978</v>
      </c>
      <c r="DQ5" s="11"/>
      <c r="DR5" s="13"/>
      <c r="DS5" s="11"/>
      <c r="DT5" s="12"/>
      <c r="DU5" s="12"/>
      <c r="DV5" s="11">
        <v>2810</v>
      </c>
      <c r="DW5" s="13">
        <v>98495</v>
      </c>
      <c r="DX5" s="11"/>
      <c r="DY5" s="11"/>
      <c r="DZ5" s="13"/>
      <c r="EA5" s="11"/>
      <c r="EB5" s="12"/>
      <c r="EC5" s="12"/>
      <c r="ED5" s="11">
        <v>110</v>
      </c>
      <c r="EE5" s="13">
        <v>6512.15</v>
      </c>
      <c r="EF5" s="11">
        <v>243</v>
      </c>
      <c r="EG5" s="11"/>
      <c r="EH5" s="13"/>
      <c r="EI5" s="11"/>
      <c r="EJ5" s="12"/>
      <c r="EK5" s="12"/>
      <c r="EL5" s="11"/>
      <c r="EM5" s="13"/>
      <c r="EN5" s="11"/>
      <c r="EO5" s="11"/>
      <c r="EP5" s="13"/>
      <c r="EQ5" s="11"/>
      <c r="ER5" s="12"/>
      <c r="ES5" s="12"/>
      <c r="ET5" s="11">
        <v>64</v>
      </c>
      <c r="EU5" s="13">
        <v>3979.59</v>
      </c>
      <c r="EV5" s="11">
        <v>202</v>
      </c>
      <c r="EW5" s="11"/>
      <c r="EX5" s="13"/>
      <c r="EY5" s="11"/>
      <c r="EZ5" s="12"/>
      <c r="FA5" s="12"/>
      <c r="FB5" s="11">
        <v>1421</v>
      </c>
      <c r="FC5" s="13">
        <v>39845.5</v>
      </c>
      <c r="FD5" s="11">
        <v>102</v>
      </c>
      <c r="FE5" s="11"/>
      <c r="FF5" s="13"/>
      <c r="FG5" s="11"/>
      <c r="FH5" s="12"/>
      <c r="FI5" s="12"/>
      <c r="FJ5" s="11">
        <v>52</v>
      </c>
      <c r="FK5" s="13">
        <v>4555.67</v>
      </c>
      <c r="FL5" s="11">
        <v>292</v>
      </c>
      <c r="FM5" s="11"/>
      <c r="FN5" s="13"/>
      <c r="FO5" s="11"/>
      <c r="FP5" s="12"/>
      <c r="FQ5" s="12"/>
      <c r="FR5" s="11">
        <v>226</v>
      </c>
      <c r="FS5" s="13">
        <v>16317.44</v>
      </c>
      <c r="FT5" s="11">
        <v>179</v>
      </c>
      <c r="FU5" s="11"/>
      <c r="FV5" s="13"/>
      <c r="FW5" s="11"/>
      <c r="FX5" s="12"/>
      <c r="FY5" s="12"/>
      <c r="FZ5" s="11">
        <v>9</v>
      </c>
      <c r="GA5" s="13">
        <v>962.91</v>
      </c>
      <c r="GB5" s="11">
        <v>179</v>
      </c>
      <c r="GC5" s="11"/>
      <c r="GD5" s="13"/>
      <c r="GE5" s="11"/>
      <c r="GF5" s="12"/>
      <c r="GG5" s="12"/>
      <c r="GH5" s="11">
        <v>85</v>
      </c>
      <c r="GI5" s="13">
        <v>5148.01</v>
      </c>
      <c r="GJ5" s="11">
        <v>637</v>
      </c>
      <c r="GK5" s="11"/>
      <c r="GL5" s="13"/>
      <c r="GM5" s="11"/>
      <c r="GN5" s="12"/>
      <c r="GO5" s="12"/>
      <c r="GP5" s="11">
        <v>149</v>
      </c>
      <c r="GQ5" s="13">
        <v>17497.33</v>
      </c>
      <c r="GR5" s="11">
        <v>53</v>
      </c>
      <c r="GS5" s="11"/>
      <c r="GT5" s="13"/>
      <c r="GU5" s="11"/>
      <c r="GV5" s="12"/>
      <c r="GW5" s="12"/>
      <c r="GX5" s="11">
        <v>22</v>
      </c>
      <c r="GY5" s="13">
        <v>1567.82</v>
      </c>
      <c r="GZ5" s="11">
        <v>1081</v>
      </c>
      <c r="HA5" s="11"/>
      <c r="HB5" s="13"/>
      <c r="HC5" s="11"/>
      <c r="HD5" s="12"/>
      <c r="HE5" s="12"/>
      <c r="HF5" s="11">
        <v>140</v>
      </c>
      <c r="HG5" s="13">
        <v>9317.16</v>
      </c>
      <c r="HH5" s="11">
        <v>474</v>
      </c>
      <c r="HI5" s="11"/>
      <c r="HJ5" s="13"/>
      <c r="HK5" s="11"/>
      <c r="HL5" s="12"/>
      <c r="HM5" s="12"/>
      <c r="HN5" s="11">
        <v>293</v>
      </c>
      <c r="HO5" s="13">
        <v>11783.42</v>
      </c>
      <c r="HP5" s="11">
        <v>1126</v>
      </c>
      <c r="HQ5" s="11"/>
      <c r="HR5" s="13"/>
      <c r="HS5" s="11"/>
      <c r="HT5" s="12"/>
      <c r="HU5" s="12"/>
      <c r="HV5" s="11">
        <v>37</v>
      </c>
      <c r="HW5" s="13">
        <v>2499.71</v>
      </c>
      <c r="HX5" s="11">
        <v>274</v>
      </c>
      <c r="HY5" s="11"/>
      <c r="HZ5" s="13"/>
      <c r="IA5" s="11"/>
      <c r="IB5" s="12"/>
      <c r="IC5" s="12"/>
      <c r="ID5" s="11">
        <v>110</v>
      </c>
      <c r="IE5" s="13">
        <v>3897.17</v>
      </c>
      <c r="IF5" s="11">
        <v>1457</v>
      </c>
      <c r="IG5" s="11"/>
      <c r="IH5" s="13"/>
      <c r="II5" s="11"/>
      <c r="IJ5" s="12"/>
      <c r="IK5" s="12"/>
      <c r="IL5" s="11">
        <v>20</v>
      </c>
      <c r="IM5" s="13">
        <v>927.03</v>
      </c>
      <c r="IN5" s="11">
        <v>193</v>
      </c>
      <c r="IO5" s="11"/>
      <c r="IP5" s="13"/>
      <c r="IQ5" s="11"/>
      <c r="IR5" s="12"/>
      <c r="IS5" s="12"/>
      <c r="IT5" s="11">
        <v>56</v>
      </c>
      <c r="IU5" s="13">
        <v>3108.33</v>
      </c>
      <c r="IV5" s="11">
        <v>550</v>
      </c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>
        <v>17</v>
      </c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</row>
    <row r="6">
      <c r="A6" s="10" t="s">
        <v>66</v>
      </c>
      <c r="B6" s="11">
        <v>68101</v>
      </c>
      <c r="C6" s="11">
        <f>=ROUNDDOWN(131.5961352657,0)</f>
      </c>
      <c r="D6" s="11">
        <v>15730</v>
      </c>
      <c r="E6" s="12">
        <v>0.2</v>
      </c>
      <c r="F6" s="11"/>
      <c r="G6" s="11">
        <f>=ROUNDDOWN({0},0)</f>
      </c>
      <c r="H6" s="11"/>
      <c r="I6" s="12"/>
      <c r="J6" s="11">
        <v>922</v>
      </c>
      <c r="K6" s="13">
        <v>13766.51</v>
      </c>
      <c r="L6" s="11">
        <v>71</v>
      </c>
      <c r="M6" s="14">
        <v>193.89</v>
      </c>
      <c r="N6" s="11"/>
      <c r="O6" s="13"/>
      <c r="P6" s="11"/>
      <c r="Q6" s="14"/>
      <c r="R6" s="12"/>
      <c r="S6" s="12"/>
      <c r="T6" s="12"/>
      <c r="U6" s="12"/>
      <c r="V6" s="11">
        <v>14</v>
      </c>
      <c r="W6" s="13">
        <v>244.77</v>
      </c>
      <c r="X6" s="11">
        <v>61</v>
      </c>
      <c r="Y6" s="11"/>
      <c r="Z6" s="13"/>
      <c r="AA6" s="11"/>
      <c r="AB6" s="12"/>
      <c r="AC6" s="12"/>
      <c r="AD6" s="11">
        <v>15</v>
      </c>
      <c r="AE6" s="13">
        <v>311.53</v>
      </c>
      <c r="AF6" s="11">
        <v>55</v>
      </c>
      <c r="AG6" s="11"/>
      <c r="AH6" s="13"/>
      <c r="AI6" s="11"/>
      <c r="AJ6" s="12"/>
      <c r="AK6" s="12"/>
      <c r="AL6" s="11">
        <v>107</v>
      </c>
      <c r="AM6" s="13">
        <v>2157.9</v>
      </c>
      <c r="AN6" s="11">
        <v>31</v>
      </c>
      <c r="AO6" s="11"/>
      <c r="AP6" s="13"/>
      <c r="AQ6" s="11"/>
      <c r="AR6" s="12"/>
      <c r="AS6" s="12"/>
      <c r="AT6" s="11">
        <v>592</v>
      </c>
      <c r="AU6" s="13">
        <v>7887.1</v>
      </c>
      <c r="AV6" s="11">
        <v>71</v>
      </c>
      <c r="AW6" s="11"/>
      <c r="AX6" s="13"/>
      <c r="AY6" s="11"/>
      <c r="AZ6" s="12"/>
      <c r="BA6" s="12"/>
      <c r="BB6" s="11">
        <v>4</v>
      </c>
      <c r="BC6" s="13">
        <v>67.36</v>
      </c>
      <c r="BD6" s="11"/>
      <c r="BE6" s="11"/>
      <c r="BF6" s="13"/>
      <c r="BG6" s="11"/>
      <c r="BH6" s="12"/>
      <c r="BI6" s="12"/>
      <c r="BJ6" s="11"/>
      <c r="BK6" s="13"/>
      <c r="BL6" s="11">
        <v>1</v>
      </c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181</v>
      </c>
      <c r="CA6" s="13">
        <v>2942.95</v>
      </c>
      <c r="CB6" s="11">
        <v>31</v>
      </c>
      <c r="CC6" s="11"/>
      <c r="CD6" s="13"/>
      <c r="CE6" s="11"/>
      <c r="CF6" s="12"/>
      <c r="CG6" s="12"/>
      <c r="CH6" s="11"/>
      <c r="CI6" s="13"/>
      <c r="CJ6" s="11">
        <v>49</v>
      </c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>
        <v>65</v>
      </c>
      <c r="DA6" s="11"/>
      <c r="DB6" s="13"/>
      <c r="DC6" s="11"/>
      <c r="DD6" s="12"/>
      <c r="DE6" s="12"/>
      <c r="DF6" s="11">
        <v>9</v>
      </c>
      <c r="DG6" s="13">
        <v>154.9</v>
      </c>
      <c r="DH6" s="11">
        <v>53</v>
      </c>
      <c r="DI6" s="11"/>
      <c r="DJ6" s="13"/>
      <c r="DK6" s="11"/>
      <c r="DL6" s="12"/>
      <c r="DM6" s="12"/>
      <c r="DN6" s="11"/>
      <c r="DO6" s="13"/>
      <c r="DP6" s="11">
        <v>1</v>
      </c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>
        <v>18</v>
      </c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>
        <v>1</v>
      </c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>
        <v>1</v>
      </c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>
        <v>67</v>
      </c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>
        <v>23</v>
      </c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</row>
    <row r="7">
      <c r="A7" s="10" t="s">
        <v>67</v>
      </c>
      <c r="B7" s="11">
        <v>19691</v>
      </c>
      <c r="C7" s="11">
        <f>=ROUNDDOWN(14.7675116244188,0)</f>
      </c>
      <c r="D7" s="11">
        <v>8174</v>
      </c>
      <c r="E7" s="12">
        <v>0.9089</v>
      </c>
      <c r="F7" s="11"/>
      <c r="G7" s="11">
        <f>=ROUNDDOWN({0},0)</f>
      </c>
      <c r="H7" s="11"/>
      <c r="I7" s="12"/>
      <c r="J7" s="11">
        <v>3694</v>
      </c>
      <c r="K7" s="13">
        <v>194921.96</v>
      </c>
      <c r="L7" s="11">
        <v>159</v>
      </c>
      <c r="M7" s="14">
        <v>1225.92</v>
      </c>
      <c r="N7" s="11"/>
      <c r="O7" s="13"/>
      <c r="P7" s="11"/>
      <c r="Q7" s="14"/>
      <c r="R7" s="12"/>
      <c r="S7" s="12"/>
      <c r="T7" s="12"/>
      <c r="U7" s="12"/>
      <c r="V7" s="11">
        <v>395</v>
      </c>
      <c r="W7" s="13">
        <v>20080</v>
      </c>
      <c r="X7" s="11">
        <v>143</v>
      </c>
      <c r="Y7" s="11"/>
      <c r="Z7" s="13"/>
      <c r="AA7" s="11"/>
      <c r="AB7" s="12"/>
      <c r="AC7" s="12"/>
      <c r="AD7" s="11">
        <v>1351</v>
      </c>
      <c r="AE7" s="13">
        <v>78234.37</v>
      </c>
      <c r="AF7" s="11">
        <v>155</v>
      </c>
      <c r="AG7" s="11"/>
      <c r="AH7" s="13"/>
      <c r="AI7" s="11"/>
      <c r="AJ7" s="12"/>
      <c r="AK7" s="12"/>
      <c r="AL7" s="11">
        <v>307</v>
      </c>
      <c r="AM7" s="13">
        <v>7280.49</v>
      </c>
      <c r="AN7" s="11">
        <v>124</v>
      </c>
      <c r="AO7" s="11"/>
      <c r="AP7" s="13"/>
      <c r="AQ7" s="11"/>
      <c r="AR7" s="12"/>
      <c r="AS7" s="12"/>
      <c r="AT7" s="11">
        <v>110</v>
      </c>
      <c r="AU7" s="13">
        <v>4504.58</v>
      </c>
      <c r="AV7" s="11">
        <v>138</v>
      </c>
      <c r="AW7" s="11"/>
      <c r="AX7" s="13"/>
      <c r="AY7" s="11"/>
      <c r="AZ7" s="12"/>
      <c r="BA7" s="12"/>
      <c r="BB7" s="11">
        <v>95</v>
      </c>
      <c r="BC7" s="13">
        <v>6593.44</v>
      </c>
      <c r="BD7" s="11">
        <v>157</v>
      </c>
      <c r="BE7" s="11"/>
      <c r="BF7" s="13"/>
      <c r="BG7" s="11"/>
      <c r="BH7" s="12"/>
      <c r="BI7" s="12"/>
      <c r="BJ7" s="11">
        <v>328</v>
      </c>
      <c r="BK7" s="13">
        <v>18721.89</v>
      </c>
      <c r="BL7" s="11">
        <v>159</v>
      </c>
      <c r="BM7" s="11"/>
      <c r="BN7" s="13"/>
      <c r="BO7" s="11"/>
      <c r="BP7" s="12"/>
      <c r="BQ7" s="12"/>
      <c r="BR7" s="11">
        <v>295</v>
      </c>
      <c r="BS7" s="13">
        <v>16147.53</v>
      </c>
      <c r="BT7" s="11">
        <v>124</v>
      </c>
      <c r="BU7" s="11"/>
      <c r="BV7" s="13"/>
      <c r="BW7" s="11"/>
      <c r="BX7" s="12"/>
      <c r="BY7" s="12"/>
      <c r="BZ7" s="11">
        <v>102</v>
      </c>
      <c r="CA7" s="13">
        <v>3267.85</v>
      </c>
      <c r="CB7" s="11">
        <v>97</v>
      </c>
      <c r="CC7" s="11"/>
      <c r="CD7" s="13"/>
      <c r="CE7" s="11"/>
      <c r="CF7" s="12"/>
      <c r="CG7" s="12"/>
      <c r="CH7" s="11"/>
      <c r="CI7" s="13"/>
      <c r="CJ7" s="11">
        <v>141</v>
      </c>
      <c r="CK7" s="11"/>
      <c r="CL7" s="13"/>
      <c r="CM7" s="11"/>
      <c r="CN7" s="12"/>
      <c r="CO7" s="12"/>
      <c r="CP7" s="11">
        <v>47</v>
      </c>
      <c r="CQ7" s="13">
        <v>2699.21</v>
      </c>
      <c r="CR7" s="11">
        <v>88</v>
      </c>
      <c r="CS7" s="11"/>
      <c r="CT7" s="13"/>
      <c r="CU7" s="11"/>
      <c r="CV7" s="12"/>
      <c r="CW7" s="12"/>
      <c r="CX7" s="11">
        <v>77</v>
      </c>
      <c r="CY7" s="13">
        <v>4910.18</v>
      </c>
      <c r="CZ7" s="11">
        <v>149</v>
      </c>
      <c r="DA7" s="11"/>
      <c r="DB7" s="13"/>
      <c r="DC7" s="11"/>
      <c r="DD7" s="12"/>
      <c r="DE7" s="12"/>
      <c r="DF7" s="11">
        <v>12</v>
      </c>
      <c r="DG7" s="13">
        <v>326.98</v>
      </c>
      <c r="DH7" s="11">
        <v>86</v>
      </c>
      <c r="DI7" s="11"/>
      <c r="DJ7" s="13"/>
      <c r="DK7" s="11"/>
      <c r="DL7" s="12"/>
      <c r="DM7" s="12"/>
      <c r="DN7" s="11">
        <v>1</v>
      </c>
      <c r="DO7" s="13">
        <v>149.99</v>
      </c>
      <c r="DP7" s="11">
        <v>158</v>
      </c>
      <c r="DQ7" s="11"/>
      <c r="DR7" s="13"/>
      <c r="DS7" s="11"/>
      <c r="DT7" s="12"/>
      <c r="DU7" s="12"/>
      <c r="DV7" s="11"/>
      <c r="DW7" s="13"/>
      <c r="DX7" s="11"/>
      <c r="DY7" s="11"/>
      <c r="DZ7" s="13"/>
      <c r="EA7" s="11"/>
      <c r="EB7" s="12"/>
      <c r="EC7" s="12"/>
      <c r="ED7" s="11">
        <v>230</v>
      </c>
      <c r="EE7" s="13">
        <v>12396.52</v>
      </c>
      <c r="EF7" s="11">
        <v>106</v>
      </c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>
        <v>33</v>
      </c>
      <c r="EU7" s="13">
        <v>1769.67</v>
      </c>
      <c r="EV7" s="11">
        <v>51</v>
      </c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>
        <v>104</v>
      </c>
      <c r="FK7" s="13">
        <v>5460.31</v>
      </c>
      <c r="FL7" s="11">
        <v>88</v>
      </c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>
        <v>99</v>
      </c>
      <c r="GA7" s="13">
        <v>7823.08</v>
      </c>
      <c r="GB7" s="11">
        <v>131</v>
      </c>
      <c r="GC7" s="11"/>
      <c r="GD7" s="13"/>
      <c r="GE7" s="11"/>
      <c r="GF7" s="12"/>
      <c r="GG7" s="12"/>
      <c r="GH7" s="11">
        <v>33</v>
      </c>
      <c r="GI7" s="13">
        <v>1489.13</v>
      </c>
      <c r="GJ7" s="11">
        <v>133</v>
      </c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>
        <v>8</v>
      </c>
      <c r="GY7" s="13">
        <v>371.5</v>
      </c>
      <c r="GZ7" s="11">
        <v>107</v>
      </c>
      <c r="HA7" s="11"/>
      <c r="HB7" s="13"/>
      <c r="HC7" s="11"/>
      <c r="HD7" s="12"/>
      <c r="HE7" s="12"/>
      <c r="HF7" s="11"/>
      <c r="HG7" s="13"/>
      <c r="HH7" s="11">
        <v>2</v>
      </c>
      <c r="HI7" s="11"/>
      <c r="HJ7" s="13"/>
      <c r="HK7" s="11"/>
      <c r="HL7" s="12"/>
      <c r="HM7" s="12"/>
      <c r="HN7" s="11"/>
      <c r="HO7" s="13"/>
      <c r="HP7" s="11">
        <v>2</v>
      </c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>
        <v>29</v>
      </c>
      <c r="IE7" s="13">
        <v>212.84</v>
      </c>
      <c r="IF7" s="11">
        <v>144</v>
      </c>
      <c r="IG7" s="11"/>
      <c r="IH7" s="13"/>
      <c r="II7" s="11"/>
      <c r="IJ7" s="12"/>
      <c r="IK7" s="12"/>
      <c r="IL7" s="11">
        <v>32</v>
      </c>
      <c r="IM7" s="13">
        <v>2147.06</v>
      </c>
      <c r="IN7" s="11">
        <v>60</v>
      </c>
      <c r="IO7" s="11"/>
      <c r="IP7" s="13"/>
      <c r="IQ7" s="11"/>
      <c r="IR7" s="12"/>
      <c r="IS7" s="12"/>
      <c r="IT7" s="11">
        <v>6</v>
      </c>
      <c r="IU7" s="13">
        <v>335.34</v>
      </c>
      <c r="IV7" s="11">
        <v>22</v>
      </c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</row>
    <row r="8">
      <c r="A8" s="10" t="s">
        <v>68</v>
      </c>
      <c r="B8" s="11">
        <v>185958</v>
      </c>
      <c r="C8" s="11">
        <f>=ROUNDDOWN(18.4301132815984,0)</f>
      </c>
      <c r="D8" s="11">
        <v>118058</v>
      </c>
      <c r="E8" s="12">
        <v>0.9915</v>
      </c>
      <c r="F8" s="11"/>
      <c r="G8" s="11">
        <f>=ROUNDDOWN({0},0)</f>
      </c>
      <c r="H8" s="11"/>
      <c r="I8" s="12"/>
      <c r="J8" s="11">
        <v>15891</v>
      </c>
      <c r="K8" s="13">
        <v>441222.48</v>
      </c>
      <c r="L8" s="11">
        <v>260</v>
      </c>
      <c r="M8" s="14">
        <v>1697.01</v>
      </c>
      <c r="N8" s="11"/>
      <c r="O8" s="13"/>
      <c r="P8" s="11"/>
      <c r="Q8" s="14"/>
      <c r="R8" s="12"/>
      <c r="S8" s="12"/>
      <c r="T8" s="12"/>
      <c r="U8" s="12"/>
      <c r="V8" s="11">
        <v>4957</v>
      </c>
      <c r="W8" s="13">
        <v>121366.3</v>
      </c>
      <c r="X8" s="11">
        <v>212</v>
      </c>
      <c r="Y8" s="11"/>
      <c r="Z8" s="13"/>
      <c r="AA8" s="11"/>
      <c r="AB8" s="12"/>
      <c r="AC8" s="12"/>
      <c r="AD8" s="11">
        <v>1957</v>
      </c>
      <c r="AE8" s="13">
        <v>54983.5</v>
      </c>
      <c r="AF8" s="11">
        <v>254</v>
      </c>
      <c r="AG8" s="11"/>
      <c r="AH8" s="13"/>
      <c r="AI8" s="11"/>
      <c r="AJ8" s="12"/>
      <c r="AK8" s="12"/>
      <c r="AL8" s="11">
        <v>2328</v>
      </c>
      <c r="AM8" s="13">
        <v>60503.64</v>
      </c>
      <c r="AN8" s="11">
        <v>213</v>
      </c>
      <c r="AO8" s="11"/>
      <c r="AP8" s="13"/>
      <c r="AQ8" s="11"/>
      <c r="AR8" s="12"/>
      <c r="AS8" s="12"/>
      <c r="AT8" s="11">
        <v>1711</v>
      </c>
      <c r="AU8" s="13">
        <v>55963.89</v>
      </c>
      <c r="AV8" s="11">
        <v>244</v>
      </c>
      <c r="AW8" s="11"/>
      <c r="AX8" s="13"/>
      <c r="AY8" s="11"/>
      <c r="AZ8" s="12"/>
      <c r="BA8" s="12"/>
      <c r="BB8" s="11">
        <v>686</v>
      </c>
      <c r="BC8" s="13">
        <v>22855.89</v>
      </c>
      <c r="BD8" s="11">
        <v>252</v>
      </c>
      <c r="BE8" s="11"/>
      <c r="BF8" s="13"/>
      <c r="BG8" s="11"/>
      <c r="BH8" s="12"/>
      <c r="BI8" s="12"/>
      <c r="BJ8" s="11">
        <v>448</v>
      </c>
      <c r="BK8" s="13">
        <v>17462.84</v>
      </c>
      <c r="BL8" s="11">
        <v>254</v>
      </c>
      <c r="BM8" s="11"/>
      <c r="BN8" s="13"/>
      <c r="BO8" s="11"/>
      <c r="BP8" s="12"/>
      <c r="BQ8" s="12"/>
      <c r="BR8" s="11">
        <v>971</v>
      </c>
      <c r="BS8" s="13">
        <v>27428.38</v>
      </c>
      <c r="BT8" s="11">
        <v>198</v>
      </c>
      <c r="BU8" s="11"/>
      <c r="BV8" s="13"/>
      <c r="BW8" s="11"/>
      <c r="BX8" s="12"/>
      <c r="BY8" s="12"/>
      <c r="BZ8" s="11">
        <v>1410</v>
      </c>
      <c r="CA8" s="13">
        <v>41320.25</v>
      </c>
      <c r="CB8" s="11">
        <v>201</v>
      </c>
      <c r="CC8" s="11"/>
      <c r="CD8" s="13"/>
      <c r="CE8" s="11"/>
      <c r="CF8" s="12"/>
      <c r="CG8" s="12"/>
      <c r="CH8" s="11">
        <v>51</v>
      </c>
      <c r="CI8" s="13">
        <v>4653.83</v>
      </c>
      <c r="CJ8" s="11">
        <v>248</v>
      </c>
      <c r="CK8" s="11"/>
      <c r="CL8" s="13"/>
      <c r="CM8" s="11"/>
      <c r="CN8" s="12"/>
      <c r="CO8" s="12"/>
      <c r="CP8" s="11"/>
      <c r="CQ8" s="13"/>
      <c r="CR8" s="11"/>
      <c r="CS8" s="11"/>
      <c r="CT8" s="13"/>
      <c r="CU8" s="11"/>
      <c r="CV8" s="12"/>
      <c r="CW8" s="12"/>
      <c r="CX8" s="11">
        <v>153</v>
      </c>
      <c r="CY8" s="13">
        <v>3269.54</v>
      </c>
      <c r="CZ8" s="11">
        <v>90</v>
      </c>
      <c r="DA8" s="11"/>
      <c r="DB8" s="13"/>
      <c r="DC8" s="11"/>
      <c r="DD8" s="12"/>
      <c r="DE8" s="12"/>
      <c r="DF8" s="11">
        <v>278</v>
      </c>
      <c r="DG8" s="13">
        <v>7796.73</v>
      </c>
      <c r="DH8" s="11">
        <v>234</v>
      </c>
      <c r="DI8" s="11"/>
      <c r="DJ8" s="13"/>
      <c r="DK8" s="11"/>
      <c r="DL8" s="12"/>
      <c r="DM8" s="12"/>
      <c r="DN8" s="11">
        <v>98</v>
      </c>
      <c r="DO8" s="13">
        <v>4196.46</v>
      </c>
      <c r="DP8" s="11">
        <v>254</v>
      </c>
      <c r="DQ8" s="11"/>
      <c r="DR8" s="13"/>
      <c r="DS8" s="11"/>
      <c r="DT8" s="12"/>
      <c r="DU8" s="12"/>
      <c r="DV8" s="11"/>
      <c r="DW8" s="13"/>
      <c r="DX8" s="11"/>
      <c r="DY8" s="11"/>
      <c r="DZ8" s="13"/>
      <c r="EA8" s="11"/>
      <c r="EB8" s="12"/>
      <c r="EC8" s="12"/>
      <c r="ED8" s="11">
        <v>1</v>
      </c>
      <c r="EE8" s="13">
        <v>16.9</v>
      </c>
      <c r="EF8" s="11">
        <v>5</v>
      </c>
      <c r="EG8" s="11"/>
      <c r="EH8" s="13"/>
      <c r="EI8" s="11"/>
      <c r="EJ8" s="12"/>
      <c r="EK8" s="12"/>
      <c r="EL8" s="11">
        <v>305</v>
      </c>
      <c r="EM8" s="13">
        <v>7282.8</v>
      </c>
      <c r="EN8" s="11"/>
      <c r="EO8" s="11"/>
      <c r="EP8" s="13"/>
      <c r="EQ8" s="11"/>
      <c r="ER8" s="12"/>
      <c r="ES8" s="12"/>
      <c r="ET8" s="11">
        <v>56</v>
      </c>
      <c r="EU8" s="13">
        <v>2483.44</v>
      </c>
      <c r="EV8" s="11">
        <v>69</v>
      </c>
      <c r="EW8" s="11"/>
      <c r="EX8" s="13"/>
      <c r="EY8" s="11"/>
      <c r="EZ8" s="12"/>
      <c r="FA8" s="12"/>
      <c r="FB8" s="11">
        <v>280</v>
      </c>
      <c r="FC8" s="13">
        <v>3511.29</v>
      </c>
      <c r="FD8" s="11">
        <v>52</v>
      </c>
      <c r="FE8" s="11"/>
      <c r="FF8" s="13"/>
      <c r="FG8" s="11"/>
      <c r="FH8" s="12"/>
      <c r="FI8" s="12"/>
      <c r="FJ8" s="11">
        <v>4</v>
      </c>
      <c r="FK8" s="13">
        <v>153.66</v>
      </c>
      <c r="FL8" s="11">
        <v>2</v>
      </c>
      <c r="FM8" s="11"/>
      <c r="FN8" s="13"/>
      <c r="FO8" s="11"/>
      <c r="FP8" s="12"/>
      <c r="FQ8" s="12"/>
      <c r="FR8" s="11">
        <v>74</v>
      </c>
      <c r="FS8" s="13">
        <v>1620.03</v>
      </c>
      <c r="FT8" s="11">
        <v>36</v>
      </c>
      <c r="FU8" s="11"/>
      <c r="FV8" s="13"/>
      <c r="FW8" s="11"/>
      <c r="FX8" s="12"/>
      <c r="FY8" s="12"/>
      <c r="FZ8" s="11"/>
      <c r="GA8" s="13"/>
      <c r="GB8" s="11"/>
      <c r="GC8" s="11"/>
      <c r="GD8" s="13"/>
      <c r="GE8" s="11"/>
      <c r="GF8" s="12"/>
      <c r="GG8" s="12"/>
      <c r="GH8" s="11"/>
      <c r="GI8" s="13"/>
      <c r="GJ8" s="11"/>
      <c r="GK8" s="11"/>
      <c r="GL8" s="13"/>
      <c r="GM8" s="11"/>
      <c r="GN8" s="12"/>
      <c r="GO8" s="12"/>
      <c r="GP8" s="11">
        <v>9</v>
      </c>
      <c r="GQ8" s="13">
        <v>154.72</v>
      </c>
      <c r="GR8" s="11">
        <v>5</v>
      </c>
      <c r="GS8" s="11"/>
      <c r="GT8" s="13"/>
      <c r="GU8" s="11"/>
      <c r="GV8" s="12"/>
      <c r="GW8" s="12"/>
      <c r="GX8" s="11">
        <v>1</v>
      </c>
      <c r="GY8" s="13">
        <v>30.04</v>
      </c>
      <c r="GZ8" s="11">
        <v>197</v>
      </c>
      <c r="HA8" s="11"/>
      <c r="HB8" s="13"/>
      <c r="HC8" s="11"/>
      <c r="HD8" s="12"/>
      <c r="HE8" s="12"/>
      <c r="HF8" s="11">
        <v>17</v>
      </c>
      <c r="HG8" s="13">
        <v>955.16</v>
      </c>
      <c r="HH8" s="11">
        <v>27</v>
      </c>
      <c r="HI8" s="11"/>
      <c r="HJ8" s="13"/>
      <c r="HK8" s="11"/>
      <c r="HL8" s="12"/>
      <c r="HM8" s="12"/>
      <c r="HN8" s="11">
        <v>13</v>
      </c>
      <c r="HO8" s="13">
        <v>469.87</v>
      </c>
      <c r="HP8" s="11">
        <v>125</v>
      </c>
      <c r="HQ8" s="11"/>
      <c r="HR8" s="13"/>
      <c r="HS8" s="11"/>
      <c r="HT8" s="12"/>
      <c r="HU8" s="12"/>
      <c r="HV8" s="11">
        <v>63</v>
      </c>
      <c r="HW8" s="13">
        <v>2413.27</v>
      </c>
      <c r="HX8" s="11">
        <v>53</v>
      </c>
      <c r="HY8" s="11"/>
      <c r="HZ8" s="13"/>
      <c r="IA8" s="11"/>
      <c r="IB8" s="12"/>
      <c r="IC8" s="12"/>
      <c r="ID8" s="11">
        <v>15</v>
      </c>
      <c r="IE8" s="13">
        <v>204.44</v>
      </c>
      <c r="IF8" s="11">
        <v>122</v>
      </c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>
        <v>5</v>
      </c>
      <c r="IU8" s="13">
        <v>125.61</v>
      </c>
      <c r="IV8" s="11">
        <v>64</v>
      </c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</row>
    <row r="9">
      <c r="A9" s="10" t="s">
        <v>69</v>
      </c>
      <c r="B9" s="11">
        <v>281437</v>
      </c>
      <c r="C9" s="11">
        <f>=ROUNDDOWN(28.0215261460034,0)</f>
      </c>
      <c r="D9" s="11">
        <v>280006</v>
      </c>
      <c r="E9" s="12">
        <v>0.9223</v>
      </c>
      <c r="F9" s="11"/>
      <c r="G9" s="11">
        <f>=ROUNDDOWN({0},0)</f>
      </c>
      <c r="H9" s="11"/>
      <c r="I9" s="12"/>
      <c r="J9" s="11">
        <v>32854</v>
      </c>
      <c r="K9" s="13">
        <v>617460.83</v>
      </c>
      <c r="L9" s="11">
        <v>340</v>
      </c>
      <c r="M9" s="14">
        <v>1816.06</v>
      </c>
      <c r="N9" s="11"/>
      <c r="O9" s="13"/>
      <c r="P9" s="11"/>
      <c r="Q9" s="14"/>
      <c r="R9" s="12"/>
      <c r="S9" s="12"/>
      <c r="T9" s="12"/>
      <c r="U9" s="12"/>
      <c r="V9" s="11">
        <v>17682</v>
      </c>
      <c r="W9" s="13">
        <v>329299.01</v>
      </c>
      <c r="X9" s="11">
        <v>328</v>
      </c>
      <c r="Y9" s="11"/>
      <c r="Z9" s="13"/>
      <c r="AA9" s="11"/>
      <c r="AB9" s="12"/>
      <c r="AC9" s="12"/>
      <c r="AD9" s="11">
        <v>2315</v>
      </c>
      <c r="AE9" s="13">
        <v>43222.09</v>
      </c>
      <c r="AF9" s="11">
        <v>326</v>
      </c>
      <c r="AG9" s="11"/>
      <c r="AH9" s="13"/>
      <c r="AI9" s="11"/>
      <c r="AJ9" s="12"/>
      <c r="AK9" s="12"/>
      <c r="AL9" s="11">
        <v>2886</v>
      </c>
      <c r="AM9" s="13">
        <v>50230.1</v>
      </c>
      <c r="AN9" s="11">
        <v>235</v>
      </c>
      <c r="AO9" s="11"/>
      <c r="AP9" s="13"/>
      <c r="AQ9" s="11"/>
      <c r="AR9" s="12"/>
      <c r="AS9" s="12"/>
      <c r="AT9" s="11">
        <v>4017</v>
      </c>
      <c r="AU9" s="13">
        <v>77796.82</v>
      </c>
      <c r="AV9" s="11">
        <v>251</v>
      </c>
      <c r="AW9" s="11"/>
      <c r="AX9" s="13"/>
      <c r="AY9" s="11"/>
      <c r="AZ9" s="12"/>
      <c r="BA9" s="12"/>
      <c r="BB9" s="11">
        <v>1658</v>
      </c>
      <c r="BC9" s="13">
        <v>35139</v>
      </c>
      <c r="BD9" s="11">
        <v>290</v>
      </c>
      <c r="BE9" s="11"/>
      <c r="BF9" s="13"/>
      <c r="BG9" s="11"/>
      <c r="BH9" s="12"/>
      <c r="BI9" s="12"/>
      <c r="BJ9" s="11">
        <v>598</v>
      </c>
      <c r="BK9" s="13">
        <v>12358.32</v>
      </c>
      <c r="BL9" s="11">
        <v>278</v>
      </c>
      <c r="BM9" s="11"/>
      <c r="BN9" s="13"/>
      <c r="BO9" s="11"/>
      <c r="BP9" s="12"/>
      <c r="BQ9" s="12"/>
      <c r="BR9" s="11">
        <v>1198</v>
      </c>
      <c r="BS9" s="13">
        <v>22323.66</v>
      </c>
      <c r="BT9" s="11">
        <v>149</v>
      </c>
      <c r="BU9" s="11"/>
      <c r="BV9" s="13"/>
      <c r="BW9" s="11"/>
      <c r="BX9" s="12"/>
      <c r="BY9" s="12"/>
      <c r="BZ9" s="11">
        <v>1527</v>
      </c>
      <c r="CA9" s="13">
        <v>27488.82</v>
      </c>
      <c r="CB9" s="11">
        <v>192</v>
      </c>
      <c r="CC9" s="11"/>
      <c r="CD9" s="13"/>
      <c r="CE9" s="11"/>
      <c r="CF9" s="12"/>
      <c r="CG9" s="12"/>
      <c r="CH9" s="11">
        <v>42</v>
      </c>
      <c r="CI9" s="13">
        <v>1258.92</v>
      </c>
      <c r="CJ9" s="11">
        <v>271</v>
      </c>
      <c r="CK9" s="11"/>
      <c r="CL9" s="13"/>
      <c r="CM9" s="11"/>
      <c r="CN9" s="12"/>
      <c r="CO9" s="12"/>
      <c r="CP9" s="11"/>
      <c r="CQ9" s="13"/>
      <c r="CR9" s="11">
        <v>2</v>
      </c>
      <c r="CS9" s="11"/>
      <c r="CT9" s="13"/>
      <c r="CU9" s="11"/>
      <c r="CV9" s="12"/>
      <c r="CW9" s="12"/>
      <c r="CX9" s="11">
        <v>483</v>
      </c>
      <c r="CY9" s="13">
        <v>9405.29</v>
      </c>
      <c r="CZ9" s="11">
        <v>175</v>
      </c>
      <c r="DA9" s="11"/>
      <c r="DB9" s="13"/>
      <c r="DC9" s="11"/>
      <c r="DD9" s="12"/>
      <c r="DE9" s="12"/>
      <c r="DF9" s="11"/>
      <c r="DG9" s="13"/>
      <c r="DH9" s="11"/>
      <c r="DI9" s="11"/>
      <c r="DJ9" s="13"/>
      <c r="DK9" s="11"/>
      <c r="DL9" s="12"/>
      <c r="DM9" s="12"/>
      <c r="DN9" s="11">
        <v>31</v>
      </c>
      <c r="DO9" s="13">
        <v>1179.64</v>
      </c>
      <c r="DP9" s="11">
        <v>281</v>
      </c>
      <c r="DQ9" s="11"/>
      <c r="DR9" s="13"/>
      <c r="DS9" s="11"/>
      <c r="DT9" s="12"/>
      <c r="DU9" s="12"/>
      <c r="DV9" s="11"/>
      <c r="DW9" s="13"/>
      <c r="DX9" s="11"/>
      <c r="DY9" s="11"/>
      <c r="DZ9" s="13"/>
      <c r="EA9" s="11"/>
      <c r="EB9" s="12"/>
      <c r="EC9" s="12"/>
      <c r="ED9" s="11">
        <v>118</v>
      </c>
      <c r="EE9" s="13">
        <v>2352.4</v>
      </c>
      <c r="EF9" s="11">
        <v>87</v>
      </c>
      <c r="EG9" s="11"/>
      <c r="EH9" s="13"/>
      <c r="EI9" s="11"/>
      <c r="EJ9" s="12"/>
      <c r="EK9" s="12"/>
      <c r="EL9" s="11">
        <v>16</v>
      </c>
      <c r="EM9" s="13">
        <v>360</v>
      </c>
      <c r="EN9" s="11"/>
      <c r="EO9" s="11"/>
      <c r="EP9" s="13"/>
      <c r="EQ9" s="11"/>
      <c r="ER9" s="12"/>
      <c r="ES9" s="12"/>
      <c r="ET9" s="11">
        <v>131</v>
      </c>
      <c r="EU9" s="13">
        <v>2767.53</v>
      </c>
      <c r="EV9" s="11">
        <v>88</v>
      </c>
      <c r="EW9" s="11"/>
      <c r="EX9" s="13"/>
      <c r="EY9" s="11"/>
      <c r="EZ9" s="12"/>
      <c r="FA9" s="12"/>
      <c r="FB9" s="11">
        <v>19</v>
      </c>
      <c r="FC9" s="13">
        <v>290.86</v>
      </c>
      <c r="FD9" s="11">
        <v>32</v>
      </c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>
        <v>27</v>
      </c>
      <c r="FS9" s="13">
        <v>456.44</v>
      </c>
      <c r="FT9" s="11">
        <v>39</v>
      </c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/>
      <c r="GI9" s="13"/>
      <c r="GJ9" s="11"/>
      <c r="GK9" s="11"/>
      <c r="GL9" s="13"/>
      <c r="GM9" s="11"/>
      <c r="GN9" s="12"/>
      <c r="GO9" s="12"/>
      <c r="GP9" s="11">
        <v>22</v>
      </c>
      <c r="GQ9" s="13">
        <v>90.46</v>
      </c>
      <c r="GR9" s="11">
        <v>7</v>
      </c>
      <c r="GS9" s="11"/>
      <c r="GT9" s="13"/>
      <c r="GU9" s="11"/>
      <c r="GV9" s="12"/>
      <c r="GW9" s="12"/>
      <c r="GX9" s="11">
        <v>12</v>
      </c>
      <c r="GY9" s="13">
        <v>313.44</v>
      </c>
      <c r="GZ9" s="11">
        <v>212</v>
      </c>
      <c r="HA9" s="11"/>
      <c r="HB9" s="13"/>
      <c r="HC9" s="11"/>
      <c r="HD9" s="12"/>
      <c r="HE9" s="12"/>
      <c r="HF9" s="11">
        <v>18</v>
      </c>
      <c r="HG9" s="13">
        <v>293.88</v>
      </c>
      <c r="HH9" s="11">
        <v>40</v>
      </c>
      <c r="HI9" s="11"/>
      <c r="HJ9" s="13"/>
      <c r="HK9" s="11"/>
      <c r="HL9" s="12"/>
      <c r="HM9" s="12"/>
      <c r="HN9" s="11">
        <v>4</v>
      </c>
      <c r="HO9" s="13">
        <v>90.96</v>
      </c>
      <c r="HP9" s="11">
        <v>210</v>
      </c>
      <c r="HQ9" s="11"/>
      <c r="HR9" s="13"/>
      <c r="HS9" s="11"/>
      <c r="HT9" s="12"/>
      <c r="HU9" s="12"/>
      <c r="HV9" s="11">
        <v>5</v>
      </c>
      <c r="HW9" s="13">
        <v>72.07</v>
      </c>
      <c r="HX9" s="11">
        <v>49</v>
      </c>
      <c r="HY9" s="11"/>
      <c r="HZ9" s="13"/>
      <c r="IA9" s="11"/>
      <c r="IB9" s="12"/>
      <c r="IC9" s="12"/>
      <c r="ID9" s="11">
        <v>13</v>
      </c>
      <c r="IE9" s="13">
        <v>111.69</v>
      </c>
      <c r="IF9" s="11">
        <v>241</v>
      </c>
      <c r="IG9" s="11"/>
      <c r="IH9" s="13"/>
      <c r="II9" s="11"/>
      <c r="IJ9" s="12"/>
      <c r="IK9" s="12"/>
      <c r="IL9" s="11">
        <v>22</v>
      </c>
      <c r="IM9" s="13">
        <v>378.87</v>
      </c>
      <c r="IN9" s="11">
        <v>11</v>
      </c>
      <c r="IO9" s="11"/>
      <c r="IP9" s="13"/>
      <c r="IQ9" s="11"/>
      <c r="IR9" s="12"/>
      <c r="IS9" s="12"/>
      <c r="IT9" s="11">
        <v>10</v>
      </c>
      <c r="IU9" s="13">
        <v>180.56</v>
      </c>
      <c r="IV9" s="11">
        <v>62</v>
      </c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</row>
    <row r="10">
      <c r="A10" s="10" t="s">
        <v>70</v>
      </c>
      <c r="B10" s="11">
        <v>590303</v>
      </c>
      <c r="C10" s="11">
        <f>=ROUNDDOWN(28.0846579474468,0)</f>
      </c>
      <c r="D10" s="11">
        <v>370139</v>
      </c>
      <c r="E10" s="12">
        <v>0.8018</v>
      </c>
      <c r="F10" s="11"/>
      <c r="G10" s="11">
        <f>=ROUNDDOWN({0},0)</f>
      </c>
      <c r="H10" s="11"/>
      <c r="I10" s="12"/>
      <c r="J10" s="11">
        <v>32787</v>
      </c>
      <c r="K10" s="13">
        <v>1128958.24</v>
      </c>
      <c r="L10" s="11">
        <v>1152</v>
      </c>
      <c r="M10" s="14">
        <v>980</v>
      </c>
      <c r="N10" s="11"/>
      <c r="O10" s="13"/>
      <c r="P10" s="11"/>
      <c r="Q10" s="14"/>
      <c r="R10" s="12"/>
      <c r="S10" s="12"/>
      <c r="T10" s="12"/>
      <c r="U10" s="12"/>
      <c r="V10" s="11">
        <v>7671</v>
      </c>
      <c r="W10" s="13">
        <v>236772.13</v>
      </c>
      <c r="X10" s="11">
        <v>944</v>
      </c>
      <c r="Y10" s="11"/>
      <c r="Z10" s="13"/>
      <c r="AA10" s="11"/>
      <c r="AB10" s="12"/>
      <c r="AC10" s="12"/>
      <c r="AD10" s="11">
        <v>3039</v>
      </c>
      <c r="AE10" s="13">
        <v>105390.89</v>
      </c>
      <c r="AF10" s="11">
        <v>941</v>
      </c>
      <c r="AG10" s="11"/>
      <c r="AH10" s="13"/>
      <c r="AI10" s="11"/>
      <c r="AJ10" s="12"/>
      <c r="AK10" s="12"/>
      <c r="AL10" s="11">
        <v>7523</v>
      </c>
      <c r="AM10" s="13">
        <v>243240.06</v>
      </c>
      <c r="AN10" s="11">
        <v>766</v>
      </c>
      <c r="AO10" s="11"/>
      <c r="AP10" s="13"/>
      <c r="AQ10" s="11"/>
      <c r="AR10" s="12"/>
      <c r="AS10" s="12"/>
      <c r="AT10" s="11">
        <v>5542</v>
      </c>
      <c r="AU10" s="13">
        <v>186986.81</v>
      </c>
      <c r="AV10" s="11">
        <v>864</v>
      </c>
      <c r="AW10" s="11"/>
      <c r="AX10" s="13"/>
      <c r="AY10" s="11"/>
      <c r="AZ10" s="12"/>
      <c r="BA10" s="12"/>
      <c r="BB10" s="11">
        <v>1310</v>
      </c>
      <c r="BC10" s="13">
        <v>61210</v>
      </c>
      <c r="BD10" s="11">
        <v>969</v>
      </c>
      <c r="BE10" s="11"/>
      <c r="BF10" s="13"/>
      <c r="BG10" s="11"/>
      <c r="BH10" s="12"/>
      <c r="BI10" s="12"/>
      <c r="BJ10" s="11">
        <v>756</v>
      </c>
      <c r="BK10" s="13">
        <v>29550.57</v>
      </c>
      <c r="BL10" s="11">
        <v>953</v>
      </c>
      <c r="BM10" s="11"/>
      <c r="BN10" s="13"/>
      <c r="BO10" s="11"/>
      <c r="BP10" s="12"/>
      <c r="BQ10" s="12"/>
      <c r="BR10" s="11">
        <v>2410</v>
      </c>
      <c r="BS10" s="13">
        <v>80506.31</v>
      </c>
      <c r="BT10" s="11">
        <v>681</v>
      </c>
      <c r="BU10" s="11"/>
      <c r="BV10" s="13"/>
      <c r="BW10" s="11"/>
      <c r="BX10" s="12"/>
      <c r="BY10" s="12"/>
      <c r="BZ10" s="11">
        <v>2318</v>
      </c>
      <c r="CA10" s="13">
        <v>81621.13</v>
      </c>
      <c r="CB10" s="11">
        <v>698</v>
      </c>
      <c r="CC10" s="11"/>
      <c r="CD10" s="13"/>
      <c r="CE10" s="11"/>
      <c r="CF10" s="12"/>
      <c r="CG10" s="12"/>
      <c r="CH10" s="11">
        <v>289</v>
      </c>
      <c r="CI10" s="13">
        <v>19587.87</v>
      </c>
      <c r="CJ10" s="11">
        <v>694</v>
      </c>
      <c r="CK10" s="11"/>
      <c r="CL10" s="13"/>
      <c r="CM10" s="11"/>
      <c r="CN10" s="12"/>
      <c r="CO10" s="12"/>
      <c r="CP10" s="11">
        <v>135</v>
      </c>
      <c r="CQ10" s="13">
        <v>4192.53</v>
      </c>
      <c r="CR10" s="11">
        <v>420</v>
      </c>
      <c r="CS10" s="11"/>
      <c r="CT10" s="13"/>
      <c r="CU10" s="11"/>
      <c r="CV10" s="12"/>
      <c r="CW10" s="12"/>
      <c r="CX10" s="11">
        <v>321</v>
      </c>
      <c r="CY10" s="13">
        <v>15907.15</v>
      </c>
      <c r="CZ10" s="11">
        <v>678</v>
      </c>
      <c r="DA10" s="11"/>
      <c r="DB10" s="13"/>
      <c r="DC10" s="11"/>
      <c r="DD10" s="12"/>
      <c r="DE10" s="12"/>
      <c r="DF10" s="11">
        <v>257</v>
      </c>
      <c r="DG10" s="13">
        <v>10697.25</v>
      </c>
      <c r="DH10" s="11">
        <v>842</v>
      </c>
      <c r="DI10" s="11"/>
      <c r="DJ10" s="13"/>
      <c r="DK10" s="11"/>
      <c r="DL10" s="12"/>
      <c r="DM10" s="12"/>
      <c r="DN10" s="11">
        <v>184</v>
      </c>
      <c r="DO10" s="13">
        <v>12274.43</v>
      </c>
      <c r="DP10" s="11">
        <v>1056</v>
      </c>
      <c r="DQ10" s="11"/>
      <c r="DR10" s="13"/>
      <c r="DS10" s="11"/>
      <c r="DT10" s="12"/>
      <c r="DU10" s="12"/>
      <c r="DV10" s="11"/>
      <c r="DW10" s="13"/>
      <c r="DX10" s="11"/>
      <c r="DY10" s="11"/>
      <c r="DZ10" s="13"/>
      <c r="EA10" s="11"/>
      <c r="EB10" s="12"/>
      <c r="EC10" s="12"/>
      <c r="ED10" s="11">
        <v>55</v>
      </c>
      <c r="EE10" s="13">
        <v>1578.26</v>
      </c>
      <c r="EF10" s="11">
        <v>117</v>
      </c>
      <c r="EG10" s="11"/>
      <c r="EH10" s="13"/>
      <c r="EI10" s="11"/>
      <c r="EJ10" s="12"/>
      <c r="EK10" s="12"/>
      <c r="EL10" s="11">
        <v>99</v>
      </c>
      <c r="EM10" s="13">
        <v>8074.15</v>
      </c>
      <c r="EN10" s="11"/>
      <c r="EO10" s="11"/>
      <c r="EP10" s="13"/>
      <c r="EQ10" s="11"/>
      <c r="ER10" s="12"/>
      <c r="ES10" s="12"/>
      <c r="ET10" s="11">
        <v>265</v>
      </c>
      <c r="EU10" s="13">
        <v>10456.09</v>
      </c>
      <c r="EV10" s="11">
        <v>110</v>
      </c>
      <c r="EW10" s="11"/>
      <c r="EX10" s="13"/>
      <c r="EY10" s="11"/>
      <c r="EZ10" s="12"/>
      <c r="FA10" s="12"/>
      <c r="FB10" s="11">
        <v>178</v>
      </c>
      <c r="FC10" s="13">
        <v>5495.63</v>
      </c>
      <c r="FD10" s="11">
        <v>161</v>
      </c>
      <c r="FE10" s="11"/>
      <c r="FF10" s="13"/>
      <c r="FG10" s="11"/>
      <c r="FH10" s="12"/>
      <c r="FI10" s="12"/>
      <c r="FJ10" s="11">
        <v>18</v>
      </c>
      <c r="FK10" s="13">
        <v>415.76</v>
      </c>
      <c r="FL10" s="11">
        <v>6</v>
      </c>
      <c r="FM10" s="11"/>
      <c r="FN10" s="13"/>
      <c r="FO10" s="11"/>
      <c r="FP10" s="12"/>
      <c r="FQ10" s="12"/>
      <c r="FR10" s="11">
        <v>114</v>
      </c>
      <c r="FS10" s="13">
        <v>4066.18</v>
      </c>
      <c r="FT10" s="11">
        <v>301</v>
      </c>
      <c r="FU10" s="11"/>
      <c r="FV10" s="13"/>
      <c r="FW10" s="11"/>
      <c r="FX10" s="12"/>
      <c r="FY10" s="12"/>
      <c r="FZ10" s="11"/>
      <c r="GA10" s="13"/>
      <c r="GB10" s="11"/>
      <c r="GC10" s="11"/>
      <c r="GD10" s="13"/>
      <c r="GE10" s="11"/>
      <c r="GF10" s="12"/>
      <c r="GG10" s="12"/>
      <c r="GH10" s="11">
        <v>7</v>
      </c>
      <c r="GI10" s="13">
        <v>227.59</v>
      </c>
      <c r="GJ10" s="11">
        <v>20</v>
      </c>
      <c r="GK10" s="11"/>
      <c r="GL10" s="13"/>
      <c r="GM10" s="11"/>
      <c r="GN10" s="12"/>
      <c r="GO10" s="12"/>
      <c r="GP10" s="11">
        <v>6</v>
      </c>
      <c r="GQ10" s="13">
        <v>338.98</v>
      </c>
      <c r="GR10" s="11">
        <v>12</v>
      </c>
      <c r="GS10" s="11"/>
      <c r="GT10" s="13"/>
      <c r="GU10" s="11"/>
      <c r="GV10" s="12"/>
      <c r="GW10" s="12"/>
      <c r="GX10" s="11">
        <v>7</v>
      </c>
      <c r="GY10" s="13">
        <v>305.31</v>
      </c>
      <c r="GZ10" s="11">
        <v>686</v>
      </c>
      <c r="HA10" s="11"/>
      <c r="HB10" s="13"/>
      <c r="HC10" s="11"/>
      <c r="HD10" s="12"/>
      <c r="HE10" s="12"/>
      <c r="HF10" s="11">
        <v>75</v>
      </c>
      <c r="HG10" s="13">
        <v>2604.37</v>
      </c>
      <c r="HH10" s="11">
        <v>293</v>
      </c>
      <c r="HI10" s="11"/>
      <c r="HJ10" s="13"/>
      <c r="HK10" s="11"/>
      <c r="HL10" s="12"/>
      <c r="HM10" s="12"/>
      <c r="HN10" s="11">
        <v>5</v>
      </c>
      <c r="HO10" s="13">
        <v>257.98</v>
      </c>
      <c r="HP10" s="11">
        <v>243</v>
      </c>
      <c r="HQ10" s="11"/>
      <c r="HR10" s="13"/>
      <c r="HS10" s="11"/>
      <c r="HT10" s="12"/>
      <c r="HU10" s="12"/>
      <c r="HV10" s="11">
        <v>19</v>
      </c>
      <c r="HW10" s="13">
        <v>684.8</v>
      </c>
      <c r="HX10" s="11">
        <v>95</v>
      </c>
      <c r="HY10" s="11"/>
      <c r="HZ10" s="13"/>
      <c r="IA10" s="11"/>
      <c r="IB10" s="12"/>
      <c r="IC10" s="12"/>
      <c r="ID10" s="11">
        <v>42</v>
      </c>
      <c r="IE10" s="13">
        <v>806.43</v>
      </c>
      <c r="IF10" s="11">
        <v>416</v>
      </c>
      <c r="IG10" s="11"/>
      <c r="IH10" s="13"/>
      <c r="II10" s="11"/>
      <c r="IJ10" s="12"/>
      <c r="IK10" s="12"/>
      <c r="IL10" s="11">
        <v>20</v>
      </c>
      <c r="IM10" s="13">
        <v>778.1</v>
      </c>
      <c r="IN10" s="11">
        <v>153</v>
      </c>
      <c r="IO10" s="11"/>
      <c r="IP10" s="13"/>
      <c r="IQ10" s="11"/>
      <c r="IR10" s="12"/>
      <c r="IS10" s="12"/>
      <c r="IT10" s="11">
        <v>16</v>
      </c>
      <c r="IU10" s="13">
        <v>454.65</v>
      </c>
      <c r="IV10" s="11">
        <v>309</v>
      </c>
      <c r="IW10" s="11"/>
      <c r="IX10" s="13"/>
      <c r="IY10" s="11"/>
      <c r="IZ10" s="12"/>
      <c r="JA10" s="12"/>
      <c r="JB10" s="11">
        <v>14</v>
      </c>
      <c r="JC10" s="13">
        <v>726.86</v>
      </c>
      <c r="JD10" s="11">
        <v>106</v>
      </c>
      <c r="JE10" s="11"/>
      <c r="JF10" s="13"/>
      <c r="JG10" s="11"/>
      <c r="JH10" s="12"/>
      <c r="JI10" s="12"/>
      <c r="JJ10" s="11"/>
      <c r="JK10" s="13"/>
      <c r="JL10" s="11"/>
      <c r="JM10" s="11"/>
      <c r="JN10" s="13"/>
      <c r="JO10" s="11"/>
      <c r="JP10" s="12"/>
      <c r="JQ10" s="12"/>
      <c r="JR10" s="11">
        <v>92</v>
      </c>
      <c r="JS10" s="13">
        <v>3749.97</v>
      </c>
      <c r="JT10" s="11">
        <v>169</v>
      </c>
      <c r="JU10" s="11"/>
      <c r="JV10" s="13"/>
      <c r="JW10" s="11"/>
      <c r="JX10" s="12"/>
      <c r="JY10" s="12"/>
      <c r="JZ10" s="11"/>
      <c r="KA10" s="13"/>
      <c r="KB10" s="11"/>
      <c r="KC10" s="11"/>
      <c r="KD10" s="13"/>
      <c r="KE10" s="11"/>
      <c r="KF10" s="12"/>
      <c r="KG10" s="12"/>
    </row>
    <row r="11">
      <c r="A11" s="10" t="s">
        <v>71</v>
      </c>
      <c r="B11" s="11">
        <v>2572</v>
      </c>
      <c r="C11" s="11">
        <f>=ROUNDDOWN(48.1647940074906,0)</f>
      </c>
      <c r="D11" s="11">
        <v>100</v>
      </c>
      <c r="E11" s="12">
        <v>0.6706</v>
      </c>
      <c r="F11" s="11"/>
      <c r="G11" s="11">
        <f>=ROUNDDOWN({0},0)</f>
      </c>
      <c r="H11" s="11"/>
      <c r="I11" s="12"/>
      <c r="J11" s="11">
        <v>240</v>
      </c>
      <c r="K11" s="13">
        <v>33607.37</v>
      </c>
      <c r="L11" s="11">
        <v>78</v>
      </c>
      <c r="M11" s="14">
        <v>430.86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>
        <v>8</v>
      </c>
      <c r="AE11" s="13">
        <v>1392.4</v>
      </c>
      <c r="AF11" s="11">
        <v>60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232</v>
      </c>
      <c r="BK11" s="13">
        <v>32214.97</v>
      </c>
      <c r="BL11" s="11">
        <v>78</v>
      </c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>
        <v>14</v>
      </c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21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>
        <v>60</v>
      </c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</row>
    <row r="12">
      <c r="A12" s="10" t="s">
        <v>72</v>
      </c>
      <c r="B12" s="11">
        <v>113028</v>
      </c>
      <c r="C12" s="11">
        <f>=ROUNDDOWN(19.8531581535867,0)</f>
      </c>
      <c r="D12" s="11">
        <v>82335</v>
      </c>
      <c r="E12" s="12">
        <v>0.8919</v>
      </c>
      <c r="F12" s="11"/>
      <c r="G12" s="11">
        <f>=ROUNDDOWN({0},0)</f>
      </c>
      <c r="H12" s="11">
        <v>9390</v>
      </c>
      <c r="I12" s="12">
        <v>0.8589</v>
      </c>
      <c r="J12" s="11">
        <v>20303</v>
      </c>
      <c r="K12" s="13">
        <v>3453182.77</v>
      </c>
      <c r="L12" s="11">
        <v>507</v>
      </c>
      <c r="M12" s="14">
        <v>6811.01</v>
      </c>
      <c r="N12" s="11"/>
      <c r="O12" s="13"/>
      <c r="P12" s="11"/>
      <c r="Q12" s="14"/>
      <c r="R12" s="12"/>
      <c r="S12" s="12"/>
      <c r="T12" s="12"/>
      <c r="U12" s="12"/>
      <c r="V12" s="11">
        <v>1003</v>
      </c>
      <c r="W12" s="13">
        <v>171322.58</v>
      </c>
      <c r="X12" s="11">
        <v>217</v>
      </c>
      <c r="Y12" s="11"/>
      <c r="Z12" s="13"/>
      <c r="AA12" s="11"/>
      <c r="AB12" s="12"/>
      <c r="AC12" s="12"/>
      <c r="AD12" s="11">
        <v>8080</v>
      </c>
      <c r="AE12" s="13">
        <v>1379999.54</v>
      </c>
      <c r="AF12" s="11">
        <v>481</v>
      </c>
      <c r="AG12" s="11"/>
      <c r="AH12" s="13"/>
      <c r="AI12" s="11"/>
      <c r="AJ12" s="12"/>
      <c r="AK12" s="12"/>
      <c r="AL12" s="11">
        <v>648</v>
      </c>
      <c r="AM12" s="13">
        <v>91005.47</v>
      </c>
      <c r="AN12" s="11">
        <v>466</v>
      </c>
      <c r="AO12" s="11"/>
      <c r="AP12" s="13"/>
      <c r="AQ12" s="11"/>
      <c r="AR12" s="12"/>
      <c r="AS12" s="12"/>
      <c r="AT12" s="11">
        <v>845</v>
      </c>
      <c r="AU12" s="13">
        <v>123725.71</v>
      </c>
      <c r="AV12" s="11">
        <v>416</v>
      </c>
      <c r="AW12" s="11"/>
      <c r="AX12" s="13"/>
      <c r="AY12" s="11"/>
      <c r="AZ12" s="12"/>
      <c r="BA12" s="12"/>
      <c r="BB12" s="11">
        <v>1746</v>
      </c>
      <c r="BC12" s="13">
        <v>342767.04</v>
      </c>
      <c r="BD12" s="11">
        <v>467</v>
      </c>
      <c r="BE12" s="11"/>
      <c r="BF12" s="13"/>
      <c r="BG12" s="11"/>
      <c r="BH12" s="12"/>
      <c r="BI12" s="12"/>
      <c r="BJ12" s="11">
        <v>2116</v>
      </c>
      <c r="BK12" s="13">
        <v>426615.39</v>
      </c>
      <c r="BL12" s="11">
        <v>504</v>
      </c>
      <c r="BM12" s="11"/>
      <c r="BN12" s="13"/>
      <c r="BO12" s="11"/>
      <c r="BP12" s="12"/>
      <c r="BQ12" s="12"/>
      <c r="BR12" s="11">
        <v>3114</v>
      </c>
      <c r="BS12" s="13">
        <v>409880.99</v>
      </c>
      <c r="BT12" s="11">
        <v>305</v>
      </c>
      <c r="BU12" s="11"/>
      <c r="BV12" s="13"/>
      <c r="BW12" s="11"/>
      <c r="BX12" s="12"/>
      <c r="BY12" s="12"/>
      <c r="BZ12" s="11">
        <v>119</v>
      </c>
      <c r="CA12" s="13">
        <v>32463.29</v>
      </c>
      <c r="CB12" s="11">
        <v>225</v>
      </c>
      <c r="CC12" s="11"/>
      <c r="CD12" s="13"/>
      <c r="CE12" s="11"/>
      <c r="CF12" s="12"/>
      <c r="CG12" s="12"/>
      <c r="CH12" s="11"/>
      <c r="CI12" s="13"/>
      <c r="CJ12" s="11">
        <v>431</v>
      </c>
      <c r="CK12" s="11"/>
      <c r="CL12" s="13"/>
      <c r="CM12" s="11"/>
      <c r="CN12" s="12"/>
      <c r="CO12" s="12"/>
      <c r="CP12" s="11">
        <v>1438</v>
      </c>
      <c r="CQ12" s="13">
        <v>280276.12</v>
      </c>
      <c r="CR12" s="11">
        <v>183</v>
      </c>
      <c r="CS12" s="11"/>
      <c r="CT12" s="13"/>
      <c r="CU12" s="11"/>
      <c r="CV12" s="12"/>
      <c r="CW12" s="12"/>
      <c r="CX12" s="11">
        <v>359</v>
      </c>
      <c r="CY12" s="13">
        <v>63058.27</v>
      </c>
      <c r="CZ12" s="11">
        <v>389</v>
      </c>
      <c r="DA12" s="11"/>
      <c r="DB12" s="13"/>
      <c r="DC12" s="11"/>
      <c r="DD12" s="12"/>
      <c r="DE12" s="12"/>
      <c r="DF12" s="11"/>
      <c r="DG12" s="13"/>
      <c r="DH12" s="11"/>
      <c r="DI12" s="11"/>
      <c r="DJ12" s="13"/>
      <c r="DK12" s="11"/>
      <c r="DL12" s="12"/>
      <c r="DM12" s="12"/>
      <c r="DN12" s="11">
        <v>11</v>
      </c>
      <c r="DO12" s="13">
        <v>2483.5</v>
      </c>
      <c r="DP12" s="11">
        <v>454</v>
      </c>
      <c r="DQ12" s="11"/>
      <c r="DR12" s="13"/>
      <c r="DS12" s="11"/>
      <c r="DT12" s="12"/>
      <c r="DU12" s="12"/>
      <c r="DV12" s="11"/>
      <c r="DW12" s="13"/>
      <c r="DX12" s="11"/>
      <c r="DY12" s="11"/>
      <c r="DZ12" s="13"/>
      <c r="EA12" s="11"/>
      <c r="EB12" s="12"/>
      <c r="EC12" s="12"/>
      <c r="ED12" s="11">
        <v>298</v>
      </c>
      <c r="EE12" s="13">
        <v>57048.37</v>
      </c>
      <c r="EF12" s="11">
        <v>277</v>
      </c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>
        <v>71</v>
      </c>
      <c r="EU12" s="13">
        <v>8948.77</v>
      </c>
      <c r="EV12" s="11">
        <v>169</v>
      </c>
      <c r="EW12" s="11"/>
      <c r="EX12" s="13"/>
      <c r="EY12" s="11"/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>
        <v>166</v>
      </c>
      <c r="FK12" s="13">
        <v>24721.54</v>
      </c>
      <c r="FL12" s="11">
        <v>265</v>
      </c>
      <c r="FM12" s="11"/>
      <c r="FN12" s="13"/>
      <c r="FO12" s="11"/>
      <c r="FP12" s="12"/>
      <c r="FQ12" s="12"/>
      <c r="FR12" s="11"/>
      <c r="FS12" s="13"/>
      <c r="FT12" s="11"/>
      <c r="FU12" s="11"/>
      <c r="FV12" s="13"/>
      <c r="FW12" s="11"/>
      <c r="FX12" s="12"/>
      <c r="FY12" s="12"/>
      <c r="FZ12" s="11">
        <v>82</v>
      </c>
      <c r="GA12" s="13">
        <v>12666.49</v>
      </c>
      <c r="GB12" s="11">
        <v>362</v>
      </c>
      <c r="GC12" s="11"/>
      <c r="GD12" s="13"/>
      <c r="GE12" s="11"/>
      <c r="GF12" s="12"/>
      <c r="GG12" s="12"/>
      <c r="GH12" s="11">
        <v>111</v>
      </c>
      <c r="GI12" s="13">
        <v>12931.79</v>
      </c>
      <c r="GJ12" s="11">
        <v>279</v>
      </c>
      <c r="GK12" s="11"/>
      <c r="GL12" s="13"/>
      <c r="GM12" s="11"/>
      <c r="GN12" s="12"/>
      <c r="GO12" s="12"/>
      <c r="GP12" s="11"/>
      <c r="GQ12" s="13"/>
      <c r="GR12" s="11">
        <v>5</v>
      </c>
      <c r="GS12" s="11"/>
      <c r="GT12" s="13"/>
      <c r="GU12" s="11"/>
      <c r="GV12" s="12"/>
      <c r="GW12" s="12"/>
      <c r="GX12" s="11">
        <v>68</v>
      </c>
      <c r="GY12" s="13">
        <v>12043.1</v>
      </c>
      <c r="GZ12" s="11">
        <v>419</v>
      </c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>
        <v>62</v>
      </c>
      <c r="HQ12" s="11"/>
      <c r="HR12" s="13"/>
      <c r="HS12" s="11"/>
      <c r="HT12" s="12"/>
      <c r="HU12" s="12"/>
      <c r="HV12" s="11">
        <v>2</v>
      </c>
      <c r="HW12" s="13">
        <v>438.9</v>
      </c>
      <c r="HX12" s="11">
        <v>34</v>
      </c>
      <c r="HY12" s="11"/>
      <c r="HZ12" s="13"/>
      <c r="IA12" s="11"/>
      <c r="IB12" s="12"/>
      <c r="IC12" s="12"/>
      <c r="ID12" s="11">
        <v>26</v>
      </c>
      <c r="IE12" s="13">
        <v>785.91</v>
      </c>
      <c r="IF12" s="11">
        <v>413</v>
      </c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>
        <v>4</v>
      </c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</row>
    <row r="13">
      <c r="A13" s="10" t="s">
        <v>73</v>
      </c>
      <c r="B13" s="11"/>
      <c r="C13" s="11">
        <f>=ROUNDDOWN({0},0)</f>
      </c>
      <c r="D13" s="11">
        <v>16788</v>
      </c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/>
      <c r="O13" s="13"/>
      <c r="P13" s="11"/>
      <c r="Q13" s="14"/>
      <c r="R13" s="12"/>
      <c r="S13" s="12"/>
      <c r="T13" s="12"/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  <c r="BJ13" s="11"/>
      <c r="BK13" s="13"/>
      <c r="BL13" s="11"/>
      <c r="BM13" s="11"/>
      <c r="BN13" s="13"/>
      <c r="BO13" s="11"/>
      <c r="BP13" s="12"/>
      <c r="BQ13" s="12"/>
      <c r="BR13" s="11"/>
      <c r="BS13" s="13"/>
      <c r="BT13" s="11"/>
      <c r="BU13" s="11"/>
      <c r="BV13" s="13"/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</row>
    <row r="14">
      <c r="A14" s="10" t="s">
        <v>74</v>
      </c>
      <c r="B14" s="11">
        <v>10871</v>
      </c>
      <c r="C14" s="11">
        <f>=ROUNDDOWN(19.524066091954,0)</f>
      </c>
      <c r="D14" s="11">
        <v>10810</v>
      </c>
      <c r="E14" s="12">
        <v>0.8917</v>
      </c>
      <c r="F14" s="11"/>
      <c r="G14" s="11">
        <f>=ROUNDDOWN({0},0)</f>
      </c>
      <c r="H14" s="11"/>
      <c r="I14" s="12"/>
      <c r="J14" s="11">
        <v>1828</v>
      </c>
      <c r="K14" s="13">
        <v>130575.86</v>
      </c>
      <c r="L14" s="11">
        <v>115</v>
      </c>
      <c r="M14" s="14">
        <v>1135.44</v>
      </c>
      <c r="N14" s="11"/>
      <c r="O14" s="13"/>
      <c r="P14" s="11"/>
      <c r="Q14" s="14"/>
      <c r="R14" s="12"/>
      <c r="S14" s="12"/>
      <c r="T14" s="12"/>
      <c r="U14" s="12"/>
      <c r="V14" s="11">
        <v>147</v>
      </c>
      <c r="W14" s="13">
        <v>11958.93</v>
      </c>
      <c r="X14" s="11">
        <v>68</v>
      </c>
      <c r="Y14" s="11"/>
      <c r="Z14" s="13"/>
      <c r="AA14" s="11"/>
      <c r="AB14" s="12"/>
      <c r="AC14" s="12"/>
      <c r="AD14" s="11">
        <v>554</v>
      </c>
      <c r="AE14" s="13">
        <v>38219.76</v>
      </c>
      <c r="AF14" s="11">
        <v>115</v>
      </c>
      <c r="AG14" s="11"/>
      <c r="AH14" s="13"/>
      <c r="AI14" s="11"/>
      <c r="AJ14" s="12"/>
      <c r="AK14" s="12"/>
      <c r="AL14" s="11">
        <v>94</v>
      </c>
      <c r="AM14" s="13">
        <v>5157.8</v>
      </c>
      <c r="AN14" s="11">
        <v>115</v>
      </c>
      <c r="AO14" s="11"/>
      <c r="AP14" s="13"/>
      <c r="AQ14" s="11"/>
      <c r="AR14" s="12"/>
      <c r="AS14" s="12"/>
      <c r="AT14" s="11">
        <v>29</v>
      </c>
      <c r="AU14" s="13">
        <v>1463.55</v>
      </c>
      <c r="AV14" s="11">
        <v>115</v>
      </c>
      <c r="AW14" s="11"/>
      <c r="AX14" s="13"/>
      <c r="AY14" s="11"/>
      <c r="AZ14" s="12"/>
      <c r="BA14" s="12"/>
      <c r="BB14" s="11">
        <v>218</v>
      </c>
      <c r="BC14" s="13">
        <v>20886.22</v>
      </c>
      <c r="BD14" s="11">
        <v>115</v>
      </c>
      <c r="BE14" s="11"/>
      <c r="BF14" s="13"/>
      <c r="BG14" s="11"/>
      <c r="BH14" s="12"/>
      <c r="BI14" s="12"/>
      <c r="BJ14" s="11">
        <v>323</v>
      </c>
      <c r="BK14" s="13">
        <v>22757.97</v>
      </c>
      <c r="BL14" s="11">
        <v>115</v>
      </c>
      <c r="BM14" s="11"/>
      <c r="BN14" s="13"/>
      <c r="BO14" s="11"/>
      <c r="BP14" s="12"/>
      <c r="BQ14" s="12"/>
      <c r="BR14" s="11">
        <v>85</v>
      </c>
      <c r="BS14" s="13">
        <v>4771.18</v>
      </c>
      <c r="BT14" s="11">
        <v>77</v>
      </c>
      <c r="BU14" s="11"/>
      <c r="BV14" s="13"/>
      <c r="BW14" s="11"/>
      <c r="BX14" s="12"/>
      <c r="BY14" s="12"/>
      <c r="BZ14" s="11">
        <v>35</v>
      </c>
      <c r="CA14" s="13">
        <v>2261.28</v>
      </c>
      <c r="CB14" s="11">
        <v>77</v>
      </c>
      <c r="CC14" s="11"/>
      <c r="CD14" s="13"/>
      <c r="CE14" s="11"/>
      <c r="CF14" s="12"/>
      <c r="CG14" s="12"/>
      <c r="CH14" s="11"/>
      <c r="CI14" s="13"/>
      <c r="CJ14" s="11">
        <v>99</v>
      </c>
      <c r="CK14" s="11"/>
      <c r="CL14" s="13"/>
      <c r="CM14" s="11"/>
      <c r="CN14" s="12"/>
      <c r="CO14" s="12"/>
      <c r="CP14" s="11"/>
      <c r="CQ14" s="13"/>
      <c r="CR14" s="11">
        <v>8</v>
      </c>
      <c r="CS14" s="11"/>
      <c r="CT14" s="13"/>
      <c r="CU14" s="11"/>
      <c r="CV14" s="12"/>
      <c r="CW14" s="12"/>
      <c r="CX14" s="11">
        <v>76</v>
      </c>
      <c r="CY14" s="13">
        <v>5418.25</v>
      </c>
      <c r="CZ14" s="11">
        <v>99</v>
      </c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>
        <v>3</v>
      </c>
      <c r="DO14" s="13">
        <v>337.97</v>
      </c>
      <c r="DP14" s="11">
        <v>115</v>
      </c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>
        <v>86</v>
      </c>
      <c r="EE14" s="13">
        <v>5498.13</v>
      </c>
      <c r="EF14" s="11">
        <v>51</v>
      </c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>
        <v>31</v>
      </c>
      <c r="EU14" s="13">
        <v>1715.48</v>
      </c>
      <c r="EV14" s="11">
        <v>48</v>
      </c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>
        <v>40</v>
      </c>
      <c r="FK14" s="13">
        <v>2083.76</v>
      </c>
      <c r="FL14" s="11">
        <v>71</v>
      </c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>
        <v>28</v>
      </c>
      <c r="GA14" s="13">
        <v>3573.5</v>
      </c>
      <c r="GB14" s="11">
        <v>18</v>
      </c>
      <c r="GC14" s="11"/>
      <c r="GD14" s="13"/>
      <c r="GE14" s="11"/>
      <c r="GF14" s="12"/>
      <c r="GG14" s="12"/>
      <c r="GH14" s="11">
        <v>46</v>
      </c>
      <c r="GI14" s="13">
        <v>2296.22</v>
      </c>
      <c r="GJ14" s="11">
        <v>76</v>
      </c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>
        <v>33</v>
      </c>
      <c r="GY14" s="13">
        <v>2175.86</v>
      </c>
      <c r="GZ14" s="11">
        <v>98</v>
      </c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>
        <v>112</v>
      </c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</row>
    <row r="15">
      <c r="A15" s="10" t="s">
        <v>75</v>
      </c>
      <c r="B15" s="11">
        <v>3753</v>
      </c>
      <c r="C15" s="11">
        <f>=ROUNDDOWN(872.790697674419,0)</f>
      </c>
      <c r="D15" s="11">
        <v>4325</v>
      </c>
      <c r="E15" s="12">
        <v>1</v>
      </c>
      <c r="F15" s="11"/>
      <c r="G15" s="11">
        <f>=ROUNDDOWN({0},0)</f>
      </c>
      <c r="H15" s="11"/>
      <c r="I15" s="12"/>
      <c r="J15" s="11">
        <v>14</v>
      </c>
      <c r="K15" s="13">
        <v>107.98</v>
      </c>
      <c r="L15" s="11">
        <v>18</v>
      </c>
      <c r="M15" s="14">
        <v>6</v>
      </c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>
        <v>3</v>
      </c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>
        <v>14</v>
      </c>
      <c r="CI15" s="13">
        <v>107.98</v>
      </c>
      <c r="CJ15" s="11">
        <v>18</v>
      </c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>
        <v>18</v>
      </c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>
        <v>18</v>
      </c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</row>
    <row r="16">
      <c r="A16" s="10" t="s">
        <v>76</v>
      </c>
      <c r="B16" s="11">
        <v>14053</v>
      </c>
      <c r="C16" s="11">
        <f>=ROUNDDOWN(67.2392344497608,0)</f>
      </c>
      <c r="D16" s="11"/>
      <c r="E16" s="12">
        <v>1</v>
      </c>
      <c r="F16" s="11"/>
      <c r="G16" s="11">
        <f>=ROUNDDOWN({0},0)</f>
      </c>
      <c r="H16" s="11"/>
      <c r="I16" s="12"/>
      <c r="J16" s="11">
        <v>84</v>
      </c>
      <c r="K16" s="13">
        <v>698.3</v>
      </c>
      <c r="L16" s="11">
        <v>22</v>
      </c>
      <c r="M16" s="14">
        <v>31.74</v>
      </c>
      <c r="N16" s="11"/>
      <c r="O16" s="13"/>
      <c r="P16" s="11"/>
      <c r="Q16" s="14"/>
      <c r="R16" s="12"/>
      <c r="S16" s="12"/>
      <c r="T16" s="12"/>
      <c r="U16" s="12"/>
      <c r="V16" s="11">
        <v>37</v>
      </c>
      <c r="W16" s="13">
        <v>335.27</v>
      </c>
      <c r="X16" s="11">
        <v>22</v>
      </c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>
        <v>47</v>
      </c>
      <c r="AM16" s="13">
        <v>363.03</v>
      </c>
      <c r="AN16" s="11">
        <v>7</v>
      </c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>
        <v>1</v>
      </c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>
        <v>14</v>
      </c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>
        <v>1</v>
      </c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</row>
    <row r="17">
      <c r="A17" s="10" t="s">
        <v>77</v>
      </c>
      <c r="B17" s="11">
        <v>42942</v>
      </c>
      <c r="C17" s="11">
        <f>=ROUNDDOWN(47.9638110130682,0)</f>
      </c>
      <c r="D17" s="11">
        <v>7250</v>
      </c>
      <c r="E17" s="12">
        <v>0.8515</v>
      </c>
      <c r="F17" s="11"/>
      <c r="G17" s="11">
        <f>=ROUNDDOWN({0},0)</f>
      </c>
      <c r="H17" s="11"/>
      <c r="I17" s="12"/>
      <c r="J17" s="11">
        <v>2033</v>
      </c>
      <c r="K17" s="13">
        <v>72084.1</v>
      </c>
      <c r="L17" s="11">
        <v>81</v>
      </c>
      <c r="M17" s="14">
        <v>889.93</v>
      </c>
      <c r="N17" s="11"/>
      <c r="O17" s="13"/>
      <c r="P17" s="11"/>
      <c r="Q17" s="14"/>
      <c r="R17" s="12"/>
      <c r="S17" s="12"/>
      <c r="T17" s="12"/>
      <c r="U17" s="12"/>
      <c r="V17" s="11">
        <v>828</v>
      </c>
      <c r="W17" s="13">
        <v>21287.42</v>
      </c>
      <c r="X17" s="11">
        <v>65</v>
      </c>
      <c r="Y17" s="11"/>
      <c r="Z17" s="13"/>
      <c r="AA17" s="11"/>
      <c r="AB17" s="12"/>
      <c r="AC17" s="12"/>
      <c r="AD17" s="11">
        <v>45</v>
      </c>
      <c r="AE17" s="13">
        <v>1404.25</v>
      </c>
      <c r="AF17" s="11">
        <v>65</v>
      </c>
      <c r="AG17" s="11"/>
      <c r="AH17" s="13"/>
      <c r="AI17" s="11"/>
      <c r="AJ17" s="12"/>
      <c r="AK17" s="12"/>
      <c r="AL17" s="11">
        <v>74</v>
      </c>
      <c r="AM17" s="13">
        <v>2485.68</v>
      </c>
      <c r="AN17" s="11">
        <v>44</v>
      </c>
      <c r="AO17" s="11"/>
      <c r="AP17" s="13"/>
      <c r="AQ17" s="11"/>
      <c r="AR17" s="12"/>
      <c r="AS17" s="12"/>
      <c r="AT17" s="11"/>
      <c r="AU17" s="13"/>
      <c r="AV17" s="11">
        <v>1</v>
      </c>
      <c r="AW17" s="11"/>
      <c r="AX17" s="13"/>
      <c r="AY17" s="11"/>
      <c r="AZ17" s="12"/>
      <c r="BA17" s="12"/>
      <c r="BB17" s="11">
        <v>6</v>
      </c>
      <c r="BC17" s="13">
        <v>145.63</v>
      </c>
      <c r="BD17" s="11"/>
      <c r="BE17" s="11"/>
      <c r="BF17" s="13"/>
      <c r="BG17" s="11"/>
      <c r="BH17" s="12"/>
      <c r="BI17" s="12"/>
      <c r="BJ17" s="11">
        <v>9</v>
      </c>
      <c r="BK17" s="13">
        <v>204.15</v>
      </c>
      <c r="BL17" s="11">
        <v>2</v>
      </c>
      <c r="BM17" s="11"/>
      <c r="BN17" s="13"/>
      <c r="BO17" s="11"/>
      <c r="BP17" s="12"/>
      <c r="BQ17" s="12"/>
      <c r="BR17" s="11"/>
      <c r="BS17" s="13"/>
      <c r="BT17" s="11"/>
      <c r="BU17" s="11"/>
      <c r="BV17" s="13"/>
      <c r="BW17" s="11"/>
      <c r="BX17" s="12"/>
      <c r="BY17" s="12"/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>
        <v>16</v>
      </c>
      <c r="CK17" s="11"/>
      <c r="CL17" s="13"/>
      <c r="CM17" s="11"/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>
        <v>3</v>
      </c>
      <c r="DO17" s="13">
        <v>382.51</v>
      </c>
      <c r="DP17" s="11">
        <v>77</v>
      </c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>
        <v>889</v>
      </c>
      <c r="EM17" s="13">
        <v>41941.65</v>
      </c>
      <c r="EN17" s="11"/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>
        <v>18</v>
      </c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>
        <v>16</v>
      </c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>
        <v>179</v>
      </c>
      <c r="JK17" s="13">
        <v>4232.81</v>
      </c>
      <c r="JL17" s="11">
        <v>16</v>
      </c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</row>
    <row r="18">
      <c r="A18" s="10" t="s">
        <v>78</v>
      </c>
      <c r="B18" s="11">
        <v>5583</v>
      </c>
      <c r="C18" s="11">
        <f>=ROUNDDOWN(263.349056603774,0)</f>
      </c>
      <c r="D18" s="11"/>
      <c r="E18" s="12">
        <v>0.3429</v>
      </c>
      <c r="F18" s="11"/>
      <c r="G18" s="11">
        <f>=ROUNDDOWN({0},0)</f>
      </c>
      <c r="H18" s="11"/>
      <c r="I18" s="12"/>
      <c r="J18" s="11">
        <v>51</v>
      </c>
      <c r="K18" s="13">
        <v>4136.96</v>
      </c>
      <c r="L18" s="11"/>
      <c r="M18" s="14"/>
      <c r="N18" s="11"/>
      <c r="O18" s="13"/>
      <c r="P18" s="11"/>
      <c r="Q18" s="14"/>
      <c r="R18" s="12"/>
      <c r="S18" s="12"/>
      <c r="T18" s="12"/>
      <c r="U18" s="12"/>
      <c r="V18" s="11">
        <v>4</v>
      </c>
      <c r="W18" s="13">
        <v>281.69</v>
      </c>
      <c r="X18" s="11"/>
      <c r="Y18" s="11"/>
      <c r="Z18" s="13"/>
      <c r="AA18" s="11"/>
      <c r="AB18" s="12"/>
      <c r="AC18" s="12"/>
      <c r="AD18" s="11">
        <v>1</v>
      </c>
      <c r="AE18" s="13">
        <v>142.64</v>
      </c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  <c r="BJ18" s="11">
        <v>5</v>
      </c>
      <c r="BK18" s="13">
        <v>541.14</v>
      </c>
      <c r="BL18" s="11"/>
      <c r="BM18" s="11"/>
      <c r="BN18" s="13"/>
      <c r="BO18" s="11"/>
      <c r="BP18" s="12"/>
      <c r="BQ18" s="12"/>
      <c r="BR18" s="11"/>
      <c r="BS18" s="13"/>
      <c r="BT18" s="11"/>
      <c r="BU18" s="11"/>
      <c r="BV18" s="13"/>
      <c r="BW18" s="11"/>
      <c r="BX18" s="12"/>
      <c r="BY18" s="12"/>
      <c r="BZ18" s="11">
        <v>13</v>
      </c>
      <c r="CA18" s="13">
        <v>595.08</v>
      </c>
      <c r="CB18" s="11"/>
      <c r="CC18" s="11"/>
      <c r="CD18" s="13"/>
      <c r="CE18" s="11"/>
      <c r="CF18" s="12"/>
      <c r="CG18" s="12"/>
      <c r="CH18" s="11">
        <v>4</v>
      </c>
      <c r="CI18" s="13">
        <v>789.96</v>
      </c>
      <c r="CJ18" s="11"/>
      <c r="CK18" s="11"/>
      <c r="CL18" s="13"/>
      <c r="CM18" s="11"/>
      <c r="CN18" s="12"/>
      <c r="CO18" s="12"/>
      <c r="CP18" s="11"/>
      <c r="CQ18" s="13"/>
      <c r="CR18" s="11"/>
      <c r="CS18" s="11"/>
      <c r="CT18" s="13"/>
      <c r="CU18" s="11"/>
      <c r="CV18" s="12"/>
      <c r="CW18" s="12"/>
      <c r="CX18" s="11">
        <v>23</v>
      </c>
      <c r="CY18" s="13">
        <v>1727.07</v>
      </c>
      <c r="CZ18" s="11"/>
      <c r="DA18" s="11"/>
      <c r="DB18" s="13"/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/>
      <c r="DW18" s="13"/>
      <c r="DX18" s="11"/>
      <c r="DY18" s="11"/>
      <c r="DZ18" s="13"/>
      <c r="EA18" s="11"/>
      <c r="EB18" s="12"/>
      <c r="EC18" s="12"/>
      <c r="ED18" s="11">
        <v>1</v>
      </c>
      <c r="EE18" s="13">
        <v>59.38</v>
      </c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</row>
    <row r="19">
      <c r="A19" s="10" t="s">
        <v>79</v>
      </c>
      <c r="B19" s="11">
        <v>554821</v>
      </c>
      <c r="C19" s="11">
        <f>=ROUNDDOWN(26.9235173943214,0)</f>
      </c>
      <c r="D19" s="11">
        <v>422728</v>
      </c>
      <c r="E19" s="12">
        <v>0.8809</v>
      </c>
      <c r="F19" s="11"/>
      <c r="G19" s="11">
        <f>=ROUNDDOWN({0},0)</f>
      </c>
      <c r="H19" s="11"/>
      <c r="I19" s="12"/>
      <c r="J19" s="11">
        <v>39119</v>
      </c>
      <c r="K19" s="13">
        <v>973640.56</v>
      </c>
      <c r="L19" s="11">
        <v>1363</v>
      </c>
      <c r="M19" s="14">
        <v>714.34</v>
      </c>
      <c r="N19" s="11"/>
      <c r="O19" s="13"/>
      <c r="P19" s="11"/>
      <c r="Q19" s="14"/>
      <c r="R19" s="12"/>
      <c r="S19" s="12"/>
      <c r="T19" s="12"/>
      <c r="U19" s="12"/>
      <c r="V19" s="11">
        <v>14285</v>
      </c>
      <c r="W19" s="13">
        <v>291869.89</v>
      </c>
      <c r="X19" s="11">
        <v>1137</v>
      </c>
      <c r="Y19" s="11"/>
      <c r="Z19" s="13"/>
      <c r="AA19" s="11"/>
      <c r="AB19" s="12"/>
      <c r="AC19" s="12"/>
      <c r="AD19" s="11">
        <v>763</v>
      </c>
      <c r="AE19" s="13">
        <v>24057.9</v>
      </c>
      <c r="AF19" s="11">
        <v>1036</v>
      </c>
      <c r="AG19" s="11"/>
      <c r="AH19" s="13"/>
      <c r="AI19" s="11"/>
      <c r="AJ19" s="12"/>
      <c r="AK19" s="12"/>
      <c r="AL19" s="11">
        <v>4246</v>
      </c>
      <c r="AM19" s="13">
        <v>102184.14</v>
      </c>
      <c r="AN19" s="11">
        <v>993</v>
      </c>
      <c r="AO19" s="11"/>
      <c r="AP19" s="13"/>
      <c r="AQ19" s="11"/>
      <c r="AR19" s="12"/>
      <c r="AS19" s="12"/>
      <c r="AT19" s="11">
        <v>6635</v>
      </c>
      <c r="AU19" s="13">
        <v>177244.52</v>
      </c>
      <c r="AV19" s="11">
        <v>1011</v>
      </c>
      <c r="AW19" s="11"/>
      <c r="AX19" s="13"/>
      <c r="AY19" s="11"/>
      <c r="AZ19" s="12"/>
      <c r="BA19" s="12"/>
      <c r="BB19" s="11">
        <v>1408</v>
      </c>
      <c r="BC19" s="13">
        <v>49908.66</v>
      </c>
      <c r="BD19" s="11">
        <v>1036</v>
      </c>
      <c r="BE19" s="11"/>
      <c r="BF19" s="13"/>
      <c r="BG19" s="11"/>
      <c r="BH19" s="12"/>
      <c r="BI19" s="12"/>
      <c r="BJ19" s="11">
        <v>579</v>
      </c>
      <c r="BK19" s="13">
        <v>17236.53</v>
      </c>
      <c r="BL19" s="11">
        <v>1036</v>
      </c>
      <c r="BM19" s="11"/>
      <c r="BN19" s="13"/>
      <c r="BO19" s="11"/>
      <c r="BP19" s="12"/>
      <c r="BQ19" s="12"/>
      <c r="BR19" s="11">
        <v>1234</v>
      </c>
      <c r="BS19" s="13">
        <v>23392.73</v>
      </c>
      <c r="BT19" s="11">
        <v>823</v>
      </c>
      <c r="BU19" s="11"/>
      <c r="BV19" s="13"/>
      <c r="BW19" s="11"/>
      <c r="BX19" s="12"/>
      <c r="BY19" s="12"/>
      <c r="BZ19" s="11">
        <v>3277</v>
      </c>
      <c r="CA19" s="13">
        <v>97511.73</v>
      </c>
      <c r="CB19" s="11">
        <v>951</v>
      </c>
      <c r="CC19" s="11"/>
      <c r="CD19" s="13"/>
      <c r="CE19" s="11"/>
      <c r="CF19" s="12"/>
      <c r="CG19" s="12"/>
      <c r="CH19" s="11">
        <v>4799</v>
      </c>
      <c r="CI19" s="13">
        <v>131610.66</v>
      </c>
      <c r="CJ19" s="11">
        <v>1037</v>
      </c>
      <c r="CK19" s="11"/>
      <c r="CL19" s="13"/>
      <c r="CM19" s="11"/>
      <c r="CN19" s="12"/>
      <c r="CO19" s="12"/>
      <c r="CP19" s="11"/>
      <c r="CQ19" s="13"/>
      <c r="CR19" s="11"/>
      <c r="CS19" s="11"/>
      <c r="CT19" s="13"/>
      <c r="CU19" s="11"/>
      <c r="CV19" s="12"/>
      <c r="CW19" s="12"/>
      <c r="CX19" s="11">
        <v>183</v>
      </c>
      <c r="CY19" s="13">
        <v>5489.01</v>
      </c>
      <c r="CZ19" s="11">
        <v>749</v>
      </c>
      <c r="DA19" s="11"/>
      <c r="DB19" s="13"/>
      <c r="DC19" s="11"/>
      <c r="DD19" s="12"/>
      <c r="DE19" s="12"/>
      <c r="DF19" s="11">
        <v>569</v>
      </c>
      <c r="DG19" s="13">
        <v>18223.37</v>
      </c>
      <c r="DH19" s="11">
        <v>966</v>
      </c>
      <c r="DI19" s="11"/>
      <c r="DJ19" s="13"/>
      <c r="DK19" s="11"/>
      <c r="DL19" s="12"/>
      <c r="DM19" s="12"/>
      <c r="DN19" s="11">
        <v>108</v>
      </c>
      <c r="DO19" s="13">
        <v>4920.31</v>
      </c>
      <c r="DP19" s="11">
        <v>1181</v>
      </c>
      <c r="DQ19" s="11"/>
      <c r="DR19" s="13"/>
      <c r="DS19" s="11"/>
      <c r="DT19" s="12"/>
      <c r="DU19" s="12"/>
      <c r="DV19" s="11"/>
      <c r="DW19" s="13"/>
      <c r="DX19" s="11"/>
      <c r="DY19" s="11"/>
      <c r="DZ19" s="13"/>
      <c r="EA19" s="11"/>
      <c r="EB19" s="12"/>
      <c r="EC19" s="12"/>
      <c r="ED19" s="11">
        <v>22</v>
      </c>
      <c r="EE19" s="13">
        <v>753.3</v>
      </c>
      <c r="EF19" s="11">
        <v>70</v>
      </c>
      <c r="EG19" s="11"/>
      <c r="EH19" s="13"/>
      <c r="EI19" s="11"/>
      <c r="EJ19" s="12"/>
      <c r="EK19" s="12"/>
      <c r="EL19" s="11"/>
      <c r="EM19" s="13"/>
      <c r="EN19" s="11"/>
      <c r="EO19" s="11"/>
      <c r="EP19" s="13"/>
      <c r="EQ19" s="11"/>
      <c r="ER19" s="12"/>
      <c r="ES19" s="12"/>
      <c r="ET19" s="11">
        <v>210</v>
      </c>
      <c r="EU19" s="13">
        <v>7639.41</v>
      </c>
      <c r="EV19" s="11">
        <v>100</v>
      </c>
      <c r="EW19" s="11"/>
      <c r="EX19" s="13"/>
      <c r="EY19" s="11"/>
      <c r="EZ19" s="12"/>
      <c r="FA19" s="12"/>
      <c r="FB19" s="11">
        <v>85</v>
      </c>
      <c r="FC19" s="13">
        <v>1949.82</v>
      </c>
      <c r="FD19" s="11">
        <v>271</v>
      </c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>
        <v>184</v>
      </c>
      <c r="FS19" s="13">
        <v>4519.48</v>
      </c>
      <c r="FT19" s="11">
        <v>423</v>
      </c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/>
      <c r="GI19" s="13"/>
      <c r="GJ19" s="11"/>
      <c r="GK19" s="11"/>
      <c r="GL19" s="13"/>
      <c r="GM19" s="11"/>
      <c r="GN19" s="12"/>
      <c r="GO19" s="12"/>
      <c r="GP19" s="11">
        <v>26</v>
      </c>
      <c r="GQ19" s="13">
        <v>755.7</v>
      </c>
      <c r="GR19" s="11">
        <v>21</v>
      </c>
      <c r="GS19" s="11"/>
      <c r="GT19" s="13"/>
      <c r="GU19" s="11"/>
      <c r="GV19" s="12"/>
      <c r="GW19" s="12"/>
      <c r="GX19" s="11">
        <v>3</v>
      </c>
      <c r="GY19" s="13">
        <v>65.5</v>
      </c>
      <c r="GZ19" s="11">
        <v>743</v>
      </c>
      <c r="HA19" s="11"/>
      <c r="HB19" s="13"/>
      <c r="HC19" s="11"/>
      <c r="HD19" s="12"/>
      <c r="HE19" s="12"/>
      <c r="HF19" s="11">
        <v>94</v>
      </c>
      <c r="HG19" s="13">
        <v>1851.95</v>
      </c>
      <c r="HH19" s="11">
        <v>197</v>
      </c>
      <c r="HI19" s="11"/>
      <c r="HJ19" s="13"/>
      <c r="HK19" s="11"/>
      <c r="HL19" s="12"/>
      <c r="HM19" s="12"/>
      <c r="HN19" s="11">
        <v>64</v>
      </c>
      <c r="HO19" s="13">
        <v>1874.23</v>
      </c>
      <c r="HP19" s="11">
        <v>655</v>
      </c>
      <c r="HQ19" s="11"/>
      <c r="HR19" s="13"/>
      <c r="HS19" s="11"/>
      <c r="HT19" s="12"/>
      <c r="HU19" s="12"/>
      <c r="HV19" s="11">
        <v>146</v>
      </c>
      <c r="HW19" s="13">
        <v>5015.2</v>
      </c>
      <c r="HX19" s="11">
        <v>89</v>
      </c>
      <c r="HY19" s="11"/>
      <c r="HZ19" s="13"/>
      <c r="IA19" s="11"/>
      <c r="IB19" s="12"/>
      <c r="IC19" s="12"/>
      <c r="ID19" s="11">
        <v>38</v>
      </c>
      <c r="IE19" s="13">
        <v>294.37</v>
      </c>
      <c r="IF19" s="11">
        <v>516</v>
      </c>
      <c r="IG19" s="11"/>
      <c r="IH19" s="13"/>
      <c r="II19" s="11"/>
      <c r="IJ19" s="12"/>
      <c r="IK19" s="12"/>
      <c r="IL19" s="11">
        <v>17</v>
      </c>
      <c r="IM19" s="13">
        <v>533.46</v>
      </c>
      <c r="IN19" s="11">
        <v>121</v>
      </c>
      <c r="IO19" s="11"/>
      <c r="IP19" s="13"/>
      <c r="IQ19" s="11"/>
      <c r="IR19" s="12"/>
      <c r="IS19" s="12"/>
      <c r="IT19" s="11">
        <v>23</v>
      </c>
      <c r="IU19" s="13">
        <v>698.93</v>
      </c>
      <c r="IV19" s="11">
        <v>325</v>
      </c>
      <c r="IW19" s="11"/>
      <c r="IX19" s="13"/>
      <c r="IY19" s="11"/>
      <c r="IZ19" s="12"/>
      <c r="JA19" s="12"/>
      <c r="JB19" s="11">
        <v>121</v>
      </c>
      <c r="JC19" s="13">
        <v>4039.76</v>
      </c>
      <c r="JD19" s="11">
        <v>76</v>
      </c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</row>
    <row r="20">
      <c r="A20" s="10" t="s">
        <v>80</v>
      </c>
      <c r="B20" s="11">
        <v>164975</v>
      </c>
      <c r="C20" s="11">
        <f>=ROUNDDOWN(52.817352329118,0)</f>
      </c>
      <c r="D20" s="11">
        <v>62094</v>
      </c>
      <c r="E20" s="12">
        <v>0.9685</v>
      </c>
      <c r="F20" s="11"/>
      <c r="G20" s="11">
        <f>=ROUNDDOWN({0},0)</f>
      </c>
      <c r="H20" s="11"/>
      <c r="I20" s="12"/>
      <c r="J20" s="11">
        <v>10510</v>
      </c>
      <c r="K20" s="13">
        <v>341686.44</v>
      </c>
      <c r="L20" s="11">
        <v>163</v>
      </c>
      <c r="M20" s="14">
        <v>2096.24</v>
      </c>
      <c r="N20" s="11"/>
      <c r="O20" s="13"/>
      <c r="P20" s="11"/>
      <c r="Q20" s="14"/>
      <c r="R20" s="12"/>
      <c r="S20" s="12"/>
      <c r="T20" s="12"/>
      <c r="U20" s="12"/>
      <c r="V20" s="11">
        <v>2730</v>
      </c>
      <c r="W20" s="13">
        <v>90142.61</v>
      </c>
      <c r="X20" s="11">
        <v>145</v>
      </c>
      <c r="Y20" s="11"/>
      <c r="Z20" s="13"/>
      <c r="AA20" s="11"/>
      <c r="AB20" s="12"/>
      <c r="AC20" s="12"/>
      <c r="AD20" s="11">
        <v>583</v>
      </c>
      <c r="AE20" s="13">
        <v>16357.5</v>
      </c>
      <c r="AF20" s="11">
        <v>160</v>
      </c>
      <c r="AG20" s="11"/>
      <c r="AH20" s="13"/>
      <c r="AI20" s="11"/>
      <c r="AJ20" s="12"/>
      <c r="AK20" s="12"/>
      <c r="AL20" s="11">
        <v>1059</v>
      </c>
      <c r="AM20" s="13">
        <v>31913.25</v>
      </c>
      <c r="AN20" s="11">
        <v>160</v>
      </c>
      <c r="AO20" s="11"/>
      <c r="AP20" s="13"/>
      <c r="AQ20" s="11"/>
      <c r="AR20" s="12"/>
      <c r="AS20" s="12"/>
      <c r="AT20" s="11">
        <v>2121</v>
      </c>
      <c r="AU20" s="13">
        <v>73463.98</v>
      </c>
      <c r="AV20" s="11">
        <v>160</v>
      </c>
      <c r="AW20" s="11"/>
      <c r="AX20" s="13"/>
      <c r="AY20" s="11"/>
      <c r="AZ20" s="12"/>
      <c r="BA20" s="12"/>
      <c r="BB20" s="11">
        <v>463</v>
      </c>
      <c r="BC20" s="13">
        <v>17085.13</v>
      </c>
      <c r="BD20" s="11">
        <v>159</v>
      </c>
      <c r="BE20" s="11"/>
      <c r="BF20" s="13"/>
      <c r="BG20" s="11"/>
      <c r="BH20" s="12"/>
      <c r="BI20" s="12"/>
      <c r="BJ20" s="11">
        <v>463</v>
      </c>
      <c r="BK20" s="13">
        <v>17317.83</v>
      </c>
      <c r="BL20" s="11">
        <v>160</v>
      </c>
      <c r="BM20" s="11"/>
      <c r="BN20" s="13"/>
      <c r="BO20" s="11"/>
      <c r="BP20" s="12"/>
      <c r="BQ20" s="12"/>
      <c r="BR20" s="11">
        <v>786</v>
      </c>
      <c r="BS20" s="13">
        <v>24929.58</v>
      </c>
      <c r="BT20" s="11">
        <v>75</v>
      </c>
      <c r="BU20" s="11"/>
      <c r="BV20" s="13"/>
      <c r="BW20" s="11"/>
      <c r="BX20" s="12"/>
      <c r="BY20" s="12"/>
      <c r="BZ20" s="11">
        <v>823</v>
      </c>
      <c r="CA20" s="13">
        <v>23623.4</v>
      </c>
      <c r="CB20" s="11">
        <v>160</v>
      </c>
      <c r="CC20" s="11"/>
      <c r="CD20" s="13"/>
      <c r="CE20" s="11"/>
      <c r="CF20" s="12"/>
      <c r="CG20" s="12"/>
      <c r="CH20" s="11"/>
      <c r="CI20" s="13"/>
      <c r="CJ20" s="11">
        <v>144</v>
      </c>
      <c r="CK20" s="11"/>
      <c r="CL20" s="13"/>
      <c r="CM20" s="11"/>
      <c r="CN20" s="12"/>
      <c r="CO20" s="12"/>
      <c r="CP20" s="11"/>
      <c r="CQ20" s="13"/>
      <c r="CR20" s="11">
        <v>4</v>
      </c>
      <c r="CS20" s="11"/>
      <c r="CT20" s="13"/>
      <c r="CU20" s="11"/>
      <c r="CV20" s="12"/>
      <c r="CW20" s="12"/>
      <c r="CX20" s="11">
        <v>132</v>
      </c>
      <c r="CY20" s="13">
        <v>4525.64</v>
      </c>
      <c r="CZ20" s="11">
        <v>139</v>
      </c>
      <c r="DA20" s="11"/>
      <c r="DB20" s="13"/>
      <c r="DC20" s="11"/>
      <c r="DD20" s="12"/>
      <c r="DE20" s="12"/>
      <c r="DF20" s="11">
        <v>536</v>
      </c>
      <c r="DG20" s="13">
        <v>15995.42</v>
      </c>
      <c r="DH20" s="11">
        <v>145</v>
      </c>
      <c r="DI20" s="11"/>
      <c r="DJ20" s="13"/>
      <c r="DK20" s="11"/>
      <c r="DL20" s="12"/>
      <c r="DM20" s="12"/>
      <c r="DN20" s="11">
        <v>14</v>
      </c>
      <c r="DO20" s="13">
        <v>698.36</v>
      </c>
      <c r="DP20" s="11">
        <v>160</v>
      </c>
      <c r="DQ20" s="11"/>
      <c r="DR20" s="13"/>
      <c r="DS20" s="11"/>
      <c r="DT20" s="12"/>
      <c r="DU20" s="12"/>
      <c r="DV20" s="11"/>
      <c r="DW20" s="13"/>
      <c r="DX20" s="11"/>
      <c r="DY20" s="11"/>
      <c r="DZ20" s="13"/>
      <c r="EA20" s="11"/>
      <c r="EB20" s="12"/>
      <c r="EC20" s="12"/>
      <c r="ED20" s="11">
        <v>17</v>
      </c>
      <c r="EE20" s="13">
        <v>532.48</v>
      </c>
      <c r="EF20" s="11">
        <v>49</v>
      </c>
      <c r="EG20" s="11"/>
      <c r="EH20" s="13"/>
      <c r="EI20" s="11"/>
      <c r="EJ20" s="12"/>
      <c r="EK20" s="12"/>
      <c r="EL20" s="11"/>
      <c r="EM20" s="13"/>
      <c r="EN20" s="11"/>
      <c r="EO20" s="11"/>
      <c r="EP20" s="13"/>
      <c r="EQ20" s="11"/>
      <c r="ER20" s="12"/>
      <c r="ES20" s="12"/>
      <c r="ET20" s="11">
        <v>573</v>
      </c>
      <c r="EU20" s="13">
        <v>19563.89</v>
      </c>
      <c r="EV20" s="11">
        <v>99</v>
      </c>
      <c r="EW20" s="11"/>
      <c r="EX20" s="13"/>
      <c r="EY20" s="11"/>
      <c r="EZ20" s="12"/>
      <c r="FA20" s="12"/>
      <c r="FB20" s="11"/>
      <c r="FC20" s="13"/>
      <c r="FD20" s="11">
        <v>11</v>
      </c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>
        <v>43</v>
      </c>
      <c r="FS20" s="13">
        <v>1397.35</v>
      </c>
      <c r="FT20" s="11">
        <v>54</v>
      </c>
      <c r="FU20" s="11"/>
      <c r="FV20" s="13"/>
      <c r="FW20" s="11"/>
      <c r="FX20" s="12"/>
      <c r="FY20" s="12"/>
      <c r="FZ20" s="11"/>
      <c r="GA20" s="13"/>
      <c r="GB20" s="11"/>
      <c r="GC20" s="11"/>
      <c r="GD20" s="13"/>
      <c r="GE20" s="11"/>
      <c r="GF20" s="12"/>
      <c r="GG20" s="12"/>
      <c r="GH20" s="11"/>
      <c r="GI20" s="13"/>
      <c r="GJ20" s="11"/>
      <c r="GK20" s="11"/>
      <c r="GL20" s="13"/>
      <c r="GM20" s="11"/>
      <c r="GN20" s="12"/>
      <c r="GO20" s="12"/>
      <c r="GP20" s="11">
        <v>69</v>
      </c>
      <c r="GQ20" s="13">
        <v>1111.75</v>
      </c>
      <c r="GR20" s="11">
        <v>9</v>
      </c>
      <c r="GS20" s="11"/>
      <c r="GT20" s="13"/>
      <c r="GU20" s="11"/>
      <c r="GV20" s="12"/>
      <c r="GW20" s="12"/>
      <c r="GX20" s="11">
        <v>5</v>
      </c>
      <c r="GY20" s="13">
        <v>161.83</v>
      </c>
      <c r="GZ20" s="11">
        <v>109</v>
      </c>
      <c r="HA20" s="11"/>
      <c r="HB20" s="13"/>
      <c r="HC20" s="11"/>
      <c r="HD20" s="12"/>
      <c r="HE20" s="12"/>
      <c r="HF20" s="11"/>
      <c r="HG20" s="13"/>
      <c r="HH20" s="11"/>
      <c r="HI20" s="11"/>
      <c r="HJ20" s="13"/>
      <c r="HK20" s="11"/>
      <c r="HL20" s="12"/>
      <c r="HM20" s="12"/>
      <c r="HN20" s="11"/>
      <c r="HO20" s="13"/>
      <c r="HP20" s="11">
        <v>146</v>
      </c>
      <c r="HQ20" s="11"/>
      <c r="HR20" s="13"/>
      <c r="HS20" s="11"/>
      <c r="HT20" s="12"/>
      <c r="HU20" s="12"/>
      <c r="HV20" s="11">
        <v>32</v>
      </c>
      <c r="HW20" s="13">
        <v>1149.08</v>
      </c>
      <c r="HX20" s="11">
        <v>37</v>
      </c>
      <c r="HY20" s="11"/>
      <c r="HZ20" s="13"/>
      <c r="IA20" s="11"/>
      <c r="IB20" s="12"/>
      <c r="IC20" s="12"/>
      <c r="ID20" s="11">
        <v>21</v>
      </c>
      <c r="IE20" s="13">
        <v>383.82</v>
      </c>
      <c r="IF20" s="11">
        <v>134</v>
      </c>
      <c r="IG20" s="11"/>
      <c r="IH20" s="13"/>
      <c r="II20" s="11"/>
      <c r="IJ20" s="12"/>
      <c r="IK20" s="12"/>
      <c r="IL20" s="11">
        <v>33</v>
      </c>
      <c r="IM20" s="13">
        <v>1128.16</v>
      </c>
      <c r="IN20" s="11">
        <v>66</v>
      </c>
      <c r="IO20" s="11"/>
      <c r="IP20" s="13"/>
      <c r="IQ20" s="11"/>
      <c r="IR20" s="12"/>
      <c r="IS20" s="12"/>
      <c r="IT20" s="11">
        <v>6</v>
      </c>
      <c r="IU20" s="13">
        <v>165.48</v>
      </c>
      <c r="IV20" s="11">
        <v>25</v>
      </c>
      <c r="IW20" s="11"/>
      <c r="IX20" s="13"/>
      <c r="IY20" s="11"/>
      <c r="IZ20" s="12"/>
      <c r="JA20" s="12"/>
      <c r="JB20" s="11">
        <v>1</v>
      </c>
      <c r="JC20" s="13">
        <v>39.9</v>
      </c>
      <c r="JD20" s="11">
        <v>5</v>
      </c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/>
      <c r="KD20" s="13"/>
      <c r="KE20" s="11"/>
      <c r="KF20" s="12"/>
      <c r="KG20" s="12"/>
    </row>
    <row r="21">
      <c r="A21" s="10" t="s">
        <v>81</v>
      </c>
      <c r="B21" s="11">
        <v>339584</v>
      </c>
      <c r="C21" s="11">
        <f>=ROUNDDOWN(35.863467387631,0)</f>
      </c>
      <c r="D21" s="11">
        <v>120056</v>
      </c>
      <c r="E21" s="12">
        <v>0.9352</v>
      </c>
      <c r="F21" s="11"/>
      <c r="G21" s="11">
        <f>=ROUNDDOWN({0},0)</f>
      </c>
      <c r="H21" s="11"/>
      <c r="I21" s="12"/>
      <c r="J21" s="11">
        <v>32719</v>
      </c>
      <c r="K21" s="13">
        <v>747665.68</v>
      </c>
      <c r="L21" s="11">
        <v>554</v>
      </c>
      <c r="M21" s="14">
        <v>1349.58</v>
      </c>
      <c r="N21" s="11"/>
      <c r="O21" s="13"/>
      <c r="P21" s="11"/>
      <c r="Q21" s="14"/>
      <c r="R21" s="12"/>
      <c r="S21" s="12"/>
      <c r="T21" s="12"/>
      <c r="U21" s="12"/>
      <c r="V21" s="11">
        <v>14736</v>
      </c>
      <c r="W21" s="13">
        <v>351223.92</v>
      </c>
      <c r="X21" s="11">
        <v>519</v>
      </c>
      <c r="Y21" s="11"/>
      <c r="Z21" s="13"/>
      <c r="AA21" s="11"/>
      <c r="AB21" s="12"/>
      <c r="AC21" s="12"/>
      <c r="AD21" s="11">
        <v>5906</v>
      </c>
      <c r="AE21" s="13">
        <v>119074.72</v>
      </c>
      <c r="AF21" s="11">
        <v>519</v>
      </c>
      <c r="AG21" s="11"/>
      <c r="AH21" s="13"/>
      <c r="AI21" s="11"/>
      <c r="AJ21" s="12"/>
      <c r="AK21" s="12"/>
      <c r="AL21" s="11">
        <v>2769</v>
      </c>
      <c r="AM21" s="13">
        <v>52714.94</v>
      </c>
      <c r="AN21" s="11">
        <v>478</v>
      </c>
      <c r="AO21" s="11"/>
      <c r="AP21" s="13"/>
      <c r="AQ21" s="11"/>
      <c r="AR21" s="12"/>
      <c r="AS21" s="12"/>
      <c r="AT21" s="11">
        <v>120</v>
      </c>
      <c r="AU21" s="13">
        <v>3074.42</v>
      </c>
      <c r="AV21" s="11">
        <v>21</v>
      </c>
      <c r="AW21" s="11"/>
      <c r="AX21" s="13"/>
      <c r="AY21" s="11"/>
      <c r="AZ21" s="12"/>
      <c r="BA21" s="12"/>
      <c r="BB21" s="11">
        <v>854</v>
      </c>
      <c r="BC21" s="13">
        <v>20658.58</v>
      </c>
      <c r="BD21" s="11">
        <v>519</v>
      </c>
      <c r="BE21" s="11"/>
      <c r="BF21" s="13"/>
      <c r="BG21" s="11"/>
      <c r="BH21" s="12"/>
      <c r="BI21" s="12"/>
      <c r="BJ21" s="11">
        <v>673</v>
      </c>
      <c r="BK21" s="13">
        <v>16294.43</v>
      </c>
      <c r="BL21" s="11">
        <v>532</v>
      </c>
      <c r="BM21" s="11"/>
      <c r="BN21" s="13"/>
      <c r="BO21" s="11"/>
      <c r="BP21" s="12"/>
      <c r="BQ21" s="12"/>
      <c r="BR21" s="11">
        <v>1535</v>
      </c>
      <c r="BS21" s="13">
        <v>29324.02</v>
      </c>
      <c r="BT21" s="11">
        <v>195</v>
      </c>
      <c r="BU21" s="11"/>
      <c r="BV21" s="13"/>
      <c r="BW21" s="11"/>
      <c r="BX21" s="12"/>
      <c r="BY21" s="12"/>
      <c r="BZ21" s="11">
        <v>3226</v>
      </c>
      <c r="CA21" s="13">
        <v>61326.3</v>
      </c>
      <c r="CB21" s="11">
        <v>484</v>
      </c>
      <c r="CC21" s="11"/>
      <c r="CD21" s="13"/>
      <c r="CE21" s="11"/>
      <c r="CF21" s="12"/>
      <c r="CG21" s="12"/>
      <c r="CH21" s="11">
        <v>276</v>
      </c>
      <c r="CI21" s="13">
        <v>12747.62</v>
      </c>
      <c r="CJ21" s="11">
        <v>502</v>
      </c>
      <c r="CK21" s="11"/>
      <c r="CL21" s="13"/>
      <c r="CM21" s="11"/>
      <c r="CN21" s="12"/>
      <c r="CO21" s="12"/>
      <c r="CP21" s="11">
        <v>501</v>
      </c>
      <c r="CQ21" s="13">
        <v>11950.99</v>
      </c>
      <c r="CR21" s="11">
        <v>220</v>
      </c>
      <c r="CS21" s="11"/>
      <c r="CT21" s="13"/>
      <c r="CU21" s="11"/>
      <c r="CV21" s="12"/>
      <c r="CW21" s="12"/>
      <c r="CX21" s="11">
        <v>878</v>
      </c>
      <c r="CY21" s="13">
        <v>23250.07</v>
      </c>
      <c r="CZ21" s="11">
        <v>321</v>
      </c>
      <c r="DA21" s="11"/>
      <c r="DB21" s="13"/>
      <c r="DC21" s="11"/>
      <c r="DD21" s="12"/>
      <c r="DE21" s="12"/>
      <c r="DF21" s="11">
        <v>238</v>
      </c>
      <c r="DG21" s="13">
        <v>4255.58</v>
      </c>
      <c r="DH21" s="11">
        <v>428</v>
      </c>
      <c r="DI21" s="11"/>
      <c r="DJ21" s="13"/>
      <c r="DK21" s="11"/>
      <c r="DL21" s="12"/>
      <c r="DM21" s="12"/>
      <c r="DN21" s="11">
        <v>526</v>
      </c>
      <c r="DO21" s="13">
        <v>29361.8</v>
      </c>
      <c r="DP21" s="11">
        <v>554</v>
      </c>
      <c r="DQ21" s="11"/>
      <c r="DR21" s="13"/>
      <c r="DS21" s="11"/>
      <c r="DT21" s="12"/>
      <c r="DU21" s="12"/>
      <c r="DV21" s="11"/>
      <c r="DW21" s="13"/>
      <c r="DX21" s="11"/>
      <c r="DY21" s="11"/>
      <c r="DZ21" s="13"/>
      <c r="EA21" s="11"/>
      <c r="EB21" s="12"/>
      <c r="EC21" s="12"/>
      <c r="ED21" s="11">
        <v>73</v>
      </c>
      <c r="EE21" s="13">
        <v>1887.3</v>
      </c>
      <c r="EF21" s="11">
        <v>88</v>
      </c>
      <c r="EG21" s="11"/>
      <c r="EH21" s="13"/>
      <c r="EI21" s="11"/>
      <c r="EJ21" s="12"/>
      <c r="EK21" s="12"/>
      <c r="EL21" s="11">
        <v>163</v>
      </c>
      <c r="EM21" s="13">
        <v>5134.2</v>
      </c>
      <c r="EN21" s="11"/>
      <c r="EO21" s="11"/>
      <c r="EP21" s="13"/>
      <c r="EQ21" s="11"/>
      <c r="ER21" s="12"/>
      <c r="ES21" s="12"/>
      <c r="ET21" s="11"/>
      <c r="EU21" s="13"/>
      <c r="EV21" s="11"/>
      <c r="EW21" s="11"/>
      <c r="EX21" s="13"/>
      <c r="EY21" s="11"/>
      <c r="EZ21" s="12"/>
      <c r="FA21" s="12"/>
      <c r="FB21" s="11">
        <v>28</v>
      </c>
      <c r="FC21" s="13">
        <v>389.45</v>
      </c>
      <c r="FD21" s="11">
        <v>25</v>
      </c>
      <c r="FE21" s="11"/>
      <c r="FF21" s="13"/>
      <c r="FG21" s="11"/>
      <c r="FH21" s="12"/>
      <c r="FI21" s="12"/>
      <c r="FJ21" s="11">
        <v>38</v>
      </c>
      <c r="FK21" s="13">
        <v>721.09</v>
      </c>
      <c r="FL21" s="11">
        <v>108</v>
      </c>
      <c r="FM21" s="11"/>
      <c r="FN21" s="13"/>
      <c r="FO21" s="11"/>
      <c r="FP21" s="12"/>
      <c r="FQ21" s="12"/>
      <c r="FR21" s="11">
        <v>34</v>
      </c>
      <c r="FS21" s="13">
        <v>496.71</v>
      </c>
      <c r="FT21" s="11">
        <v>55</v>
      </c>
      <c r="FU21" s="11"/>
      <c r="FV21" s="13"/>
      <c r="FW21" s="11"/>
      <c r="FX21" s="12"/>
      <c r="FY21" s="12"/>
      <c r="FZ21" s="11"/>
      <c r="GA21" s="13"/>
      <c r="GB21" s="11"/>
      <c r="GC21" s="11"/>
      <c r="GD21" s="13"/>
      <c r="GE21" s="11"/>
      <c r="GF21" s="12"/>
      <c r="GG21" s="12"/>
      <c r="GH21" s="11"/>
      <c r="GI21" s="13"/>
      <c r="GJ21" s="11"/>
      <c r="GK21" s="11"/>
      <c r="GL21" s="13"/>
      <c r="GM21" s="11"/>
      <c r="GN21" s="12"/>
      <c r="GO21" s="12"/>
      <c r="GP21" s="11">
        <v>33</v>
      </c>
      <c r="GQ21" s="13">
        <v>1439.04</v>
      </c>
      <c r="GR21" s="11">
        <v>15</v>
      </c>
      <c r="GS21" s="11"/>
      <c r="GT21" s="13"/>
      <c r="GU21" s="11"/>
      <c r="GV21" s="12"/>
      <c r="GW21" s="12"/>
      <c r="GX21" s="11">
        <v>16</v>
      </c>
      <c r="GY21" s="13">
        <v>683.31</v>
      </c>
      <c r="GZ21" s="11">
        <v>275</v>
      </c>
      <c r="HA21" s="11"/>
      <c r="HB21" s="13"/>
      <c r="HC21" s="11"/>
      <c r="HD21" s="12"/>
      <c r="HE21" s="12"/>
      <c r="HF21" s="11">
        <v>43</v>
      </c>
      <c r="HG21" s="13">
        <v>871.77</v>
      </c>
      <c r="HH21" s="11">
        <v>40</v>
      </c>
      <c r="HI21" s="11"/>
      <c r="HJ21" s="13"/>
      <c r="HK21" s="11"/>
      <c r="HL21" s="12"/>
      <c r="HM21" s="12"/>
      <c r="HN21" s="11">
        <v>5</v>
      </c>
      <c r="HO21" s="13">
        <v>159.57</v>
      </c>
      <c r="HP21" s="11">
        <v>94</v>
      </c>
      <c r="HQ21" s="11"/>
      <c r="HR21" s="13"/>
      <c r="HS21" s="11"/>
      <c r="HT21" s="12"/>
      <c r="HU21" s="12"/>
      <c r="HV21" s="11"/>
      <c r="HW21" s="13"/>
      <c r="HX21" s="11"/>
      <c r="HY21" s="11"/>
      <c r="HZ21" s="13"/>
      <c r="IA21" s="11"/>
      <c r="IB21" s="12"/>
      <c r="IC21" s="12"/>
      <c r="ID21" s="11">
        <v>11</v>
      </c>
      <c r="IE21" s="13"/>
      <c r="IF21" s="11">
        <v>454</v>
      </c>
      <c r="IG21" s="11"/>
      <c r="IH21" s="13"/>
      <c r="II21" s="11"/>
      <c r="IJ21" s="12"/>
      <c r="IK21" s="12"/>
      <c r="IL21" s="11">
        <v>13</v>
      </c>
      <c r="IM21" s="13">
        <v>267.87</v>
      </c>
      <c r="IN21" s="11">
        <v>84</v>
      </c>
      <c r="IO21" s="11"/>
      <c r="IP21" s="13"/>
      <c r="IQ21" s="11"/>
      <c r="IR21" s="12"/>
      <c r="IS21" s="12"/>
      <c r="IT21" s="11">
        <v>24</v>
      </c>
      <c r="IU21" s="13">
        <v>357.98</v>
      </c>
      <c r="IV21" s="11">
        <v>163</v>
      </c>
      <c r="IW21" s="11"/>
      <c r="IX21" s="13"/>
      <c r="IY21" s="11"/>
      <c r="IZ21" s="12"/>
      <c r="JA21" s="12"/>
      <c r="JB21" s="11"/>
      <c r="JC21" s="13"/>
      <c r="JD21" s="11"/>
      <c r="JE21" s="11"/>
      <c r="JF21" s="13"/>
      <c r="JG21" s="11"/>
      <c r="JH21" s="12"/>
      <c r="JI21" s="12"/>
      <c r="JJ21" s="11"/>
      <c r="JK21" s="13"/>
      <c r="JL21" s="11"/>
      <c r="JM21" s="11"/>
      <c r="JN21" s="13"/>
      <c r="JO21" s="11"/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/>
      <c r="KD21" s="13"/>
      <c r="KE21" s="11"/>
      <c r="KF21" s="12"/>
      <c r="KG21" s="12"/>
    </row>
    <row r="22">
      <c r="A22" s="10" t="s">
        <v>82</v>
      </c>
      <c r="B22" s="11">
        <v>219192</v>
      </c>
      <c r="C22" s="11">
        <f>=ROUNDDOWN(38.3504505292625,0)</f>
      </c>
      <c r="D22" s="11">
        <v>45112</v>
      </c>
      <c r="E22" s="12">
        <v>0.9475</v>
      </c>
      <c r="F22" s="11"/>
      <c r="G22" s="11">
        <f>=ROUNDDOWN({0},0)</f>
      </c>
      <c r="H22" s="11"/>
      <c r="I22" s="12"/>
      <c r="J22" s="11">
        <v>13051</v>
      </c>
      <c r="K22" s="13">
        <v>514938.5</v>
      </c>
      <c r="L22" s="11">
        <v>575</v>
      </c>
      <c r="M22" s="14">
        <v>895.55</v>
      </c>
      <c r="N22" s="11"/>
      <c r="O22" s="13"/>
      <c r="P22" s="11"/>
      <c r="Q22" s="14"/>
      <c r="R22" s="12"/>
      <c r="S22" s="12"/>
      <c r="T22" s="12"/>
      <c r="U22" s="12"/>
      <c r="V22" s="11">
        <v>4424</v>
      </c>
      <c r="W22" s="13">
        <v>164428.5</v>
      </c>
      <c r="X22" s="11">
        <v>532</v>
      </c>
      <c r="Y22" s="11"/>
      <c r="Z22" s="13"/>
      <c r="AA22" s="11"/>
      <c r="AB22" s="12"/>
      <c r="AC22" s="12"/>
      <c r="AD22" s="11">
        <v>1076</v>
      </c>
      <c r="AE22" s="13">
        <v>44057.61</v>
      </c>
      <c r="AF22" s="11">
        <v>477</v>
      </c>
      <c r="AG22" s="11"/>
      <c r="AH22" s="13"/>
      <c r="AI22" s="11"/>
      <c r="AJ22" s="12"/>
      <c r="AK22" s="12"/>
      <c r="AL22" s="11">
        <v>1632</v>
      </c>
      <c r="AM22" s="13">
        <v>61842</v>
      </c>
      <c r="AN22" s="11">
        <v>441</v>
      </c>
      <c r="AO22" s="11"/>
      <c r="AP22" s="13"/>
      <c r="AQ22" s="11"/>
      <c r="AR22" s="12"/>
      <c r="AS22" s="12"/>
      <c r="AT22" s="11">
        <v>1283</v>
      </c>
      <c r="AU22" s="13">
        <v>51563.13</v>
      </c>
      <c r="AV22" s="11">
        <v>437</v>
      </c>
      <c r="AW22" s="11"/>
      <c r="AX22" s="13"/>
      <c r="AY22" s="11"/>
      <c r="AZ22" s="12"/>
      <c r="BA22" s="12"/>
      <c r="BB22" s="11">
        <v>470</v>
      </c>
      <c r="BC22" s="13">
        <v>20797.76</v>
      </c>
      <c r="BD22" s="11">
        <v>491</v>
      </c>
      <c r="BE22" s="11"/>
      <c r="BF22" s="13"/>
      <c r="BG22" s="11"/>
      <c r="BH22" s="12"/>
      <c r="BI22" s="12"/>
      <c r="BJ22" s="11">
        <v>630</v>
      </c>
      <c r="BK22" s="13">
        <v>26435.2</v>
      </c>
      <c r="BL22" s="11">
        <v>479</v>
      </c>
      <c r="BM22" s="11"/>
      <c r="BN22" s="13"/>
      <c r="BO22" s="11"/>
      <c r="BP22" s="12"/>
      <c r="BQ22" s="12"/>
      <c r="BR22" s="11">
        <v>1616</v>
      </c>
      <c r="BS22" s="13">
        <v>65437.26</v>
      </c>
      <c r="BT22" s="11">
        <v>368</v>
      </c>
      <c r="BU22" s="11"/>
      <c r="BV22" s="13"/>
      <c r="BW22" s="11"/>
      <c r="BX22" s="12"/>
      <c r="BY22" s="12"/>
      <c r="BZ22" s="11">
        <v>878</v>
      </c>
      <c r="CA22" s="13">
        <v>33862.81</v>
      </c>
      <c r="CB22" s="11">
        <v>432</v>
      </c>
      <c r="CC22" s="11"/>
      <c r="CD22" s="13"/>
      <c r="CE22" s="11"/>
      <c r="CF22" s="12"/>
      <c r="CG22" s="12"/>
      <c r="CH22" s="11">
        <v>377</v>
      </c>
      <c r="CI22" s="13">
        <v>19461.69</v>
      </c>
      <c r="CJ22" s="11">
        <v>505</v>
      </c>
      <c r="CK22" s="11"/>
      <c r="CL22" s="13"/>
      <c r="CM22" s="11"/>
      <c r="CN22" s="12"/>
      <c r="CO22" s="12"/>
      <c r="CP22" s="11">
        <v>74</v>
      </c>
      <c r="CQ22" s="13">
        <v>2883.69</v>
      </c>
      <c r="CR22" s="11">
        <v>143</v>
      </c>
      <c r="CS22" s="11"/>
      <c r="CT22" s="13"/>
      <c r="CU22" s="11"/>
      <c r="CV22" s="12"/>
      <c r="CW22" s="12"/>
      <c r="CX22" s="11">
        <v>196</v>
      </c>
      <c r="CY22" s="13">
        <v>7472.55</v>
      </c>
      <c r="CZ22" s="11">
        <v>403</v>
      </c>
      <c r="DA22" s="11"/>
      <c r="DB22" s="13"/>
      <c r="DC22" s="11"/>
      <c r="DD22" s="12"/>
      <c r="DE22" s="12"/>
      <c r="DF22" s="11">
        <v>107</v>
      </c>
      <c r="DG22" s="13">
        <v>4550.54</v>
      </c>
      <c r="DH22" s="11">
        <v>451</v>
      </c>
      <c r="DI22" s="11"/>
      <c r="DJ22" s="13"/>
      <c r="DK22" s="11"/>
      <c r="DL22" s="12"/>
      <c r="DM22" s="12"/>
      <c r="DN22" s="11">
        <v>64</v>
      </c>
      <c r="DO22" s="13">
        <v>3149.72</v>
      </c>
      <c r="DP22" s="11">
        <v>546</v>
      </c>
      <c r="DQ22" s="11"/>
      <c r="DR22" s="13"/>
      <c r="DS22" s="11"/>
      <c r="DT22" s="12"/>
      <c r="DU22" s="12"/>
      <c r="DV22" s="11"/>
      <c r="DW22" s="13"/>
      <c r="DX22" s="11"/>
      <c r="DY22" s="11"/>
      <c r="DZ22" s="13"/>
      <c r="EA22" s="11"/>
      <c r="EB22" s="12"/>
      <c r="EC22" s="12"/>
      <c r="ED22" s="11">
        <v>16</v>
      </c>
      <c r="EE22" s="13">
        <v>646.48</v>
      </c>
      <c r="EF22" s="11">
        <v>76</v>
      </c>
      <c r="EG22" s="11"/>
      <c r="EH22" s="13"/>
      <c r="EI22" s="11"/>
      <c r="EJ22" s="12"/>
      <c r="EK22" s="12"/>
      <c r="EL22" s="11"/>
      <c r="EM22" s="13"/>
      <c r="EN22" s="11"/>
      <c r="EO22" s="11"/>
      <c r="EP22" s="13"/>
      <c r="EQ22" s="11"/>
      <c r="ER22" s="12"/>
      <c r="ES22" s="12"/>
      <c r="ET22" s="11"/>
      <c r="EU22" s="13"/>
      <c r="EV22" s="11">
        <v>7</v>
      </c>
      <c r="EW22" s="11"/>
      <c r="EX22" s="13"/>
      <c r="EY22" s="11"/>
      <c r="EZ22" s="12"/>
      <c r="FA22" s="12"/>
      <c r="FB22" s="11">
        <v>7</v>
      </c>
      <c r="FC22" s="13">
        <v>240.74</v>
      </c>
      <c r="FD22" s="11">
        <v>24</v>
      </c>
      <c r="FE22" s="11"/>
      <c r="FF22" s="13"/>
      <c r="FG22" s="11"/>
      <c r="FH22" s="12"/>
      <c r="FI22" s="12"/>
      <c r="FJ22" s="11">
        <v>27</v>
      </c>
      <c r="FK22" s="13">
        <v>1144.89</v>
      </c>
      <c r="FL22" s="11">
        <v>133</v>
      </c>
      <c r="FM22" s="11"/>
      <c r="FN22" s="13"/>
      <c r="FO22" s="11"/>
      <c r="FP22" s="12"/>
      <c r="FQ22" s="12"/>
      <c r="FR22" s="11">
        <v>78</v>
      </c>
      <c r="FS22" s="13">
        <v>3230.83</v>
      </c>
      <c r="FT22" s="11">
        <v>54</v>
      </c>
      <c r="FU22" s="11"/>
      <c r="FV22" s="13"/>
      <c r="FW22" s="11"/>
      <c r="FX22" s="12"/>
      <c r="FY22" s="12"/>
      <c r="FZ22" s="11"/>
      <c r="GA22" s="13"/>
      <c r="GB22" s="11"/>
      <c r="GC22" s="11"/>
      <c r="GD22" s="13"/>
      <c r="GE22" s="11"/>
      <c r="GF22" s="12"/>
      <c r="GG22" s="12"/>
      <c r="GH22" s="11">
        <v>20</v>
      </c>
      <c r="GI22" s="13">
        <v>846.75</v>
      </c>
      <c r="GJ22" s="11">
        <v>195</v>
      </c>
      <c r="GK22" s="11"/>
      <c r="GL22" s="13"/>
      <c r="GM22" s="11"/>
      <c r="GN22" s="12"/>
      <c r="GO22" s="12"/>
      <c r="GP22" s="11"/>
      <c r="GQ22" s="13"/>
      <c r="GR22" s="11">
        <v>2</v>
      </c>
      <c r="GS22" s="11"/>
      <c r="GT22" s="13"/>
      <c r="GU22" s="11"/>
      <c r="GV22" s="12"/>
      <c r="GW22" s="12"/>
      <c r="GX22" s="11"/>
      <c r="GY22" s="13"/>
      <c r="GZ22" s="11">
        <v>189</v>
      </c>
      <c r="HA22" s="11"/>
      <c r="HB22" s="13"/>
      <c r="HC22" s="11"/>
      <c r="HD22" s="12"/>
      <c r="HE22" s="12"/>
      <c r="HF22" s="11">
        <v>12</v>
      </c>
      <c r="HG22" s="13">
        <v>541.65</v>
      </c>
      <c r="HH22" s="11">
        <v>73</v>
      </c>
      <c r="HI22" s="11"/>
      <c r="HJ22" s="13"/>
      <c r="HK22" s="11"/>
      <c r="HL22" s="12"/>
      <c r="HM22" s="12"/>
      <c r="HN22" s="11">
        <v>45</v>
      </c>
      <c r="HO22" s="13">
        <v>1583.66</v>
      </c>
      <c r="HP22" s="11">
        <v>238</v>
      </c>
      <c r="HQ22" s="11"/>
      <c r="HR22" s="13"/>
      <c r="HS22" s="11"/>
      <c r="HT22" s="12"/>
      <c r="HU22" s="12"/>
      <c r="HV22" s="11">
        <v>13</v>
      </c>
      <c r="HW22" s="13">
        <v>512.95</v>
      </c>
      <c r="HX22" s="11">
        <v>110</v>
      </c>
      <c r="HY22" s="11"/>
      <c r="HZ22" s="13"/>
      <c r="IA22" s="11"/>
      <c r="IB22" s="12"/>
      <c r="IC22" s="12"/>
      <c r="ID22" s="11"/>
      <c r="IE22" s="13"/>
      <c r="IF22" s="11">
        <v>279</v>
      </c>
      <c r="IG22" s="11"/>
      <c r="IH22" s="13"/>
      <c r="II22" s="11"/>
      <c r="IJ22" s="12"/>
      <c r="IK22" s="12"/>
      <c r="IL22" s="11">
        <v>4</v>
      </c>
      <c r="IM22" s="13">
        <v>182.17</v>
      </c>
      <c r="IN22" s="11">
        <v>50</v>
      </c>
      <c r="IO22" s="11"/>
      <c r="IP22" s="13"/>
      <c r="IQ22" s="11"/>
      <c r="IR22" s="12"/>
      <c r="IS22" s="12"/>
      <c r="IT22" s="11">
        <v>2</v>
      </c>
      <c r="IU22" s="13">
        <v>65.92</v>
      </c>
      <c r="IV22" s="11">
        <v>164</v>
      </c>
      <c r="IW22" s="11"/>
      <c r="IX22" s="13"/>
      <c r="IY22" s="11"/>
      <c r="IZ22" s="12"/>
      <c r="JA22" s="12"/>
      <c r="JB22" s="11"/>
      <c r="JC22" s="13"/>
      <c r="JD22" s="11"/>
      <c r="JE22" s="11"/>
      <c r="JF22" s="13"/>
      <c r="JG22" s="11"/>
      <c r="JH22" s="12"/>
      <c r="JI22" s="12"/>
      <c r="JJ22" s="11"/>
      <c r="JK22" s="13"/>
      <c r="JL22" s="11"/>
      <c r="JM22" s="11"/>
      <c r="JN22" s="13"/>
      <c r="JO22" s="11"/>
      <c r="JP22" s="12"/>
      <c r="JQ22" s="12"/>
      <c r="JR22" s="11"/>
      <c r="JS22" s="13"/>
      <c r="JT22" s="11"/>
      <c r="JU22" s="11"/>
      <c r="JV22" s="13"/>
      <c r="JW22" s="11"/>
      <c r="JX22" s="12"/>
      <c r="JY22" s="12"/>
      <c r="JZ22" s="11"/>
      <c r="KA22" s="13"/>
      <c r="KB22" s="11"/>
      <c r="KC22" s="11"/>
      <c r="KD22" s="13"/>
      <c r="KE22" s="11"/>
      <c r="KF22" s="12"/>
      <c r="KG22" s="12"/>
    </row>
    <row r="23">
      <c r="A23" s="19" t="s">
        <v>83</v>
      </c>
      <c r="B23" s="15"/>
      <c r="C23" s="15">
        <f>=ROUNDDOWN({0},0)</f>
      </c>
      <c r="D23" s="15"/>
      <c r="E23" s="16"/>
      <c r="F23" s="15"/>
      <c r="G23" s="15">
        <f>=ROUNDDOWN({0},0)</f>
      </c>
      <c r="H23" s="15"/>
      <c r="I23" s="16"/>
      <c r="J23" s="15">
        <v>295701</v>
      </c>
      <c r="K23" s="17">
        <v>13339811.37</v>
      </c>
      <c r="L23" s="15">
        <v>7590</v>
      </c>
      <c r="M23" s="18">
        <v>1757.55</v>
      </c>
      <c r="N23" s="15"/>
      <c r="O23" s="17"/>
      <c r="P23" s="15"/>
      <c r="Q23" s="18"/>
      <c r="R23" s="16"/>
      <c r="S23" s="16"/>
      <c r="T23" s="16"/>
      <c r="U23" s="16"/>
      <c r="V23" s="15">
        <v>88691</v>
      </c>
      <c r="W23" s="17">
        <v>2873697.09</v>
      </c>
      <c r="X23" s="15">
        <v>6238</v>
      </c>
      <c r="Y23" s="15"/>
      <c r="Z23" s="17"/>
      <c r="AA23" s="15"/>
      <c r="AB23" s="16"/>
      <c r="AC23" s="16"/>
      <c r="AD23" s="15">
        <v>36007</v>
      </c>
      <c r="AE23" s="17">
        <v>2583560.21</v>
      </c>
      <c r="AF23" s="15">
        <v>6479</v>
      </c>
      <c r="AG23" s="15"/>
      <c r="AH23" s="17"/>
      <c r="AI23" s="15"/>
      <c r="AJ23" s="16"/>
      <c r="AK23" s="16"/>
      <c r="AL23" s="15">
        <v>42555</v>
      </c>
      <c r="AM23" s="17">
        <v>1438600.8</v>
      </c>
      <c r="AN23" s="15">
        <v>5640</v>
      </c>
      <c r="AO23" s="15"/>
      <c r="AP23" s="17"/>
      <c r="AQ23" s="15"/>
      <c r="AR23" s="16"/>
      <c r="AS23" s="16"/>
      <c r="AT23" s="15">
        <v>34294</v>
      </c>
      <c r="AU23" s="17">
        <v>1389754.76</v>
      </c>
      <c r="AV23" s="15">
        <v>5318</v>
      </c>
      <c r="AW23" s="15"/>
      <c r="AX23" s="17"/>
      <c r="AY23" s="15"/>
      <c r="AZ23" s="16"/>
      <c r="BA23" s="16"/>
      <c r="BB23" s="15">
        <v>14148</v>
      </c>
      <c r="BC23" s="17">
        <v>980304.45</v>
      </c>
      <c r="BD23" s="15">
        <v>6291</v>
      </c>
      <c r="BE23" s="15"/>
      <c r="BF23" s="17"/>
      <c r="BG23" s="15"/>
      <c r="BH23" s="16"/>
      <c r="BI23" s="16"/>
      <c r="BJ23" s="15">
        <v>10419</v>
      </c>
      <c r="BK23" s="17">
        <v>848269.58</v>
      </c>
      <c r="BL23" s="15">
        <v>6413</v>
      </c>
      <c r="BM23" s="15"/>
      <c r="BN23" s="17"/>
      <c r="BO23" s="15"/>
      <c r="BP23" s="16"/>
      <c r="BQ23" s="16"/>
      <c r="BR23" s="15">
        <v>15633</v>
      </c>
      <c r="BS23" s="17">
        <v>810304.33</v>
      </c>
      <c r="BT23" s="15">
        <v>4053</v>
      </c>
      <c r="BU23" s="15"/>
      <c r="BV23" s="17"/>
      <c r="BW23" s="15"/>
      <c r="BX23" s="16"/>
      <c r="BY23" s="16"/>
      <c r="BZ23" s="15">
        <v>19092</v>
      </c>
      <c r="CA23" s="17">
        <v>659128.75</v>
      </c>
      <c r="CB23" s="15">
        <v>5083</v>
      </c>
      <c r="CC23" s="15"/>
      <c r="CD23" s="17"/>
      <c r="CE23" s="15"/>
      <c r="CF23" s="16"/>
      <c r="CG23" s="16"/>
      <c r="CH23" s="15">
        <v>10499</v>
      </c>
      <c r="CI23" s="17">
        <v>417055.85</v>
      </c>
      <c r="CJ23" s="15">
        <v>5999</v>
      </c>
      <c r="CK23" s="15"/>
      <c r="CL23" s="17"/>
      <c r="CM23" s="15"/>
      <c r="CN23" s="16"/>
      <c r="CO23" s="16"/>
      <c r="CP23" s="15">
        <v>2710</v>
      </c>
      <c r="CQ23" s="17">
        <v>333626.59</v>
      </c>
      <c r="CR23" s="15">
        <v>1565</v>
      </c>
      <c r="CS23" s="15"/>
      <c r="CT23" s="17"/>
      <c r="CU23" s="15"/>
      <c r="CV23" s="16"/>
      <c r="CW23" s="16"/>
      <c r="CX23" s="15">
        <v>3632</v>
      </c>
      <c r="CY23" s="17">
        <v>183486.68</v>
      </c>
      <c r="CZ23" s="15">
        <v>4299</v>
      </c>
      <c r="DA23" s="15"/>
      <c r="DB23" s="17"/>
      <c r="DC23" s="15"/>
      <c r="DD23" s="16"/>
      <c r="DE23" s="16"/>
      <c r="DF23" s="15">
        <v>3117</v>
      </c>
      <c r="DG23" s="17">
        <v>124262.17</v>
      </c>
      <c r="DH23" s="15">
        <v>4769</v>
      </c>
      <c r="DI23" s="15"/>
      <c r="DJ23" s="17"/>
      <c r="DK23" s="15"/>
      <c r="DL23" s="16"/>
      <c r="DM23" s="16"/>
      <c r="DN23" s="15">
        <v>1739</v>
      </c>
      <c r="DO23" s="17">
        <v>100948.08</v>
      </c>
      <c r="DP23" s="15">
        <v>6847</v>
      </c>
      <c r="DQ23" s="15"/>
      <c r="DR23" s="17"/>
      <c r="DS23" s="15"/>
      <c r="DT23" s="16"/>
      <c r="DU23" s="16"/>
      <c r="DV23" s="15">
        <v>2810</v>
      </c>
      <c r="DW23" s="17">
        <v>98495</v>
      </c>
      <c r="DX23" s="15"/>
      <c r="DY23" s="15"/>
      <c r="DZ23" s="17"/>
      <c r="EA23" s="15"/>
      <c r="EB23" s="16"/>
      <c r="EC23" s="16"/>
      <c r="ED23" s="15">
        <v>1027</v>
      </c>
      <c r="EE23" s="17">
        <v>89281.67</v>
      </c>
      <c r="EF23" s="15">
        <v>1187</v>
      </c>
      <c r="EG23" s="15"/>
      <c r="EH23" s="17"/>
      <c r="EI23" s="15"/>
      <c r="EJ23" s="16"/>
      <c r="EK23" s="16"/>
      <c r="EL23" s="15">
        <v>1472</v>
      </c>
      <c r="EM23" s="17">
        <v>62792.8</v>
      </c>
      <c r="EN23" s="15"/>
      <c r="EO23" s="15"/>
      <c r="EP23" s="17"/>
      <c r="EQ23" s="15"/>
      <c r="ER23" s="16"/>
      <c r="ES23" s="16"/>
      <c r="ET23" s="15">
        <v>1434</v>
      </c>
      <c r="EU23" s="17">
        <v>59323.87</v>
      </c>
      <c r="EV23" s="15">
        <v>943</v>
      </c>
      <c r="EW23" s="15"/>
      <c r="EX23" s="17"/>
      <c r="EY23" s="15"/>
      <c r="EZ23" s="16"/>
      <c r="FA23" s="16"/>
      <c r="FB23" s="15">
        <v>2018</v>
      </c>
      <c r="FC23" s="17">
        <v>51723.29</v>
      </c>
      <c r="FD23" s="15">
        <v>678</v>
      </c>
      <c r="FE23" s="15"/>
      <c r="FF23" s="17"/>
      <c r="FG23" s="15"/>
      <c r="FH23" s="16"/>
      <c r="FI23" s="16"/>
      <c r="FJ23" s="15">
        <v>449</v>
      </c>
      <c r="FK23" s="17">
        <v>39256.68</v>
      </c>
      <c r="FL23" s="15">
        <v>965</v>
      </c>
      <c r="FM23" s="15"/>
      <c r="FN23" s="17"/>
      <c r="FO23" s="15"/>
      <c r="FP23" s="16"/>
      <c r="FQ23" s="16"/>
      <c r="FR23" s="15">
        <v>780</v>
      </c>
      <c r="FS23" s="17">
        <v>32104.46</v>
      </c>
      <c r="FT23" s="15">
        <v>1141</v>
      </c>
      <c r="FU23" s="15"/>
      <c r="FV23" s="17"/>
      <c r="FW23" s="15"/>
      <c r="FX23" s="16"/>
      <c r="FY23" s="16"/>
      <c r="FZ23" s="15">
        <v>218</v>
      </c>
      <c r="GA23" s="17">
        <v>25025.98</v>
      </c>
      <c r="GB23" s="15">
        <v>690</v>
      </c>
      <c r="GC23" s="15"/>
      <c r="GD23" s="17"/>
      <c r="GE23" s="15"/>
      <c r="GF23" s="16"/>
      <c r="GG23" s="16"/>
      <c r="GH23" s="15">
        <v>302</v>
      </c>
      <c r="GI23" s="17">
        <v>22939.49</v>
      </c>
      <c r="GJ23" s="15">
        <v>1361</v>
      </c>
      <c r="GK23" s="15"/>
      <c r="GL23" s="17"/>
      <c r="GM23" s="15"/>
      <c r="GN23" s="16"/>
      <c r="GO23" s="16"/>
      <c r="GP23" s="15">
        <v>314</v>
      </c>
      <c r="GQ23" s="17">
        <v>21387.98</v>
      </c>
      <c r="GR23" s="15">
        <v>130</v>
      </c>
      <c r="GS23" s="15"/>
      <c r="GT23" s="17"/>
      <c r="GU23" s="15"/>
      <c r="GV23" s="16"/>
      <c r="GW23" s="16"/>
      <c r="GX23" s="15">
        <v>175</v>
      </c>
      <c r="GY23" s="17">
        <v>17717.71</v>
      </c>
      <c r="GZ23" s="15">
        <v>4176</v>
      </c>
      <c r="HA23" s="15"/>
      <c r="HB23" s="17"/>
      <c r="HC23" s="15"/>
      <c r="HD23" s="16"/>
      <c r="HE23" s="16"/>
      <c r="HF23" s="15">
        <v>399</v>
      </c>
      <c r="HG23" s="17">
        <v>16435.94</v>
      </c>
      <c r="HH23" s="15">
        <v>1146</v>
      </c>
      <c r="HI23" s="15"/>
      <c r="HJ23" s="17"/>
      <c r="HK23" s="15"/>
      <c r="HL23" s="16"/>
      <c r="HM23" s="16"/>
      <c r="HN23" s="15">
        <v>429</v>
      </c>
      <c r="HO23" s="17">
        <v>16219.69</v>
      </c>
      <c r="HP23" s="15">
        <v>2939</v>
      </c>
      <c r="HQ23" s="15"/>
      <c r="HR23" s="17"/>
      <c r="HS23" s="15"/>
      <c r="HT23" s="16"/>
      <c r="HU23" s="16"/>
      <c r="HV23" s="15">
        <v>317</v>
      </c>
      <c r="HW23" s="17">
        <v>12785.98</v>
      </c>
      <c r="HX23" s="15">
        <v>741</v>
      </c>
      <c r="HY23" s="15"/>
      <c r="HZ23" s="17"/>
      <c r="IA23" s="15"/>
      <c r="IB23" s="16"/>
      <c r="IC23" s="16"/>
      <c r="ID23" s="15">
        <v>305</v>
      </c>
      <c r="IE23" s="17">
        <v>6696.67</v>
      </c>
      <c r="IF23" s="15">
        <v>4371</v>
      </c>
      <c r="IG23" s="15"/>
      <c r="IH23" s="17"/>
      <c r="II23" s="15"/>
      <c r="IJ23" s="16"/>
      <c r="IK23" s="16"/>
      <c r="IL23" s="15">
        <v>161</v>
      </c>
      <c r="IM23" s="17">
        <v>6342.72</v>
      </c>
      <c r="IN23" s="15">
        <v>738</v>
      </c>
      <c r="IO23" s="15"/>
      <c r="IP23" s="17"/>
      <c r="IQ23" s="15"/>
      <c r="IR23" s="16"/>
      <c r="IS23" s="16"/>
      <c r="IT23" s="15">
        <v>148</v>
      </c>
      <c r="IU23" s="17">
        <v>5492.8</v>
      </c>
      <c r="IV23" s="15">
        <v>1711</v>
      </c>
      <c r="IW23" s="15"/>
      <c r="IX23" s="17"/>
      <c r="IY23" s="15"/>
      <c r="IZ23" s="16"/>
      <c r="JA23" s="16"/>
      <c r="JB23" s="15">
        <v>136</v>
      </c>
      <c r="JC23" s="17">
        <v>4806.52</v>
      </c>
      <c r="JD23" s="15">
        <v>187</v>
      </c>
      <c r="JE23" s="15"/>
      <c r="JF23" s="17"/>
      <c r="JG23" s="15"/>
      <c r="JH23" s="16"/>
      <c r="JI23" s="16"/>
      <c r="JJ23" s="15">
        <v>179</v>
      </c>
      <c r="JK23" s="17">
        <v>4232.81</v>
      </c>
      <c r="JL23" s="15">
        <v>16</v>
      </c>
      <c r="JM23" s="15"/>
      <c r="JN23" s="17"/>
      <c r="JO23" s="15"/>
      <c r="JP23" s="16"/>
      <c r="JQ23" s="16"/>
      <c r="JR23" s="15">
        <v>92</v>
      </c>
      <c r="JS23" s="17">
        <v>3749.97</v>
      </c>
      <c r="JT23" s="15">
        <v>186</v>
      </c>
      <c r="JU23" s="15"/>
      <c r="JV23" s="17"/>
      <c r="JW23" s="15"/>
      <c r="JX23" s="16"/>
      <c r="JY23" s="16"/>
      <c r="JZ23" s="15"/>
      <c r="KA23" s="17"/>
      <c r="KB23" s="15"/>
      <c r="KC23" s="15"/>
      <c r="KD23" s="17"/>
      <c r="KE23" s="15"/>
      <c r="KF23" s="16"/>
      <c r="KG23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</mergeCells>
  <headerFooter/>
</worksheet>
</file>