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<sst xmlns="http://schemas.openxmlformats.org/spreadsheetml/2006/main" count="49" uniqueCount="49">
  <si>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</si>
  <si>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</si>
  <si>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</si>
  <si>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04/01/2025</t>
  </si>
  <si>
    <t>End Date:</t>
  </si>
  <si>
    <t>04/16/2025</t>
  </si>
  <si>
    <t>Report Run Date:</t>
  </si>
  <si>
    <t>04/17/2025</t>
  </si>
  <si>
    <t>Division</t>
  </si>
  <si>
    <t>Current And Future Inventory</t>
  </si>
  <si>
    <t>Current And History Sales Comparison</t>
  </si>
  <si>
    <t>ASHFURNDS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</si>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</sst>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681505</v>
      </c>
      <c r="C5" s="11">
        <f>=ROUNDDOWN(29.1735158644544,0)</f>
      </c>
      <c r="D5" s="11">
        <v>242408</v>
      </c>
      <c r="E5" s="12">
        <v>0.9491</v>
      </c>
      <c r="F5" s="11"/>
      <c r="G5" s="11">
        <f>=ROUNDDOWN({0},0)</f>
      </c>
      <c r="H5" s="11"/>
      <c r="I5" s="12">
        <v>1</v>
      </c>
      <c r="J5" s="11">
        <v>366</v>
      </c>
      <c r="K5" s="13">
        <v>22969.02</v>
      </c>
      <c r="L5" s="11">
        <v>1886</v>
      </c>
      <c r="M5" s="14">
        <v>12.18</v>
      </c>
      <c r="N5" s="11">
        <v>922</v>
      </c>
      <c r="O5" s="13">
        <v>52151.08</v>
      </c>
      <c r="P5" s="11">
        <v>1606</v>
      </c>
      <c r="Q5" s="14">
        <v>32.47</v>
      </c>
      <c r="R5" s="12">
        <v>-0.603</v>
      </c>
      <c r="S5" s="12">
        <v>-0.5596</v>
      </c>
      <c r="T5" s="12">
        <v>0.1743</v>
      </c>
      <c r="U5" s="12">
        <v>-0.6249</v>
      </c>
      <c r="V5" s="11">
        <v>359</v>
      </c>
      <c r="W5" s="13">
        <v>22403.55</v>
      </c>
      <c r="X5" s="11">
        <v>499</v>
      </c>
      <c r="Y5" s="11">
        <v>871</v>
      </c>
      <c r="Z5" s="13">
        <v>47949.41</v>
      </c>
      <c r="AA5" s="11">
        <v>881</v>
      </c>
      <c r="AB5" s="12">
        <v>-0.5878</v>
      </c>
      <c r="AC5" s="12">
        <v>-0.5328</v>
      </c>
      <c r="AD5" s="11">
        <v>7</v>
      </c>
      <c r="AE5" s="13">
        <v>565.47</v>
      </c>
      <c r="AF5" s="11">
        <v>179</v>
      </c>
      <c r="AG5" s="11">
        <v>51</v>
      </c>
      <c r="AH5" s="13">
        <v>4201.67</v>
      </c>
      <c r="AI5" s="11">
        <v>189</v>
      </c>
      <c r="AJ5" s="12">
        <v>-0.8627</v>
      </c>
      <c r="AK5" s="12">
        <v>-0.8654</v>
      </c>
    </row>
    <row r="6">
      <c r="A6" s="10" t="s">
        <v>34</v>
      </c>
      <c r="B6" s="11">
        <v>252</v>
      </c>
      <c r="C6" s="11">
        <f>=ROUNDDOWN(48.4615384615385,0)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137</v>
      </c>
      <c r="Q6" s="14"/>
      <c r="R6" s="12"/>
      <c r="S6" s="12"/>
      <c r="T6" s="12">
        <v>-0.9124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20870</v>
      </c>
      <c r="C7" s="11">
        <f>=ROUNDDOWN(14.031195374479,0)</f>
      </c>
      <c r="D7" s="11">
        <v>17346</v>
      </c>
      <c r="E7" s="12">
        <v>0.9391</v>
      </c>
      <c r="F7" s="11"/>
      <c r="G7" s="11">
        <f>=ROUNDDOWN({0},0)</f>
      </c>
      <c r="H7" s="11"/>
      <c r="I7" s="12"/>
      <c r="J7" s="11">
        <v>100</v>
      </c>
      <c r="K7" s="13">
        <v>7607.02</v>
      </c>
      <c r="L7" s="11">
        <v>162</v>
      </c>
      <c r="M7" s="14">
        <v>46.96</v>
      </c>
      <c r="N7" s="11">
        <v>418</v>
      </c>
      <c r="O7" s="13">
        <v>19794.65</v>
      </c>
      <c r="P7" s="11">
        <v>169</v>
      </c>
      <c r="Q7" s="14">
        <v>117.13</v>
      </c>
      <c r="R7" s="12">
        <v>-0.7608</v>
      </c>
      <c r="S7" s="12">
        <v>-0.6157</v>
      </c>
      <c r="T7" s="12">
        <v>-0.0414</v>
      </c>
      <c r="U7" s="12">
        <v>-0.5991</v>
      </c>
      <c r="V7" s="11">
        <v>26</v>
      </c>
      <c r="W7" s="13">
        <v>1475.5</v>
      </c>
      <c r="X7" s="11">
        <v>89</v>
      </c>
      <c r="Y7" s="11">
        <v>255</v>
      </c>
      <c r="Z7" s="13">
        <v>10282.02</v>
      </c>
      <c r="AA7" s="11">
        <v>102</v>
      </c>
      <c r="AB7" s="12">
        <v>-0.898</v>
      </c>
      <c r="AC7" s="12">
        <v>-0.8565</v>
      </c>
      <c r="AD7" s="11">
        <v>74</v>
      </c>
      <c r="AE7" s="13">
        <v>6131.52</v>
      </c>
      <c r="AF7" s="11">
        <v>133</v>
      </c>
      <c r="AG7" s="11">
        <v>163</v>
      </c>
      <c r="AH7" s="13">
        <v>9512.63</v>
      </c>
      <c r="AI7" s="11">
        <v>140</v>
      </c>
      <c r="AJ7" s="12">
        <v>-0.546</v>
      </c>
      <c r="AK7" s="12">
        <v>-0.3554</v>
      </c>
    </row>
    <row r="8">
      <c r="A8" s="10" t="s">
        <v>36</v>
      </c>
      <c r="B8" s="11">
        <v>118137</v>
      </c>
      <c r="C8" s="11">
        <f>=ROUNDDOWN(24.850021034918,0)</f>
      </c>
      <c r="D8" s="11">
        <v>95319</v>
      </c>
      <c r="E8" s="12">
        <v>0.9933</v>
      </c>
      <c r="F8" s="11"/>
      <c r="G8" s="11">
        <f>=ROUNDDOWN({0},0)</f>
      </c>
      <c r="H8" s="11"/>
      <c r="I8" s="12"/>
      <c r="J8" s="11"/>
      <c r="K8" s="13"/>
      <c r="L8" s="11">
        <v>255</v>
      </c>
      <c r="M8" s="14"/>
      <c r="N8" s="11"/>
      <c r="O8" s="13"/>
      <c r="P8" s="11">
        <v>284</v>
      </c>
      <c r="Q8" s="14"/>
      <c r="R8" s="12"/>
      <c r="S8" s="12"/>
      <c r="T8" s="12">
        <v>-0.1021</v>
      </c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</row>
    <row r="9">
      <c r="A9" s="10" t="s">
        <v>37</v>
      </c>
      <c r="B9" s="11">
        <v>183915</v>
      </c>
      <c r="C9" s="11">
        <f>=ROUNDDOWN(22.686230248307,0)</f>
      </c>
      <c r="D9" s="11">
        <v>231037</v>
      </c>
      <c r="E9" s="12">
        <v>0.9886</v>
      </c>
      <c r="F9" s="11"/>
      <c r="G9" s="11">
        <f>=ROUNDDOWN({0},0)</f>
      </c>
      <c r="H9" s="11"/>
      <c r="I9" s="12"/>
      <c r="J9" s="11"/>
      <c r="K9" s="13"/>
      <c r="L9" s="11">
        <v>322</v>
      </c>
      <c r="M9" s="14"/>
      <c r="N9" s="11"/>
      <c r="O9" s="13"/>
      <c r="P9" s="11">
        <v>243</v>
      </c>
      <c r="Q9" s="14"/>
      <c r="R9" s="12"/>
      <c r="S9" s="12"/>
      <c r="T9" s="12">
        <v>0.3251</v>
      </c>
      <c r="U9" s="12"/>
      <c r="V9" s="11"/>
      <c r="W9" s="13"/>
      <c r="X9" s="11">
        <v>2</v>
      </c>
      <c r="Y9" s="11"/>
      <c r="Z9" s="13"/>
      <c r="AA9" s="11">
        <v>171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484425</v>
      </c>
      <c r="C10" s="11">
        <f>=ROUNDDOWN(31.795388462624,0)</f>
      </c>
      <c r="D10" s="11">
        <v>232889</v>
      </c>
      <c r="E10" s="12">
        <v>0.9107</v>
      </c>
      <c r="F10" s="11"/>
      <c r="G10" s="11">
        <f>=ROUNDDOWN({0},0)</f>
      </c>
      <c r="H10" s="11"/>
      <c r="I10" s="12"/>
      <c r="J10" s="11">
        <v>77</v>
      </c>
      <c r="K10" s="13">
        <v>2644.61</v>
      </c>
      <c r="L10" s="11">
        <v>1134</v>
      </c>
      <c r="M10" s="14">
        <v>2.33</v>
      </c>
      <c r="N10" s="11">
        <v>638</v>
      </c>
      <c r="O10" s="13">
        <v>17697.19</v>
      </c>
      <c r="P10" s="11">
        <v>1163</v>
      </c>
      <c r="Q10" s="14">
        <v>15.22</v>
      </c>
      <c r="R10" s="12">
        <v>-0.8793</v>
      </c>
      <c r="S10" s="12">
        <v>-0.8506</v>
      </c>
      <c r="T10" s="12">
        <v>-0.0249</v>
      </c>
      <c r="U10" s="12">
        <v>-0.8469</v>
      </c>
      <c r="V10" s="11">
        <v>77</v>
      </c>
      <c r="W10" s="13">
        <v>2644.61</v>
      </c>
      <c r="X10" s="11">
        <v>420</v>
      </c>
      <c r="Y10" s="11">
        <v>638</v>
      </c>
      <c r="Z10" s="13">
        <v>17697.19</v>
      </c>
      <c r="AA10" s="11">
        <v>560</v>
      </c>
      <c r="AB10" s="12">
        <v>-0.8793</v>
      </c>
      <c r="AC10" s="12">
        <v>-0.8506</v>
      </c>
      <c r="AD10" s="11"/>
      <c r="AE10" s="13"/>
      <c r="AF10" s="11"/>
      <c r="AG10" s="11"/>
      <c r="AH10" s="13"/>
      <c r="AI10" s="11"/>
      <c r="AJ10" s="12"/>
      <c r="AK10" s="12"/>
    </row>
    <row r="11">
      <c r="A11" s="10" t="s">
        <v>39</v>
      </c>
      <c r="B11" s="11">
        <v>91561</v>
      </c>
      <c r="C11" s="11">
        <f>=ROUNDDOWN(19.283307358578,0)</f>
      </c>
      <c r="D11" s="11">
        <v>60089</v>
      </c>
      <c r="E11" s="12">
        <v>0.9621</v>
      </c>
      <c r="F11" s="11"/>
      <c r="G11" s="11">
        <f>=ROUNDDOWN({0},0)</f>
      </c>
      <c r="H11" s="11">
        <v>6423</v>
      </c>
      <c r="I11" s="12">
        <v>0.8099</v>
      </c>
      <c r="J11" s="11">
        <v>900</v>
      </c>
      <c r="K11" s="13">
        <v>172121.44</v>
      </c>
      <c r="L11" s="11">
        <v>502</v>
      </c>
      <c r="M11" s="14">
        <v>342.87</v>
      </c>
      <c r="N11" s="11">
        <v>2915</v>
      </c>
      <c r="O11" s="13">
        <v>537568.8</v>
      </c>
      <c r="P11" s="11">
        <v>645</v>
      </c>
      <c r="Q11" s="14">
        <v>833.44</v>
      </c>
      <c r="R11" s="12">
        <v>-0.6913</v>
      </c>
      <c r="S11" s="12">
        <v>-0.6798</v>
      </c>
      <c r="T11" s="12">
        <v>-0.2217</v>
      </c>
      <c r="U11" s="12">
        <v>-0.5886</v>
      </c>
      <c r="V11" s="11">
        <v>840</v>
      </c>
      <c r="W11" s="13">
        <v>164211.51</v>
      </c>
      <c r="X11" s="11">
        <v>183</v>
      </c>
      <c r="Y11" s="11">
        <v>1750</v>
      </c>
      <c r="Z11" s="13">
        <v>322993.01</v>
      </c>
      <c r="AA11" s="11">
        <v>224</v>
      </c>
      <c r="AB11" s="12">
        <v>-0.52</v>
      </c>
      <c r="AC11" s="12">
        <v>-0.4916</v>
      </c>
      <c r="AD11" s="11">
        <v>60</v>
      </c>
      <c r="AE11" s="13">
        <v>7909.93</v>
      </c>
      <c r="AF11" s="11">
        <v>364</v>
      </c>
      <c r="AG11" s="11">
        <v>1165</v>
      </c>
      <c r="AH11" s="13">
        <v>214575.79</v>
      </c>
      <c r="AI11" s="11">
        <v>493</v>
      </c>
      <c r="AJ11" s="12">
        <v>-0.9485</v>
      </c>
      <c r="AK11" s="12">
        <v>-0.9631</v>
      </c>
    </row>
    <row r="12">
      <c r="A12" s="10" t="s">
        <v>40</v>
      </c>
      <c r="B12" s="11">
        <v>11784</v>
      </c>
      <c r="C12" s="11">
        <f>=ROUNDDOWN(21.8020351526364,0)</f>
      </c>
      <c r="D12" s="11">
        <v>4070</v>
      </c>
      <c r="E12" s="12">
        <v>0.8998</v>
      </c>
      <c r="F12" s="11"/>
      <c r="G12" s="11">
        <f>=ROUNDDOWN({0},0)</f>
      </c>
      <c r="H12" s="11"/>
      <c r="I12" s="12"/>
      <c r="J12" s="11">
        <v>14</v>
      </c>
      <c r="K12" s="13">
        <v>1532.45</v>
      </c>
      <c r="L12" s="11">
        <v>116</v>
      </c>
      <c r="M12" s="14">
        <v>13.21</v>
      </c>
      <c r="N12" s="11">
        <v>155</v>
      </c>
      <c r="O12" s="13">
        <v>17622.68</v>
      </c>
      <c r="P12" s="11">
        <v>139</v>
      </c>
      <c r="Q12" s="14">
        <v>126.78</v>
      </c>
      <c r="R12" s="12">
        <v>-0.9097</v>
      </c>
      <c r="S12" s="12">
        <v>-0.913</v>
      </c>
      <c r="T12" s="12">
        <v>-0.1655</v>
      </c>
      <c r="U12" s="12">
        <v>-0.8958</v>
      </c>
      <c r="V12" s="11"/>
      <c r="W12" s="13"/>
      <c r="X12" s="11">
        <v>8</v>
      </c>
      <c r="Y12" s="11">
        <v>9</v>
      </c>
      <c r="Z12" s="13">
        <v>820.03</v>
      </c>
      <c r="AA12" s="11">
        <v>19</v>
      </c>
      <c r="AB12" s="12"/>
      <c r="AC12" s="12"/>
      <c r="AD12" s="11">
        <v>14</v>
      </c>
      <c r="AE12" s="13">
        <v>1532.45</v>
      </c>
      <c r="AF12" s="11">
        <v>18</v>
      </c>
      <c r="AG12" s="11">
        <v>146</v>
      </c>
      <c r="AH12" s="13">
        <v>16802.65</v>
      </c>
      <c r="AI12" s="11">
        <v>26</v>
      </c>
      <c r="AJ12" s="12">
        <v>-0.9041</v>
      </c>
      <c r="AK12" s="12">
        <v>-0.9088</v>
      </c>
    </row>
    <row r="13">
      <c r="A13" s="10" t="s">
        <v>41</v>
      </c>
      <c r="B13" s="11">
        <v>5928</v>
      </c>
      <c r="C13" s="11">
        <f>=ROUNDDOWN(122.98755186722,0)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22</v>
      </c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29959</v>
      </c>
      <c r="C14" s="11">
        <f>=ROUNDDOWN(69.1734010621104,0)</f>
      </c>
      <c r="D14" s="11">
        <v>7244</v>
      </c>
      <c r="E14" s="12">
        <v>0.875</v>
      </c>
      <c r="F14" s="11"/>
      <c r="G14" s="11">
        <f>=ROUNDDOWN({0},0)</f>
      </c>
      <c r="H14" s="11"/>
      <c r="I14" s="12"/>
      <c r="J14" s="11"/>
      <c r="K14" s="13"/>
      <c r="L14" s="11">
        <v>81</v>
      </c>
      <c r="M14" s="14"/>
      <c r="N14" s="11"/>
      <c r="O14" s="13"/>
      <c r="P14" s="11">
        <v>110</v>
      </c>
      <c r="Q14" s="14"/>
      <c r="R14" s="12"/>
      <c r="S14" s="12"/>
      <c r="T14" s="12">
        <v>-0.2636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5167</v>
      </c>
      <c r="C15" s="11">
        <f>=ROUNDDOWN(324.968553459119,0)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>
        <v>75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411091</v>
      </c>
      <c r="C16" s="11">
        <f>=ROUNDDOWN(24.7760105591148,0)</f>
      </c>
      <c r="D16" s="11">
        <v>295935</v>
      </c>
      <c r="E16" s="12">
        <v>0.8861</v>
      </c>
      <c r="F16" s="11"/>
      <c r="G16" s="11">
        <f>=ROUNDDOWN({0},0)</f>
      </c>
      <c r="H16" s="11"/>
      <c r="I16" s="12"/>
      <c r="J16" s="11"/>
      <c r="K16" s="13"/>
      <c r="L16" s="11">
        <v>1312</v>
      </c>
      <c r="M16" s="14"/>
      <c r="N16" s="11"/>
      <c r="O16" s="13"/>
      <c r="P16" s="11">
        <v>1243</v>
      </c>
      <c r="Q16" s="14"/>
      <c r="R16" s="12"/>
      <c r="S16" s="12"/>
      <c r="T16" s="12">
        <v>0.0555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150282</v>
      </c>
      <c r="C17" s="11">
        <f>=ROUNDDOWN(44.3689291724484,0)</f>
      </c>
      <c r="D17" s="11">
        <v>71591</v>
      </c>
      <c r="E17" s="12">
        <v>0.9935</v>
      </c>
      <c r="F17" s="11"/>
      <c r="G17" s="11">
        <f>=ROUNDDOWN({0},0)</f>
      </c>
      <c r="H17" s="11"/>
      <c r="I17" s="12"/>
      <c r="J17" s="11"/>
      <c r="K17" s="13"/>
      <c r="L17" s="11">
        <v>152</v>
      </c>
      <c r="M17" s="14"/>
      <c r="N17" s="11"/>
      <c r="O17" s="13"/>
      <c r="P17" s="11">
        <v>118</v>
      </c>
      <c r="Q17" s="14"/>
      <c r="R17" s="12"/>
      <c r="S17" s="12"/>
      <c r="T17" s="12">
        <v>0.2881</v>
      </c>
      <c r="U17" s="12"/>
      <c r="V17" s="11"/>
      <c r="W17" s="13"/>
      <c r="X17" s="11">
        <v>4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273372</v>
      </c>
      <c r="C18" s="11">
        <f>=ROUNDDOWN(31.1162711285641,0)</f>
      </c>
      <c r="D18" s="11">
        <v>129372</v>
      </c>
      <c r="E18" s="12">
        <v>1</v>
      </c>
      <c r="F18" s="11"/>
      <c r="G18" s="11">
        <f>=ROUNDDOWN({0},0)</f>
      </c>
      <c r="H18" s="11"/>
      <c r="I18" s="12"/>
      <c r="J18" s="11">
        <v>351</v>
      </c>
      <c r="K18" s="13">
        <v>8407.15</v>
      </c>
      <c r="L18" s="11">
        <v>532</v>
      </c>
      <c r="M18" s="14">
        <v>15.8</v>
      </c>
      <c r="N18" s="11">
        <v>1273</v>
      </c>
      <c r="O18" s="13">
        <v>26421.9</v>
      </c>
      <c r="P18" s="11">
        <v>585</v>
      </c>
      <c r="Q18" s="14">
        <v>45.17</v>
      </c>
      <c r="R18" s="12">
        <v>-0.7243</v>
      </c>
      <c r="S18" s="12">
        <v>-0.6818</v>
      </c>
      <c r="T18" s="12">
        <v>-0.0906</v>
      </c>
      <c r="U18" s="12">
        <v>-0.6502</v>
      </c>
      <c r="V18" s="11">
        <v>351</v>
      </c>
      <c r="W18" s="13">
        <v>8407.15</v>
      </c>
      <c r="X18" s="11">
        <v>221</v>
      </c>
      <c r="Y18" s="11">
        <v>1273</v>
      </c>
      <c r="Z18" s="13">
        <v>26421.9</v>
      </c>
      <c r="AA18" s="11">
        <v>231</v>
      </c>
      <c r="AB18" s="12">
        <v>-0.7243</v>
      </c>
      <c r="AC18" s="12">
        <v>-0.6818</v>
      </c>
      <c r="AD18" s="11"/>
      <c r="AE18" s="13"/>
      <c r="AF18" s="11"/>
      <c r="AG18" s="11"/>
      <c r="AH18" s="13"/>
      <c r="AI18" s="11"/>
      <c r="AJ18" s="12"/>
      <c r="AK18" s="12"/>
    </row>
    <row r="19">
      <c r="A19" s="10" t="s">
        <v>47</v>
      </c>
      <c r="B19" s="11">
        <v>154051</v>
      </c>
      <c r="C19" s="11">
        <f>=ROUNDDOWN(34.6743044926623,0)</f>
      </c>
      <c r="D19" s="11">
        <v>60840</v>
      </c>
      <c r="E19" s="12">
        <v>0.9526</v>
      </c>
      <c r="F19" s="11"/>
      <c r="G19" s="11">
        <f>=ROUNDDOWN({0},0)</f>
      </c>
      <c r="H19" s="11"/>
      <c r="I19" s="12"/>
      <c r="J19" s="11">
        <v>50</v>
      </c>
      <c r="K19" s="13">
        <v>2007.29</v>
      </c>
      <c r="L19" s="11">
        <v>504</v>
      </c>
      <c r="M19" s="14">
        <v>3.98</v>
      </c>
      <c r="N19" s="11">
        <v>40</v>
      </c>
      <c r="O19" s="13">
        <v>2147.49</v>
      </c>
      <c r="P19" s="11">
        <v>576</v>
      </c>
      <c r="Q19" s="14">
        <v>3.73</v>
      </c>
      <c r="R19" s="12">
        <v>0.25</v>
      </c>
      <c r="S19" s="12">
        <v>-0.0653</v>
      </c>
      <c r="T19" s="12">
        <v>-0.125</v>
      </c>
      <c r="U19" s="12">
        <v>0.067</v>
      </c>
      <c r="V19" s="11">
        <v>50</v>
      </c>
      <c r="W19" s="13">
        <v>2007.29</v>
      </c>
      <c r="X19" s="11">
        <v>144</v>
      </c>
      <c r="Y19" s="11">
        <v>40</v>
      </c>
      <c r="Z19" s="13">
        <v>2147.49</v>
      </c>
      <c r="AA19" s="11">
        <v>297</v>
      </c>
      <c r="AB19" s="12">
        <v>0.25</v>
      </c>
      <c r="AC19" s="12">
        <v>-0.0653</v>
      </c>
      <c r="AD19" s="11"/>
      <c r="AE19" s="13"/>
      <c r="AF19" s="11"/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1858</v>
      </c>
      <c r="K20" s="17">
        <v>217288.98</v>
      </c>
      <c r="L20" s="15">
        <v>6992</v>
      </c>
      <c r="M20" s="18">
        <v>31.08</v>
      </c>
      <c r="N20" s="15">
        <v>6361</v>
      </c>
      <c r="O20" s="17">
        <v>673403.79</v>
      </c>
      <c r="P20" s="15">
        <v>7115</v>
      </c>
      <c r="Q20" s="18">
        <v>94.65</v>
      </c>
      <c r="R20" s="16">
        <v>-0.7079</v>
      </c>
      <c r="S20" s="16">
        <v>-0.6773</v>
      </c>
      <c r="T20" s="16">
        <v>-0.0173</v>
      </c>
      <c r="U20" s="16">
        <v>-0.6716</v>
      </c>
      <c r="V20" s="15">
        <v>1703</v>
      </c>
      <c r="W20" s="17">
        <v>201149.61</v>
      </c>
      <c r="X20" s="15">
        <v>1570</v>
      </c>
      <c r="Y20" s="15">
        <v>4836</v>
      </c>
      <c r="Z20" s="17">
        <v>428311.05</v>
      </c>
      <c r="AA20" s="15">
        <v>2485</v>
      </c>
      <c r="AB20" s="16">
        <v>-0.6478</v>
      </c>
      <c r="AC20" s="16">
        <v>-0.5304</v>
      </c>
      <c r="AD20" s="15">
        <v>155</v>
      </c>
      <c r="AE20" s="17">
        <v>16139.37</v>
      </c>
      <c r="AF20" s="15">
        <v>694</v>
      </c>
      <c r="AG20" s="15">
        <v>1525</v>
      </c>
      <c r="AH20" s="17">
        <v>245092.74</v>
      </c>
      <c r="AI20" s="15">
        <v>848</v>
      </c>
      <c r="AJ20" s="16">
        <v>-0.8984</v>
      </c>
      <c r="AK20" s="16">
        <v>-0.9341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