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<sst xmlns="http://schemas.openxmlformats.org/spreadsheetml/2006/main" count="53" uniqueCount="53">
  <si>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</si>
  <si>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</si>
  <si>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</si>
  <si>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03/01/2025</t>
  </si>
  <si>
    <t>End Date:</t>
  </si>
  <si>
    <t>03/31/2025</t>
  </si>
  <si>
    <t>Report Run Date:</t>
  </si>
  <si>
    <t>04/01/2025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</si>
  <si>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</si>
  <si>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</si>
  <si>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</si>
  <si>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</si>
  <si>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</si>
  <si>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</si>
  <si>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AMERSIGNDS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</si>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</sst>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758344</v>
      </c>
      <c r="C5" s="11">
        <f>=ROUNDDOWN(28.7943014664004,0)</f>
      </c>
      <c r="D5" s="11">
        <v>211700</v>
      </c>
      <c r="E5" s="12">
        <v>0.9611</v>
      </c>
      <c r="F5" s="11"/>
      <c r="G5" s="11">
        <f>=ROUNDDOWN({0},0)</f>
      </c>
      <c r="H5" s="11">
        <v>480</v>
      </c>
      <c r="I5" s="12">
        <v>0.4</v>
      </c>
      <c r="J5" s="11">
        <v>1027</v>
      </c>
      <c r="K5" s="13">
        <v>64299.15</v>
      </c>
      <c r="L5" s="11">
        <v>1901</v>
      </c>
      <c r="M5" s="14">
        <v>33.82</v>
      </c>
      <c r="N5" s="11">
        <v>2667</v>
      </c>
      <c r="O5" s="13">
        <v>164521.62</v>
      </c>
      <c r="P5" s="11">
        <v>1901</v>
      </c>
      <c r="Q5" s="14">
        <v>86.54</v>
      </c>
      <c r="R5" s="12">
        <v>-0.6149</v>
      </c>
      <c r="S5" s="12">
        <v>-0.6092</v>
      </c>
      <c r="T5" s="12"/>
      <c r="U5" s="12">
        <v>-0.6092</v>
      </c>
      <c r="V5" s="11">
        <v>825</v>
      </c>
      <c r="W5" s="13">
        <v>49079.53</v>
      </c>
      <c r="X5" s="11">
        <v>499</v>
      </c>
      <c r="Y5" s="11">
        <v>2054</v>
      </c>
      <c r="Z5" s="13">
        <v>117233.28</v>
      </c>
      <c r="AA5" s="11">
        <v>499</v>
      </c>
      <c r="AB5" s="12">
        <v>-0.5983</v>
      </c>
      <c r="AC5" s="12">
        <v>-0.5814</v>
      </c>
      <c r="AD5" s="11">
        <v>64</v>
      </c>
      <c r="AE5" s="13">
        <v>4011.04</v>
      </c>
      <c r="AF5" s="11">
        <v>204</v>
      </c>
      <c r="AG5" s="11">
        <v>162</v>
      </c>
      <c r="AH5" s="13">
        <v>10309.78</v>
      </c>
      <c r="AI5" s="11">
        <v>204</v>
      </c>
      <c r="AJ5" s="12">
        <v>-0.6049</v>
      </c>
      <c r="AK5" s="12">
        <v>-0.6109</v>
      </c>
      <c r="AL5" s="11">
        <v>83</v>
      </c>
      <c r="AM5" s="13">
        <v>5857.44</v>
      </c>
      <c r="AN5" s="11">
        <v>641</v>
      </c>
      <c r="AO5" s="11">
        <v>246</v>
      </c>
      <c r="AP5" s="13">
        <v>17526.75</v>
      </c>
      <c r="AQ5" s="11">
        <v>641</v>
      </c>
      <c r="AR5" s="12">
        <v>-0.6626</v>
      </c>
      <c r="AS5" s="12">
        <v>-0.6658</v>
      </c>
      <c r="AT5" s="11">
        <v>39</v>
      </c>
      <c r="AU5" s="13">
        <v>3887.56</v>
      </c>
      <c r="AV5" s="11">
        <v>293</v>
      </c>
      <c r="AW5" s="11">
        <v>136</v>
      </c>
      <c r="AX5" s="13">
        <v>13104.68</v>
      </c>
      <c r="AY5" s="11">
        <v>293</v>
      </c>
      <c r="AZ5" s="12">
        <v>-0.7132</v>
      </c>
      <c r="BA5" s="12">
        <v>-0.7033</v>
      </c>
      <c r="BB5" s="11">
        <v>16</v>
      </c>
      <c r="BC5" s="13">
        <v>1463.58</v>
      </c>
      <c r="BD5" s="11">
        <v>179</v>
      </c>
      <c r="BE5" s="11">
        <v>69</v>
      </c>
      <c r="BF5" s="13">
        <v>6347.13</v>
      </c>
      <c r="BG5" s="11">
        <v>179</v>
      </c>
      <c r="BH5" s="12">
        <v>-0.7681</v>
      </c>
      <c r="BI5" s="12">
        <v>-0.7694</v>
      </c>
    </row>
    <row r="6">
      <c r="A6" s="10" t="s">
        <v>37</v>
      </c>
      <c r="B6" s="11">
        <v>258</v>
      </c>
      <c r="C6" s="11">
        <f>=ROUNDDOWN(56.0869565217391,0)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22770</v>
      </c>
      <c r="C7" s="11">
        <f>=ROUNDDOWN(14.8078298757885,0)</f>
      </c>
      <c r="D7" s="11">
        <v>20280</v>
      </c>
      <c r="E7" s="12">
        <v>0.9234</v>
      </c>
      <c r="F7" s="11"/>
      <c r="G7" s="11">
        <f>=ROUNDDOWN({0},0)</f>
      </c>
      <c r="H7" s="11"/>
      <c r="I7" s="12"/>
      <c r="J7" s="11">
        <v>274</v>
      </c>
      <c r="K7" s="13">
        <v>13809.2</v>
      </c>
      <c r="L7" s="11">
        <v>164</v>
      </c>
      <c r="M7" s="14">
        <v>84.2</v>
      </c>
      <c r="N7" s="11">
        <v>733</v>
      </c>
      <c r="O7" s="13">
        <v>38001.57</v>
      </c>
      <c r="P7" s="11">
        <v>164</v>
      </c>
      <c r="Q7" s="14">
        <v>231.72</v>
      </c>
      <c r="R7" s="12">
        <v>-0.6262</v>
      </c>
      <c r="S7" s="12">
        <v>-0.6366</v>
      </c>
      <c r="T7" s="12"/>
      <c r="U7" s="12">
        <v>-0.6366</v>
      </c>
      <c r="V7" s="11">
        <v>53</v>
      </c>
      <c r="W7" s="13">
        <v>2372.14</v>
      </c>
      <c r="X7" s="11">
        <v>89</v>
      </c>
      <c r="Y7" s="11">
        <v>143</v>
      </c>
      <c r="Z7" s="13">
        <v>6811.69</v>
      </c>
      <c r="AA7" s="11">
        <v>89</v>
      </c>
      <c r="AB7" s="12">
        <v>-0.6294</v>
      </c>
      <c r="AC7" s="12">
        <v>-0.6518</v>
      </c>
      <c r="AD7" s="11">
        <v>32</v>
      </c>
      <c r="AE7" s="13">
        <v>1531.22</v>
      </c>
      <c r="AF7" s="11">
        <v>51</v>
      </c>
      <c r="AG7" s="11">
        <v>84</v>
      </c>
      <c r="AH7" s="13">
        <v>3998.2</v>
      </c>
      <c r="AI7" s="11">
        <v>51</v>
      </c>
      <c r="AJ7" s="12">
        <v>-0.619</v>
      </c>
      <c r="AK7" s="12">
        <v>-0.617</v>
      </c>
      <c r="AL7" s="11">
        <v>57</v>
      </c>
      <c r="AM7" s="13">
        <v>2455.77</v>
      </c>
      <c r="AN7" s="11">
        <v>137</v>
      </c>
      <c r="AO7" s="11">
        <v>147</v>
      </c>
      <c r="AP7" s="13">
        <v>6793.14</v>
      </c>
      <c r="AQ7" s="11">
        <v>137</v>
      </c>
      <c r="AR7" s="12">
        <v>-0.6122</v>
      </c>
      <c r="AS7" s="12">
        <v>-0.6385</v>
      </c>
      <c r="AT7" s="11">
        <v>77</v>
      </c>
      <c r="AU7" s="13">
        <v>4078.89</v>
      </c>
      <c r="AV7" s="11">
        <v>90</v>
      </c>
      <c r="AW7" s="11">
        <v>194</v>
      </c>
      <c r="AX7" s="13">
        <v>10534.75</v>
      </c>
      <c r="AY7" s="11">
        <v>90</v>
      </c>
      <c r="AZ7" s="12">
        <v>-0.6031</v>
      </c>
      <c r="BA7" s="12">
        <v>-0.6128</v>
      </c>
      <c r="BB7" s="11">
        <v>55</v>
      </c>
      <c r="BC7" s="13">
        <v>3371.18</v>
      </c>
      <c r="BD7" s="11">
        <v>136</v>
      </c>
      <c r="BE7" s="11">
        <v>165</v>
      </c>
      <c r="BF7" s="13">
        <v>9863.79</v>
      </c>
      <c r="BG7" s="11">
        <v>136</v>
      </c>
      <c r="BH7" s="12">
        <v>-0.6667</v>
      </c>
      <c r="BI7" s="12">
        <v>-0.6582</v>
      </c>
    </row>
    <row r="8">
      <c r="A8" s="10" t="s">
        <v>39</v>
      </c>
      <c r="B8" s="11">
        <v>130348</v>
      </c>
      <c r="C8" s="11">
        <f>=ROUNDDOWN(23.094968107725,0)</f>
      </c>
      <c r="D8" s="11">
        <v>93048</v>
      </c>
      <c r="E8" s="12">
        <v>0.978</v>
      </c>
      <c r="F8" s="11"/>
      <c r="G8" s="11">
        <f>=ROUNDDOWN({0},0)</f>
      </c>
      <c r="H8" s="11"/>
      <c r="I8" s="12"/>
      <c r="J8" s="11">
        <v>52</v>
      </c>
      <c r="K8" s="13">
        <v>2365.64</v>
      </c>
      <c r="L8" s="11">
        <v>261</v>
      </c>
      <c r="M8" s="14">
        <v>9.06</v>
      </c>
      <c r="N8" s="11">
        <v>171</v>
      </c>
      <c r="O8" s="13">
        <v>7383.89</v>
      </c>
      <c r="P8" s="11">
        <v>261</v>
      </c>
      <c r="Q8" s="14">
        <v>28.29</v>
      </c>
      <c r="R8" s="12">
        <v>-0.6959</v>
      </c>
      <c r="S8" s="12">
        <v>-0.6796</v>
      </c>
      <c r="T8" s="12"/>
      <c r="U8" s="12">
        <v>-0.6797</v>
      </c>
      <c r="V8" s="11"/>
      <c r="W8" s="13"/>
      <c r="X8" s="11"/>
      <c r="Y8" s="11"/>
      <c r="Z8" s="13"/>
      <c r="AA8" s="11"/>
      <c r="AB8" s="12"/>
      <c r="AC8" s="12"/>
      <c r="AD8" s="11">
        <v>50</v>
      </c>
      <c r="AE8" s="13">
        <v>2294.3</v>
      </c>
      <c r="AF8" s="11">
        <v>68</v>
      </c>
      <c r="AG8" s="11">
        <v>167</v>
      </c>
      <c r="AH8" s="13">
        <v>7237.45</v>
      </c>
      <c r="AI8" s="11">
        <v>68</v>
      </c>
      <c r="AJ8" s="12">
        <v>-0.7006</v>
      </c>
      <c r="AK8" s="12">
        <v>-0.683</v>
      </c>
      <c r="AL8" s="11"/>
      <c r="AM8" s="13"/>
      <c r="AN8" s="11"/>
      <c r="AO8" s="11"/>
      <c r="AP8" s="13"/>
      <c r="AQ8" s="11"/>
      <c r="AR8" s="12"/>
      <c r="AS8" s="12"/>
      <c r="AT8" s="11">
        <v>2</v>
      </c>
      <c r="AU8" s="13">
        <v>71.34</v>
      </c>
      <c r="AV8" s="11">
        <v>2</v>
      </c>
      <c r="AW8" s="11">
        <v>4</v>
      </c>
      <c r="AX8" s="13">
        <v>146.44</v>
      </c>
      <c r="AY8" s="11">
        <v>2</v>
      </c>
      <c r="AZ8" s="12">
        <v>-0.5</v>
      </c>
      <c r="BA8" s="12">
        <v>-0.5128</v>
      </c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216536</v>
      </c>
      <c r="C9" s="11">
        <f>=ROUNDDOWN(23.541383546602,0)</f>
      </c>
      <c r="D9" s="11">
        <v>171681</v>
      </c>
      <c r="E9" s="12">
        <v>0.9918</v>
      </c>
      <c r="F9" s="11"/>
      <c r="G9" s="11">
        <f>=ROUNDDOWN({0},0)</f>
      </c>
      <c r="H9" s="11"/>
      <c r="I9" s="12"/>
      <c r="J9" s="11">
        <v>82</v>
      </c>
      <c r="K9" s="13">
        <v>1759.32</v>
      </c>
      <c r="L9" s="11">
        <v>329</v>
      </c>
      <c r="M9" s="14">
        <v>5.35</v>
      </c>
      <c r="N9" s="11">
        <v>223</v>
      </c>
      <c r="O9" s="13">
        <v>4885.78</v>
      </c>
      <c r="P9" s="11">
        <v>329</v>
      </c>
      <c r="Q9" s="14">
        <v>14.85</v>
      </c>
      <c r="R9" s="12">
        <v>-0.6323</v>
      </c>
      <c r="S9" s="12">
        <v>-0.6399</v>
      </c>
      <c r="T9" s="12"/>
      <c r="U9" s="12">
        <v>-0.6397</v>
      </c>
      <c r="V9" s="11"/>
      <c r="W9" s="13"/>
      <c r="X9" s="11"/>
      <c r="Y9" s="11"/>
      <c r="Z9" s="13"/>
      <c r="AA9" s="11"/>
      <c r="AB9" s="12"/>
      <c r="AC9" s="12"/>
      <c r="AD9" s="11">
        <v>82</v>
      </c>
      <c r="AE9" s="13">
        <v>1759.32</v>
      </c>
      <c r="AF9" s="11">
        <v>88</v>
      </c>
      <c r="AG9" s="11">
        <v>223</v>
      </c>
      <c r="AH9" s="13">
        <v>4885.78</v>
      </c>
      <c r="AI9" s="11">
        <v>88</v>
      </c>
      <c r="AJ9" s="12">
        <v>-0.6323</v>
      </c>
      <c r="AK9" s="12">
        <v>-0.6399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520689</v>
      </c>
      <c r="C10" s="11">
        <f>=ROUNDDOWN(32.6473299098997,0)</f>
      </c>
      <c r="D10" s="11">
        <v>177427</v>
      </c>
      <c r="E10" s="12">
        <v>0.9155</v>
      </c>
      <c r="F10" s="11"/>
      <c r="G10" s="11">
        <f>=ROUNDDOWN({0},0)</f>
      </c>
      <c r="H10" s="11"/>
      <c r="I10" s="12"/>
      <c r="J10" s="11">
        <v>549</v>
      </c>
      <c r="K10" s="13">
        <v>20610.89</v>
      </c>
      <c r="L10" s="11">
        <v>1119</v>
      </c>
      <c r="M10" s="14">
        <v>18.42</v>
      </c>
      <c r="N10" s="11">
        <v>1475</v>
      </c>
      <c r="O10" s="13">
        <v>53184.38</v>
      </c>
      <c r="P10" s="11">
        <v>1119</v>
      </c>
      <c r="Q10" s="14">
        <v>47.53</v>
      </c>
      <c r="R10" s="12">
        <v>-0.6278</v>
      </c>
      <c r="S10" s="12">
        <v>-0.6125</v>
      </c>
      <c r="T10" s="12"/>
      <c r="U10" s="12">
        <v>-0.6125</v>
      </c>
      <c r="V10" s="11">
        <v>288</v>
      </c>
      <c r="W10" s="13">
        <v>10433.57</v>
      </c>
      <c r="X10" s="11">
        <v>410</v>
      </c>
      <c r="Y10" s="11">
        <v>871</v>
      </c>
      <c r="Z10" s="13">
        <v>30617.54</v>
      </c>
      <c r="AA10" s="11">
        <v>410</v>
      </c>
      <c r="AB10" s="12">
        <v>-0.6693</v>
      </c>
      <c r="AC10" s="12">
        <v>-0.6592</v>
      </c>
      <c r="AD10" s="11">
        <v>235</v>
      </c>
      <c r="AE10" s="13">
        <v>9678.06</v>
      </c>
      <c r="AF10" s="11">
        <v>109</v>
      </c>
      <c r="AG10" s="11">
        <v>525</v>
      </c>
      <c r="AH10" s="13">
        <v>20964.09</v>
      </c>
      <c r="AI10" s="11">
        <v>109</v>
      </c>
      <c r="AJ10" s="12">
        <v>-0.5524</v>
      </c>
      <c r="AK10" s="12">
        <v>-0.5384</v>
      </c>
      <c r="AL10" s="11">
        <v>10</v>
      </c>
      <c r="AM10" s="13">
        <v>173.94</v>
      </c>
      <c r="AN10" s="11">
        <v>20</v>
      </c>
      <c r="AO10" s="11">
        <v>28</v>
      </c>
      <c r="AP10" s="13">
        <v>611.31</v>
      </c>
      <c r="AQ10" s="11">
        <v>20</v>
      </c>
      <c r="AR10" s="12">
        <v>-0.6429</v>
      </c>
      <c r="AS10" s="12">
        <v>-0.7155</v>
      </c>
      <c r="AT10" s="11">
        <v>16</v>
      </c>
      <c r="AU10" s="13">
        <v>325.32</v>
      </c>
      <c r="AV10" s="11">
        <v>6</v>
      </c>
      <c r="AW10" s="11">
        <v>51</v>
      </c>
      <c r="AX10" s="13">
        <v>991.44</v>
      </c>
      <c r="AY10" s="11">
        <v>6</v>
      </c>
      <c r="AZ10" s="12">
        <v>-0.6863</v>
      </c>
      <c r="BA10" s="12">
        <v>-0.6719</v>
      </c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1640</v>
      </c>
      <c r="C11" s="11">
        <f>=ROUNDDOWN(70.995670995671,0)</f>
      </c>
      <c r="D11" s="11"/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29</v>
      </c>
      <c r="M11" s="14"/>
      <c r="N11" s="11"/>
      <c r="O11" s="13"/>
      <c r="P11" s="11">
        <v>29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21</v>
      </c>
      <c r="AO11" s="11"/>
      <c r="AP11" s="13"/>
      <c r="AQ11" s="11">
        <v>21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96811</v>
      </c>
      <c r="C12" s="11">
        <f>=ROUNDDOWN(20.2541947361814,0)</f>
      </c>
      <c r="D12" s="11">
        <v>57264</v>
      </c>
      <c r="E12" s="12">
        <v>0.8969</v>
      </c>
      <c r="F12" s="11"/>
      <c r="G12" s="11">
        <f>=ROUNDDOWN({0},0)</f>
      </c>
      <c r="H12" s="11">
        <v>6085</v>
      </c>
      <c r="I12" s="12">
        <v>0.8393</v>
      </c>
      <c r="J12" s="11">
        <v>2351</v>
      </c>
      <c r="K12" s="13">
        <v>405088.4</v>
      </c>
      <c r="L12" s="11">
        <v>498</v>
      </c>
      <c r="M12" s="14">
        <v>813.43</v>
      </c>
      <c r="N12" s="11">
        <v>7237</v>
      </c>
      <c r="O12" s="13">
        <v>1282403.89</v>
      </c>
      <c r="P12" s="11">
        <v>498</v>
      </c>
      <c r="Q12" s="14">
        <v>2575.11</v>
      </c>
      <c r="R12" s="12">
        <v>-0.6751</v>
      </c>
      <c r="S12" s="12">
        <v>-0.6841</v>
      </c>
      <c r="T12" s="12"/>
      <c r="U12" s="12">
        <v>-0.6841</v>
      </c>
      <c r="V12" s="11">
        <v>1825</v>
      </c>
      <c r="W12" s="13">
        <v>337285.13</v>
      </c>
      <c r="X12" s="11">
        <v>186</v>
      </c>
      <c r="Y12" s="11">
        <v>5641</v>
      </c>
      <c r="Z12" s="13">
        <v>1062838.37</v>
      </c>
      <c r="AA12" s="11">
        <v>186</v>
      </c>
      <c r="AB12" s="12">
        <v>-0.6765</v>
      </c>
      <c r="AC12" s="12">
        <v>-0.6827</v>
      </c>
      <c r="AD12" s="11">
        <v>55</v>
      </c>
      <c r="AE12" s="13">
        <v>5743.29</v>
      </c>
      <c r="AF12" s="11">
        <v>167</v>
      </c>
      <c r="AG12" s="11">
        <v>155</v>
      </c>
      <c r="AH12" s="13">
        <v>17398.59</v>
      </c>
      <c r="AI12" s="11">
        <v>167</v>
      </c>
      <c r="AJ12" s="12">
        <v>-0.6452</v>
      </c>
      <c r="AK12" s="12">
        <v>-0.6699</v>
      </c>
      <c r="AL12" s="11">
        <v>199</v>
      </c>
      <c r="AM12" s="13">
        <v>24502.96</v>
      </c>
      <c r="AN12" s="11">
        <v>286</v>
      </c>
      <c r="AO12" s="11">
        <v>639</v>
      </c>
      <c r="AP12" s="13">
        <v>85609.59</v>
      </c>
      <c r="AQ12" s="11">
        <v>286</v>
      </c>
      <c r="AR12" s="12">
        <v>-0.6886</v>
      </c>
      <c r="AS12" s="12">
        <v>-0.7138</v>
      </c>
      <c r="AT12" s="11">
        <v>168</v>
      </c>
      <c r="AU12" s="13">
        <v>22385.42</v>
      </c>
      <c r="AV12" s="11">
        <v>272</v>
      </c>
      <c r="AW12" s="11">
        <v>502</v>
      </c>
      <c r="AX12" s="13">
        <v>71968.01</v>
      </c>
      <c r="AY12" s="11">
        <v>272</v>
      </c>
      <c r="AZ12" s="12">
        <v>-0.6653</v>
      </c>
      <c r="BA12" s="12">
        <v>-0.689</v>
      </c>
      <c r="BB12" s="11">
        <v>104</v>
      </c>
      <c r="BC12" s="13">
        <v>15171.6</v>
      </c>
      <c r="BD12" s="11">
        <v>365</v>
      </c>
      <c r="BE12" s="11">
        <v>300</v>
      </c>
      <c r="BF12" s="13">
        <v>44589.33</v>
      </c>
      <c r="BG12" s="11">
        <v>365</v>
      </c>
      <c r="BH12" s="12">
        <v>-0.6533</v>
      </c>
      <c r="BI12" s="12">
        <v>-0.6597</v>
      </c>
    </row>
    <row r="13">
      <c r="A13" s="10" t="s">
        <v>44</v>
      </c>
      <c r="B13" s="11">
        <v>12792</v>
      </c>
      <c r="C13" s="11">
        <f>=ROUNDDOWN(22.7251732101617,0)</f>
      </c>
      <c r="D13" s="11">
        <v>7400</v>
      </c>
      <c r="E13" s="12">
        <v>0.9317</v>
      </c>
      <c r="F13" s="11"/>
      <c r="G13" s="11">
        <f>=ROUNDDOWN({0},0)</f>
      </c>
      <c r="H13" s="11"/>
      <c r="I13" s="12"/>
      <c r="J13" s="11">
        <v>191</v>
      </c>
      <c r="K13" s="13">
        <v>14129.89</v>
      </c>
      <c r="L13" s="11">
        <v>117</v>
      </c>
      <c r="M13" s="14">
        <v>120.77</v>
      </c>
      <c r="N13" s="11">
        <v>532</v>
      </c>
      <c r="O13" s="13">
        <v>39044.33</v>
      </c>
      <c r="P13" s="11">
        <v>117</v>
      </c>
      <c r="Q13" s="14">
        <v>333.71</v>
      </c>
      <c r="R13" s="12">
        <v>-0.641</v>
      </c>
      <c r="S13" s="12">
        <v>-0.6381</v>
      </c>
      <c r="T13" s="12"/>
      <c r="U13" s="12">
        <v>-0.6381</v>
      </c>
      <c r="V13" s="11">
        <v>9</v>
      </c>
      <c r="W13" s="13">
        <v>720.28</v>
      </c>
      <c r="X13" s="11">
        <v>8</v>
      </c>
      <c r="Y13" s="11">
        <v>14</v>
      </c>
      <c r="Z13" s="13">
        <v>1091</v>
      </c>
      <c r="AA13" s="11">
        <v>8</v>
      </c>
      <c r="AB13" s="12">
        <v>-0.3571</v>
      </c>
      <c r="AC13" s="12">
        <v>-0.3398</v>
      </c>
      <c r="AD13" s="11">
        <v>33</v>
      </c>
      <c r="AE13" s="13">
        <v>1655.62</v>
      </c>
      <c r="AF13" s="11">
        <v>48</v>
      </c>
      <c r="AG13" s="11">
        <v>63</v>
      </c>
      <c r="AH13" s="13">
        <v>3564.14</v>
      </c>
      <c r="AI13" s="11">
        <v>48</v>
      </c>
      <c r="AJ13" s="12">
        <v>-0.4762</v>
      </c>
      <c r="AK13" s="12">
        <v>-0.5355</v>
      </c>
      <c r="AL13" s="11">
        <v>56</v>
      </c>
      <c r="AM13" s="13">
        <v>3519.72</v>
      </c>
      <c r="AN13" s="11">
        <v>77</v>
      </c>
      <c r="AO13" s="11">
        <v>184</v>
      </c>
      <c r="AP13" s="13">
        <v>10905.57</v>
      </c>
      <c r="AQ13" s="11">
        <v>77</v>
      </c>
      <c r="AR13" s="12">
        <v>-0.6957</v>
      </c>
      <c r="AS13" s="12">
        <v>-0.6773</v>
      </c>
      <c r="AT13" s="11">
        <v>44</v>
      </c>
      <c r="AU13" s="13">
        <v>3201.33</v>
      </c>
      <c r="AV13" s="11">
        <v>72</v>
      </c>
      <c r="AW13" s="11">
        <v>136</v>
      </c>
      <c r="AX13" s="13">
        <v>8972.95</v>
      </c>
      <c r="AY13" s="11">
        <v>72</v>
      </c>
      <c r="AZ13" s="12">
        <v>-0.6765</v>
      </c>
      <c r="BA13" s="12">
        <v>-0.6432</v>
      </c>
      <c r="BB13" s="11">
        <v>49</v>
      </c>
      <c r="BC13" s="13">
        <v>5032.94</v>
      </c>
      <c r="BD13" s="11">
        <v>18</v>
      </c>
      <c r="BE13" s="11">
        <v>135</v>
      </c>
      <c r="BF13" s="13">
        <v>14510.67</v>
      </c>
      <c r="BG13" s="11">
        <v>18</v>
      </c>
      <c r="BH13" s="12">
        <v>-0.637</v>
      </c>
      <c r="BI13" s="12">
        <v>-0.6532</v>
      </c>
    </row>
    <row r="14">
      <c r="A14" s="10" t="s">
        <v>45</v>
      </c>
      <c r="B14" s="11">
        <v>5946</v>
      </c>
      <c r="C14" s="11">
        <f>=ROUNDDOWN(121.34693877551,0)</f>
      </c>
      <c r="D14" s="11"/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>
        <v>22</v>
      </c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30240</v>
      </c>
      <c r="C15" s="11">
        <f>=ROUNDDOWN(71.404958677686,0)</f>
      </c>
      <c r="D15" s="11">
        <v>7244</v>
      </c>
      <c r="E15" s="12">
        <v>0.6774</v>
      </c>
      <c r="F15" s="11"/>
      <c r="G15" s="11">
        <f>=ROUNDDOWN({0},0)</f>
      </c>
      <c r="H15" s="11"/>
      <c r="I15" s="12"/>
      <c r="J15" s="11"/>
      <c r="K15" s="13"/>
      <c r="L15" s="11">
        <v>81</v>
      </c>
      <c r="M15" s="14"/>
      <c r="N15" s="11"/>
      <c r="O15" s="13"/>
      <c r="P15" s="11">
        <v>81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5194</v>
      </c>
      <c r="C16" s="11">
        <f>=ROUNDDOWN(263.654822335025,0)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/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412326</v>
      </c>
      <c r="C17" s="11">
        <f>=ROUNDDOWN(24.4958265260656,0)</f>
      </c>
      <c r="D17" s="11">
        <v>245827</v>
      </c>
      <c r="E17" s="12">
        <v>0.8881</v>
      </c>
      <c r="F17" s="11"/>
      <c r="G17" s="11">
        <f>=ROUNDDOWN({0},0)</f>
      </c>
      <c r="H17" s="11"/>
      <c r="I17" s="12"/>
      <c r="J17" s="11">
        <v>170</v>
      </c>
      <c r="K17" s="13">
        <v>6323.16</v>
      </c>
      <c r="L17" s="11">
        <v>1037</v>
      </c>
      <c r="M17" s="14">
        <v>6.1</v>
      </c>
      <c r="N17" s="11">
        <v>388</v>
      </c>
      <c r="O17" s="13">
        <v>14397.16</v>
      </c>
      <c r="P17" s="11">
        <v>1037</v>
      </c>
      <c r="Q17" s="14">
        <v>13.88</v>
      </c>
      <c r="R17" s="12">
        <v>-0.5619</v>
      </c>
      <c r="S17" s="12">
        <v>-0.5608</v>
      </c>
      <c r="T17" s="12"/>
      <c r="U17" s="12">
        <v>-0.5605</v>
      </c>
      <c r="V17" s="11"/>
      <c r="W17" s="13"/>
      <c r="X17" s="11"/>
      <c r="Y17" s="11"/>
      <c r="Z17" s="13"/>
      <c r="AA17" s="11"/>
      <c r="AB17" s="12"/>
      <c r="AC17" s="12"/>
      <c r="AD17" s="11">
        <v>170</v>
      </c>
      <c r="AE17" s="13">
        <v>6323.16</v>
      </c>
      <c r="AF17" s="11">
        <v>100</v>
      </c>
      <c r="AG17" s="11">
        <v>388</v>
      </c>
      <c r="AH17" s="13">
        <v>14397.16</v>
      </c>
      <c r="AI17" s="11">
        <v>100</v>
      </c>
      <c r="AJ17" s="12">
        <v>-0.5619</v>
      </c>
      <c r="AK17" s="12">
        <v>-0.5608</v>
      </c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151780</v>
      </c>
      <c r="C18" s="11">
        <f>=ROUNDDOWN(46.9238854881593,0)</f>
      </c>
      <c r="D18" s="11">
        <v>50234</v>
      </c>
      <c r="E18" s="12">
        <v>0.9852</v>
      </c>
      <c r="F18" s="11"/>
      <c r="G18" s="11">
        <f>=ROUNDDOWN({0},0)</f>
      </c>
      <c r="H18" s="11"/>
      <c r="I18" s="12"/>
      <c r="J18" s="11">
        <v>546</v>
      </c>
      <c r="K18" s="13">
        <v>18487.04</v>
      </c>
      <c r="L18" s="11">
        <v>161</v>
      </c>
      <c r="M18" s="14">
        <v>114.83</v>
      </c>
      <c r="N18" s="11">
        <v>1143</v>
      </c>
      <c r="O18" s="13">
        <v>38794.48</v>
      </c>
      <c r="P18" s="11">
        <v>161</v>
      </c>
      <c r="Q18" s="14">
        <v>240.96</v>
      </c>
      <c r="R18" s="12">
        <v>-0.5223</v>
      </c>
      <c r="S18" s="12">
        <v>-0.5235</v>
      </c>
      <c r="T18" s="12"/>
      <c r="U18" s="12">
        <v>-0.5234</v>
      </c>
      <c r="V18" s="11"/>
      <c r="W18" s="13"/>
      <c r="X18" s="11"/>
      <c r="Y18" s="11"/>
      <c r="Z18" s="13"/>
      <c r="AA18" s="11"/>
      <c r="AB18" s="12"/>
      <c r="AC18" s="12"/>
      <c r="AD18" s="11">
        <v>546</v>
      </c>
      <c r="AE18" s="13">
        <v>18487.04</v>
      </c>
      <c r="AF18" s="11">
        <v>100</v>
      </c>
      <c r="AG18" s="11">
        <v>1143</v>
      </c>
      <c r="AH18" s="13">
        <v>38794.48</v>
      </c>
      <c r="AI18" s="11">
        <v>100</v>
      </c>
      <c r="AJ18" s="12">
        <v>-0.5223</v>
      </c>
      <c r="AK18" s="12">
        <v>-0.5235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299586</v>
      </c>
      <c r="C19" s="11">
        <f>=ROUNDDOWN(30.3611893710603,0)</f>
      </c>
      <c r="D19" s="11">
        <v>128724</v>
      </c>
      <c r="E19" s="12">
        <v>0.9986</v>
      </c>
      <c r="F19" s="11"/>
      <c r="G19" s="11">
        <f>=ROUNDDOWN({0},0)</f>
      </c>
      <c r="H19" s="11"/>
      <c r="I19" s="12"/>
      <c r="J19" s="11">
        <v>652</v>
      </c>
      <c r="K19" s="13">
        <v>15238.48</v>
      </c>
      <c r="L19" s="11">
        <v>537</v>
      </c>
      <c r="M19" s="14">
        <v>28.38</v>
      </c>
      <c r="N19" s="11">
        <v>1746</v>
      </c>
      <c r="O19" s="13">
        <v>41019.04</v>
      </c>
      <c r="P19" s="11">
        <v>537</v>
      </c>
      <c r="Q19" s="14">
        <v>76.39</v>
      </c>
      <c r="R19" s="12">
        <v>-0.6266</v>
      </c>
      <c r="S19" s="12">
        <v>-0.6285</v>
      </c>
      <c r="T19" s="12"/>
      <c r="U19" s="12">
        <v>-0.6285</v>
      </c>
      <c r="V19" s="11">
        <v>633</v>
      </c>
      <c r="W19" s="13">
        <v>14806.45</v>
      </c>
      <c r="X19" s="11">
        <v>223</v>
      </c>
      <c r="Y19" s="11">
        <v>1662</v>
      </c>
      <c r="Z19" s="13">
        <v>39179.43</v>
      </c>
      <c r="AA19" s="11">
        <v>223</v>
      </c>
      <c r="AB19" s="12">
        <v>-0.6191</v>
      </c>
      <c r="AC19" s="12">
        <v>-0.6221</v>
      </c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>
        <v>19</v>
      </c>
      <c r="AU19" s="13">
        <v>432.03</v>
      </c>
      <c r="AV19" s="11">
        <v>108</v>
      </c>
      <c r="AW19" s="11">
        <v>84</v>
      </c>
      <c r="AX19" s="13">
        <v>1839.61</v>
      </c>
      <c r="AY19" s="11">
        <v>108</v>
      </c>
      <c r="AZ19" s="12">
        <v>-0.7738</v>
      </c>
      <c r="BA19" s="12">
        <v>-0.7652</v>
      </c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161005</v>
      </c>
      <c r="C20" s="11">
        <f>=ROUNDDOWN(34.6150538559112,0)</f>
      </c>
      <c r="D20" s="11">
        <v>49300</v>
      </c>
      <c r="E20" s="12">
        <v>0.9597</v>
      </c>
      <c r="F20" s="11"/>
      <c r="G20" s="11">
        <f>=ROUNDDOWN({0},0)</f>
      </c>
      <c r="H20" s="11"/>
      <c r="I20" s="12"/>
      <c r="J20" s="11">
        <v>156</v>
      </c>
      <c r="K20" s="13">
        <v>6429.77</v>
      </c>
      <c r="L20" s="11">
        <v>504</v>
      </c>
      <c r="M20" s="14">
        <v>12.76</v>
      </c>
      <c r="N20" s="11">
        <v>398</v>
      </c>
      <c r="O20" s="13">
        <v>17245.42</v>
      </c>
      <c r="P20" s="11">
        <v>504</v>
      </c>
      <c r="Q20" s="14">
        <v>34.22</v>
      </c>
      <c r="R20" s="12">
        <v>-0.608</v>
      </c>
      <c r="S20" s="12">
        <v>-0.6272</v>
      </c>
      <c r="T20" s="12"/>
      <c r="U20" s="12">
        <v>-0.6271</v>
      </c>
      <c r="V20" s="11">
        <v>101</v>
      </c>
      <c r="W20" s="13">
        <v>4150.99</v>
      </c>
      <c r="X20" s="11">
        <v>144</v>
      </c>
      <c r="Y20" s="11">
        <v>215</v>
      </c>
      <c r="Z20" s="13">
        <v>9397.24</v>
      </c>
      <c r="AA20" s="11">
        <v>144</v>
      </c>
      <c r="AB20" s="12">
        <v>-0.5302</v>
      </c>
      <c r="AC20" s="12">
        <v>-0.5583</v>
      </c>
      <c r="AD20" s="11"/>
      <c r="AE20" s="13"/>
      <c r="AF20" s="11">
        <v>7</v>
      </c>
      <c r="AG20" s="11"/>
      <c r="AH20" s="13"/>
      <c r="AI20" s="11">
        <v>7</v>
      </c>
      <c r="AJ20" s="12"/>
      <c r="AK20" s="12"/>
      <c r="AL20" s="11">
        <v>41</v>
      </c>
      <c r="AM20" s="13">
        <v>1730.07</v>
      </c>
      <c r="AN20" s="11">
        <v>196</v>
      </c>
      <c r="AO20" s="11">
        <v>131</v>
      </c>
      <c r="AP20" s="13">
        <v>5695.54</v>
      </c>
      <c r="AQ20" s="11">
        <v>196</v>
      </c>
      <c r="AR20" s="12">
        <v>-0.687</v>
      </c>
      <c r="AS20" s="12">
        <v>-0.6962</v>
      </c>
      <c r="AT20" s="11">
        <v>14</v>
      </c>
      <c r="AU20" s="13">
        <v>548.71</v>
      </c>
      <c r="AV20" s="11">
        <v>134</v>
      </c>
      <c r="AW20" s="11">
        <v>52</v>
      </c>
      <c r="AX20" s="13">
        <v>2152.64</v>
      </c>
      <c r="AY20" s="11">
        <v>134</v>
      </c>
      <c r="AZ20" s="12">
        <v>-0.7308</v>
      </c>
      <c r="BA20" s="12">
        <v>-0.7451</v>
      </c>
      <c r="BB20" s="11"/>
      <c r="BC20" s="13"/>
      <c r="BD20" s="11"/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6050</v>
      </c>
      <c r="K21" s="17">
        <v>568540.94</v>
      </c>
      <c r="L21" s="15">
        <v>6772</v>
      </c>
      <c r="M21" s="18">
        <v>83.95</v>
      </c>
      <c r="N21" s="15">
        <v>16713</v>
      </c>
      <c r="O21" s="17">
        <v>1700881.56</v>
      </c>
      <c r="P21" s="15">
        <v>6772</v>
      </c>
      <c r="Q21" s="18">
        <v>251.16</v>
      </c>
      <c r="R21" s="16">
        <v>-0.638</v>
      </c>
      <c r="S21" s="16">
        <v>-0.6657</v>
      </c>
      <c r="T21" s="16"/>
      <c r="U21" s="16">
        <v>-0.6658</v>
      </c>
      <c r="V21" s="15">
        <v>3734</v>
      </c>
      <c r="W21" s="17">
        <v>418848.09</v>
      </c>
      <c r="X21" s="15">
        <v>1559</v>
      </c>
      <c r="Y21" s="15">
        <v>10600</v>
      </c>
      <c r="Z21" s="17">
        <v>1267168.55</v>
      </c>
      <c r="AA21" s="15">
        <v>1559</v>
      </c>
      <c r="AB21" s="16">
        <v>-0.6477</v>
      </c>
      <c r="AC21" s="16">
        <v>-0.6695</v>
      </c>
      <c r="AD21" s="15">
        <v>1267</v>
      </c>
      <c r="AE21" s="17">
        <v>51483.05</v>
      </c>
      <c r="AF21" s="15">
        <v>942</v>
      </c>
      <c r="AG21" s="15">
        <v>2910</v>
      </c>
      <c r="AH21" s="17">
        <v>121549.67</v>
      </c>
      <c r="AI21" s="15">
        <v>942</v>
      </c>
      <c r="AJ21" s="16">
        <v>-0.5646</v>
      </c>
      <c r="AK21" s="16">
        <v>-0.5764</v>
      </c>
      <c r="AL21" s="15">
        <v>446</v>
      </c>
      <c r="AM21" s="17">
        <v>38239.9</v>
      </c>
      <c r="AN21" s="15">
        <v>1378</v>
      </c>
      <c r="AO21" s="15">
        <v>1375</v>
      </c>
      <c r="AP21" s="17">
        <v>127141.9</v>
      </c>
      <c r="AQ21" s="15">
        <v>1378</v>
      </c>
      <c r="AR21" s="16">
        <v>-0.6756</v>
      </c>
      <c r="AS21" s="16">
        <v>-0.6992</v>
      </c>
      <c r="AT21" s="15">
        <v>379</v>
      </c>
      <c r="AU21" s="17">
        <v>34930.6</v>
      </c>
      <c r="AV21" s="15">
        <v>977</v>
      </c>
      <c r="AW21" s="15">
        <v>1159</v>
      </c>
      <c r="AX21" s="17">
        <v>109710.52</v>
      </c>
      <c r="AY21" s="15">
        <v>977</v>
      </c>
      <c r="AZ21" s="16">
        <v>-0.673</v>
      </c>
      <c r="BA21" s="16">
        <v>-0.6816</v>
      </c>
      <c r="BB21" s="15">
        <v>224</v>
      </c>
      <c r="BC21" s="17">
        <v>25039.3</v>
      </c>
      <c r="BD21" s="15">
        <v>698</v>
      </c>
      <c r="BE21" s="15">
        <v>669</v>
      </c>
      <c r="BF21" s="17">
        <v>75310.92</v>
      </c>
      <c r="BG21" s="15">
        <v>698</v>
      </c>
      <c r="BH21" s="16">
        <v>-0.6652</v>
      </c>
      <c r="BI21" s="16">
        <v>-0.6675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