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<sst xmlns="http://schemas.openxmlformats.org/spreadsheetml/2006/main" count="89" uniqueCount="89">
  <si>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</si>
  <si>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</si>
  <si>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</si>
  <si>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</si>
  <si>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</si>
  <si>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</si>
  <si>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</si>
  <si>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04/01/2025</t>
  </si>
  <si>
    <t>Division</t>
  </si>
  <si>
    <t>Current And Future Inventory</t>
  </si>
  <si>
    <t>Current And History Sales Comparison</t>
  </si>
  <si>
    <t>CSNSTORES</t>
  </si>
  <si>
    <t>AMAZON</t>
  </si>
  <si>
    <t>KOHLDSN</t>
  </si>
  <si>
    <t>MACY02</t>
  </si>
  <si>
    <t>OVERSTOCK01</t>
  </si>
  <si>
    <t>TGTDVS</t>
  </si>
  <si>
    <t>OLLIIX</t>
  </si>
  <si>
    <t>NRTPORT</t>
  </si>
  <si>
    <t>JCPENNEY01</t>
  </si>
  <si>
    <t>ASHFURNDS</t>
  </si>
  <si>
    <t>DESINC</t>
  </si>
  <si>
    <t>HDDS</t>
  </si>
  <si>
    <t>BLK01</t>
  </si>
  <si>
    <t>KIRKLANDDS</t>
  </si>
  <si>
    <t>COSTCO01</t>
  </si>
  <si>
    <t>ZOLA</t>
  </si>
  <si>
    <t>FINGERHUTDS</t>
  </si>
  <si>
    <t>WALMARTDS</t>
  </si>
  <si>
    <t>MACY</t>
  </si>
  <si>
    <t>ROOMECOM</t>
  </si>
  <si>
    <t>AMERSIGNDS</t>
  </si>
  <si>
    <t>HHGLOBALTTS</t>
  </si>
  <si>
    <t>LAMPDS</t>
  </si>
  <si>
    <t>HSNDS</t>
  </si>
  <si>
    <t>HOUZZ</t>
  </si>
  <si>
    <t>AAFESDS</t>
  </si>
  <si>
    <t>DLCROSCILL</t>
  </si>
  <si>
    <t>BEALLSDS</t>
  </si>
  <si>
    <t>LOWESDS</t>
  </si>
  <si>
    <t>NORDSTRACKDS</t>
  </si>
  <si>
    <t>CHEWYDS</t>
  </si>
  <si>
    <t>BLOOM02</t>
  </si>
  <si>
    <t>DLBRAND</t>
  </si>
  <si>
    <t>WM.COM</t>
  </si>
  <si>
    <t>BIGLOTSDS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</si>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</sst>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1039032</v>
      </c>
      <c r="C5" s="11">
        <f>=ROUNDDOWN(27.4324638293378,0)</f>
      </c>
      <c r="D5" s="11">
        <v>350173</v>
      </c>
      <c r="E5" s="12">
        <v>0.9192</v>
      </c>
      <c r="F5" s="11"/>
      <c r="G5" s="11">
        <f>=ROUNDDOWN({0},0)</f>
      </c>
      <c r="H5" s="11">
        <v>480</v>
      </c>
      <c r="I5" s="12">
        <v>0.4</v>
      </c>
      <c r="J5" s="11">
        <v>106204</v>
      </c>
      <c r="K5" s="13">
        <v>5333040.61</v>
      </c>
      <c r="L5" s="11">
        <v>2124</v>
      </c>
      <c r="M5" s="14">
        <v>2510.85</v>
      </c>
      <c r="N5" s="11">
        <v>108379</v>
      </c>
      <c r="O5" s="13">
        <v>5794068.07</v>
      </c>
      <c r="P5" s="11">
        <v>1995</v>
      </c>
      <c r="Q5" s="14">
        <v>2904.29</v>
      </c>
      <c r="R5" s="12">
        <v>-0.0201</v>
      </c>
      <c r="S5" s="12">
        <v>-0.0796</v>
      </c>
      <c r="T5" s="12">
        <v>0.0647</v>
      </c>
      <c r="U5" s="12">
        <v>-0.1355</v>
      </c>
      <c r="V5" s="11">
        <v>12409</v>
      </c>
      <c r="W5" s="13">
        <v>758915.63</v>
      </c>
      <c r="X5" s="11">
        <v>1843</v>
      </c>
      <c r="Y5" s="11">
        <v>10353</v>
      </c>
      <c r="Z5" s="13">
        <v>518758.23</v>
      </c>
      <c r="AA5" s="11">
        <v>1764</v>
      </c>
      <c r="AB5" s="12">
        <v>0.1986</v>
      </c>
      <c r="AC5" s="12">
        <v>0.4629</v>
      </c>
      <c r="AD5" s="11">
        <v>16228</v>
      </c>
      <c r="AE5" s="13">
        <v>863016.93</v>
      </c>
      <c r="AF5" s="11">
        <v>1846</v>
      </c>
      <c r="AG5" s="11">
        <v>22888</v>
      </c>
      <c r="AH5" s="13">
        <v>1342451.16</v>
      </c>
      <c r="AI5" s="11">
        <v>1550</v>
      </c>
      <c r="AJ5" s="12">
        <v>-0.291</v>
      </c>
      <c r="AK5" s="12">
        <v>-0.3571</v>
      </c>
      <c r="AL5" s="11">
        <v>22996</v>
      </c>
      <c r="AM5" s="13">
        <v>903966.77</v>
      </c>
      <c r="AN5" s="11">
        <v>1817</v>
      </c>
      <c r="AO5" s="11">
        <v>8596</v>
      </c>
      <c r="AP5" s="13">
        <v>373030.91</v>
      </c>
      <c r="AQ5" s="11">
        <v>1667</v>
      </c>
      <c r="AR5" s="12">
        <v>1.6752</v>
      </c>
      <c r="AS5" s="12">
        <v>1.4233</v>
      </c>
      <c r="AT5" s="11">
        <v>10488</v>
      </c>
      <c r="AU5" s="13">
        <v>575879.32</v>
      </c>
      <c r="AV5" s="11">
        <v>1662</v>
      </c>
      <c r="AW5" s="11">
        <v>9943</v>
      </c>
      <c r="AX5" s="13">
        <v>587018.68</v>
      </c>
      <c r="AY5" s="11">
        <v>1578</v>
      </c>
      <c r="AZ5" s="12">
        <v>0.0548</v>
      </c>
      <c r="BA5" s="12">
        <v>-0.019</v>
      </c>
      <c r="BB5" s="11">
        <v>7262</v>
      </c>
      <c r="BC5" s="13">
        <v>549650.59</v>
      </c>
      <c r="BD5" s="11">
        <v>1837</v>
      </c>
      <c r="BE5" s="11">
        <v>14829</v>
      </c>
      <c r="BF5" s="13">
        <v>1167477.19</v>
      </c>
      <c r="BG5" s="11">
        <v>1771</v>
      </c>
      <c r="BH5" s="12">
        <v>-0.5103</v>
      </c>
      <c r="BI5" s="12">
        <v>-0.5292</v>
      </c>
      <c r="BJ5" s="11">
        <v>3144</v>
      </c>
      <c r="BK5" s="13">
        <v>142808.33</v>
      </c>
      <c r="BL5" s="11">
        <v>1101</v>
      </c>
      <c r="BM5" s="11">
        <v>6404</v>
      </c>
      <c r="BN5" s="13">
        <v>370454.58</v>
      </c>
      <c r="BO5" s="11">
        <v>1580</v>
      </c>
      <c r="BP5" s="12">
        <v>-0.5091</v>
      </c>
      <c r="BQ5" s="12">
        <v>-0.6145</v>
      </c>
      <c r="BR5" s="11">
        <v>3858</v>
      </c>
      <c r="BS5" s="13">
        <v>281372.81</v>
      </c>
      <c r="BT5" s="11">
        <v>1850</v>
      </c>
      <c r="BU5" s="11">
        <v>5861</v>
      </c>
      <c r="BV5" s="13">
        <v>351812.62</v>
      </c>
      <c r="BW5" s="11">
        <v>1674</v>
      </c>
      <c r="BX5" s="12">
        <v>-0.3418</v>
      </c>
      <c r="BY5" s="12">
        <v>-0.2002</v>
      </c>
      <c r="BZ5" s="11">
        <v>12163</v>
      </c>
      <c r="CA5" s="13">
        <v>487748.32</v>
      </c>
      <c r="CB5" s="11">
        <v>1819</v>
      </c>
      <c r="CC5" s="11">
        <v>1326</v>
      </c>
      <c r="CD5" s="13">
        <v>81864.44</v>
      </c>
      <c r="CE5" s="11">
        <v>1573</v>
      </c>
      <c r="CF5" s="12">
        <v>8.1727</v>
      </c>
      <c r="CG5" s="12">
        <v>4.958</v>
      </c>
      <c r="CH5" s="11">
        <v>5872</v>
      </c>
      <c r="CI5" s="13">
        <v>301739.44</v>
      </c>
      <c r="CJ5" s="11">
        <v>1661</v>
      </c>
      <c r="CK5" s="11">
        <v>5217</v>
      </c>
      <c r="CL5" s="13">
        <v>289042.04</v>
      </c>
      <c r="CM5" s="11">
        <v>1651</v>
      </c>
      <c r="CN5" s="12">
        <v>0.1256</v>
      </c>
      <c r="CO5" s="12">
        <v>0.0439</v>
      </c>
      <c r="CP5" s="11">
        <v>825</v>
      </c>
      <c r="CQ5" s="13">
        <v>49079.53</v>
      </c>
      <c r="CR5" s="11">
        <v>499</v>
      </c>
      <c r="CS5" s="11">
        <v>245</v>
      </c>
      <c r="CT5" s="13">
        <v>13631.38</v>
      </c>
      <c r="CU5" s="11">
        <v>904</v>
      </c>
      <c r="CV5" s="12">
        <v>2.3673</v>
      </c>
      <c r="CW5" s="12">
        <v>2.6005</v>
      </c>
      <c r="CX5" s="11">
        <v>1947</v>
      </c>
      <c r="CY5" s="13">
        <v>115201.21</v>
      </c>
      <c r="CZ5" s="11">
        <v>1970</v>
      </c>
      <c r="DA5" s="11">
        <v>1381</v>
      </c>
      <c r="DB5" s="13">
        <v>80604.73</v>
      </c>
      <c r="DC5" s="11">
        <v>1869</v>
      </c>
      <c r="DD5" s="12">
        <v>0.4098</v>
      </c>
      <c r="DE5" s="12">
        <v>0.4292</v>
      </c>
      <c r="DF5" s="11">
        <v>832</v>
      </c>
      <c r="DG5" s="13">
        <v>40409.15</v>
      </c>
      <c r="DH5" s="11">
        <v>1163</v>
      </c>
      <c r="DI5" s="11">
        <v>224</v>
      </c>
      <c r="DJ5" s="13">
        <v>12098.27</v>
      </c>
      <c r="DK5" s="11">
        <v>281</v>
      </c>
      <c r="DL5" s="12">
        <v>2.7143</v>
      </c>
      <c r="DM5" s="12">
        <v>2.3401</v>
      </c>
      <c r="DN5" s="11">
        <v>1516</v>
      </c>
      <c r="DO5" s="13">
        <v>89678.04</v>
      </c>
      <c r="DP5" s="11">
        <v>1689</v>
      </c>
      <c r="DQ5" s="11">
        <v>1277</v>
      </c>
      <c r="DR5" s="13">
        <v>82344.18</v>
      </c>
      <c r="DS5" s="11">
        <v>1580</v>
      </c>
      <c r="DT5" s="12">
        <v>0.1872</v>
      </c>
      <c r="DU5" s="12">
        <v>0.0891</v>
      </c>
      <c r="DV5" s="11">
        <v>129</v>
      </c>
      <c r="DW5" s="13">
        <v>6945.65</v>
      </c>
      <c r="DX5" s="11">
        <v>264</v>
      </c>
      <c r="DY5" s="11">
        <v>163</v>
      </c>
      <c r="DZ5" s="13">
        <v>10032.95</v>
      </c>
      <c r="EA5" s="11">
        <v>131</v>
      </c>
      <c r="EB5" s="12">
        <v>-0.2086</v>
      </c>
      <c r="EC5" s="12">
        <v>-0.3077</v>
      </c>
      <c r="ED5" s="11"/>
      <c r="EE5" s="13"/>
      <c r="EF5" s="11"/>
      <c r="EG5" s="11"/>
      <c r="EH5" s="13"/>
      <c r="EI5" s="11"/>
      <c r="EJ5" s="12"/>
      <c r="EK5" s="12"/>
      <c r="EL5" s="11">
        <v>64</v>
      </c>
      <c r="EM5" s="13">
        <v>4011.04</v>
      </c>
      <c r="EN5" s="11">
        <v>204</v>
      </c>
      <c r="EO5" s="11">
        <v>100</v>
      </c>
      <c r="EP5" s="13">
        <v>6444.65</v>
      </c>
      <c r="EQ5" s="11">
        <v>270</v>
      </c>
      <c r="ER5" s="12">
        <v>-0.36</v>
      </c>
      <c r="ES5" s="12">
        <v>-0.3776</v>
      </c>
      <c r="ET5" s="11">
        <v>272</v>
      </c>
      <c r="EU5" s="13">
        <v>18904.91</v>
      </c>
      <c r="EV5" s="11">
        <v>225</v>
      </c>
      <c r="EW5" s="11">
        <v>639</v>
      </c>
      <c r="EX5" s="13">
        <v>47813.49</v>
      </c>
      <c r="EY5" s="11">
        <v>287</v>
      </c>
      <c r="EZ5" s="12">
        <v>-0.5743</v>
      </c>
      <c r="FA5" s="12">
        <v>-0.6046</v>
      </c>
      <c r="FB5" s="11">
        <v>1132</v>
      </c>
      <c r="FC5" s="13">
        <v>32293.51</v>
      </c>
      <c r="FD5" s="11">
        <v>108</v>
      </c>
      <c r="FE5" s="11">
        <v>660</v>
      </c>
      <c r="FF5" s="13">
        <v>31351.41</v>
      </c>
      <c r="FG5" s="11">
        <v>362</v>
      </c>
      <c r="FH5" s="12">
        <v>0.7152</v>
      </c>
      <c r="FI5" s="12">
        <v>0.03</v>
      </c>
      <c r="FJ5" s="11">
        <v>3408</v>
      </c>
      <c r="FK5" s="13">
        <v>40797.6</v>
      </c>
      <c r="FL5" s="11"/>
      <c r="FM5" s="11">
        <v>17199</v>
      </c>
      <c r="FN5" s="13">
        <v>361407</v>
      </c>
      <c r="FO5" s="11"/>
      <c r="FP5" s="12">
        <v>-0.8018</v>
      </c>
      <c r="FQ5" s="12">
        <v>-0.8871</v>
      </c>
      <c r="FR5" s="11">
        <v>83</v>
      </c>
      <c r="FS5" s="13">
        <v>5857.44</v>
      </c>
      <c r="FT5" s="11">
        <v>641</v>
      </c>
      <c r="FU5" s="11">
        <v>106</v>
      </c>
      <c r="FV5" s="13">
        <v>7786.62</v>
      </c>
      <c r="FW5" s="11">
        <v>397</v>
      </c>
      <c r="FX5" s="12">
        <v>-0.217</v>
      </c>
      <c r="FY5" s="12">
        <v>-0.2478</v>
      </c>
      <c r="FZ5" s="11">
        <v>39</v>
      </c>
      <c r="GA5" s="13">
        <v>3887.56</v>
      </c>
      <c r="GB5" s="11">
        <v>293</v>
      </c>
      <c r="GC5" s="11">
        <v>84</v>
      </c>
      <c r="GD5" s="13">
        <v>7564.72</v>
      </c>
      <c r="GE5" s="11">
        <v>271</v>
      </c>
      <c r="GF5" s="12">
        <v>-0.5357</v>
      </c>
      <c r="GG5" s="12">
        <v>-0.4861</v>
      </c>
      <c r="GH5" s="11">
        <v>959</v>
      </c>
      <c r="GI5" s="13">
        <v>25304.29</v>
      </c>
      <c r="GJ5" s="11">
        <v>808</v>
      </c>
      <c r="GK5" s="11"/>
      <c r="GL5" s="13"/>
      <c r="GM5" s="11"/>
      <c r="GN5" s="12"/>
      <c r="GO5" s="12"/>
      <c r="GP5" s="11">
        <v>16</v>
      </c>
      <c r="GQ5" s="13">
        <v>1463.58</v>
      </c>
      <c r="GR5" s="11">
        <v>179</v>
      </c>
      <c r="GS5" s="11">
        <v>3</v>
      </c>
      <c r="GT5" s="13">
        <v>228.95</v>
      </c>
      <c r="GU5" s="11">
        <v>191</v>
      </c>
      <c r="GV5" s="12">
        <v>4.3333</v>
      </c>
      <c r="GW5" s="12">
        <v>5.3926</v>
      </c>
      <c r="GX5" s="11">
        <v>212</v>
      </c>
      <c r="GY5" s="13">
        <v>14502.92</v>
      </c>
      <c r="GZ5" s="11">
        <v>493</v>
      </c>
      <c r="HA5" s="11">
        <v>198</v>
      </c>
      <c r="HB5" s="13">
        <v>13626.08</v>
      </c>
      <c r="HC5" s="11">
        <v>563</v>
      </c>
      <c r="HD5" s="12">
        <v>0.0707</v>
      </c>
      <c r="HE5" s="12">
        <v>0.0644</v>
      </c>
      <c r="HF5" s="11">
        <v>29</v>
      </c>
      <c r="HG5" s="13">
        <v>2514.83</v>
      </c>
      <c r="HH5" s="11">
        <v>1084</v>
      </c>
      <c r="HI5" s="11">
        <v>36</v>
      </c>
      <c r="HJ5" s="13">
        <v>2150.65</v>
      </c>
      <c r="HK5" s="11">
        <v>1398</v>
      </c>
      <c r="HL5" s="12">
        <v>-0.1944</v>
      </c>
      <c r="HM5" s="12">
        <v>0.1693</v>
      </c>
      <c r="HN5" s="11">
        <v>42</v>
      </c>
      <c r="HO5" s="13">
        <v>2776.82</v>
      </c>
      <c r="HP5" s="11">
        <v>322</v>
      </c>
      <c r="HQ5" s="11">
        <v>12</v>
      </c>
      <c r="HR5" s="13">
        <v>934.52</v>
      </c>
      <c r="HS5" s="11">
        <v>377</v>
      </c>
      <c r="HT5" s="12">
        <v>2.5</v>
      </c>
      <c r="HU5" s="12">
        <v>1.9714</v>
      </c>
      <c r="HV5" s="11">
        <v>21</v>
      </c>
      <c r="HW5" s="13">
        <v>4067.77</v>
      </c>
      <c r="HX5" s="11">
        <v>56</v>
      </c>
      <c r="HY5" s="11">
        <v>27</v>
      </c>
      <c r="HZ5" s="13">
        <v>4547.23</v>
      </c>
      <c r="IA5" s="11">
        <v>71</v>
      </c>
      <c r="IB5" s="12">
        <v>-0.2222</v>
      </c>
      <c r="IC5" s="12">
        <v>-0.1054</v>
      </c>
      <c r="ID5" s="11">
        <v>67</v>
      </c>
      <c r="IE5" s="13">
        <v>4374.07</v>
      </c>
      <c r="IF5" s="11">
        <v>599</v>
      </c>
      <c r="IG5" s="11">
        <v>217</v>
      </c>
      <c r="IH5" s="13">
        <v>12359.99</v>
      </c>
      <c r="II5" s="11">
        <v>657</v>
      </c>
      <c r="IJ5" s="12">
        <v>-0.6912</v>
      </c>
      <c r="IK5" s="12">
        <v>-0.6461</v>
      </c>
      <c r="IL5" s="11">
        <v>29</v>
      </c>
      <c r="IM5" s="13">
        <v>1435.12</v>
      </c>
      <c r="IN5" s="11">
        <v>222</v>
      </c>
      <c r="IO5" s="11">
        <v>5</v>
      </c>
      <c r="IP5" s="13">
        <v>288.64</v>
      </c>
      <c r="IQ5" s="11">
        <v>56</v>
      </c>
      <c r="IR5" s="12">
        <v>4.8</v>
      </c>
      <c r="IS5" s="12">
        <v>3.972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77</v>
      </c>
      <c r="JS5" s="13">
        <v>1944.87</v>
      </c>
      <c r="JT5" s="11">
        <v>1553</v>
      </c>
      <c r="JU5" s="11"/>
      <c r="JV5" s="13"/>
      <c r="JW5" s="11"/>
      <c r="JX5" s="12"/>
      <c r="JY5" s="12"/>
      <c r="JZ5" s="11">
        <v>85</v>
      </c>
      <c r="KA5" s="13">
        <v>2492.56</v>
      </c>
      <c r="KB5" s="11"/>
      <c r="KC5" s="11">
        <v>179</v>
      </c>
      <c r="KD5" s="13">
        <v>4667.11</v>
      </c>
      <c r="KE5" s="11"/>
      <c r="KF5" s="12">
        <v>-0.5251</v>
      </c>
      <c r="KG5" s="12">
        <v>-0.4659</v>
      </c>
      <c r="KH5" s="11"/>
      <c r="KI5" s="13"/>
      <c r="KJ5" s="11"/>
      <c r="KK5" s="11">
        <v>207</v>
      </c>
      <c r="KL5" s="13">
        <v>12275.65</v>
      </c>
      <c r="KM5" s="11">
        <v>243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273</v>
      </c>
      <c r="LA5" s="11"/>
      <c r="LB5" s="13"/>
      <c r="LC5" s="11">
        <v>4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</row>
    <row r="6">
      <c r="A6" s="10" t="s">
        <v>72</v>
      </c>
      <c r="B6" s="11">
        <v>69045</v>
      </c>
      <c r="C6" s="11">
        <f>=ROUNDDOWN(128.264908043842,0)</f>
      </c>
      <c r="D6" s="11">
        <v>8780</v>
      </c>
      <c r="E6" s="12">
        <v>0.229</v>
      </c>
      <c r="F6" s="11"/>
      <c r="G6" s="11">
        <f>=ROUNDDOWN({0},0)</f>
      </c>
      <c r="H6" s="11"/>
      <c r="I6" s="12"/>
      <c r="J6" s="11">
        <v>979</v>
      </c>
      <c r="K6" s="13">
        <v>15732.73</v>
      </c>
      <c r="L6" s="11">
        <v>72</v>
      </c>
      <c r="M6" s="14">
        <v>218.51</v>
      </c>
      <c r="N6" s="11">
        <v>11670</v>
      </c>
      <c r="O6" s="13">
        <v>94451.76</v>
      </c>
      <c r="P6" s="11">
        <v>686</v>
      </c>
      <c r="Q6" s="14">
        <v>137.68</v>
      </c>
      <c r="R6" s="12">
        <v>-0.9161</v>
      </c>
      <c r="S6" s="12">
        <v>-0.8334</v>
      </c>
      <c r="T6" s="12">
        <v>-0.895</v>
      </c>
      <c r="U6" s="12">
        <v>0.5871</v>
      </c>
      <c r="V6" s="11">
        <v>19</v>
      </c>
      <c r="W6" s="13">
        <v>427.62</v>
      </c>
      <c r="X6" s="11">
        <v>56</v>
      </c>
      <c r="Y6" s="11">
        <v>6</v>
      </c>
      <c r="Z6" s="13">
        <v>136.92</v>
      </c>
      <c r="AA6" s="11">
        <v>29</v>
      </c>
      <c r="AB6" s="12">
        <v>2.1667</v>
      </c>
      <c r="AC6" s="12">
        <v>2.1231</v>
      </c>
      <c r="AD6" s="11">
        <v>51</v>
      </c>
      <c r="AE6" s="13">
        <v>758.71</v>
      </c>
      <c r="AF6" s="11">
        <v>61</v>
      </c>
      <c r="AG6" s="11">
        <v>35</v>
      </c>
      <c r="AH6" s="13">
        <v>583.87</v>
      </c>
      <c r="AI6" s="11">
        <v>261</v>
      </c>
      <c r="AJ6" s="12">
        <v>0.4571</v>
      </c>
      <c r="AK6" s="12">
        <v>0.2995</v>
      </c>
      <c r="AL6" s="11">
        <v>277</v>
      </c>
      <c r="AM6" s="13">
        <v>5609</v>
      </c>
      <c r="AN6" s="11">
        <v>32</v>
      </c>
      <c r="AO6" s="11"/>
      <c r="AP6" s="13"/>
      <c r="AQ6" s="11"/>
      <c r="AR6" s="12"/>
      <c r="AS6" s="12"/>
      <c r="AT6" s="11">
        <v>436</v>
      </c>
      <c r="AU6" s="13">
        <v>5737.97</v>
      </c>
      <c r="AV6" s="11">
        <v>60</v>
      </c>
      <c r="AW6" s="11">
        <v>899</v>
      </c>
      <c r="AX6" s="13">
        <v>12944.46</v>
      </c>
      <c r="AY6" s="11">
        <v>686</v>
      </c>
      <c r="AZ6" s="12">
        <v>-0.515</v>
      </c>
      <c r="BA6" s="12">
        <v>-0.5567</v>
      </c>
      <c r="BB6" s="11">
        <v>8</v>
      </c>
      <c r="BC6" s="13">
        <v>172.32</v>
      </c>
      <c r="BD6" s="11">
        <v>56</v>
      </c>
      <c r="BE6" s="11">
        <v>10</v>
      </c>
      <c r="BF6" s="13">
        <v>189.03</v>
      </c>
      <c r="BG6" s="11">
        <v>29</v>
      </c>
      <c r="BH6" s="12">
        <v>-0.2</v>
      </c>
      <c r="BI6" s="12">
        <v>-0.0884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>
        <v>43</v>
      </c>
      <c r="CC6" s="11">
        <v>2</v>
      </c>
      <c r="CD6" s="13">
        <v>39.98</v>
      </c>
      <c r="CE6" s="11">
        <v>109</v>
      </c>
      <c r="CF6" s="12"/>
      <c r="CG6" s="12"/>
      <c r="CH6" s="11">
        <v>173</v>
      </c>
      <c r="CI6" s="13">
        <v>2770.45</v>
      </c>
      <c r="CJ6" s="11">
        <v>32</v>
      </c>
      <c r="CK6" s="11"/>
      <c r="CL6" s="13"/>
      <c r="CM6" s="11">
        <v>36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1</v>
      </c>
      <c r="DA6" s="11"/>
      <c r="DB6" s="13"/>
      <c r="DC6" s="11">
        <v>3</v>
      </c>
      <c r="DD6" s="12"/>
      <c r="DE6" s="12"/>
      <c r="DF6" s="11"/>
      <c r="DG6" s="13"/>
      <c r="DH6" s="11">
        <v>66</v>
      </c>
      <c r="DI6" s="11"/>
      <c r="DJ6" s="13"/>
      <c r="DK6" s="11"/>
      <c r="DL6" s="12"/>
      <c r="DM6" s="12"/>
      <c r="DN6" s="11">
        <v>13</v>
      </c>
      <c r="DO6" s="13">
        <v>236.82</v>
      </c>
      <c r="DP6" s="11">
        <v>54</v>
      </c>
      <c r="DQ6" s="11"/>
      <c r="DR6" s="13"/>
      <c r="DS6" s="11"/>
      <c r="DT6" s="12"/>
      <c r="DU6" s="12"/>
      <c r="DV6" s="11">
        <v>2</v>
      </c>
      <c r="DW6" s="13">
        <v>19.84</v>
      </c>
      <c r="DX6" s="11">
        <v>19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>
        <v>6</v>
      </c>
      <c r="FF6" s="13">
        <v>84</v>
      </c>
      <c r="FG6" s="11">
        <v>19</v>
      </c>
      <c r="FH6" s="12"/>
      <c r="FI6" s="12"/>
      <c r="FJ6" s="11"/>
      <c r="FK6" s="13"/>
      <c r="FL6" s="11"/>
      <c r="FM6" s="11">
        <v>10712</v>
      </c>
      <c r="FN6" s="13">
        <v>80473.5</v>
      </c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68</v>
      </c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22778</v>
      </c>
      <c r="C7" s="11">
        <f>=ROUNDDOWN(14.4760088973626,0)</f>
      </c>
      <c r="D7" s="11">
        <v>20280</v>
      </c>
      <c r="E7" s="12">
        <v>0.8802</v>
      </c>
      <c r="F7" s="11"/>
      <c r="G7" s="11">
        <f>=ROUNDDOWN({0},0)</f>
      </c>
      <c r="H7" s="11"/>
      <c r="I7" s="12"/>
      <c r="J7" s="11">
        <v>4458</v>
      </c>
      <c r="K7" s="13">
        <v>245992.17</v>
      </c>
      <c r="L7" s="11">
        <v>164</v>
      </c>
      <c r="M7" s="14">
        <v>1499.95</v>
      </c>
      <c r="N7" s="11">
        <v>4968</v>
      </c>
      <c r="O7" s="13">
        <v>263706.44</v>
      </c>
      <c r="P7" s="11">
        <v>185</v>
      </c>
      <c r="Q7" s="14">
        <v>1425.44</v>
      </c>
      <c r="R7" s="12">
        <v>-0.1027</v>
      </c>
      <c r="S7" s="12">
        <v>-0.0672</v>
      </c>
      <c r="T7" s="12">
        <v>-0.1135</v>
      </c>
      <c r="U7" s="12">
        <v>0.0523</v>
      </c>
      <c r="V7" s="11">
        <v>1582</v>
      </c>
      <c r="W7" s="13">
        <v>87660.74</v>
      </c>
      <c r="X7" s="11">
        <v>162</v>
      </c>
      <c r="Y7" s="11">
        <v>1220</v>
      </c>
      <c r="Z7" s="13">
        <v>62797.81</v>
      </c>
      <c r="AA7" s="11">
        <v>181</v>
      </c>
      <c r="AB7" s="12">
        <v>0.2967</v>
      </c>
      <c r="AC7" s="12">
        <v>0.3959</v>
      </c>
      <c r="AD7" s="11">
        <v>828</v>
      </c>
      <c r="AE7" s="13">
        <v>53261.71</v>
      </c>
      <c r="AF7" s="11">
        <v>153</v>
      </c>
      <c r="AG7" s="11">
        <v>939</v>
      </c>
      <c r="AH7" s="13">
        <v>52971.93</v>
      </c>
      <c r="AI7" s="11">
        <v>150</v>
      </c>
      <c r="AJ7" s="12">
        <v>-0.1182</v>
      </c>
      <c r="AK7" s="12">
        <v>0.0055</v>
      </c>
      <c r="AL7" s="11">
        <v>277</v>
      </c>
      <c r="AM7" s="13">
        <v>9906.82</v>
      </c>
      <c r="AN7" s="11">
        <v>161</v>
      </c>
      <c r="AO7" s="11">
        <v>378</v>
      </c>
      <c r="AP7" s="13">
        <v>17803.84</v>
      </c>
      <c r="AQ7" s="11">
        <v>132</v>
      </c>
      <c r="AR7" s="12">
        <v>-0.2672</v>
      </c>
      <c r="AS7" s="12">
        <v>-0.4436</v>
      </c>
      <c r="AT7" s="11">
        <v>94</v>
      </c>
      <c r="AU7" s="13">
        <v>3549.66</v>
      </c>
      <c r="AV7" s="11">
        <v>149</v>
      </c>
      <c r="AW7" s="11">
        <v>51</v>
      </c>
      <c r="AX7" s="13">
        <v>2464.69</v>
      </c>
      <c r="AY7" s="11">
        <v>174</v>
      </c>
      <c r="AZ7" s="12">
        <v>0.8431</v>
      </c>
      <c r="BA7" s="12">
        <v>0.4402</v>
      </c>
      <c r="BB7" s="11">
        <v>134</v>
      </c>
      <c r="BC7" s="13">
        <v>9722.63</v>
      </c>
      <c r="BD7" s="11">
        <v>163</v>
      </c>
      <c r="BE7" s="11">
        <v>288</v>
      </c>
      <c r="BF7" s="13">
        <v>18673.43</v>
      </c>
      <c r="BG7" s="11">
        <v>182</v>
      </c>
      <c r="BH7" s="12">
        <v>-0.5347</v>
      </c>
      <c r="BI7" s="12">
        <v>-0.4793</v>
      </c>
      <c r="BJ7" s="11">
        <v>243</v>
      </c>
      <c r="BK7" s="13">
        <v>12545.29</v>
      </c>
      <c r="BL7" s="11">
        <v>134</v>
      </c>
      <c r="BM7" s="11">
        <v>350</v>
      </c>
      <c r="BN7" s="13">
        <v>19233.7</v>
      </c>
      <c r="BO7" s="11">
        <v>127</v>
      </c>
      <c r="BP7" s="12">
        <v>-0.3057</v>
      </c>
      <c r="BQ7" s="12">
        <v>-0.3477</v>
      </c>
      <c r="BR7" s="11">
        <v>394</v>
      </c>
      <c r="BS7" s="13">
        <v>20474.65</v>
      </c>
      <c r="BT7" s="11">
        <v>163</v>
      </c>
      <c r="BU7" s="11">
        <v>593</v>
      </c>
      <c r="BV7" s="13">
        <v>32338.36</v>
      </c>
      <c r="BW7" s="11">
        <v>185</v>
      </c>
      <c r="BX7" s="12">
        <v>-0.3356</v>
      </c>
      <c r="BY7" s="12">
        <v>-0.3669</v>
      </c>
      <c r="BZ7" s="11">
        <v>5</v>
      </c>
      <c r="CA7" s="13">
        <v>677.95</v>
      </c>
      <c r="CB7" s="11">
        <v>146</v>
      </c>
      <c r="CC7" s="11">
        <v>13</v>
      </c>
      <c r="CD7" s="13">
        <v>850.77</v>
      </c>
      <c r="CE7" s="11">
        <v>152</v>
      </c>
      <c r="CF7" s="12">
        <v>-0.6154</v>
      </c>
      <c r="CG7" s="12">
        <v>-0.2031</v>
      </c>
      <c r="CH7" s="11">
        <v>99</v>
      </c>
      <c r="CI7" s="13">
        <v>3561.68</v>
      </c>
      <c r="CJ7" s="11">
        <v>102</v>
      </c>
      <c r="CK7" s="11">
        <v>97</v>
      </c>
      <c r="CL7" s="13">
        <v>5263.19</v>
      </c>
      <c r="CM7" s="11">
        <v>67</v>
      </c>
      <c r="CN7" s="12">
        <v>0.0206</v>
      </c>
      <c r="CO7" s="12">
        <v>-0.3233</v>
      </c>
      <c r="CP7" s="11">
        <v>53</v>
      </c>
      <c r="CQ7" s="13">
        <v>2372.14</v>
      </c>
      <c r="CR7" s="11">
        <v>89</v>
      </c>
      <c r="CS7" s="11">
        <v>66</v>
      </c>
      <c r="CT7" s="13">
        <v>2591.16</v>
      </c>
      <c r="CU7" s="11">
        <v>118</v>
      </c>
      <c r="CV7" s="12">
        <v>-0.197</v>
      </c>
      <c r="CW7" s="12">
        <v>-0.0845</v>
      </c>
      <c r="CX7" s="11">
        <v>17</v>
      </c>
      <c r="CY7" s="13">
        <v>1275.34</v>
      </c>
      <c r="CZ7" s="11">
        <v>163</v>
      </c>
      <c r="DA7" s="11">
        <v>69</v>
      </c>
      <c r="DB7" s="13">
        <v>4733.21</v>
      </c>
      <c r="DC7" s="11">
        <v>181</v>
      </c>
      <c r="DD7" s="12">
        <v>-0.7536</v>
      </c>
      <c r="DE7" s="12">
        <v>-0.7306</v>
      </c>
      <c r="DF7" s="11">
        <v>72</v>
      </c>
      <c r="DG7" s="13">
        <v>5062.52</v>
      </c>
      <c r="DH7" s="11">
        <v>159</v>
      </c>
      <c r="DI7" s="11">
        <v>30</v>
      </c>
      <c r="DJ7" s="13">
        <v>2305.15</v>
      </c>
      <c r="DK7" s="11">
        <v>35</v>
      </c>
      <c r="DL7" s="12">
        <v>1.4</v>
      </c>
      <c r="DM7" s="12">
        <v>1.1962</v>
      </c>
      <c r="DN7" s="11">
        <v>30</v>
      </c>
      <c r="DO7" s="13">
        <v>1553.97</v>
      </c>
      <c r="DP7" s="11">
        <v>93</v>
      </c>
      <c r="DQ7" s="11">
        <v>27</v>
      </c>
      <c r="DR7" s="13">
        <v>1185.95</v>
      </c>
      <c r="DS7" s="11">
        <v>125</v>
      </c>
      <c r="DT7" s="12">
        <v>0.1111</v>
      </c>
      <c r="DU7" s="12">
        <v>0.3103</v>
      </c>
      <c r="DV7" s="11">
        <v>355</v>
      </c>
      <c r="DW7" s="13">
        <v>19925.34</v>
      </c>
      <c r="DX7" s="11">
        <v>115</v>
      </c>
      <c r="DY7" s="11">
        <v>509</v>
      </c>
      <c r="DZ7" s="13">
        <v>24294.79</v>
      </c>
      <c r="EA7" s="11">
        <v>105</v>
      </c>
      <c r="EB7" s="12">
        <v>-0.3026</v>
      </c>
      <c r="EC7" s="12">
        <v>-0.1799</v>
      </c>
      <c r="ED7" s="11"/>
      <c r="EE7" s="13"/>
      <c r="EF7" s="11"/>
      <c r="EG7" s="11"/>
      <c r="EH7" s="13"/>
      <c r="EI7" s="11"/>
      <c r="EJ7" s="12"/>
      <c r="EK7" s="12"/>
      <c r="EL7" s="11">
        <v>32</v>
      </c>
      <c r="EM7" s="13">
        <v>1531.22</v>
      </c>
      <c r="EN7" s="11">
        <v>51</v>
      </c>
      <c r="EO7" s="11">
        <v>31</v>
      </c>
      <c r="EP7" s="13">
        <v>1435.03</v>
      </c>
      <c r="EQ7" s="11">
        <v>58</v>
      </c>
      <c r="ER7" s="12">
        <v>0.0323</v>
      </c>
      <c r="ES7" s="12">
        <v>0.067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57</v>
      </c>
      <c r="FS7" s="13">
        <v>2455.77</v>
      </c>
      <c r="FT7" s="11">
        <v>137</v>
      </c>
      <c r="FU7" s="11">
        <v>110</v>
      </c>
      <c r="FV7" s="13">
        <v>5550.79</v>
      </c>
      <c r="FW7" s="11">
        <v>89</v>
      </c>
      <c r="FX7" s="12">
        <v>-0.4818</v>
      </c>
      <c r="FY7" s="12">
        <v>-0.5576</v>
      </c>
      <c r="FZ7" s="11">
        <v>77</v>
      </c>
      <c r="GA7" s="13">
        <v>4078.89</v>
      </c>
      <c r="GB7" s="11">
        <v>90</v>
      </c>
      <c r="GC7" s="11">
        <v>99</v>
      </c>
      <c r="GD7" s="13">
        <v>4916.51</v>
      </c>
      <c r="GE7" s="11">
        <v>103</v>
      </c>
      <c r="GF7" s="12">
        <v>-0.2222</v>
      </c>
      <c r="GG7" s="12">
        <v>-0.1704</v>
      </c>
      <c r="GH7" s="11"/>
      <c r="GI7" s="13"/>
      <c r="GJ7" s="11"/>
      <c r="GK7" s="11"/>
      <c r="GL7" s="13"/>
      <c r="GM7" s="11"/>
      <c r="GN7" s="12"/>
      <c r="GO7" s="12"/>
      <c r="GP7" s="11">
        <v>55</v>
      </c>
      <c r="GQ7" s="13">
        <v>3371.18</v>
      </c>
      <c r="GR7" s="11">
        <v>136</v>
      </c>
      <c r="GS7" s="11">
        <v>30</v>
      </c>
      <c r="GT7" s="13">
        <v>1973.89</v>
      </c>
      <c r="GU7" s="11">
        <v>150</v>
      </c>
      <c r="GV7" s="12">
        <v>0.8333</v>
      </c>
      <c r="GW7" s="12">
        <v>0.7079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8</v>
      </c>
      <c r="HG7" s="13">
        <v>489.1</v>
      </c>
      <c r="HH7" s="11">
        <v>109</v>
      </c>
      <c r="HI7" s="11">
        <v>18</v>
      </c>
      <c r="HJ7" s="13">
        <v>890.7</v>
      </c>
      <c r="HK7" s="11">
        <v>153</v>
      </c>
      <c r="HL7" s="12">
        <v>-0.5556</v>
      </c>
      <c r="HM7" s="12">
        <v>-0.4509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4</v>
      </c>
      <c r="IE7" s="13">
        <v>187.39</v>
      </c>
      <c r="IF7" s="11">
        <v>23</v>
      </c>
      <c r="IG7" s="11">
        <v>15</v>
      </c>
      <c r="IH7" s="13">
        <v>655.79</v>
      </c>
      <c r="II7" s="11">
        <v>37</v>
      </c>
      <c r="IJ7" s="12">
        <v>-0.7333</v>
      </c>
      <c r="IK7" s="12">
        <v>-0.7143</v>
      </c>
      <c r="IL7" s="11">
        <v>42</v>
      </c>
      <c r="IM7" s="13">
        <v>2328.18</v>
      </c>
      <c r="IN7" s="11">
        <v>67</v>
      </c>
      <c r="IO7" s="11"/>
      <c r="IP7" s="13"/>
      <c r="IQ7" s="11">
        <v>23</v>
      </c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152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35</v>
      </c>
      <c r="KL7" s="13">
        <v>775.75</v>
      </c>
      <c r="KM7" s="11">
        <v>6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</row>
    <row r="8">
      <c r="A8" s="10" t="s">
        <v>74</v>
      </c>
      <c r="B8" s="11">
        <v>160064</v>
      </c>
      <c r="C8" s="11">
        <f>=ROUNDDOWN(13.8537970191625,0)</f>
      </c>
      <c r="D8" s="11">
        <v>160076</v>
      </c>
      <c r="E8" s="12">
        <v>0.981</v>
      </c>
      <c r="F8" s="11"/>
      <c r="G8" s="11">
        <f>=ROUNDDOWN({0},0)</f>
      </c>
      <c r="H8" s="11"/>
      <c r="I8" s="12"/>
      <c r="J8" s="11">
        <v>17936</v>
      </c>
      <c r="K8" s="13">
        <v>494703.77</v>
      </c>
      <c r="L8" s="11">
        <v>261</v>
      </c>
      <c r="M8" s="14">
        <v>1895.42</v>
      </c>
      <c r="N8" s="11">
        <v>16757</v>
      </c>
      <c r="O8" s="13">
        <v>485437.27</v>
      </c>
      <c r="P8" s="11">
        <v>274</v>
      </c>
      <c r="Q8" s="14">
        <v>1771.67</v>
      </c>
      <c r="R8" s="12">
        <v>0.0704</v>
      </c>
      <c r="S8" s="12">
        <v>0.0191</v>
      </c>
      <c r="T8" s="12">
        <v>-0.0474</v>
      </c>
      <c r="U8" s="12">
        <v>0.0698</v>
      </c>
      <c r="V8" s="11">
        <v>2996</v>
      </c>
      <c r="W8" s="13">
        <v>72271.3</v>
      </c>
      <c r="X8" s="11">
        <v>251</v>
      </c>
      <c r="Y8" s="11">
        <v>1256</v>
      </c>
      <c r="Z8" s="13">
        <v>34326.57</v>
      </c>
      <c r="AA8" s="11">
        <v>256</v>
      </c>
      <c r="AB8" s="12">
        <v>1.3854</v>
      </c>
      <c r="AC8" s="12">
        <v>1.1054</v>
      </c>
      <c r="AD8" s="11">
        <v>3058</v>
      </c>
      <c r="AE8" s="13">
        <v>79358.3</v>
      </c>
      <c r="AF8" s="11">
        <v>213</v>
      </c>
      <c r="AG8" s="11">
        <v>4707</v>
      </c>
      <c r="AH8" s="13">
        <v>124681.51</v>
      </c>
      <c r="AI8" s="11">
        <v>198</v>
      </c>
      <c r="AJ8" s="12">
        <v>-0.3503</v>
      </c>
      <c r="AK8" s="12">
        <v>-0.3635</v>
      </c>
      <c r="AL8" s="11">
        <v>3393</v>
      </c>
      <c r="AM8" s="13">
        <v>82921.93</v>
      </c>
      <c r="AN8" s="11">
        <v>252</v>
      </c>
      <c r="AO8" s="11">
        <v>2135</v>
      </c>
      <c r="AP8" s="13">
        <v>63320.15</v>
      </c>
      <c r="AQ8" s="11">
        <v>248</v>
      </c>
      <c r="AR8" s="12">
        <v>0.5892</v>
      </c>
      <c r="AS8" s="12">
        <v>0.3096</v>
      </c>
      <c r="AT8" s="11">
        <v>1678</v>
      </c>
      <c r="AU8" s="13">
        <v>57615.74</v>
      </c>
      <c r="AV8" s="11">
        <v>246</v>
      </c>
      <c r="AW8" s="11">
        <v>1474</v>
      </c>
      <c r="AX8" s="13">
        <v>47650.84</v>
      </c>
      <c r="AY8" s="11">
        <v>241</v>
      </c>
      <c r="AZ8" s="12">
        <v>0.1384</v>
      </c>
      <c r="BA8" s="12">
        <v>0.2091</v>
      </c>
      <c r="BB8" s="11">
        <v>1155</v>
      </c>
      <c r="BC8" s="13">
        <v>35280.39</v>
      </c>
      <c r="BD8" s="11">
        <v>251</v>
      </c>
      <c r="BE8" s="11">
        <v>1939</v>
      </c>
      <c r="BF8" s="13">
        <v>59422.48</v>
      </c>
      <c r="BG8" s="11">
        <v>259</v>
      </c>
      <c r="BH8" s="12">
        <v>-0.4043</v>
      </c>
      <c r="BI8" s="12">
        <v>-0.4063</v>
      </c>
      <c r="BJ8" s="11">
        <v>1218</v>
      </c>
      <c r="BK8" s="13">
        <v>36458.25</v>
      </c>
      <c r="BL8" s="11">
        <v>201</v>
      </c>
      <c r="BM8" s="11">
        <v>2025</v>
      </c>
      <c r="BN8" s="13">
        <v>57599.03</v>
      </c>
      <c r="BO8" s="11">
        <v>239</v>
      </c>
      <c r="BP8" s="12">
        <v>-0.3985</v>
      </c>
      <c r="BQ8" s="12">
        <v>-0.367</v>
      </c>
      <c r="BR8" s="11">
        <v>935</v>
      </c>
      <c r="BS8" s="13">
        <v>32321.23</v>
      </c>
      <c r="BT8" s="11">
        <v>255</v>
      </c>
      <c r="BU8" s="11">
        <v>707</v>
      </c>
      <c r="BV8" s="13">
        <v>29888.93</v>
      </c>
      <c r="BW8" s="11">
        <v>263</v>
      </c>
      <c r="BX8" s="12">
        <v>0.3225</v>
      </c>
      <c r="BY8" s="12">
        <v>0.0814</v>
      </c>
      <c r="BZ8" s="11">
        <v>117</v>
      </c>
      <c r="CA8" s="13">
        <v>5898.45</v>
      </c>
      <c r="CB8" s="11">
        <v>249</v>
      </c>
      <c r="CC8" s="11">
        <v>156</v>
      </c>
      <c r="CD8" s="13">
        <v>5731.61</v>
      </c>
      <c r="CE8" s="11">
        <v>249</v>
      </c>
      <c r="CF8" s="12">
        <v>-0.25</v>
      </c>
      <c r="CG8" s="12">
        <v>0.0291</v>
      </c>
      <c r="CH8" s="11">
        <v>1329</v>
      </c>
      <c r="CI8" s="13">
        <v>40626.21</v>
      </c>
      <c r="CJ8" s="11">
        <v>209</v>
      </c>
      <c r="CK8" s="11">
        <v>1120</v>
      </c>
      <c r="CL8" s="13">
        <v>29536.96</v>
      </c>
      <c r="CM8" s="11">
        <v>224</v>
      </c>
      <c r="CN8" s="12">
        <v>0.1866</v>
      </c>
      <c r="CO8" s="12">
        <v>0.3754</v>
      </c>
      <c r="CP8" s="11"/>
      <c r="CQ8" s="13"/>
      <c r="CR8" s="11"/>
      <c r="CS8" s="11"/>
      <c r="CT8" s="13"/>
      <c r="CU8" s="11"/>
      <c r="CV8" s="12"/>
      <c r="CW8" s="12"/>
      <c r="CX8" s="11">
        <v>45</v>
      </c>
      <c r="CY8" s="13">
        <v>2254.22</v>
      </c>
      <c r="CZ8" s="11">
        <v>255</v>
      </c>
      <c r="DA8" s="11">
        <v>53</v>
      </c>
      <c r="DB8" s="13">
        <v>2276.64</v>
      </c>
      <c r="DC8" s="11">
        <v>267</v>
      </c>
      <c r="DD8" s="12">
        <v>-0.1509</v>
      </c>
      <c r="DE8" s="12">
        <v>-0.0098</v>
      </c>
      <c r="DF8" s="11">
        <v>228</v>
      </c>
      <c r="DG8" s="13">
        <v>5572.82</v>
      </c>
      <c r="DH8" s="11">
        <v>97</v>
      </c>
      <c r="DI8" s="11">
        <v>201</v>
      </c>
      <c r="DJ8" s="13">
        <v>4099.28</v>
      </c>
      <c r="DK8" s="11">
        <v>54</v>
      </c>
      <c r="DL8" s="12">
        <v>0.1343</v>
      </c>
      <c r="DM8" s="12">
        <v>0.3595</v>
      </c>
      <c r="DN8" s="11">
        <v>444</v>
      </c>
      <c r="DO8" s="13">
        <v>12195.53</v>
      </c>
      <c r="DP8" s="11">
        <v>241</v>
      </c>
      <c r="DQ8" s="11">
        <v>324</v>
      </c>
      <c r="DR8" s="13">
        <v>8917.76</v>
      </c>
      <c r="DS8" s="11">
        <v>183</v>
      </c>
      <c r="DT8" s="12">
        <v>0.3704</v>
      </c>
      <c r="DU8" s="12">
        <v>0.3676</v>
      </c>
      <c r="DV8" s="11">
        <v>8</v>
      </c>
      <c r="DW8" s="13">
        <v>159.4</v>
      </c>
      <c r="DX8" s="11">
        <v>5</v>
      </c>
      <c r="DY8" s="11">
        <v>2</v>
      </c>
      <c r="DZ8" s="13">
        <v>78.92</v>
      </c>
      <c r="EA8" s="11">
        <v>3</v>
      </c>
      <c r="EB8" s="12">
        <v>3</v>
      </c>
      <c r="EC8" s="12">
        <v>1.0198</v>
      </c>
      <c r="ED8" s="11">
        <v>719</v>
      </c>
      <c r="EE8" s="13">
        <v>17327.11</v>
      </c>
      <c r="EF8" s="11"/>
      <c r="EG8" s="11">
        <v>227</v>
      </c>
      <c r="EH8" s="13">
        <v>5645.47</v>
      </c>
      <c r="EI8" s="11"/>
      <c r="EJ8" s="12">
        <v>2.1674</v>
      </c>
      <c r="EK8" s="12">
        <v>2.0692</v>
      </c>
      <c r="EL8" s="11">
        <v>50</v>
      </c>
      <c r="EM8" s="13">
        <v>2294.3</v>
      </c>
      <c r="EN8" s="11">
        <v>68</v>
      </c>
      <c r="EO8" s="11">
        <v>78</v>
      </c>
      <c r="EP8" s="13">
        <v>3202.76</v>
      </c>
      <c r="EQ8" s="11">
        <v>88</v>
      </c>
      <c r="ER8" s="12">
        <v>-0.359</v>
      </c>
      <c r="ES8" s="12">
        <v>-0.2836</v>
      </c>
      <c r="ET8" s="11">
        <v>122</v>
      </c>
      <c r="EU8" s="13">
        <v>2900.51</v>
      </c>
      <c r="EV8" s="11">
        <v>41</v>
      </c>
      <c r="EW8" s="11">
        <v>176</v>
      </c>
      <c r="EX8" s="13">
        <v>4305.21</v>
      </c>
      <c r="EY8" s="11">
        <v>45</v>
      </c>
      <c r="EZ8" s="12">
        <v>-0.3068</v>
      </c>
      <c r="FA8" s="12">
        <v>-0.3263</v>
      </c>
      <c r="FB8" s="11">
        <v>299</v>
      </c>
      <c r="FC8" s="13">
        <v>3961.87</v>
      </c>
      <c r="FD8" s="11">
        <v>53</v>
      </c>
      <c r="FE8" s="11">
        <v>115</v>
      </c>
      <c r="FF8" s="13">
        <v>2570.68</v>
      </c>
      <c r="FG8" s="11">
        <v>124</v>
      </c>
      <c r="FH8" s="12">
        <v>1.6</v>
      </c>
      <c r="FI8" s="12">
        <v>0.5412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71.34</v>
      </c>
      <c r="GB8" s="11">
        <v>2</v>
      </c>
      <c r="GC8" s="11"/>
      <c r="GD8" s="13"/>
      <c r="GE8" s="11">
        <v>2</v>
      </c>
      <c r="GF8" s="12"/>
      <c r="GG8" s="12"/>
      <c r="GH8" s="11">
        <v>42</v>
      </c>
      <c r="GI8" s="13">
        <v>691.82</v>
      </c>
      <c r="GJ8" s="11">
        <v>94</v>
      </c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20</v>
      </c>
      <c r="GY8" s="13">
        <v>1135.66</v>
      </c>
      <c r="GZ8" s="11">
        <v>28</v>
      </c>
      <c r="HA8" s="11">
        <v>8</v>
      </c>
      <c r="HB8" s="13">
        <v>417.87</v>
      </c>
      <c r="HC8" s="11">
        <v>30</v>
      </c>
      <c r="HD8" s="12">
        <v>1.5</v>
      </c>
      <c r="HE8" s="12">
        <v>1.7177</v>
      </c>
      <c r="HF8" s="11">
        <v>2</v>
      </c>
      <c r="HG8" s="13">
        <v>84.4</v>
      </c>
      <c r="HH8" s="11">
        <v>196</v>
      </c>
      <c r="HI8" s="11">
        <v>2</v>
      </c>
      <c r="HJ8" s="13">
        <v>60.88</v>
      </c>
      <c r="HK8" s="11">
        <v>210</v>
      </c>
      <c r="HL8" s="12"/>
      <c r="HM8" s="12">
        <v>0.3863</v>
      </c>
      <c r="HN8" s="11">
        <v>62</v>
      </c>
      <c r="HO8" s="13">
        <v>2590.95</v>
      </c>
      <c r="HP8" s="11">
        <v>59</v>
      </c>
      <c r="HQ8" s="11">
        <v>2</v>
      </c>
      <c r="HR8" s="13">
        <v>60.86</v>
      </c>
      <c r="HS8" s="11">
        <v>32</v>
      </c>
      <c r="HT8" s="12">
        <v>30</v>
      </c>
      <c r="HU8" s="12">
        <v>41.5723</v>
      </c>
      <c r="HV8" s="11">
        <v>3</v>
      </c>
      <c r="HW8" s="13">
        <v>436.77</v>
      </c>
      <c r="HX8" s="11">
        <v>5</v>
      </c>
      <c r="HY8" s="11"/>
      <c r="HZ8" s="13"/>
      <c r="IA8" s="11">
        <v>5</v>
      </c>
      <c r="IB8" s="12"/>
      <c r="IC8" s="12"/>
      <c r="ID8" s="11">
        <v>10</v>
      </c>
      <c r="IE8" s="13">
        <v>231.28</v>
      </c>
      <c r="IF8" s="11">
        <v>68</v>
      </c>
      <c r="IG8" s="11">
        <v>12</v>
      </c>
      <c r="IH8" s="13">
        <v>455.99</v>
      </c>
      <c r="II8" s="11">
        <v>83</v>
      </c>
      <c r="IJ8" s="12">
        <v>-0.1667</v>
      </c>
      <c r="IK8" s="12">
        <v>-0.4928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>
        <v>1</v>
      </c>
      <c r="JS8" s="13">
        <v>43.99</v>
      </c>
      <c r="JT8" s="11">
        <v>128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38</v>
      </c>
      <c r="KL8" s="13">
        <v>1186.87</v>
      </c>
      <c r="KM8" s="11">
        <v>72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</row>
    <row r="9">
      <c r="A9" s="10" t="s">
        <v>75</v>
      </c>
      <c r="B9" s="11">
        <v>253518</v>
      </c>
      <c r="C9" s="11">
        <f>=ROUNDDOWN(25.1084986480999,0)</f>
      </c>
      <c r="D9" s="11">
        <v>190673</v>
      </c>
      <c r="E9" s="12">
        <v>0.9252</v>
      </c>
      <c r="F9" s="11"/>
      <c r="G9" s="11">
        <f>=ROUNDDOWN({0},0)</f>
      </c>
      <c r="H9" s="11"/>
      <c r="I9" s="12"/>
      <c r="J9" s="11">
        <v>26274</v>
      </c>
      <c r="K9" s="13">
        <v>496102.4</v>
      </c>
      <c r="L9" s="11">
        <v>340</v>
      </c>
      <c r="M9" s="14">
        <v>1459.12</v>
      </c>
      <c r="N9" s="11">
        <v>26956</v>
      </c>
      <c r="O9" s="13">
        <v>527152.84</v>
      </c>
      <c r="P9" s="11">
        <v>277</v>
      </c>
      <c r="Q9" s="14">
        <v>1903.08</v>
      </c>
      <c r="R9" s="12">
        <v>-0.0253</v>
      </c>
      <c r="S9" s="12">
        <v>-0.0589</v>
      </c>
      <c r="T9" s="12">
        <v>0.2274</v>
      </c>
      <c r="U9" s="12">
        <v>-0.2333</v>
      </c>
      <c r="V9" s="11">
        <v>2642</v>
      </c>
      <c r="W9" s="13">
        <v>47450.53</v>
      </c>
      <c r="X9" s="11">
        <v>326</v>
      </c>
      <c r="Y9" s="11">
        <v>1515</v>
      </c>
      <c r="Z9" s="13">
        <v>28468.92</v>
      </c>
      <c r="AA9" s="11">
        <v>257</v>
      </c>
      <c r="AB9" s="12">
        <v>0.7439</v>
      </c>
      <c r="AC9" s="12">
        <v>0.6667</v>
      </c>
      <c r="AD9" s="11">
        <v>9758</v>
      </c>
      <c r="AE9" s="13">
        <v>179834.84</v>
      </c>
      <c r="AF9" s="11">
        <v>328</v>
      </c>
      <c r="AG9" s="11">
        <v>12253</v>
      </c>
      <c r="AH9" s="13">
        <v>240165.06</v>
      </c>
      <c r="AI9" s="11">
        <v>249</v>
      </c>
      <c r="AJ9" s="12">
        <v>-0.2036</v>
      </c>
      <c r="AK9" s="12">
        <v>-0.2512</v>
      </c>
      <c r="AL9" s="11">
        <v>4444</v>
      </c>
      <c r="AM9" s="13">
        <v>79233.14</v>
      </c>
      <c r="AN9" s="11">
        <v>289</v>
      </c>
      <c r="AO9" s="11">
        <v>2152</v>
      </c>
      <c r="AP9" s="13">
        <v>37560.95</v>
      </c>
      <c r="AQ9" s="11">
        <v>256</v>
      </c>
      <c r="AR9" s="12">
        <v>1.0651</v>
      </c>
      <c r="AS9" s="12">
        <v>1.1095</v>
      </c>
      <c r="AT9" s="11">
        <v>3685</v>
      </c>
      <c r="AU9" s="13">
        <v>72400.18</v>
      </c>
      <c r="AV9" s="11">
        <v>226</v>
      </c>
      <c r="AW9" s="11">
        <v>3058</v>
      </c>
      <c r="AX9" s="13">
        <v>60487.84</v>
      </c>
      <c r="AY9" s="11">
        <v>221</v>
      </c>
      <c r="AZ9" s="12">
        <v>0.205</v>
      </c>
      <c r="BA9" s="12">
        <v>0.1969</v>
      </c>
      <c r="BB9" s="11">
        <v>1642</v>
      </c>
      <c r="BC9" s="13">
        <v>35552.92</v>
      </c>
      <c r="BD9" s="11">
        <v>281</v>
      </c>
      <c r="BE9" s="11">
        <v>2612</v>
      </c>
      <c r="BF9" s="13">
        <v>53550.61</v>
      </c>
      <c r="BG9" s="11">
        <v>257</v>
      </c>
      <c r="BH9" s="12">
        <v>-0.3714</v>
      </c>
      <c r="BI9" s="12">
        <v>-0.3361</v>
      </c>
      <c r="BJ9" s="11">
        <v>1178</v>
      </c>
      <c r="BK9" s="13">
        <v>23057.73</v>
      </c>
      <c r="BL9" s="11">
        <v>147</v>
      </c>
      <c r="BM9" s="11">
        <v>2721</v>
      </c>
      <c r="BN9" s="13">
        <v>53810.85</v>
      </c>
      <c r="BO9" s="11">
        <v>230</v>
      </c>
      <c r="BP9" s="12">
        <v>-0.5671</v>
      </c>
      <c r="BQ9" s="12">
        <v>-0.5715</v>
      </c>
      <c r="BR9" s="11">
        <v>628</v>
      </c>
      <c r="BS9" s="13">
        <v>12175.86</v>
      </c>
      <c r="BT9" s="11">
        <v>278</v>
      </c>
      <c r="BU9" s="11">
        <v>496</v>
      </c>
      <c r="BV9" s="13">
        <v>9513.83</v>
      </c>
      <c r="BW9" s="11">
        <v>257</v>
      </c>
      <c r="BX9" s="12">
        <v>0.2661</v>
      </c>
      <c r="BY9" s="12">
        <v>0.2798</v>
      </c>
      <c r="BZ9" s="11">
        <v>96</v>
      </c>
      <c r="CA9" s="13">
        <v>2676.28</v>
      </c>
      <c r="CB9" s="11">
        <v>269</v>
      </c>
      <c r="CC9" s="11">
        <v>66</v>
      </c>
      <c r="CD9" s="13">
        <v>2170.57</v>
      </c>
      <c r="CE9" s="11">
        <v>247</v>
      </c>
      <c r="CF9" s="12">
        <v>0.4545</v>
      </c>
      <c r="CG9" s="12">
        <v>0.233</v>
      </c>
      <c r="CH9" s="11">
        <v>1241</v>
      </c>
      <c r="CI9" s="13">
        <v>24007.95</v>
      </c>
      <c r="CJ9" s="11">
        <v>202</v>
      </c>
      <c r="CK9" s="11">
        <v>1040</v>
      </c>
      <c r="CL9" s="13">
        <v>19394.17</v>
      </c>
      <c r="CM9" s="11">
        <v>235</v>
      </c>
      <c r="CN9" s="12">
        <v>0.1933</v>
      </c>
      <c r="CO9" s="12">
        <v>0.2379</v>
      </c>
      <c r="CP9" s="11"/>
      <c r="CQ9" s="13"/>
      <c r="CR9" s="11"/>
      <c r="CS9" s="11"/>
      <c r="CT9" s="13"/>
      <c r="CU9" s="11">
        <v>180</v>
      </c>
      <c r="CV9" s="12"/>
      <c r="CW9" s="12"/>
      <c r="CX9" s="11">
        <v>42</v>
      </c>
      <c r="CY9" s="13">
        <v>1495.8</v>
      </c>
      <c r="CZ9" s="11">
        <v>281</v>
      </c>
      <c r="DA9" s="11">
        <v>75</v>
      </c>
      <c r="DB9" s="13">
        <v>2353.62</v>
      </c>
      <c r="DC9" s="11">
        <v>266</v>
      </c>
      <c r="DD9" s="12">
        <v>-0.44</v>
      </c>
      <c r="DE9" s="12">
        <v>-0.3645</v>
      </c>
      <c r="DF9" s="11">
        <v>556</v>
      </c>
      <c r="DG9" s="13">
        <v>10770.67</v>
      </c>
      <c r="DH9" s="11">
        <v>183</v>
      </c>
      <c r="DI9" s="11">
        <v>290</v>
      </c>
      <c r="DJ9" s="13">
        <v>5862.47</v>
      </c>
      <c r="DK9" s="11">
        <v>214</v>
      </c>
      <c r="DL9" s="12">
        <v>0.9172</v>
      </c>
      <c r="DM9" s="12">
        <v>0.8372</v>
      </c>
      <c r="DN9" s="11"/>
      <c r="DO9" s="13"/>
      <c r="DP9" s="11"/>
      <c r="DQ9" s="11">
        <v>14</v>
      </c>
      <c r="DR9" s="13">
        <v>428.03</v>
      </c>
      <c r="DS9" s="11">
        <v>13</v>
      </c>
      <c r="DT9" s="12"/>
      <c r="DU9" s="12"/>
      <c r="DV9" s="11">
        <v>104</v>
      </c>
      <c r="DW9" s="13">
        <v>2085.2</v>
      </c>
      <c r="DX9" s="11">
        <v>92</v>
      </c>
      <c r="DY9" s="11">
        <v>189</v>
      </c>
      <c r="DZ9" s="13">
        <v>3632.77</v>
      </c>
      <c r="EA9" s="11">
        <v>98</v>
      </c>
      <c r="EB9" s="12">
        <v>-0.4497</v>
      </c>
      <c r="EC9" s="12">
        <v>-0.426</v>
      </c>
      <c r="ED9" s="11">
        <v>49</v>
      </c>
      <c r="EE9" s="13">
        <v>1102.5</v>
      </c>
      <c r="EF9" s="11"/>
      <c r="EG9" s="11">
        <v>125</v>
      </c>
      <c r="EH9" s="13">
        <v>2812.5</v>
      </c>
      <c r="EI9" s="11"/>
      <c r="EJ9" s="12">
        <v>-0.608</v>
      </c>
      <c r="EK9" s="12">
        <v>-0.608</v>
      </c>
      <c r="EL9" s="11">
        <v>82</v>
      </c>
      <c r="EM9" s="13">
        <v>1759.32</v>
      </c>
      <c r="EN9" s="11">
        <v>88</v>
      </c>
      <c r="EO9" s="11">
        <v>67</v>
      </c>
      <c r="EP9" s="13">
        <v>1447.1</v>
      </c>
      <c r="EQ9" s="11">
        <v>83</v>
      </c>
      <c r="ER9" s="12">
        <v>0.2239</v>
      </c>
      <c r="ES9" s="12">
        <v>0.2158</v>
      </c>
      <c r="ET9" s="11">
        <v>44</v>
      </c>
      <c r="EU9" s="13">
        <v>735.1</v>
      </c>
      <c r="EV9" s="11">
        <v>46</v>
      </c>
      <c r="EW9" s="11">
        <v>93</v>
      </c>
      <c r="EX9" s="13">
        <v>1688.94</v>
      </c>
      <c r="EY9" s="11">
        <v>47</v>
      </c>
      <c r="EZ9" s="12">
        <v>-0.5269</v>
      </c>
      <c r="FA9" s="12">
        <v>-0.5648</v>
      </c>
      <c r="FB9" s="11">
        <v>12</v>
      </c>
      <c r="FC9" s="13">
        <v>161.25</v>
      </c>
      <c r="FD9" s="11">
        <v>32</v>
      </c>
      <c r="FE9" s="11">
        <v>97</v>
      </c>
      <c r="FF9" s="13">
        <v>1596.35</v>
      </c>
      <c r="FG9" s="11">
        <v>115</v>
      </c>
      <c r="FH9" s="12">
        <v>-0.8763</v>
      </c>
      <c r="FI9" s="12">
        <v>-0.899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198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11</v>
      </c>
      <c r="GY9" s="13">
        <v>174.28</v>
      </c>
      <c r="GZ9" s="11">
        <v>42</v>
      </c>
      <c r="HA9" s="11">
        <v>12</v>
      </c>
      <c r="HB9" s="13">
        <v>198.9</v>
      </c>
      <c r="HC9" s="11">
        <v>12</v>
      </c>
      <c r="HD9" s="12">
        <v>-0.0833</v>
      </c>
      <c r="HE9" s="12">
        <v>-0.1238</v>
      </c>
      <c r="HF9" s="11">
        <v>19</v>
      </c>
      <c r="HG9" s="13">
        <v>392.8</v>
      </c>
      <c r="HH9" s="11">
        <v>209</v>
      </c>
      <c r="HI9" s="11">
        <v>26</v>
      </c>
      <c r="HJ9" s="13">
        <v>572.08</v>
      </c>
      <c r="HK9" s="11">
        <v>217</v>
      </c>
      <c r="HL9" s="12">
        <v>-0.2692</v>
      </c>
      <c r="HM9" s="12">
        <v>-0.3134</v>
      </c>
      <c r="HN9" s="11">
        <v>9</v>
      </c>
      <c r="HO9" s="13">
        <v>165.37</v>
      </c>
      <c r="HP9" s="11">
        <v>58</v>
      </c>
      <c r="HQ9" s="11">
        <v>15</v>
      </c>
      <c r="HR9" s="13">
        <v>241.4</v>
      </c>
      <c r="HS9" s="11">
        <v>60</v>
      </c>
      <c r="HT9" s="12">
        <v>-0.4</v>
      </c>
      <c r="HU9" s="12">
        <v>-0.315</v>
      </c>
      <c r="HV9" s="11">
        <v>5</v>
      </c>
      <c r="HW9" s="13">
        <v>265.95</v>
      </c>
      <c r="HX9" s="11">
        <v>7</v>
      </c>
      <c r="HY9" s="11">
        <v>6</v>
      </c>
      <c r="HZ9" s="13">
        <v>324.94</v>
      </c>
      <c r="IA9" s="11">
        <v>14</v>
      </c>
      <c r="IB9" s="12">
        <v>-0.1667</v>
      </c>
      <c r="IC9" s="12">
        <v>-0.1815</v>
      </c>
      <c r="ID9" s="11">
        <v>11</v>
      </c>
      <c r="IE9" s="13">
        <v>247.18</v>
      </c>
      <c r="IF9" s="11">
        <v>69</v>
      </c>
      <c r="IG9" s="11">
        <v>34</v>
      </c>
      <c r="IH9" s="13">
        <v>870.94</v>
      </c>
      <c r="II9" s="11">
        <v>83</v>
      </c>
      <c r="IJ9" s="12">
        <v>-0.6765</v>
      </c>
      <c r="IK9" s="12">
        <v>-0.7162</v>
      </c>
      <c r="IL9" s="11">
        <v>12</v>
      </c>
      <c r="IM9" s="13">
        <v>220.69</v>
      </c>
      <c r="IN9" s="11">
        <v>15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4</v>
      </c>
      <c r="JS9" s="13">
        <v>136.86</v>
      </c>
      <c r="JT9" s="11">
        <v>196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</row>
    <row r="10">
      <c r="A10" s="10" t="s">
        <v>76</v>
      </c>
      <c r="B10" s="11">
        <v>600698</v>
      </c>
      <c r="C10" s="11">
        <f>=ROUNDDOWN(26.75,0)</f>
      </c>
      <c r="D10" s="11">
        <v>218967</v>
      </c>
      <c r="E10" s="12">
        <v>0.8107</v>
      </c>
      <c r="F10" s="11"/>
      <c r="G10" s="11">
        <f>=ROUNDDOWN({0},0)</f>
      </c>
      <c r="H10" s="11"/>
      <c r="I10" s="12"/>
      <c r="J10" s="11">
        <v>43299</v>
      </c>
      <c r="K10" s="13">
        <v>1666624.05</v>
      </c>
      <c r="L10" s="11">
        <v>1132</v>
      </c>
      <c r="M10" s="14">
        <v>1472.28</v>
      </c>
      <c r="N10" s="11">
        <v>35996</v>
      </c>
      <c r="O10" s="13">
        <v>1362892.87</v>
      </c>
      <c r="P10" s="11">
        <v>1226</v>
      </c>
      <c r="Q10" s="14">
        <v>1111.66</v>
      </c>
      <c r="R10" s="12">
        <v>0.2029</v>
      </c>
      <c r="S10" s="12">
        <v>0.2229</v>
      </c>
      <c r="T10" s="12">
        <v>-0.0767</v>
      </c>
      <c r="U10" s="12">
        <v>0.3244</v>
      </c>
      <c r="V10" s="11">
        <v>3584</v>
      </c>
      <c r="W10" s="13">
        <v>119813.95</v>
      </c>
      <c r="X10" s="11">
        <v>916</v>
      </c>
      <c r="Y10" s="11">
        <v>2101</v>
      </c>
      <c r="Z10" s="13">
        <v>69807.75</v>
      </c>
      <c r="AA10" s="11">
        <v>1014</v>
      </c>
      <c r="AB10" s="12">
        <v>0.7059</v>
      </c>
      <c r="AC10" s="12">
        <v>0.7163</v>
      </c>
      <c r="AD10" s="11">
        <v>11596</v>
      </c>
      <c r="AE10" s="13">
        <v>490937.38</v>
      </c>
      <c r="AF10" s="11">
        <v>945</v>
      </c>
      <c r="AG10" s="11">
        <v>9517</v>
      </c>
      <c r="AH10" s="13">
        <v>419680.95</v>
      </c>
      <c r="AI10" s="11">
        <v>884</v>
      </c>
      <c r="AJ10" s="12">
        <v>0.2185</v>
      </c>
      <c r="AK10" s="12">
        <v>0.1698</v>
      </c>
      <c r="AL10" s="11">
        <v>10346</v>
      </c>
      <c r="AM10" s="13">
        <v>349012.8</v>
      </c>
      <c r="AN10" s="11">
        <v>906</v>
      </c>
      <c r="AO10" s="11">
        <v>3470</v>
      </c>
      <c r="AP10" s="13">
        <v>116084.1</v>
      </c>
      <c r="AQ10" s="11">
        <v>981</v>
      </c>
      <c r="AR10" s="12">
        <v>1.9816</v>
      </c>
      <c r="AS10" s="12">
        <v>2.0066</v>
      </c>
      <c r="AT10" s="11">
        <v>5204</v>
      </c>
      <c r="AU10" s="13">
        <v>190201.83</v>
      </c>
      <c r="AV10" s="11">
        <v>877</v>
      </c>
      <c r="AW10" s="11">
        <v>6281</v>
      </c>
      <c r="AX10" s="13">
        <v>205813.08</v>
      </c>
      <c r="AY10" s="11">
        <v>944</v>
      </c>
      <c r="AZ10" s="12">
        <v>-0.1715</v>
      </c>
      <c r="BA10" s="12">
        <v>-0.0759</v>
      </c>
      <c r="BB10" s="11">
        <v>1759</v>
      </c>
      <c r="BC10" s="13">
        <v>79748.34</v>
      </c>
      <c r="BD10" s="11">
        <v>948</v>
      </c>
      <c r="BE10" s="11">
        <v>3621</v>
      </c>
      <c r="BF10" s="13">
        <v>169003.64</v>
      </c>
      <c r="BG10" s="11">
        <v>1024</v>
      </c>
      <c r="BH10" s="12">
        <v>-0.5142</v>
      </c>
      <c r="BI10" s="12">
        <v>-0.5281</v>
      </c>
      <c r="BJ10" s="11">
        <v>3058</v>
      </c>
      <c r="BK10" s="13">
        <v>108884.96</v>
      </c>
      <c r="BL10" s="11">
        <v>693</v>
      </c>
      <c r="BM10" s="11">
        <v>4890</v>
      </c>
      <c r="BN10" s="13">
        <v>146763.61</v>
      </c>
      <c r="BO10" s="11">
        <v>872</v>
      </c>
      <c r="BP10" s="12">
        <v>-0.3746</v>
      </c>
      <c r="BQ10" s="12">
        <v>-0.2581</v>
      </c>
      <c r="BR10" s="11">
        <v>1051</v>
      </c>
      <c r="BS10" s="13">
        <v>43066.21</v>
      </c>
      <c r="BT10" s="11">
        <v>933</v>
      </c>
      <c r="BU10" s="11">
        <v>1410</v>
      </c>
      <c r="BV10" s="13">
        <v>49273.21</v>
      </c>
      <c r="BW10" s="11">
        <v>1034</v>
      </c>
      <c r="BX10" s="12">
        <v>-0.2546</v>
      </c>
      <c r="BY10" s="12">
        <v>-0.126</v>
      </c>
      <c r="BZ10" s="11">
        <v>732</v>
      </c>
      <c r="CA10" s="13">
        <v>41156.72</v>
      </c>
      <c r="CB10" s="11">
        <v>673</v>
      </c>
      <c r="CC10" s="11">
        <v>117</v>
      </c>
      <c r="CD10" s="13">
        <v>5626.37</v>
      </c>
      <c r="CE10" s="11">
        <v>580</v>
      </c>
      <c r="CF10" s="12">
        <v>5.2564</v>
      </c>
      <c r="CG10" s="12">
        <v>6.315</v>
      </c>
      <c r="CH10" s="11">
        <v>2782</v>
      </c>
      <c r="CI10" s="13">
        <v>97953.94</v>
      </c>
      <c r="CJ10" s="11">
        <v>738</v>
      </c>
      <c r="CK10" s="11">
        <v>1601</v>
      </c>
      <c r="CL10" s="13">
        <v>59577.75</v>
      </c>
      <c r="CM10" s="11">
        <v>762</v>
      </c>
      <c r="CN10" s="12">
        <v>0.7377</v>
      </c>
      <c r="CO10" s="12">
        <v>0.6441</v>
      </c>
      <c r="CP10" s="11">
        <v>288</v>
      </c>
      <c r="CQ10" s="13">
        <v>10433.57</v>
      </c>
      <c r="CR10" s="11">
        <v>410</v>
      </c>
      <c r="CS10" s="11">
        <v>134</v>
      </c>
      <c r="CT10" s="13">
        <v>4723.81</v>
      </c>
      <c r="CU10" s="11">
        <v>585</v>
      </c>
      <c r="CV10" s="12">
        <v>1.1493</v>
      </c>
      <c r="CW10" s="12">
        <v>1.2087</v>
      </c>
      <c r="CX10" s="11">
        <v>662</v>
      </c>
      <c r="CY10" s="13">
        <v>38098.68</v>
      </c>
      <c r="CZ10" s="11">
        <v>1036</v>
      </c>
      <c r="DA10" s="11">
        <v>241</v>
      </c>
      <c r="DB10" s="13">
        <v>13978.04</v>
      </c>
      <c r="DC10" s="11">
        <v>1162</v>
      </c>
      <c r="DD10" s="12">
        <v>1.7469</v>
      </c>
      <c r="DE10" s="12">
        <v>1.7256</v>
      </c>
      <c r="DF10" s="11">
        <v>459</v>
      </c>
      <c r="DG10" s="13">
        <v>21451.38</v>
      </c>
      <c r="DH10" s="11">
        <v>733</v>
      </c>
      <c r="DI10" s="11">
        <v>86</v>
      </c>
      <c r="DJ10" s="13">
        <v>4384.75</v>
      </c>
      <c r="DK10" s="11">
        <v>258</v>
      </c>
      <c r="DL10" s="12">
        <v>4.3372</v>
      </c>
      <c r="DM10" s="12">
        <v>3.8923</v>
      </c>
      <c r="DN10" s="11">
        <v>379</v>
      </c>
      <c r="DO10" s="13">
        <v>15060.07</v>
      </c>
      <c r="DP10" s="11">
        <v>893</v>
      </c>
      <c r="DQ10" s="11">
        <v>359</v>
      </c>
      <c r="DR10" s="13">
        <v>14064.48</v>
      </c>
      <c r="DS10" s="11">
        <v>926</v>
      </c>
      <c r="DT10" s="12">
        <v>0.0557</v>
      </c>
      <c r="DU10" s="12">
        <v>0.0708</v>
      </c>
      <c r="DV10" s="11">
        <v>79</v>
      </c>
      <c r="DW10" s="13">
        <v>2402.88</v>
      </c>
      <c r="DX10" s="11">
        <v>137</v>
      </c>
      <c r="DY10" s="11">
        <v>142</v>
      </c>
      <c r="DZ10" s="13">
        <v>2908.02</v>
      </c>
      <c r="EA10" s="11">
        <v>62</v>
      </c>
      <c r="EB10" s="12">
        <v>-0.4437</v>
      </c>
      <c r="EC10" s="12">
        <v>-0.1737</v>
      </c>
      <c r="ED10" s="11">
        <v>270</v>
      </c>
      <c r="EE10" s="13">
        <v>21777</v>
      </c>
      <c r="EF10" s="11"/>
      <c r="EG10" s="11">
        <v>258</v>
      </c>
      <c r="EH10" s="13">
        <v>21069.8</v>
      </c>
      <c r="EI10" s="11"/>
      <c r="EJ10" s="12">
        <v>0.0465</v>
      </c>
      <c r="EK10" s="12">
        <v>0.0336</v>
      </c>
      <c r="EL10" s="11">
        <v>235</v>
      </c>
      <c r="EM10" s="13">
        <v>9678.06</v>
      </c>
      <c r="EN10" s="11">
        <v>109</v>
      </c>
      <c r="EO10" s="11">
        <v>156</v>
      </c>
      <c r="EP10" s="13">
        <v>6104.91</v>
      </c>
      <c r="EQ10" s="11">
        <v>118</v>
      </c>
      <c r="ER10" s="12">
        <v>0.5064</v>
      </c>
      <c r="ES10" s="12">
        <v>0.5853</v>
      </c>
      <c r="ET10" s="11">
        <v>229</v>
      </c>
      <c r="EU10" s="13">
        <v>8185.89</v>
      </c>
      <c r="EV10" s="11">
        <v>314</v>
      </c>
      <c r="EW10" s="11">
        <v>469</v>
      </c>
      <c r="EX10" s="13">
        <v>17126.96</v>
      </c>
      <c r="EY10" s="11">
        <v>456</v>
      </c>
      <c r="EZ10" s="12">
        <v>-0.5117</v>
      </c>
      <c r="FA10" s="12">
        <v>-0.522</v>
      </c>
      <c r="FB10" s="11">
        <v>92</v>
      </c>
      <c r="FC10" s="13">
        <v>3542.49</v>
      </c>
      <c r="FD10" s="11">
        <v>169</v>
      </c>
      <c r="FE10" s="11">
        <v>818</v>
      </c>
      <c r="FF10" s="13">
        <v>25271.34</v>
      </c>
      <c r="FG10" s="11">
        <v>495</v>
      </c>
      <c r="FH10" s="12">
        <v>-0.8875</v>
      </c>
      <c r="FI10" s="12">
        <v>-0.8598</v>
      </c>
      <c r="FJ10" s="11"/>
      <c r="FK10" s="13"/>
      <c r="FL10" s="11"/>
      <c r="FM10" s="11"/>
      <c r="FN10" s="13"/>
      <c r="FO10" s="11"/>
      <c r="FP10" s="12"/>
      <c r="FQ10" s="12"/>
      <c r="FR10" s="11">
        <v>10</v>
      </c>
      <c r="FS10" s="13">
        <v>173.94</v>
      </c>
      <c r="FT10" s="11">
        <v>20</v>
      </c>
      <c r="FU10" s="11"/>
      <c r="FV10" s="13"/>
      <c r="FW10" s="11"/>
      <c r="FX10" s="12"/>
      <c r="FY10" s="12"/>
      <c r="FZ10" s="11">
        <v>16</v>
      </c>
      <c r="GA10" s="13">
        <v>325.32</v>
      </c>
      <c r="GB10" s="11">
        <v>6</v>
      </c>
      <c r="GC10" s="11">
        <v>20</v>
      </c>
      <c r="GD10" s="13">
        <v>430.21</v>
      </c>
      <c r="GE10" s="11">
        <v>11</v>
      </c>
      <c r="GF10" s="12">
        <v>-0.2</v>
      </c>
      <c r="GG10" s="12">
        <v>-0.2438</v>
      </c>
      <c r="GH10" s="11">
        <v>172</v>
      </c>
      <c r="GI10" s="13">
        <v>2956.93</v>
      </c>
      <c r="GJ10" s="11">
        <v>135</v>
      </c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>
        <v>104</v>
      </c>
      <c r="GY10" s="13">
        <v>4274.93</v>
      </c>
      <c r="GZ10" s="11">
        <v>313</v>
      </c>
      <c r="HA10" s="11">
        <v>95</v>
      </c>
      <c r="HB10" s="13">
        <v>3330.53</v>
      </c>
      <c r="HC10" s="11">
        <v>335</v>
      </c>
      <c r="HD10" s="12">
        <v>0.0947</v>
      </c>
      <c r="HE10" s="12">
        <v>0.2836</v>
      </c>
      <c r="HF10" s="11">
        <v>17</v>
      </c>
      <c r="HG10" s="13">
        <v>702.92</v>
      </c>
      <c r="HH10" s="11">
        <v>682</v>
      </c>
      <c r="HI10" s="11">
        <v>7</v>
      </c>
      <c r="HJ10" s="13">
        <v>270.84</v>
      </c>
      <c r="HK10" s="11">
        <v>812</v>
      </c>
      <c r="HL10" s="12">
        <v>1.4286</v>
      </c>
      <c r="HM10" s="12">
        <v>1.5953</v>
      </c>
      <c r="HN10" s="11">
        <v>15</v>
      </c>
      <c r="HO10" s="13">
        <v>876.32</v>
      </c>
      <c r="HP10" s="11">
        <v>102</v>
      </c>
      <c r="HQ10" s="11">
        <v>15</v>
      </c>
      <c r="HR10" s="13">
        <v>1002.25</v>
      </c>
      <c r="HS10" s="11">
        <v>102</v>
      </c>
      <c r="HT10" s="12"/>
      <c r="HU10" s="12">
        <v>-0.1256</v>
      </c>
      <c r="HV10" s="11"/>
      <c r="HW10" s="13"/>
      <c r="HX10" s="11">
        <v>12</v>
      </c>
      <c r="HY10" s="11">
        <v>6</v>
      </c>
      <c r="HZ10" s="13">
        <v>628.94</v>
      </c>
      <c r="IA10" s="11">
        <v>21</v>
      </c>
      <c r="IB10" s="12"/>
      <c r="IC10" s="12"/>
      <c r="ID10" s="11">
        <v>23</v>
      </c>
      <c r="IE10" s="13">
        <v>657.08</v>
      </c>
      <c r="IF10" s="11">
        <v>333</v>
      </c>
      <c r="IG10" s="11">
        <v>67</v>
      </c>
      <c r="IH10" s="13">
        <v>1626.91</v>
      </c>
      <c r="II10" s="11">
        <v>447</v>
      </c>
      <c r="IJ10" s="12">
        <v>-0.6567</v>
      </c>
      <c r="IK10" s="12">
        <v>-0.5961</v>
      </c>
      <c r="IL10" s="11">
        <v>15</v>
      </c>
      <c r="IM10" s="13">
        <v>667.43</v>
      </c>
      <c r="IN10" s="11">
        <v>154</v>
      </c>
      <c r="IO10" s="11"/>
      <c r="IP10" s="13"/>
      <c r="IQ10" s="11"/>
      <c r="IR10" s="12"/>
      <c r="IS10" s="12"/>
      <c r="IT10" s="11">
        <v>12</v>
      </c>
      <c r="IU10" s="13">
        <v>558.97</v>
      </c>
      <c r="IV10" s="11">
        <v>126</v>
      </c>
      <c r="IW10" s="11">
        <v>32</v>
      </c>
      <c r="IX10" s="13">
        <v>1358.14</v>
      </c>
      <c r="IY10" s="11">
        <v>144</v>
      </c>
      <c r="IZ10" s="12">
        <v>-0.625</v>
      </c>
      <c r="JA10" s="12">
        <v>-0.5884</v>
      </c>
      <c r="JB10" s="11"/>
      <c r="JC10" s="13"/>
      <c r="JD10" s="11"/>
      <c r="JE10" s="11"/>
      <c r="JF10" s="13"/>
      <c r="JG10" s="11"/>
      <c r="JH10" s="12"/>
      <c r="JI10" s="12"/>
      <c r="JJ10" s="11">
        <v>96</v>
      </c>
      <c r="JK10" s="13">
        <v>3837.7</v>
      </c>
      <c r="JL10" s="11">
        <v>189</v>
      </c>
      <c r="JM10" s="11">
        <v>3</v>
      </c>
      <c r="JN10" s="13">
        <v>241.55</v>
      </c>
      <c r="JO10" s="11">
        <v>83</v>
      </c>
      <c r="JP10" s="12">
        <v>31</v>
      </c>
      <c r="JQ10" s="12">
        <v>14.8878</v>
      </c>
      <c r="JR10" s="11">
        <v>14</v>
      </c>
      <c r="JS10" s="13">
        <v>186.36</v>
      </c>
      <c r="JT10" s="11">
        <v>443</v>
      </c>
      <c r="JU10" s="11"/>
      <c r="JV10" s="13"/>
      <c r="JW10" s="11"/>
      <c r="JX10" s="12"/>
      <c r="JY10" s="12"/>
      <c r="JZ10" s="11"/>
      <c r="KA10" s="13"/>
      <c r="KB10" s="11"/>
      <c r="KC10" s="11">
        <v>48</v>
      </c>
      <c r="KD10" s="13">
        <v>1595.94</v>
      </c>
      <c r="KE10" s="11"/>
      <c r="KF10" s="12"/>
      <c r="KG10" s="12"/>
      <c r="KH10" s="11"/>
      <c r="KI10" s="13"/>
      <c r="KJ10" s="11"/>
      <c r="KK10" s="11">
        <v>32</v>
      </c>
      <c r="KL10" s="13">
        <v>1144.99</v>
      </c>
      <c r="KM10" s="11">
        <v>129</v>
      </c>
      <c r="KN10" s="12"/>
      <c r="KO10" s="12"/>
      <c r="KP10" s="11"/>
      <c r="KQ10" s="13"/>
      <c r="KR10" s="11">
        <v>3</v>
      </c>
      <c r="KS10" s="11"/>
      <c r="KT10" s="13"/>
      <c r="KU10" s="11">
        <v>3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</row>
    <row r="11">
      <c r="A11" s="10" t="s">
        <v>77</v>
      </c>
      <c r="B11" s="11">
        <v>2913</v>
      </c>
      <c r="C11" s="11">
        <f>=ROUNDDOWN(62.7801724137931,0)</f>
      </c>
      <c r="D11" s="11">
        <v>100</v>
      </c>
      <c r="E11" s="12">
        <v>0.7477</v>
      </c>
      <c r="F11" s="11"/>
      <c r="G11" s="11">
        <f>=ROUNDDOWN({0},0)</f>
      </c>
      <c r="H11" s="11"/>
      <c r="I11" s="12"/>
      <c r="J11" s="11">
        <v>174</v>
      </c>
      <c r="K11" s="13">
        <v>27042.17</v>
      </c>
      <c r="L11" s="11">
        <v>70</v>
      </c>
      <c r="M11" s="14">
        <v>386.32</v>
      </c>
      <c r="N11" s="11">
        <v>51</v>
      </c>
      <c r="O11" s="13">
        <v>11441.64</v>
      </c>
      <c r="P11" s="11"/>
      <c r="Q11" s="14"/>
      <c r="R11" s="12">
        <v>2.4118</v>
      </c>
      <c r="S11" s="12">
        <v>1.3635</v>
      </c>
      <c r="T11" s="12"/>
      <c r="U11" s="12"/>
      <c r="V11" s="11">
        <v>3</v>
      </c>
      <c r="W11" s="13">
        <v>1768.8</v>
      </c>
      <c r="X11" s="11">
        <v>60</v>
      </c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171</v>
      </c>
      <c r="BS11" s="13">
        <v>25273.37</v>
      </c>
      <c r="BT11" s="11">
        <v>70</v>
      </c>
      <c r="BU11" s="11">
        <v>51</v>
      </c>
      <c r="BV11" s="13">
        <v>11441.64</v>
      </c>
      <c r="BW11" s="11"/>
      <c r="BX11" s="12">
        <v>2.3529</v>
      </c>
      <c r="BY11" s="12">
        <v>1.2089</v>
      </c>
      <c r="BZ11" s="11"/>
      <c r="CA11" s="13"/>
      <c r="CB11" s="11">
        <v>14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60</v>
      </c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116145</v>
      </c>
      <c r="C12" s="11">
        <f>=ROUNDDOWN(19.2184862825562,0)</f>
      </c>
      <c r="D12" s="11">
        <v>71522</v>
      </c>
      <c r="E12" s="12">
        <v>0.874</v>
      </c>
      <c r="F12" s="11"/>
      <c r="G12" s="11">
        <f>=ROUNDDOWN({0},0)</f>
      </c>
      <c r="H12" s="11">
        <v>6409</v>
      </c>
      <c r="I12" s="12">
        <v>0.8437</v>
      </c>
      <c r="J12" s="11">
        <v>24062</v>
      </c>
      <c r="K12" s="13">
        <v>3924847.25</v>
      </c>
      <c r="L12" s="11">
        <v>498</v>
      </c>
      <c r="M12" s="14">
        <v>7881.22</v>
      </c>
      <c r="N12" s="11">
        <v>21846</v>
      </c>
      <c r="O12" s="13">
        <v>3698087.76</v>
      </c>
      <c r="P12" s="11">
        <v>683</v>
      </c>
      <c r="Q12" s="14">
        <v>5414.48</v>
      </c>
      <c r="R12" s="12">
        <v>0.1014</v>
      </c>
      <c r="S12" s="12">
        <v>0.0613</v>
      </c>
      <c r="T12" s="12">
        <v>-0.2709</v>
      </c>
      <c r="U12" s="12">
        <v>0.4556</v>
      </c>
      <c r="V12" s="11">
        <v>9550</v>
      </c>
      <c r="W12" s="13">
        <v>1576030.49</v>
      </c>
      <c r="X12" s="11">
        <v>496</v>
      </c>
      <c r="Y12" s="11">
        <v>8017</v>
      </c>
      <c r="Z12" s="13">
        <v>1330425.32</v>
      </c>
      <c r="AA12" s="11">
        <v>649</v>
      </c>
      <c r="AB12" s="12">
        <v>0.1912</v>
      </c>
      <c r="AC12" s="12">
        <v>0.1846</v>
      </c>
      <c r="AD12" s="11">
        <v>1372</v>
      </c>
      <c r="AE12" s="13">
        <v>244198.8</v>
      </c>
      <c r="AF12" s="11">
        <v>223</v>
      </c>
      <c r="AG12" s="11">
        <v>1096</v>
      </c>
      <c r="AH12" s="13">
        <v>191460.72</v>
      </c>
      <c r="AI12" s="11">
        <v>203</v>
      </c>
      <c r="AJ12" s="12">
        <v>0.2518</v>
      </c>
      <c r="AK12" s="12">
        <v>0.2755</v>
      </c>
      <c r="AL12" s="11">
        <v>699</v>
      </c>
      <c r="AM12" s="13">
        <v>91081.43</v>
      </c>
      <c r="AN12" s="11">
        <v>477</v>
      </c>
      <c r="AO12" s="11">
        <v>406</v>
      </c>
      <c r="AP12" s="13">
        <v>63930.75</v>
      </c>
      <c r="AQ12" s="11">
        <v>619</v>
      </c>
      <c r="AR12" s="12">
        <v>0.7217</v>
      </c>
      <c r="AS12" s="12">
        <v>0.4247</v>
      </c>
      <c r="AT12" s="11">
        <v>1097</v>
      </c>
      <c r="AU12" s="13">
        <v>123702.24</v>
      </c>
      <c r="AV12" s="11">
        <v>425</v>
      </c>
      <c r="AW12" s="11">
        <v>429</v>
      </c>
      <c r="AX12" s="13">
        <v>74562.65</v>
      </c>
      <c r="AY12" s="11">
        <v>563</v>
      </c>
      <c r="AZ12" s="12">
        <v>1.5571</v>
      </c>
      <c r="BA12" s="12">
        <v>0.659</v>
      </c>
      <c r="BB12" s="11">
        <v>1849</v>
      </c>
      <c r="BC12" s="13">
        <v>349023.5</v>
      </c>
      <c r="BD12" s="11">
        <v>481</v>
      </c>
      <c r="BE12" s="11">
        <v>2538</v>
      </c>
      <c r="BF12" s="13">
        <v>539801.93</v>
      </c>
      <c r="BG12" s="11">
        <v>634</v>
      </c>
      <c r="BH12" s="12">
        <v>-0.2715</v>
      </c>
      <c r="BI12" s="12">
        <v>-0.3534</v>
      </c>
      <c r="BJ12" s="11">
        <v>3824</v>
      </c>
      <c r="BK12" s="13">
        <v>492613.5</v>
      </c>
      <c r="BL12" s="11">
        <v>313</v>
      </c>
      <c r="BM12" s="11">
        <v>4159</v>
      </c>
      <c r="BN12" s="13">
        <v>537230.93</v>
      </c>
      <c r="BO12" s="11">
        <v>511</v>
      </c>
      <c r="BP12" s="12">
        <v>-0.0805</v>
      </c>
      <c r="BQ12" s="12">
        <v>-0.0831</v>
      </c>
      <c r="BR12" s="11">
        <v>2110</v>
      </c>
      <c r="BS12" s="13">
        <v>406763.22</v>
      </c>
      <c r="BT12" s="11">
        <v>497</v>
      </c>
      <c r="BU12" s="11">
        <v>2932</v>
      </c>
      <c r="BV12" s="13">
        <v>558340.51</v>
      </c>
      <c r="BW12" s="11">
        <v>667</v>
      </c>
      <c r="BX12" s="12">
        <v>-0.2804</v>
      </c>
      <c r="BY12" s="12">
        <v>-0.2715</v>
      </c>
      <c r="BZ12" s="11">
        <v>4</v>
      </c>
      <c r="CA12" s="13">
        <v>1629.96</v>
      </c>
      <c r="CB12" s="11">
        <v>422</v>
      </c>
      <c r="CC12" s="11"/>
      <c r="CD12" s="13"/>
      <c r="CE12" s="11">
        <v>498</v>
      </c>
      <c r="CF12" s="12"/>
      <c r="CG12" s="12"/>
      <c r="CH12" s="11">
        <v>138</v>
      </c>
      <c r="CI12" s="13">
        <v>36128</v>
      </c>
      <c r="CJ12" s="11">
        <v>231</v>
      </c>
      <c r="CK12" s="11">
        <v>66</v>
      </c>
      <c r="CL12" s="13">
        <v>10974.29</v>
      </c>
      <c r="CM12" s="11">
        <v>277</v>
      </c>
      <c r="CN12" s="12">
        <v>1.0909</v>
      </c>
      <c r="CO12" s="12">
        <v>2.2921</v>
      </c>
      <c r="CP12" s="11">
        <v>1825</v>
      </c>
      <c r="CQ12" s="13">
        <v>337285.13</v>
      </c>
      <c r="CR12" s="11">
        <v>186</v>
      </c>
      <c r="CS12" s="11">
        <v>682</v>
      </c>
      <c r="CT12" s="13">
        <v>133091.08</v>
      </c>
      <c r="CU12" s="11">
        <v>238</v>
      </c>
      <c r="CV12" s="12">
        <v>1.676</v>
      </c>
      <c r="CW12" s="12">
        <v>1.5342</v>
      </c>
      <c r="CX12" s="11">
        <v>6</v>
      </c>
      <c r="CY12" s="13">
        <v>1675</v>
      </c>
      <c r="CZ12" s="11">
        <v>444</v>
      </c>
      <c r="DA12" s="11">
        <v>18</v>
      </c>
      <c r="DB12" s="13">
        <v>3241.9</v>
      </c>
      <c r="DC12" s="11">
        <v>598</v>
      </c>
      <c r="DD12" s="12">
        <v>-0.6667</v>
      </c>
      <c r="DE12" s="12">
        <v>-0.4833</v>
      </c>
      <c r="DF12" s="11">
        <v>606</v>
      </c>
      <c r="DG12" s="13">
        <v>114804.7</v>
      </c>
      <c r="DH12" s="11">
        <v>395</v>
      </c>
      <c r="DI12" s="11">
        <v>130</v>
      </c>
      <c r="DJ12" s="13">
        <v>25430.81</v>
      </c>
      <c r="DK12" s="11">
        <v>198</v>
      </c>
      <c r="DL12" s="12">
        <v>3.6615</v>
      </c>
      <c r="DM12" s="12">
        <v>3.5144</v>
      </c>
      <c r="DN12" s="11"/>
      <c r="DO12" s="13"/>
      <c r="DP12" s="11"/>
      <c r="DQ12" s="11">
        <v>3</v>
      </c>
      <c r="DR12" s="13">
        <v>363.82</v>
      </c>
      <c r="DS12" s="11">
        <v>290</v>
      </c>
      <c r="DT12" s="12"/>
      <c r="DU12" s="12"/>
      <c r="DV12" s="11">
        <v>371</v>
      </c>
      <c r="DW12" s="13">
        <v>66558.76</v>
      </c>
      <c r="DX12" s="11">
        <v>284</v>
      </c>
      <c r="DY12" s="11">
        <v>342</v>
      </c>
      <c r="DZ12" s="13">
        <v>66714.54</v>
      </c>
      <c r="EA12" s="11">
        <v>258</v>
      </c>
      <c r="EB12" s="12">
        <v>0.0848</v>
      </c>
      <c r="EC12" s="12">
        <v>-0.0023</v>
      </c>
      <c r="ED12" s="11"/>
      <c r="EE12" s="13"/>
      <c r="EF12" s="11"/>
      <c r="EG12" s="11"/>
      <c r="EH12" s="13"/>
      <c r="EI12" s="11"/>
      <c r="EJ12" s="12"/>
      <c r="EK12" s="12"/>
      <c r="EL12" s="11">
        <v>55</v>
      </c>
      <c r="EM12" s="13">
        <v>5743.29</v>
      </c>
      <c r="EN12" s="11">
        <v>167</v>
      </c>
      <c r="EO12" s="11">
        <v>39</v>
      </c>
      <c r="EP12" s="13">
        <v>4742.87</v>
      </c>
      <c r="EQ12" s="11">
        <v>221</v>
      </c>
      <c r="ER12" s="12">
        <v>0.4103</v>
      </c>
      <c r="ES12" s="12">
        <v>0.2109</v>
      </c>
      <c r="ET12" s="11"/>
      <c r="EU12" s="13"/>
      <c r="EV12" s="11"/>
      <c r="EW12" s="11"/>
      <c r="EX12" s="13"/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199</v>
      </c>
      <c r="FS12" s="13">
        <v>24502.96</v>
      </c>
      <c r="FT12" s="11">
        <v>286</v>
      </c>
      <c r="FU12" s="11">
        <v>241</v>
      </c>
      <c r="FV12" s="13">
        <v>32747.99</v>
      </c>
      <c r="FW12" s="11">
        <v>319</v>
      </c>
      <c r="FX12" s="12">
        <v>-0.1743</v>
      </c>
      <c r="FY12" s="12">
        <v>-0.2518</v>
      </c>
      <c r="FZ12" s="11">
        <v>168</v>
      </c>
      <c r="GA12" s="13">
        <v>22385.42</v>
      </c>
      <c r="GB12" s="11">
        <v>272</v>
      </c>
      <c r="GC12" s="11">
        <v>160</v>
      </c>
      <c r="GD12" s="13">
        <v>23656.94</v>
      </c>
      <c r="GE12" s="11">
        <v>383</v>
      </c>
      <c r="GF12" s="12">
        <v>0.05</v>
      </c>
      <c r="GG12" s="12">
        <v>-0.0537</v>
      </c>
      <c r="GH12" s="11"/>
      <c r="GI12" s="13"/>
      <c r="GJ12" s="11">
        <v>44</v>
      </c>
      <c r="GK12" s="11"/>
      <c r="GL12" s="13"/>
      <c r="GM12" s="11"/>
      <c r="GN12" s="12"/>
      <c r="GO12" s="12"/>
      <c r="GP12" s="11">
        <v>104</v>
      </c>
      <c r="GQ12" s="13">
        <v>15171.6</v>
      </c>
      <c r="GR12" s="11">
        <v>365</v>
      </c>
      <c r="GS12" s="11">
        <v>432</v>
      </c>
      <c r="GT12" s="13">
        <v>75914.46</v>
      </c>
      <c r="GU12" s="11">
        <v>450</v>
      </c>
      <c r="GV12" s="12">
        <v>-0.7593</v>
      </c>
      <c r="GW12" s="12">
        <v>-0.8001</v>
      </c>
      <c r="GX12" s="11"/>
      <c r="GY12" s="13"/>
      <c r="GZ12" s="11"/>
      <c r="HA12" s="11"/>
      <c r="HB12" s="13"/>
      <c r="HC12" s="11"/>
      <c r="HD12" s="12"/>
      <c r="HE12" s="12"/>
      <c r="HF12" s="11">
        <v>84</v>
      </c>
      <c r="HG12" s="13">
        <v>15379.15</v>
      </c>
      <c r="HH12" s="11">
        <v>428</v>
      </c>
      <c r="HI12" s="11">
        <v>154</v>
      </c>
      <c r="HJ12" s="13">
        <v>25216.85</v>
      </c>
      <c r="HK12" s="11">
        <v>624</v>
      </c>
      <c r="HL12" s="12">
        <v>-0.4545</v>
      </c>
      <c r="HM12" s="12">
        <v>-0.3901</v>
      </c>
      <c r="HN12" s="11">
        <v>1</v>
      </c>
      <c r="HO12" s="13">
        <v>170.1</v>
      </c>
      <c r="HP12" s="11">
        <v>34</v>
      </c>
      <c r="HQ12" s="11">
        <v>2</v>
      </c>
      <c r="HR12" s="13">
        <v>239.4</v>
      </c>
      <c r="HS12" s="11">
        <v>35</v>
      </c>
      <c r="HT12" s="12">
        <v>-0.5</v>
      </c>
      <c r="HU12" s="12">
        <v>-0.2895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7</v>
      </c>
      <c r="IG12" s="11"/>
      <c r="IH12" s="13"/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402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1</v>
      </c>
      <c r="LA12" s="11"/>
      <c r="LB12" s="13"/>
      <c r="LC12" s="11">
        <v>2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</row>
    <row r="13">
      <c r="A13" s="10" t="s">
        <v>79</v>
      </c>
      <c r="B13" s="11">
        <v>12800</v>
      </c>
      <c r="C13" s="11">
        <f>=ROUNDDOWN(22.6910122318738,0)</f>
      </c>
      <c r="D13" s="11">
        <v>7400</v>
      </c>
      <c r="E13" s="12">
        <v>0.9317</v>
      </c>
      <c r="F13" s="11"/>
      <c r="G13" s="11">
        <f>=ROUNDDOWN({0},0)</f>
      </c>
      <c r="H13" s="11"/>
      <c r="I13" s="12"/>
      <c r="J13" s="11">
        <v>2007</v>
      </c>
      <c r="K13" s="13">
        <v>146741.46</v>
      </c>
      <c r="L13" s="11">
        <v>117</v>
      </c>
      <c r="M13" s="14">
        <v>1254.2</v>
      </c>
      <c r="N13" s="11">
        <v>1826</v>
      </c>
      <c r="O13" s="13">
        <v>137587.84</v>
      </c>
      <c r="P13" s="11">
        <v>133</v>
      </c>
      <c r="Q13" s="14">
        <v>1034.5</v>
      </c>
      <c r="R13" s="12">
        <v>0.0991</v>
      </c>
      <c r="S13" s="12">
        <v>0.0665</v>
      </c>
      <c r="T13" s="12">
        <v>-0.1203</v>
      </c>
      <c r="U13" s="12">
        <v>0.2124</v>
      </c>
      <c r="V13" s="11">
        <v>598</v>
      </c>
      <c r="W13" s="13">
        <v>41398.3</v>
      </c>
      <c r="X13" s="11">
        <v>117</v>
      </c>
      <c r="Y13" s="11">
        <v>513</v>
      </c>
      <c r="Z13" s="13">
        <v>37540.27</v>
      </c>
      <c r="AA13" s="11">
        <v>131</v>
      </c>
      <c r="AB13" s="12">
        <v>0.1657</v>
      </c>
      <c r="AC13" s="12">
        <v>0.1028</v>
      </c>
      <c r="AD13" s="11">
        <v>204</v>
      </c>
      <c r="AE13" s="13">
        <v>17005.95</v>
      </c>
      <c r="AF13" s="11">
        <v>69</v>
      </c>
      <c r="AG13" s="11">
        <v>196</v>
      </c>
      <c r="AH13" s="13">
        <v>12932.37</v>
      </c>
      <c r="AI13" s="11">
        <v>56</v>
      </c>
      <c r="AJ13" s="12">
        <v>0.0408</v>
      </c>
      <c r="AK13" s="12">
        <v>0.315</v>
      </c>
      <c r="AL13" s="11">
        <v>88</v>
      </c>
      <c r="AM13" s="13">
        <v>4799.24</v>
      </c>
      <c r="AN13" s="11">
        <v>117</v>
      </c>
      <c r="AO13" s="11">
        <v>77</v>
      </c>
      <c r="AP13" s="13">
        <v>4508.94</v>
      </c>
      <c r="AQ13" s="11">
        <v>122</v>
      </c>
      <c r="AR13" s="12">
        <v>0.1429</v>
      </c>
      <c r="AS13" s="12">
        <v>0.0644</v>
      </c>
      <c r="AT13" s="11">
        <v>20</v>
      </c>
      <c r="AU13" s="13">
        <v>1004.7</v>
      </c>
      <c r="AV13" s="11">
        <v>117</v>
      </c>
      <c r="AW13" s="11">
        <v>24</v>
      </c>
      <c r="AX13" s="13">
        <v>1524.2</v>
      </c>
      <c r="AY13" s="11">
        <v>121</v>
      </c>
      <c r="AZ13" s="12">
        <v>-0.1667</v>
      </c>
      <c r="BA13" s="12">
        <v>-0.3408</v>
      </c>
      <c r="BB13" s="11">
        <v>230</v>
      </c>
      <c r="BC13" s="13">
        <v>20227.12</v>
      </c>
      <c r="BD13" s="11">
        <v>117</v>
      </c>
      <c r="BE13" s="11">
        <v>262</v>
      </c>
      <c r="BF13" s="13">
        <v>22671.96</v>
      </c>
      <c r="BG13" s="11">
        <v>131</v>
      </c>
      <c r="BH13" s="12">
        <v>-0.1221</v>
      </c>
      <c r="BI13" s="12">
        <v>-0.1078</v>
      </c>
      <c r="BJ13" s="11">
        <v>55</v>
      </c>
      <c r="BK13" s="13">
        <v>3339.21</v>
      </c>
      <c r="BL13" s="11">
        <v>78</v>
      </c>
      <c r="BM13" s="11">
        <v>114</v>
      </c>
      <c r="BN13" s="13">
        <v>8836.42</v>
      </c>
      <c r="BO13" s="11">
        <v>104</v>
      </c>
      <c r="BP13" s="12">
        <v>-0.5175</v>
      </c>
      <c r="BQ13" s="12">
        <v>-0.6221</v>
      </c>
      <c r="BR13" s="11">
        <v>359</v>
      </c>
      <c r="BS13" s="13">
        <v>26833.89</v>
      </c>
      <c r="BT13" s="11">
        <v>117</v>
      </c>
      <c r="BU13" s="11">
        <v>318</v>
      </c>
      <c r="BV13" s="13">
        <v>25802.55</v>
      </c>
      <c r="BW13" s="11">
        <v>133</v>
      </c>
      <c r="BX13" s="12">
        <v>0.1289</v>
      </c>
      <c r="BY13" s="12">
        <v>0.04</v>
      </c>
      <c r="BZ13" s="11"/>
      <c r="CA13" s="13"/>
      <c r="CB13" s="11">
        <v>101</v>
      </c>
      <c r="CC13" s="11">
        <v>3</v>
      </c>
      <c r="CD13" s="13">
        <v>323.97</v>
      </c>
      <c r="CE13" s="11">
        <v>102</v>
      </c>
      <c r="CF13" s="12"/>
      <c r="CG13" s="12"/>
      <c r="CH13" s="11">
        <v>36</v>
      </c>
      <c r="CI13" s="13">
        <v>2450.7</v>
      </c>
      <c r="CJ13" s="11">
        <v>78</v>
      </c>
      <c r="CK13" s="11">
        <v>54</v>
      </c>
      <c r="CL13" s="13">
        <v>3974.88</v>
      </c>
      <c r="CM13" s="11">
        <v>104</v>
      </c>
      <c r="CN13" s="12">
        <v>-0.3333</v>
      </c>
      <c r="CO13" s="12">
        <v>-0.3835</v>
      </c>
      <c r="CP13" s="11">
        <v>9</v>
      </c>
      <c r="CQ13" s="13">
        <v>720.28</v>
      </c>
      <c r="CR13" s="11">
        <v>8</v>
      </c>
      <c r="CS13" s="11">
        <v>3</v>
      </c>
      <c r="CT13" s="13">
        <v>206.08</v>
      </c>
      <c r="CU13" s="11">
        <v>17</v>
      </c>
      <c r="CV13" s="12">
        <v>2</v>
      </c>
      <c r="CW13" s="12">
        <v>2.4951</v>
      </c>
      <c r="CX13" s="11">
        <v>6</v>
      </c>
      <c r="CY13" s="13">
        <v>472.74</v>
      </c>
      <c r="CZ13" s="11">
        <v>117</v>
      </c>
      <c r="DA13" s="11"/>
      <c r="DB13" s="13"/>
      <c r="DC13" s="11">
        <v>132</v>
      </c>
      <c r="DD13" s="12"/>
      <c r="DE13" s="12"/>
      <c r="DF13" s="11">
        <v>99</v>
      </c>
      <c r="DG13" s="13">
        <v>6330.76</v>
      </c>
      <c r="DH13" s="11">
        <v>101</v>
      </c>
      <c r="DI13" s="11"/>
      <c r="DJ13" s="13"/>
      <c r="DK13" s="11">
        <v>22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83</v>
      </c>
      <c r="DW13" s="13">
        <v>6229.5</v>
      </c>
      <c r="DX13" s="11">
        <v>52</v>
      </c>
      <c r="DY13" s="11">
        <v>68</v>
      </c>
      <c r="DZ13" s="13">
        <v>4047.09</v>
      </c>
      <c r="EA13" s="11">
        <v>43</v>
      </c>
      <c r="EB13" s="12">
        <v>0.2206</v>
      </c>
      <c r="EC13" s="12">
        <v>0.5393</v>
      </c>
      <c r="ED13" s="11"/>
      <c r="EE13" s="13"/>
      <c r="EF13" s="11"/>
      <c r="EG13" s="11"/>
      <c r="EH13" s="13"/>
      <c r="EI13" s="11"/>
      <c r="EJ13" s="12"/>
      <c r="EK13" s="12"/>
      <c r="EL13" s="11">
        <v>33</v>
      </c>
      <c r="EM13" s="13">
        <v>1655.62</v>
      </c>
      <c r="EN13" s="11">
        <v>48</v>
      </c>
      <c r="EO13" s="11">
        <v>18</v>
      </c>
      <c r="EP13" s="13">
        <v>1184.44</v>
      </c>
      <c r="EQ13" s="11">
        <v>51</v>
      </c>
      <c r="ER13" s="12">
        <v>0.8333</v>
      </c>
      <c r="ES13" s="12">
        <v>0.3978</v>
      </c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56</v>
      </c>
      <c r="FS13" s="13">
        <v>3519.72</v>
      </c>
      <c r="FT13" s="11">
        <v>77</v>
      </c>
      <c r="FU13" s="11">
        <v>35</v>
      </c>
      <c r="FV13" s="13">
        <v>2266.74</v>
      </c>
      <c r="FW13" s="11">
        <v>81</v>
      </c>
      <c r="FX13" s="12">
        <v>0.6</v>
      </c>
      <c r="FY13" s="12">
        <v>0.5528</v>
      </c>
      <c r="FZ13" s="11">
        <v>44</v>
      </c>
      <c r="GA13" s="13">
        <v>3201.33</v>
      </c>
      <c r="GB13" s="11">
        <v>72</v>
      </c>
      <c r="GC13" s="11">
        <v>46</v>
      </c>
      <c r="GD13" s="13">
        <v>3078.29</v>
      </c>
      <c r="GE13" s="11">
        <v>77</v>
      </c>
      <c r="GF13" s="12">
        <v>-0.0435</v>
      </c>
      <c r="GG13" s="12">
        <v>0.04</v>
      </c>
      <c r="GH13" s="11"/>
      <c r="GI13" s="13"/>
      <c r="GJ13" s="11"/>
      <c r="GK13" s="11"/>
      <c r="GL13" s="13"/>
      <c r="GM13" s="11"/>
      <c r="GN13" s="12"/>
      <c r="GO13" s="12"/>
      <c r="GP13" s="11">
        <v>49</v>
      </c>
      <c r="GQ13" s="13">
        <v>5032.94</v>
      </c>
      <c r="GR13" s="11">
        <v>18</v>
      </c>
      <c r="GS13" s="11">
        <v>65</v>
      </c>
      <c r="GT13" s="13">
        <v>6502.42</v>
      </c>
      <c r="GU13" s="11">
        <v>28</v>
      </c>
      <c r="GV13" s="12">
        <v>-0.2462</v>
      </c>
      <c r="GW13" s="12">
        <v>-0.226</v>
      </c>
      <c r="GX13" s="11"/>
      <c r="GY13" s="13"/>
      <c r="GZ13" s="11"/>
      <c r="HA13" s="11"/>
      <c r="HB13" s="13"/>
      <c r="HC13" s="11"/>
      <c r="HD13" s="12"/>
      <c r="HE13" s="12"/>
      <c r="HF13" s="11">
        <v>37</v>
      </c>
      <c r="HG13" s="13">
        <v>2441.06</v>
      </c>
      <c r="HH13" s="11">
        <v>100</v>
      </c>
      <c r="HI13" s="11">
        <v>30</v>
      </c>
      <c r="HJ13" s="13">
        <v>2187.22</v>
      </c>
      <c r="HK13" s="11">
        <v>117</v>
      </c>
      <c r="HL13" s="12">
        <v>0.2333</v>
      </c>
      <c r="HM13" s="12">
        <v>0.1161</v>
      </c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>
        <v>1</v>
      </c>
      <c r="JS13" s="13">
        <v>78.4</v>
      </c>
      <c r="JT13" s="11">
        <v>100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</row>
    <row r="14">
      <c r="A14" s="10" t="s">
        <v>80</v>
      </c>
      <c r="B14" s="11">
        <v>3870</v>
      </c>
      <c r="C14" s="11">
        <f>=ROUNDDOWN(191.584158415842,0)</f>
      </c>
      <c r="D14" s="11">
        <v>4325</v>
      </c>
      <c r="E14" s="12">
        <v>1</v>
      </c>
      <c r="F14" s="11"/>
      <c r="G14" s="11">
        <f>=ROUNDDOWN({0},0)</f>
      </c>
      <c r="H14" s="11"/>
      <c r="I14" s="12"/>
      <c r="J14" s="11">
        <v>57</v>
      </c>
      <c r="K14" s="13">
        <v>589.7</v>
      </c>
      <c r="L14" s="11">
        <v>18</v>
      </c>
      <c r="M14" s="14">
        <v>32.76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>
        <v>15</v>
      </c>
      <c r="BU14" s="11"/>
      <c r="BV14" s="13"/>
      <c r="BW14" s="11"/>
      <c r="BX14" s="12"/>
      <c r="BY14" s="12"/>
      <c r="BZ14" s="11">
        <v>54</v>
      </c>
      <c r="CA14" s="13">
        <v>419.73</v>
      </c>
      <c r="CB14" s="11">
        <v>18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>
        <v>3</v>
      </c>
      <c r="CY14" s="13">
        <v>169.97</v>
      </c>
      <c r="CZ14" s="11">
        <v>18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>
        <v>18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>
        <v>15</v>
      </c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14088</v>
      </c>
      <c r="C15" s="11">
        <f>=ROUNDDOWN(66.1719116956317,0)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429</v>
      </c>
      <c r="K15" s="13">
        <v>3543.09</v>
      </c>
      <c r="L15" s="11">
        <v>22</v>
      </c>
      <c r="M15" s="14">
        <v>161.05</v>
      </c>
      <c r="N15" s="11">
        <v>353</v>
      </c>
      <c r="O15" s="13">
        <v>3239.34</v>
      </c>
      <c r="P15" s="11">
        <v>23</v>
      </c>
      <c r="Q15" s="14">
        <v>140.84</v>
      </c>
      <c r="R15" s="12">
        <v>0.2153</v>
      </c>
      <c r="S15" s="12">
        <v>0.0938</v>
      </c>
      <c r="T15" s="12">
        <v>-0.0435</v>
      </c>
      <c r="U15" s="12">
        <v>0.1435</v>
      </c>
      <c r="V15" s="11"/>
      <c r="W15" s="13"/>
      <c r="X15" s="11"/>
      <c r="Y15" s="11"/>
      <c r="Z15" s="13"/>
      <c r="AA15" s="11"/>
      <c r="AB15" s="12"/>
      <c r="AC15" s="12"/>
      <c r="AD15" s="11">
        <v>364</v>
      </c>
      <c r="AE15" s="13">
        <v>3014.78</v>
      </c>
      <c r="AF15" s="11">
        <v>22</v>
      </c>
      <c r="AG15" s="11">
        <v>353</v>
      </c>
      <c r="AH15" s="13">
        <v>3239.34</v>
      </c>
      <c r="AI15" s="11">
        <v>23</v>
      </c>
      <c r="AJ15" s="12">
        <v>0.0312</v>
      </c>
      <c r="AK15" s="12">
        <v>-0.0693</v>
      </c>
      <c r="AL15" s="11">
        <v>64</v>
      </c>
      <c r="AM15" s="13">
        <v>512.32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>
        <v>1</v>
      </c>
      <c r="CC15" s="11"/>
      <c r="CD15" s="13"/>
      <c r="CE15" s="11">
        <v>1</v>
      </c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1</v>
      </c>
      <c r="CY15" s="13">
        <v>15.99</v>
      </c>
      <c r="CZ15" s="11">
        <v>14</v>
      </c>
      <c r="DA15" s="11"/>
      <c r="DB15" s="13"/>
      <c r="DC15" s="11">
        <v>15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1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44794</v>
      </c>
      <c r="C16" s="11">
        <f>=ROUNDDOWN(41.3190665067798,0)</f>
      </c>
      <c r="D16" s="11">
        <v>8344</v>
      </c>
      <c r="E16" s="12">
        <v>0.5726</v>
      </c>
      <c r="F16" s="11"/>
      <c r="G16" s="11">
        <f>=ROUNDDOWN({0},0)</f>
      </c>
      <c r="H16" s="11"/>
      <c r="I16" s="12"/>
      <c r="J16" s="11">
        <v>2296</v>
      </c>
      <c r="K16" s="13">
        <v>74508.88</v>
      </c>
      <c r="L16" s="11">
        <v>81</v>
      </c>
      <c r="M16" s="14">
        <v>919.86</v>
      </c>
      <c r="N16" s="11">
        <v>3661</v>
      </c>
      <c r="O16" s="13">
        <v>126110.05</v>
      </c>
      <c r="P16" s="11">
        <v>112</v>
      </c>
      <c r="Q16" s="14">
        <v>1125.98</v>
      </c>
      <c r="R16" s="12">
        <v>-0.3728</v>
      </c>
      <c r="S16" s="12">
        <v>-0.4092</v>
      </c>
      <c r="T16" s="12">
        <v>-0.2768</v>
      </c>
      <c r="U16" s="12">
        <v>-0.1831</v>
      </c>
      <c r="V16" s="11">
        <v>43</v>
      </c>
      <c r="W16" s="13">
        <v>1296.51</v>
      </c>
      <c r="X16" s="11">
        <v>65</v>
      </c>
      <c r="Y16" s="11">
        <v>245</v>
      </c>
      <c r="Z16" s="13">
        <v>5677.5</v>
      </c>
      <c r="AA16" s="11">
        <v>91</v>
      </c>
      <c r="AB16" s="12">
        <v>-0.8245</v>
      </c>
      <c r="AC16" s="12">
        <v>-0.7716</v>
      </c>
      <c r="AD16" s="11">
        <v>1024</v>
      </c>
      <c r="AE16" s="13">
        <v>21326.05</v>
      </c>
      <c r="AF16" s="11">
        <v>65</v>
      </c>
      <c r="AG16" s="11">
        <v>846</v>
      </c>
      <c r="AH16" s="13">
        <v>33120.88</v>
      </c>
      <c r="AI16" s="11">
        <v>91</v>
      </c>
      <c r="AJ16" s="12">
        <v>0.2104</v>
      </c>
      <c r="AK16" s="12">
        <v>-0.3561</v>
      </c>
      <c r="AL16" s="11">
        <v>76</v>
      </c>
      <c r="AM16" s="13">
        <v>2542.2</v>
      </c>
      <c r="AN16" s="11">
        <v>46</v>
      </c>
      <c r="AO16" s="11">
        <v>124</v>
      </c>
      <c r="AP16" s="13">
        <v>3798.53</v>
      </c>
      <c r="AQ16" s="11">
        <v>51</v>
      </c>
      <c r="AR16" s="12">
        <v>-0.3871</v>
      </c>
      <c r="AS16" s="12">
        <v>-0.3307</v>
      </c>
      <c r="AT16" s="11"/>
      <c r="AU16" s="13"/>
      <c r="AV16" s="11">
        <v>1</v>
      </c>
      <c r="AW16" s="11"/>
      <c r="AX16" s="13"/>
      <c r="AY16" s="11">
        <v>28</v>
      </c>
      <c r="AZ16" s="12"/>
      <c r="BA16" s="12"/>
      <c r="BB16" s="11">
        <v>5</v>
      </c>
      <c r="BC16" s="13">
        <v>149.18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</v>
      </c>
      <c r="BS16" s="13">
        <v>46.12</v>
      </c>
      <c r="BT16" s="11">
        <v>2</v>
      </c>
      <c r="BU16" s="11">
        <v>6</v>
      </c>
      <c r="BV16" s="13">
        <v>189.99</v>
      </c>
      <c r="BW16" s="11">
        <v>11</v>
      </c>
      <c r="BX16" s="12">
        <v>-0.6667</v>
      </c>
      <c r="BY16" s="12">
        <v>-0.7573</v>
      </c>
      <c r="BZ16" s="11"/>
      <c r="CA16" s="13"/>
      <c r="CB16" s="11">
        <v>16</v>
      </c>
      <c r="CC16" s="11"/>
      <c r="CD16" s="13"/>
      <c r="CE16" s="11">
        <v>20</v>
      </c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77</v>
      </c>
      <c r="DA16" s="11">
        <v>6</v>
      </c>
      <c r="DB16" s="13">
        <v>173.94</v>
      </c>
      <c r="DC16" s="11">
        <v>107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>
        <v>6</v>
      </c>
      <c r="DR16" s="13">
        <v>233.19</v>
      </c>
      <c r="DS16" s="11">
        <v>9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968</v>
      </c>
      <c r="EE16" s="13">
        <v>44226.31</v>
      </c>
      <c r="EF16" s="11"/>
      <c r="EG16" s="11">
        <v>2183</v>
      </c>
      <c r="EH16" s="13">
        <v>76688.62</v>
      </c>
      <c r="EI16" s="11"/>
      <c r="EJ16" s="12">
        <v>-0.5566</v>
      </c>
      <c r="EK16" s="12">
        <v>-0.4233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18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>
        <v>9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178</v>
      </c>
      <c r="JC16" s="13">
        <v>4922.51</v>
      </c>
      <c r="JD16" s="11">
        <v>16</v>
      </c>
      <c r="JE16" s="11">
        <v>245</v>
      </c>
      <c r="JF16" s="13">
        <v>6227.4</v>
      </c>
      <c r="JG16" s="11">
        <v>21</v>
      </c>
      <c r="JH16" s="12">
        <v>-0.2735</v>
      </c>
      <c r="JI16" s="12">
        <v>-0.2095</v>
      </c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>
        <v>16</v>
      </c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</row>
    <row r="17">
      <c r="A17" s="10" t="s">
        <v>83</v>
      </c>
      <c r="B17" s="11">
        <v>5571</v>
      </c>
      <c r="C17" s="11">
        <f>=ROUNDDOWN(166.298507462687,0)</f>
      </c>
      <c r="D17" s="11"/>
      <c r="E17" s="12">
        <v>0.3333</v>
      </c>
      <c r="F17" s="11"/>
      <c r="G17" s="11">
        <f>=ROUNDDOWN({0},0)</f>
      </c>
      <c r="H17" s="11"/>
      <c r="I17" s="12"/>
      <c r="J17" s="11">
        <v>58</v>
      </c>
      <c r="K17" s="13">
        <v>4897.01</v>
      </c>
      <c r="L17" s="11"/>
      <c r="M17" s="14"/>
      <c r="N17" s="11">
        <v>376</v>
      </c>
      <c r="O17" s="13">
        <v>21895.57</v>
      </c>
      <c r="P17" s="11">
        <v>94</v>
      </c>
      <c r="Q17" s="14">
        <v>232.93</v>
      </c>
      <c r="R17" s="12">
        <v>-0.8457</v>
      </c>
      <c r="S17" s="12">
        <v>-0.7763</v>
      </c>
      <c r="T17" s="12"/>
      <c r="U17" s="12"/>
      <c r="V17" s="11">
        <v>2</v>
      </c>
      <c r="W17" s="13">
        <v>285.28</v>
      </c>
      <c r="X17" s="11"/>
      <c r="Y17" s="11">
        <v>14</v>
      </c>
      <c r="Z17" s="13">
        <v>1165.93</v>
      </c>
      <c r="AA17" s="11">
        <v>94</v>
      </c>
      <c r="AB17" s="12">
        <v>-0.8571</v>
      </c>
      <c r="AC17" s="12">
        <v>-0.7553</v>
      </c>
      <c r="AD17" s="11">
        <v>3</v>
      </c>
      <c r="AE17" s="13">
        <v>256.01</v>
      </c>
      <c r="AF17" s="11"/>
      <c r="AG17" s="11">
        <v>8</v>
      </c>
      <c r="AH17" s="13">
        <v>809.22</v>
      </c>
      <c r="AI17" s="11">
        <v>89</v>
      </c>
      <c r="AJ17" s="12">
        <v>-0.625</v>
      </c>
      <c r="AK17" s="12">
        <v>-0.6836</v>
      </c>
      <c r="AL17" s="11"/>
      <c r="AM17" s="13"/>
      <c r="AN17" s="11"/>
      <c r="AO17" s="11">
        <v>3</v>
      </c>
      <c r="AP17" s="13">
        <v>115.76</v>
      </c>
      <c r="AQ17" s="11">
        <v>94</v>
      </c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>
        <v>17</v>
      </c>
      <c r="BF17" s="13">
        <v>898.2</v>
      </c>
      <c r="BG17" s="11">
        <v>94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7</v>
      </c>
      <c r="BS17" s="13">
        <v>441.73</v>
      </c>
      <c r="BT17" s="11"/>
      <c r="BU17" s="11">
        <v>35</v>
      </c>
      <c r="BV17" s="13">
        <v>3566.19</v>
      </c>
      <c r="BW17" s="11">
        <v>94</v>
      </c>
      <c r="BX17" s="12">
        <v>-0.8</v>
      </c>
      <c r="BY17" s="12">
        <v>-0.8761</v>
      </c>
      <c r="BZ17" s="11">
        <v>17</v>
      </c>
      <c r="CA17" s="13">
        <v>2274.83</v>
      </c>
      <c r="CB17" s="11"/>
      <c r="CC17" s="11">
        <v>6</v>
      </c>
      <c r="CD17" s="13">
        <v>762.94</v>
      </c>
      <c r="CE17" s="11">
        <v>78</v>
      </c>
      <c r="CF17" s="12">
        <v>1.8333</v>
      </c>
      <c r="CG17" s="12">
        <v>1.9817</v>
      </c>
      <c r="CH17" s="11">
        <v>20</v>
      </c>
      <c r="CI17" s="13">
        <v>993.14</v>
      </c>
      <c r="CJ17" s="11"/>
      <c r="CK17" s="11">
        <v>24</v>
      </c>
      <c r="CL17" s="13">
        <v>1866.27</v>
      </c>
      <c r="CM17" s="11">
        <v>71</v>
      </c>
      <c r="CN17" s="12">
        <v>-0.1667</v>
      </c>
      <c r="CO17" s="12">
        <v>-0.4678</v>
      </c>
      <c r="CP17" s="11"/>
      <c r="CQ17" s="13"/>
      <c r="CR17" s="11"/>
      <c r="CS17" s="11"/>
      <c r="CT17" s="13"/>
      <c r="CU17" s="11"/>
      <c r="CV17" s="12"/>
      <c r="CW17" s="12"/>
      <c r="CX17" s="11">
        <v>2</v>
      </c>
      <c r="CY17" s="13">
        <v>424.97</v>
      </c>
      <c r="CZ17" s="11"/>
      <c r="DA17" s="11">
        <v>1</v>
      </c>
      <c r="DB17" s="13">
        <v>134.99</v>
      </c>
      <c r="DC17" s="11">
        <v>94</v>
      </c>
      <c r="DD17" s="12">
        <v>1</v>
      </c>
      <c r="DE17" s="12">
        <v>2.1482</v>
      </c>
      <c r="DF17" s="11">
        <v>3</v>
      </c>
      <c r="DG17" s="13">
        <v>171.43</v>
      </c>
      <c r="DH17" s="11"/>
      <c r="DI17" s="11">
        <v>24</v>
      </c>
      <c r="DJ17" s="13">
        <v>1012.05</v>
      </c>
      <c r="DK17" s="11">
        <v>93</v>
      </c>
      <c r="DL17" s="12">
        <v>-0.875</v>
      </c>
      <c r="DM17" s="12">
        <v>-0.8306</v>
      </c>
      <c r="DN17" s="11"/>
      <c r="DO17" s="13"/>
      <c r="DP17" s="11"/>
      <c r="DQ17" s="11">
        <v>15</v>
      </c>
      <c r="DR17" s="13">
        <v>1024.8</v>
      </c>
      <c r="DS17" s="11">
        <v>78</v>
      </c>
      <c r="DT17" s="12"/>
      <c r="DU17" s="12"/>
      <c r="DV17" s="11">
        <v>1</v>
      </c>
      <c r="DW17" s="13">
        <v>49.62</v>
      </c>
      <c r="DX17" s="11"/>
      <c r="DY17" s="11">
        <v>29</v>
      </c>
      <c r="DZ17" s="13">
        <v>2414.83</v>
      </c>
      <c r="EA17" s="11">
        <v>33</v>
      </c>
      <c r="EB17" s="12">
        <v>-0.9655</v>
      </c>
      <c r="EC17" s="12">
        <v>-0.9795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>
        <v>93</v>
      </c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200</v>
      </c>
      <c r="KL17" s="13">
        <v>8124.39</v>
      </c>
      <c r="KM17" s="11">
        <v>92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</row>
    <row r="18">
      <c r="A18" s="10" t="s">
        <v>84</v>
      </c>
      <c r="B18" s="11">
        <v>533365</v>
      </c>
      <c r="C18" s="11">
        <f>=ROUNDDOWN(24.8483563788155,0)</f>
      </c>
      <c r="D18" s="11">
        <v>332929</v>
      </c>
      <c r="E18" s="12">
        <v>0.8529</v>
      </c>
      <c r="F18" s="11"/>
      <c r="G18" s="11">
        <f>=ROUNDDOWN({0},0)</f>
      </c>
      <c r="H18" s="11"/>
      <c r="I18" s="12"/>
      <c r="J18" s="11">
        <v>49316</v>
      </c>
      <c r="K18" s="13">
        <v>1154973.57</v>
      </c>
      <c r="L18" s="11">
        <v>1334</v>
      </c>
      <c r="M18" s="14">
        <v>865.8</v>
      </c>
      <c r="N18" s="11">
        <v>53953</v>
      </c>
      <c r="O18" s="13">
        <v>1214956.69</v>
      </c>
      <c r="P18" s="11">
        <v>1301</v>
      </c>
      <c r="Q18" s="14">
        <v>933.86</v>
      </c>
      <c r="R18" s="12">
        <v>-0.0859</v>
      </c>
      <c r="S18" s="12">
        <v>-0.0494</v>
      </c>
      <c r="T18" s="12">
        <v>0.0254</v>
      </c>
      <c r="U18" s="12">
        <v>-0.0729</v>
      </c>
      <c r="V18" s="11">
        <v>1042</v>
      </c>
      <c r="W18" s="13">
        <v>30659.42</v>
      </c>
      <c r="X18" s="11">
        <v>1037</v>
      </c>
      <c r="Y18" s="11">
        <v>1257</v>
      </c>
      <c r="Z18" s="13">
        <v>31593.25</v>
      </c>
      <c r="AA18" s="11">
        <v>1014</v>
      </c>
      <c r="AB18" s="12">
        <v>-0.171</v>
      </c>
      <c r="AC18" s="12">
        <v>-0.0296</v>
      </c>
      <c r="AD18" s="11">
        <v>16835</v>
      </c>
      <c r="AE18" s="13">
        <v>338527.25</v>
      </c>
      <c r="AF18" s="11">
        <v>1108</v>
      </c>
      <c r="AG18" s="11">
        <v>8161</v>
      </c>
      <c r="AH18" s="13">
        <v>159610.67</v>
      </c>
      <c r="AI18" s="11">
        <v>980</v>
      </c>
      <c r="AJ18" s="12">
        <v>1.0629</v>
      </c>
      <c r="AK18" s="12">
        <v>1.121</v>
      </c>
      <c r="AL18" s="11">
        <v>4692</v>
      </c>
      <c r="AM18" s="13">
        <v>119356.35</v>
      </c>
      <c r="AN18" s="11">
        <v>1036</v>
      </c>
      <c r="AO18" s="11">
        <v>3839</v>
      </c>
      <c r="AP18" s="13">
        <v>96794.07</v>
      </c>
      <c r="AQ18" s="11">
        <v>1029</v>
      </c>
      <c r="AR18" s="12">
        <v>0.2222</v>
      </c>
      <c r="AS18" s="12">
        <v>0.2331</v>
      </c>
      <c r="AT18" s="11">
        <v>4888</v>
      </c>
      <c r="AU18" s="13">
        <v>132696.51</v>
      </c>
      <c r="AV18" s="11">
        <v>1011</v>
      </c>
      <c r="AW18" s="11">
        <v>5542</v>
      </c>
      <c r="AX18" s="13">
        <v>145363.24</v>
      </c>
      <c r="AY18" s="11">
        <v>1007</v>
      </c>
      <c r="AZ18" s="12">
        <v>-0.118</v>
      </c>
      <c r="BA18" s="12">
        <v>-0.0871</v>
      </c>
      <c r="BB18" s="11">
        <v>1936</v>
      </c>
      <c r="BC18" s="13">
        <v>67437.91</v>
      </c>
      <c r="BD18" s="11">
        <v>1037</v>
      </c>
      <c r="BE18" s="11">
        <v>4138</v>
      </c>
      <c r="BF18" s="13">
        <v>149965.19</v>
      </c>
      <c r="BG18" s="11">
        <v>1052</v>
      </c>
      <c r="BH18" s="12">
        <v>-0.5321</v>
      </c>
      <c r="BI18" s="12">
        <v>-0.5503</v>
      </c>
      <c r="BJ18" s="11">
        <v>1661</v>
      </c>
      <c r="BK18" s="13">
        <v>34012</v>
      </c>
      <c r="BL18" s="11">
        <v>822</v>
      </c>
      <c r="BM18" s="11">
        <v>3141</v>
      </c>
      <c r="BN18" s="13">
        <v>68583.68</v>
      </c>
      <c r="BO18" s="11">
        <v>839</v>
      </c>
      <c r="BP18" s="12">
        <v>-0.4712</v>
      </c>
      <c r="BQ18" s="12">
        <v>-0.5041</v>
      </c>
      <c r="BR18" s="11">
        <v>534</v>
      </c>
      <c r="BS18" s="13">
        <v>16491.13</v>
      </c>
      <c r="BT18" s="11">
        <v>1037</v>
      </c>
      <c r="BU18" s="11">
        <v>873</v>
      </c>
      <c r="BV18" s="13">
        <v>25969.95</v>
      </c>
      <c r="BW18" s="11">
        <v>1053</v>
      </c>
      <c r="BX18" s="12">
        <v>-0.3883</v>
      </c>
      <c r="BY18" s="12">
        <v>-0.365</v>
      </c>
      <c r="BZ18" s="11">
        <v>12157</v>
      </c>
      <c r="CA18" s="13">
        <v>250846.34</v>
      </c>
      <c r="CB18" s="11">
        <v>1038</v>
      </c>
      <c r="CC18" s="11">
        <v>8204</v>
      </c>
      <c r="CD18" s="13">
        <v>251477.1</v>
      </c>
      <c r="CE18" s="11">
        <v>896</v>
      </c>
      <c r="CF18" s="12">
        <v>0.4818</v>
      </c>
      <c r="CG18" s="12">
        <v>-0.0025</v>
      </c>
      <c r="CH18" s="11">
        <v>2858</v>
      </c>
      <c r="CI18" s="13">
        <v>85047.04</v>
      </c>
      <c r="CJ18" s="11">
        <v>951</v>
      </c>
      <c r="CK18" s="11">
        <v>3367</v>
      </c>
      <c r="CL18" s="13">
        <v>100365.98</v>
      </c>
      <c r="CM18" s="11">
        <v>985</v>
      </c>
      <c r="CN18" s="12">
        <v>-0.1512</v>
      </c>
      <c r="CO18" s="12">
        <v>-0.1526</v>
      </c>
      <c r="CP18" s="11"/>
      <c r="CQ18" s="13"/>
      <c r="CR18" s="11"/>
      <c r="CS18" s="11"/>
      <c r="CT18" s="13"/>
      <c r="CU18" s="11"/>
      <c r="CV18" s="12"/>
      <c r="CW18" s="12"/>
      <c r="CX18" s="11">
        <v>776</v>
      </c>
      <c r="CY18" s="13">
        <v>23414.61</v>
      </c>
      <c r="CZ18" s="11">
        <v>1182</v>
      </c>
      <c r="DA18" s="11">
        <v>146</v>
      </c>
      <c r="DB18" s="13">
        <v>6282.21</v>
      </c>
      <c r="DC18" s="11">
        <v>1132</v>
      </c>
      <c r="DD18" s="12">
        <v>4.3151</v>
      </c>
      <c r="DE18" s="12">
        <v>2.7271</v>
      </c>
      <c r="DF18" s="11">
        <v>142</v>
      </c>
      <c r="DG18" s="13">
        <v>3743.58</v>
      </c>
      <c r="DH18" s="11">
        <v>817</v>
      </c>
      <c r="DI18" s="11">
        <v>211</v>
      </c>
      <c r="DJ18" s="13">
        <v>6112.64</v>
      </c>
      <c r="DK18" s="11">
        <v>298</v>
      </c>
      <c r="DL18" s="12">
        <v>-0.327</v>
      </c>
      <c r="DM18" s="12">
        <v>-0.3876</v>
      </c>
      <c r="DN18" s="11">
        <v>709</v>
      </c>
      <c r="DO18" s="13">
        <v>21893.68</v>
      </c>
      <c r="DP18" s="11">
        <v>967</v>
      </c>
      <c r="DQ18" s="11">
        <v>642</v>
      </c>
      <c r="DR18" s="13">
        <v>20057.65</v>
      </c>
      <c r="DS18" s="11">
        <v>928</v>
      </c>
      <c r="DT18" s="12">
        <v>0.1044</v>
      </c>
      <c r="DU18" s="12">
        <v>0.0915</v>
      </c>
      <c r="DV18" s="11">
        <v>19</v>
      </c>
      <c r="DW18" s="13">
        <v>598.53</v>
      </c>
      <c r="DX18" s="11">
        <v>70</v>
      </c>
      <c r="DY18" s="11">
        <v>52</v>
      </c>
      <c r="DZ18" s="13">
        <v>1493.96</v>
      </c>
      <c r="EA18" s="11">
        <v>69</v>
      </c>
      <c r="EB18" s="12">
        <v>-0.6346</v>
      </c>
      <c r="EC18" s="12">
        <v>-0.5994</v>
      </c>
      <c r="ED18" s="11"/>
      <c r="EE18" s="13"/>
      <c r="EF18" s="11"/>
      <c r="EG18" s="11"/>
      <c r="EH18" s="13"/>
      <c r="EI18" s="11"/>
      <c r="EJ18" s="12"/>
      <c r="EK18" s="12"/>
      <c r="EL18" s="11">
        <v>170</v>
      </c>
      <c r="EM18" s="13">
        <v>6323.16</v>
      </c>
      <c r="EN18" s="11">
        <v>100</v>
      </c>
      <c r="EO18" s="11">
        <v>94</v>
      </c>
      <c r="EP18" s="13">
        <v>2457.13</v>
      </c>
      <c r="EQ18" s="11">
        <v>35</v>
      </c>
      <c r="ER18" s="12">
        <v>0.8085</v>
      </c>
      <c r="ES18" s="12">
        <v>1.5734</v>
      </c>
      <c r="ET18" s="11">
        <v>247</v>
      </c>
      <c r="EU18" s="13">
        <v>6537.99</v>
      </c>
      <c r="EV18" s="11">
        <v>394</v>
      </c>
      <c r="EW18" s="11">
        <v>502</v>
      </c>
      <c r="EX18" s="13">
        <v>11706.2</v>
      </c>
      <c r="EY18" s="11">
        <v>582</v>
      </c>
      <c r="EZ18" s="12">
        <v>-0.508</v>
      </c>
      <c r="FA18" s="12">
        <v>-0.4415</v>
      </c>
      <c r="FB18" s="11">
        <v>123</v>
      </c>
      <c r="FC18" s="13">
        <v>2615.33</v>
      </c>
      <c r="FD18" s="11">
        <v>271</v>
      </c>
      <c r="FE18" s="11">
        <v>275</v>
      </c>
      <c r="FF18" s="13">
        <v>6196.2</v>
      </c>
      <c r="FG18" s="11">
        <v>627</v>
      </c>
      <c r="FH18" s="12">
        <v>-0.5527</v>
      </c>
      <c r="FI18" s="12">
        <v>-0.5779</v>
      </c>
      <c r="FJ18" s="11"/>
      <c r="FK18" s="13"/>
      <c r="FL18" s="11"/>
      <c r="FM18" s="11">
        <v>12972</v>
      </c>
      <c r="FN18" s="13">
        <v>114627.15</v>
      </c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90</v>
      </c>
      <c r="GI18" s="13">
        <v>1123.64</v>
      </c>
      <c r="GJ18" s="11">
        <v>529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123</v>
      </c>
      <c r="GY18" s="13">
        <v>2676.35</v>
      </c>
      <c r="GZ18" s="11">
        <v>170</v>
      </c>
      <c r="HA18" s="11">
        <v>160</v>
      </c>
      <c r="HB18" s="13">
        <v>3019.65</v>
      </c>
      <c r="HC18" s="11">
        <v>112</v>
      </c>
      <c r="HD18" s="12">
        <v>-0.2312</v>
      </c>
      <c r="HE18" s="12">
        <v>-0.1137</v>
      </c>
      <c r="HF18" s="11">
        <v>4</v>
      </c>
      <c r="HG18" s="13">
        <v>125.94</v>
      </c>
      <c r="HH18" s="11">
        <v>743</v>
      </c>
      <c r="HI18" s="11">
        <v>1</v>
      </c>
      <c r="HJ18" s="13">
        <v>37.51</v>
      </c>
      <c r="HK18" s="11">
        <v>877</v>
      </c>
      <c r="HL18" s="12">
        <v>3</v>
      </c>
      <c r="HM18" s="12">
        <v>2.3575</v>
      </c>
      <c r="HN18" s="11">
        <v>129</v>
      </c>
      <c r="HO18" s="13">
        <v>4406.46</v>
      </c>
      <c r="HP18" s="11">
        <v>89</v>
      </c>
      <c r="HQ18" s="11">
        <v>20</v>
      </c>
      <c r="HR18" s="13">
        <v>675.72</v>
      </c>
      <c r="HS18" s="11">
        <v>105</v>
      </c>
      <c r="HT18" s="12">
        <v>5.45</v>
      </c>
      <c r="HU18" s="12">
        <v>5.5211</v>
      </c>
      <c r="HV18" s="11">
        <v>6</v>
      </c>
      <c r="HW18" s="13">
        <v>820.95</v>
      </c>
      <c r="HX18" s="11">
        <v>21</v>
      </c>
      <c r="HY18" s="11">
        <v>6</v>
      </c>
      <c r="HZ18" s="13">
        <v>705.44</v>
      </c>
      <c r="IA18" s="11">
        <v>24</v>
      </c>
      <c r="IB18" s="12"/>
      <c r="IC18" s="12">
        <v>0.1637</v>
      </c>
      <c r="ID18" s="11">
        <v>18</v>
      </c>
      <c r="IE18" s="13">
        <v>531.78</v>
      </c>
      <c r="IF18" s="11">
        <v>326</v>
      </c>
      <c r="IG18" s="11">
        <v>38</v>
      </c>
      <c r="IH18" s="13">
        <v>1111.59</v>
      </c>
      <c r="II18" s="11">
        <v>253</v>
      </c>
      <c r="IJ18" s="12">
        <v>-0.5263</v>
      </c>
      <c r="IK18" s="12">
        <v>-0.5216</v>
      </c>
      <c r="IL18" s="11">
        <v>7</v>
      </c>
      <c r="IM18" s="13">
        <v>191.1</v>
      </c>
      <c r="IN18" s="11">
        <v>121</v>
      </c>
      <c r="IO18" s="11"/>
      <c r="IP18" s="13"/>
      <c r="IQ18" s="11"/>
      <c r="IR18" s="12"/>
      <c r="IS18" s="12"/>
      <c r="IT18" s="11">
        <v>144</v>
      </c>
      <c r="IU18" s="13">
        <v>4844.92</v>
      </c>
      <c r="IV18" s="11">
        <v>76</v>
      </c>
      <c r="IW18" s="11">
        <v>308</v>
      </c>
      <c r="IX18" s="13">
        <v>10472.67</v>
      </c>
      <c r="IY18" s="11">
        <v>107</v>
      </c>
      <c r="IZ18" s="12">
        <v>-0.5325</v>
      </c>
      <c r="JA18" s="12">
        <v>-0.5374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>
        <v>6</v>
      </c>
      <c r="JS18" s="13">
        <v>51.6</v>
      </c>
      <c r="JT18" s="11">
        <v>517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4</v>
      </c>
      <c r="KL18" s="13">
        <v>277.84</v>
      </c>
      <c r="KM18" s="11">
        <v>12</v>
      </c>
      <c r="KN18" s="12"/>
      <c r="KO18" s="12"/>
      <c r="KP18" s="11"/>
      <c r="KQ18" s="13"/>
      <c r="KR18" s="11">
        <v>1</v>
      </c>
      <c r="KS18" s="11"/>
      <c r="KT18" s="13"/>
      <c r="KU18" s="11">
        <v>1</v>
      </c>
      <c r="KV18" s="12"/>
      <c r="KW18" s="12"/>
      <c r="KX18" s="11"/>
      <c r="KY18" s="13"/>
      <c r="KZ18" s="11">
        <v>459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</row>
    <row r="19">
      <c r="A19" s="10" t="s">
        <v>85</v>
      </c>
      <c r="B19" s="11">
        <v>153329</v>
      </c>
      <c r="C19" s="11">
        <f>=ROUNDDOWN(46.317363460609,0)</f>
      </c>
      <c r="D19" s="11">
        <v>50234</v>
      </c>
      <c r="E19" s="12">
        <v>0.9577</v>
      </c>
      <c r="F19" s="11"/>
      <c r="G19" s="11">
        <f>=ROUNDDOWN({0},0)</f>
      </c>
      <c r="H19" s="11"/>
      <c r="I19" s="12"/>
      <c r="J19" s="11">
        <v>10652</v>
      </c>
      <c r="K19" s="13">
        <v>345334.67</v>
      </c>
      <c r="L19" s="11">
        <v>164</v>
      </c>
      <c r="M19" s="14">
        <v>2105.7</v>
      </c>
      <c r="N19" s="11">
        <v>12485</v>
      </c>
      <c r="O19" s="13">
        <v>406476.34</v>
      </c>
      <c r="P19" s="11">
        <v>126</v>
      </c>
      <c r="Q19" s="14">
        <v>3226</v>
      </c>
      <c r="R19" s="12">
        <v>-0.1468</v>
      </c>
      <c r="S19" s="12">
        <v>-0.1504</v>
      </c>
      <c r="T19" s="12">
        <v>0.3016</v>
      </c>
      <c r="U19" s="12">
        <v>-0.3473</v>
      </c>
      <c r="V19" s="11">
        <v>529</v>
      </c>
      <c r="W19" s="13">
        <v>14729.57</v>
      </c>
      <c r="X19" s="11">
        <v>161</v>
      </c>
      <c r="Y19" s="11">
        <v>834</v>
      </c>
      <c r="Z19" s="13">
        <v>22909.55</v>
      </c>
      <c r="AA19" s="11">
        <v>121</v>
      </c>
      <c r="AB19" s="12">
        <v>-0.3657</v>
      </c>
      <c r="AC19" s="12">
        <v>-0.3571</v>
      </c>
      <c r="AD19" s="11">
        <v>1684</v>
      </c>
      <c r="AE19" s="13">
        <v>57813.3</v>
      </c>
      <c r="AF19" s="11">
        <v>146</v>
      </c>
      <c r="AG19" s="11">
        <v>2154</v>
      </c>
      <c r="AH19" s="13">
        <v>73984</v>
      </c>
      <c r="AI19" s="11">
        <v>102</v>
      </c>
      <c r="AJ19" s="12">
        <v>-0.2182</v>
      </c>
      <c r="AK19" s="12">
        <v>-0.2186</v>
      </c>
      <c r="AL19" s="11">
        <v>1806</v>
      </c>
      <c r="AM19" s="13">
        <v>53469.31</v>
      </c>
      <c r="AN19" s="11">
        <v>161</v>
      </c>
      <c r="AO19" s="11">
        <v>999</v>
      </c>
      <c r="AP19" s="13">
        <v>27884.34</v>
      </c>
      <c r="AQ19" s="11">
        <v>123</v>
      </c>
      <c r="AR19" s="12">
        <v>0.8078</v>
      </c>
      <c r="AS19" s="12">
        <v>0.9175</v>
      </c>
      <c r="AT19" s="11">
        <v>2111</v>
      </c>
      <c r="AU19" s="13">
        <v>74366.82</v>
      </c>
      <c r="AV19" s="11">
        <v>161</v>
      </c>
      <c r="AW19" s="11">
        <v>2484</v>
      </c>
      <c r="AX19" s="13">
        <v>88291.17</v>
      </c>
      <c r="AY19" s="11">
        <v>122</v>
      </c>
      <c r="AZ19" s="12">
        <v>-0.1502</v>
      </c>
      <c r="BA19" s="12">
        <v>-0.1577</v>
      </c>
      <c r="BB19" s="11">
        <v>542</v>
      </c>
      <c r="BC19" s="13">
        <v>19133.32</v>
      </c>
      <c r="BD19" s="11">
        <v>160</v>
      </c>
      <c r="BE19" s="11">
        <v>1567</v>
      </c>
      <c r="BF19" s="13">
        <v>55885.82</v>
      </c>
      <c r="BG19" s="11">
        <v>122</v>
      </c>
      <c r="BH19" s="12">
        <v>-0.6541</v>
      </c>
      <c r="BI19" s="12">
        <v>-0.6576</v>
      </c>
      <c r="BJ19" s="11">
        <v>649</v>
      </c>
      <c r="BK19" s="13">
        <v>20746.97</v>
      </c>
      <c r="BL19" s="11">
        <v>76</v>
      </c>
      <c r="BM19" s="11">
        <v>1607</v>
      </c>
      <c r="BN19" s="13">
        <v>51972.35</v>
      </c>
      <c r="BO19" s="11">
        <v>111</v>
      </c>
      <c r="BP19" s="12">
        <v>-0.5961</v>
      </c>
      <c r="BQ19" s="12">
        <v>-0.6008</v>
      </c>
      <c r="BR19" s="11">
        <v>646</v>
      </c>
      <c r="BS19" s="13">
        <v>22090.73</v>
      </c>
      <c r="BT19" s="11">
        <v>161</v>
      </c>
      <c r="BU19" s="11">
        <v>420</v>
      </c>
      <c r="BV19" s="13">
        <v>14644.18</v>
      </c>
      <c r="BW19" s="11">
        <v>123</v>
      </c>
      <c r="BX19" s="12">
        <v>0.5381</v>
      </c>
      <c r="BY19" s="12">
        <v>0.5085</v>
      </c>
      <c r="BZ19" s="11">
        <v>7</v>
      </c>
      <c r="CA19" s="13">
        <v>258.37</v>
      </c>
      <c r="CB19" s="11">
        <v>145</v>
      </c>
      <c r="CC19" s="11">
        <v>9</v>
      </c>
      <c r="CD19" s="13">
        <v>239.89</v>
      </c>
      <c r="CE19" s="11">
        <v>103</v>
      </c>
      <c r="CF19" s="12">
        <v>-0.2222</v>
      </c>
      <c r="CG19" s="12">
        <v>0.077</v>
      </c>
      <c r="CH19" s="11">
        <v>1155</v>
      </c>
      <c r="CI19" s="13">
        <v>33505.28</v>
      </c>
      <c r="CJ19" s="11">
        <v>161</v>
      </c>
      <c r="CK19" s="11">
        <v>1009</v>
      </c>
      <c r="CL19" s="13">
        <v>27600.86</v>
      </c>
      <c r="CM19" s="11">
        <v>118</v>
      </c>
      <c r="CN19" s="12">
        <v>0.1447</v>
      </c>
      <c r="CO19" s="12">
        <v>0.2139</v>
      </c>
      <c r="CP19" s="11"/>
      <c r="CQ19" s="13"/>
      <c r="CR19" s="11"/>
      <c r="CS19" s="11"/>
      <c r="CT19" s="13"/>
      <c r="CU19" s="11"/>
      <c r="CV19" s="12"/>
      <c r="CW19" s="12"/>
      <c r="CX19" s="11">
        <v>38</v>
      </c>
      <c r="CY19" s="13">
        <v>1792.13</v>
      </c>
      <c r="CZ19" s="11">
        <v>161</v>
      </c>
      <c r="DA19" s="11">
        <v>9</v>
      </c>
      <c r="DB19" s="13">
        <v>424.91</v>
      </c>
      <c r="DC19" s="11">
        <v>123</v>
      </c>
      <c r="DD19" s="12">
        <v>3.2222</v>
      </c>
      <c r="DE19" s="12">
        <v>3.2177</v>
      </c>
      <c r="DF19" s="11">
        <v>166</v>
      </c>
      <c r="DG19" s="13">
        <v>5388.97</v>
      </c>
      <c r="DH19" s="11">
        <v>148</v>
      </c>
      <c r="DI19" s="11">
        <v>115</v>
      </c>
      <c r="DJ19" s="13">
        <v>3899.53</v>
      </c>
      <c r="DK19" s="11">
        <v>87</v>
      </c>
      <c r="DL19" s="12">
        <v>0.4435</v>
      </c>
      <c r="DM19" s="12">
        <v>0.382</v>
      </c>
      <c r="DN19" s="11">
        <v>587</v>
      </c>
      <c r="DO19" s="13">
        <v>17828.42</v>
      </c>
      <c r="DP19" s="11">
        <v>146</v>
      </c>
      <c r="DQ19" s="11">
        <v>330</v>
      </c>
      <c r="DR19" s="13">
        <v>10219.48</v>
      </c>
      <c r="DS19" s="11">
        <v>110</v>
      </c>
      <c r="DT19" s="12">
        <v>0.7788</v>
      </c>
      <c r="DU19" s="12">
        <v>0.7446</v>
      </c>
      <c r="DV19" s="11">
        <v>20</v>
      </c>
      <c r="DW19" s="13">
        <v>674.97</v>
      </c>
      <c r="DX19" s="11">
        <v>49</v>
      </c>
      <c r="DY19" s="11">
        <v>15</v>
      </c>
      <c r="DZ19" s="13">
        <v>398.01</v>
      </c>
      <c r="EA19" s="11">
        <v>16</v>
      </c>
      <c r="EB19" s="12">
        <v>0.3333</v>
      </c>
      <c r="EC19" s="12">
        <v>0.6959</v>
      </c>
      <c r="ED19" s="11"/>
      <c r="EE19" s="13"/>
      <c r="EF19" s="11"/>
      <c r="EG19" s="11"/>
      <c r="EH19" s="13"/>
      <c r="EI19" s="11"/>
      <c r="EJ19" s="12"/>
      <c r="EK19" s="12"/>
      <c r="EL19" s="11">
        <v>546</v>
      </c>
      <c r="EM19" s="13">
        <v>18487.04</v>
      </c>
      <c r="EN19" s="11">
        <v>100</v>
      </c>
      <c r="EO19" s="11">
        <v>369</v>
      </c>
      <c r="EP19" s="13">
        <v>12145.7</v>
      </c>
      <c r="EQ19" s="11">
        <v>83</v>
      </c>
      <c r="ER19" s="12">
        <v>0.4797</v>
      </c>
      <c r="ES19" s="12">
        <v>0.5221</v>
      </c>
      <c r="ET19" s="11">
        <v>67</v>
      </c>
      <c r="EU19" s="13">
        <v>1960</v>
      </c>
      <c r="EV19" s="11">
        <v>55</v>
      </c>
      <c r="EW19" s="11">
        <v>437</v>
      </c>
      <c r="EX19" s="13">
        <v>12470.79</v>
      </c>
      <c r="EY19" s="11">
        <v>52</v>
      </c>
      <c r="EZ19" s="12">
        <v>-0.8467</v>
      </c>
      <c r="FA19" s="12">
        <v>-0.8428</v>
      </c>
      <c r="FB19" s="11">
        <v>2</v>
      </c>
      <c r="FC19" s="13">
        <v>63.53</v>
      </c>
      <c r="FD19" s="11">
        <v>12</v>
      </c>
      <c r="FE19" s="11">
        <v>29</v>
      </c>
      <c r="FF19" s="13">
        <v>772.53</v>
      </c>
      <c r="FG19" s="11">
        <v>62</v>
      </c>
      <c r="FH19" s="12">
        <v>-0.931</v>
      </c>
      <c r="FI19" s="12">
        <v>-0.9178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>
        <v>116</v>
      </c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</v>
      </c>
      <c r="HG19" s="13">
        <v>38.1</v>
      </c>
      <c r="HH19" s="11">
        <v>110</v>
      </c>
      <c r="HI19" s="11">
        <v>5</v>
      </c>
      <c r="HJ19" s="13">
        <v>177.25</v>
      </c>
      <c r="HK19" s="11">
        <v>111</v>
      </c>
      <c r="HL19" s="12">
        <v>-0.8</v>
      </c>
      <c r="HM19" s="12">
        <v>-0.785</v>
      </c>
      <c r="HN19" s="11">
        <v>35</v>
      </c>
      <c r="HO19" s="13">
        <v>1227.68</v>
      </c>
      <c r="HP19" s="11">
        <v>37</v>
      </c>
      <c r="HQ19" s="11">
        <v>28</v>
      </c>
      <c r="HR19" s="13">
        <v>894.93</v>
      </c>
      <c r="HS19" s="11">
        <v>37</v>
      </c>
      <c r="HT19" s="12">
        <v>0.25</v>
      </c>
      <c r="HU19" s="12">
        <v>0.3718</v>
      </c>
      <c r="HV19" s="11">
        <v>8</v>
      </c>
      <c r="HW19" s="13">
        <v>241.32</v>
      </c>
      <c r="HX19" s="11">
        <v>9</v>
      </c>
      <c r="HY19" s="11">
        <v>18</v>
      </c>
      <c r="HZ19" s="13">
        <v>331.32</v>
      </c>
      <c r="IA19" s="11">
        <v>12</v>
      </c>
      <c r="IB19" s="12">
        <v>-0.5556</v>
      </c>
      <c r="IC19" s="12">
        <v>-0.2716</v>
      </c>
      <c r="ID19" s="11">
        <v>15</v>
      </c>
      <c r="IE19" s="13">
        <v>332.64</v>
      </c>
      <c r="IF19" s="11">
        <v>25</v>
      </c>
      <c r="IG19" s="11">
        <v>22</v>
      </c>
      <c r="IH19" s="13">
        <v>643.02</v>
      </c>
      <c r="II19" s="11">
        <v>28</v>
      </c>
      <c r="IJ19" s="12">
        <v>-0.3182</v>
      </c>
      <c r="IK19" s="12">
        <v>-0.4827</v>
      </c>
      <c r="IL19" s="11">
        <v>33</v>
      </c>
      <c r="IM19" s="13">
        <v>1088.51</v>
      </c>
      <c r="IN19" s="11">
        <v>67</v>
      </c>
      <c r="IO19" s="11"/>
      <c r="IP19" s="13"/>
      <c r="IQ19" s="11"/>
      <c r="IR19" s="12"/>
      <c r="IS19" s="12"/>
      <c r="IT19" s="11">
        <v>1</v>
      </c>
      <c r="IU19" s="13">
        <v>39.9</v>
      </c>
      <c r="IV19" s="11">
        <v>5</v>
      </c>
      <c r="IW19" s="11">
        <v>2</v>
      </c>
      <c r="IX19" s="13">
        <v>79.8</v>
      </c>
      <c r="IY19" s="11">
        <v>5</v>
      </c>
      <c r="IZ19" s="12">
        <v>-0.5</v>
      </c>
      <c r="JA19" s="12">
        <v>-0.5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4</v>
      </c>
      <c r="JS19" s="13">
        <v>57.79</v>
      </c>
      <c r="JT19" s="11">
        <v>135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23</v>
      </c>
      <c r="KL19" s="13">
        <v>606.91</v>
      </c>
      <c r="KM19" s="11">
        <v>18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</row>
    <row r="20">
      <c r="A20" s="10" t="s">
        <v>86</v>
      </c>
      <c r="B20" s="11">
        <v>308335</v>
      </c>
      <c r="C20" s="11">
        <f>=ROUNDDOWN(28.9540900169967,0)</f>
      </c>
      <c r="D20" s="11">
        <v>129160</v>
      </c>
      <c r="E20" s="12">
        <v>0.9244</v>
      </c>
      <c r="F20" s="11"/>
      <c r="G20" s="11">
        <f>=ROUNDDOWN({0},0)</f>
      </c>
      <c r="H20" s="11"/>
      <c r="I20" s="12"/>
      <c r="J20" s="11">
        <v>29419</v>
      </c>
      <c r="K20" s="13">
        <v>650963.84</v>
      </c>
      <c r="L20" s="11">
        <v>550</v>
      </c>
      <c r="M20" s="14">
        <v>1183.57</v>
      </c>
      <c r="N20" s="11">
        <v>39206</v>
      </c>
      <c r="O20" s="13">
        <v>838341.38</v>
      </c>
      <c r="P20" s="11">
        <v>671</v>
      </c>
      <c r="Q20" s="14">
        <v>1249.39</v>
      </c>
      <c r="R20" s="12">
        <v>-0.2496</v>
      </c>
      <c r="S20" s="12">
        <v>-0.2235</v>
      </c>
      <c r="T20" s="12">
        <v>-0.1803</v>
      </c>
      <c r="U20" s="12">
        <v>-0.0527</v>
      </c>
      <c r="V20" s="11">
        <v>7599</v>
      </c>
      <c r="W20" s="13">
        <v>136898.71</v>
      </c>
      <c r="X20" s="11">
        <v>516</v>
      </c>
      <c r="Y20" s="11">
        <v>8040</v>
      </c>
      <c r="Z20" s="13">
        <v>142160.34</v>
      </c>
      <c r="AA20" s="11">
        <v>664</v>
      </c>
      <c r="AB20" s="12">
        <v>-0.0549</v>
      </c>
      <c r="AC20" s="12">
        <v>-0.037</v>
      </c>
      <c r="AD20" s="11">
        <v>8834</v>
      </c>
      <c r="AE20" s="13">
        <v>205482.63</v>
      </c>
      <c r="AF20" s="11">
        <v>521</v>
      </c>
      <c r="AG20" s="11">
        <v>15097</v>
      </c>
      <c r="AH20" s="13">
        <v>361301.85</v>
      </c>
      <c r="AI20" s="11">
        <v>609</v>
      </c>
      <c r="AJ20" s="12">
        <v>-0.4149</v>
      </c>
      <c r="AK20" s="12">
        <v>-0.4313</v>
      </c>
      <c r="AL20" s="11">
        <v>2547</v>
      </c>
      <c r="AM20" s="13">
        <v>46854.61</v>
      </c>
      <c r="AN20" s="11">
        <v>497</v>
      </c>
      <c r="AO20" s="11">
        <v>2365</v>
      </c>
      <c r="AP20" s="13">
        <v>39568.41</v>
      </c>
      <c r="AQ20" s="11">
        <v>616</v>
      </c>
      <c r="AR20" s="12">
        <v>0.077</v>
      </c>
      <c r="AS20" s="12">
        <v>0.1841</v>
      </c>
      <c r="AT20" s="11">
        <v>118</v>
      </c>
      <c r="AU20" s="13">
        <v>2719.53</v>
      </c>
      <c r="AV20" s="11">
        <v>21</v>
      </c>
      <c r="AW20" s="11">
        <v>153</v>
      </c>
      <c r="AX20" s="13">
        <v>4435.73</v>
      </c>
      <c r="AY20" s="11">
        <v>16</v>
      </c>
      <c r="AZ20" s="12">
        <v>-0.2288</v>
      </c>
      <c r="BA20" s="12">
        <v>-0.3869</v>
      </c>
      <c r="BB20" s="11">
        <v>920</v>
      </c>
      <c r="BC20" s="13">
        <v>22070.82</v>
      </c>
      <c r="BD20" s="11">
        <v>524</v>
      </c>
      <c r="BE20" s="11">
        <v>2208</v>
      </c>
      <c r="BF20" s="13">
        <v>55411.84</v>
      </c>
      <c r="BG20" s="11">
        <v>577</v>
      </c>
      <c r="BH20" s="12">
        <v>-0.5833</v>
      </c>
      <c r="BI20" s="12">
        <v>-0.6017</v>
      </c>
      <c r="BJ20" s="11">
        <v>1993</v>
      </c>
      <c r="BK20" s="13">
        <v>38137.44</v>
      </c>
      <c r="BL20" s="11">
        <v>201</v>
      </c>
      <c r="BM20" s="11">
        <v>4003</v>
      </c>
      <c r="BN20" s="13">
        <v>78941.51</v>
      </c>
      <c r="BO20" s="11">
        <v>481</v>
      </c>
      <c r="BP20" s="12">
        <v>-0.5021</v>
      </c>
      <c r="BQ20" s="12">
        <v>-0.5169</v>
      </c>
      <c r="BR20" s="11">
        <v>815</v>
      </c>
      <c r="BS20" s="13">
        <v>19919.63</v>
      </c>
      <c r="BT20" s="11">
        <v>537</v>
      </c>
      <c r="BU20" s="11">
        <v>427</v>
      </c>
      <c r="BV20" s="13">
        <v>11556.8</v>
      </c>
      <c r="BW20" s="11">
        <v>661</v>
      </c>
      <c r="BX20" s="12">
        <v>0.9087</v>
      </c>
      <c r="BY20" s="12">
        <v>0.7236</v>
      </c>
      <c r="BZ20" s="11">
        <v>557</v>
      </c>
      <c r="CA20" s="13">
        <v>19037.94</v>
      </c>
      <c r="CB20" s="11">
        <v>506</v>
      </c>
      <c r="CC20" s="11">
        <v>85</v>
      </c>
      <c r="CD20" s="13">
        <v>3412.3</v>
      </c>
      <c r="CE20" s="11">
        <v>547</v>
      </c>
      <c r="CF20" s="12">
        <v>5.5529</v>
      </c>
      <c r="CG20" s="12">
        <v>4.5792</v>
      </c>
      <c r="CH20" s="11">
        <v>2698</v>
      </c>
      <c r="CI20" s="13">
        <v>50765.1</v>
      </c>
      <c r="CJ20" s="11">
        <v>499</v>
      </c>
      <c r="CK20" s="11">
        <v>4067</v>
      </c>
      <c r="CL20" s="13">
        <v>75659.2</v>
      </c>
      <c r="CM20" s="11">
        <v>660</v>
      </c>
      <c r="CN20" s="12">
        <v>-0.3366</v>
      </c>
      <c r="CO20" s="12">
        <v>-0.329</v>
      </c>
      <c r="CP20" s="11">
        <v>633</v>
      </c>
      <c r="CQ20" s="13">
        <v>14806.45</v>
      </c>
      <c r="CR20" s="11">
        <v>223</v>
      </c>
      <c r="CS20" s="11">
        <v>681</v>
      </c>
      <c r="CT20" s="13">
        <v>14884.9</v>
      </c>
      <c r="CU20" s="11">
        <v>245</v>
      </c>
      <c r="CV20" s="12">
        <v>-0.0705</v>
      </c>
      <c r="CW20" s="12">
        <v>-0.0053</v>
      </c>
      <c r="CX20" s="11">
        <v>1117</v>
      </c>
      <c r="CY20" s="13">
        <v>55182.77</v>
      </c>
      <c r="CZ20" s="11">
        <v>550</v>
      </c>
      <c r="DA20" s="11">
        <v>325</v>
      </c>
      <c r="DB20" s="13">
        <v>9444.78</v>
      </c>
      <c r="DC20" s="11">
        <v>671</v>
      </c>
      <c r="DD20" s="12">
        <v>2.4369</v>
      </c>
      <c r="DE20" s="12">
        <v>4.8427</v>
      </c>
      <c r="DF20" s="11">
        <v>788</v>
      </c>
      <c r="DG20" s="13">
        <v>20467</v>
      </c>
      <c r="DH20" s="11">
        <v>323</v>
      </c>
      <c r="DI20" s="11">
        <v>640</v>
      </c>
      <c r="DJ20" s="13">
        <v>18382.69</v>
      </c>
      <c r="DK20" s="11">
        <v>337</v>
      </c>
      <c r="DL20" s="12">
        <v>0.2312</v>
      </c>
      <c r="DM20" s="12">
        <v>0.1134</v>
      </c>
      <c r="DN20" s="11">
        <v>224</v>
      </c>
      <c r="DO20" s="13">
        <v>3941.57</v>
      </c>
      <c r="DP20" s="11">
        <v>436</v>
      </c>
      <c r="DQ20" s="11">
        <v>237</v>
      </c>
      <c r="DR20" s="13">
        <v>4108.46</v>
      </c>
      <c r="DS20" s="11">
        <v>549</v>
      </c>
      <c r="DT20" s="12">
        <v>-0.0549</v>
      </c>
      <c r="DU20" s="12">
        <v>-0.0406</v>
      </c>
      <c r="DV20" s="11">
        <v>92</v>
      </c>
      <c r="DW20" s="13">
        <v>2475.93</v>
      </c>
      <c r="DX20" s="11">
        <v>88</v>
      </c>
      <c r="DY20" s="11">
        <v>132</v>
      </c>
      <c r="DZ20" s="13">
        <v>2367.75</v>
      </c>
      <c r="EA20" s="11">
        <v>32</v>
      </c>
      <c r="EB20" s="12">
        <v>-0.303</v>
      </c>
      <c r="EC20" s="12">
        <v>0.0457</v>
      </c>
      <c r="ED20" s="11">
        <v>180</v>
      </c>
      <c r="EE20" s="13">
        <v>5643.25</v>
      </c>
      <c r="EF20" s="11"/>
      <c r="EG20" s="11">
        <v>197</v>
      </c>
      <c r="EH20" s="13">
        <v>6167.9</v>
      </c>
      <c r="EI20" s="11"/>
      <c r="EJ20" s="12">
        <v>-0.0863</v>
      </c>
      <c r="EK20" s="12">
        <v>-0.0851</v>
      </c>
      <c r="EL20" s="11"/>
      <c r="EM20" s="13"/>
      <c r="EN20" s="11"/>
      <c r="EO20" s="11"/>
      <c r="EP20" s="13"/>
      <c r="EQ20" s="11"/>
      <c r="ER20" s="12"/>
      <c r="ES20" s="12"/>
      <c r="ET20" s="11">
        <v>45</v>
      </c>
      <c r="EU20" s="13">
        <v>646.41</v>
      </c>
      <c r="EV20" s="11">
        <v>56</v>
      </c>
      <c r="EW20" s="11">
        <v>67</v>
      </c>
      <c r="EX20" s="13">
        <v>1008.47</v>
      </c>
      <c r="EY20" s="11">
        <v>75</v>
      </c>
      <c r="EZ20" s="12">
        <v>-0.3284</v>
      </c>
      <c r="FA20" s="12">
        <v>-0.359</v>
      </c>
      <c r="FB20" s="11">
        <v>19</v>
      </c>
      <c r="FC20" s="13">
        <v>279.03</v>
      </c>
      <c r="FD20" s="11">
        <v>27</v>
      </c>
      <c r="FE20" s="11">
        <v>136</v>
      </c>
      <c r="FF20" s="13">
        <v>2214.16</v>
      </c>
      <c r="FG20" s="11">
        <v>182</v>
      </c>
      <c r="FH20" s="12">
        <v>-0.8603</v>
      </c>
      <c r="FI20" s="12">
        <v>-0.874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19</v>
      </c>
      <c r="GA20" s="13">
        <v>432.03</v>
      </c>
      <c r="GB20" s="11">
        <v>108</v>
      </c>
      <c r="GC20" s="11">
        <v>28</v>
      </c>
      <c r="GD20" s="13">
        <v>659.36</v>
      </c>
      <c r="GE20" s="11">
        <v>111</v>
      </c>
      <c r="GF20" s="12">
        <v>-0.3214</v>
      </c>
      <c r="GG20" s="12">
        <v>-0.3448</v>
      </c>
      <c r="GH20" s="11">
        <v>23</v>
      </c>
      <c r="GI20" s="13">
        <v>617.03</v>
      </c>
      <c r="GJ20" s="11">
        <v>67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61</v>
      </c>
      <c r="GY20" s="13">
        <v>1153.7</v>
      </c>
      <c r="GZ20" s="11">
        <v>40</v>
      </c>
      <c r="HA20" s="11">
        <v>39</v>
      </c>
      <c r="HB20" s="13">
        <v>783.61</v>
      </c>
      <c r="HC20" s="11">
        <v>49</v>
      </c>
      <c r="HD20" s="12">
        <v>0.5641</v>
      </c>
      <c r="HE20" s="12">
        <v>0.4723</v>
      </c>
      <c r="HF20" s="11">
        <v>31</v>
      </c>
      <c r="HG20" s="13">
        <v>745.78</v>
      </c>
      <c r="HH20" s="11">
        <v>289</v>
      </c>
      <c r="HI20" s="11">
        <v>19</v>
      </c>
      <c r="HJ20" s="13">
        <v>470.83</v>
      </c>
      <c r="HK20" s="11">
        <v>383</v>
      </c>
      <c r="HL20" s="12">
        <v>0.6316</v>
      </c>
      <c r="HM20" s="12">
        <v>0.584</v>
      </c>
      <c r="HN20" s="11"/>
      <c r="HO20" s="13"/>
      <c r="HP20" s="11"/>
      <c r="HQ20" s="11"/>
      <c r="HR20" s="13"/>
      <c r="HS20" s="11"/>
      <c r="HT20" s="12"/>
      <c r="HU20" s="12"/>
      <c r="HV20" s="11">
        <v>23</v>
      </c>
      <c r="HW20" s="13">
        <v>1189.58</v>
      </c>
      <c r="HX20" s="11">
        <v>16</v>
      </c>
      <c r="HY20" s="11">
        <v>19</v>
      </c>
      <c r="HZ20" s="13">
        <v>1121.81</v>
      </c>
      <c r="IA20" s="11">
        <v>23</v>
      </c>
      <c r="IB20" s="12">
        <v>0.2105</v>
      </c>
      <c r="IC20" s="12">
        <v>0.0604</v>
      </c>
      <c r="ID20" s="11">
        <v>15</v>
      </c>
      <c r="IE20" s="13">
        <v>305.69</v>
      </c>
      <c r="IF20" s="11">
        <v>164</v>
      </c>
      <c r="IG20" s="11">
        <v>162</v>
      </c>
      <c r="IH20" s="13">
        <v>2780.06</v>
      </c>
      <c r="II20" s="11">
        <v>181</v>
      </c>
      <c r="IJ20" s="12">
        <v>-0.9074</v>
      </c>
      <c r="IK20" s="12">
        <v>-0.89</v>
      </c>
      <c r="IL20" s="11">
        <v>32</v>
      </c>
      <c r="IM20" s="13">
        <v>679.33</v>
      </c>
      <c r="IN20" s="11">
        <v>84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36</v>
      </c>
      <c r="JS20" s="13">
        <v>511.88</v>
      </c>
      <c r="JT20" s="11">
        <v>463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79</v>
      </c>
      <c r="KL20" s="13">
        <v>1498.62</v>
      </c>
      <c r="KM20" s="11">
        <v>191</v>
      </c>
      <c r="KN20" s="12"/>
      <c r="KO20" s="12"/>
      <c r="KP20" s="11"/>
      <c r="KQ20" s="13"/>
      <c r="KR20" s="11"/>
      <c r="KS20" s="11"/>
      <c r="KT20" s="13"/>
      <c r="KU20" s="11">
        <v>2</v>
      </c>
      <c r="KV20" s="12"/>
      <c r="KW20" s="12"/>
      <c r="KX20" s="11"/>
      <c r="KY20" s="13"/>
      <c r="KZ20" s="11">
        <v>204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</row>
    <row r="21">
      <c r="A21" s="10" t="s">
        <v>87</v>
      </c>
      <c r="B21" s="11">
        <v>218367</v>
      </c>
      <c r="C21" s="11">
        <f>=ROUNDDOWN(37.1044314551757,0)</f>
      </c>
      <c r="D21" s="11">
        <v>69222</v>
      </c>
      <c r="E21" s="12">
        <v>0.9541</v>
      </c>
      <c r="F21" s="11"/>
      <c r="G21" s="11">
        <f>=ROUNDDOWN({0},0)</f>
      </c>
      <c r="H21" s="11"/>
      <c r="I21" s="12"/>
      <c r="J21" s="11">
        <v>17190</v>
      </c>
      <c r="K21" s="13">
        <v>667427.12</v>
      </c>
      <c r="L21" s="11">
        <v>576</v>
      </c>
      <c r="M21" s="14">
        <v>1158.73</v>
      </c>
      <c r="N21" s="11">
        <v>19134</v>
      </c>
      <c r="O21" s="13">
        <v>810856.19</v>
      </c>
      <c r="P21" s="11">
        <v>660</v>
      </c>
      <c r="Q21" s="14">
        <v>1228.57</v>
      </c>
      <c r="R21" s="12">
        <v>-0.1016</v>
      </c>
      <c r="S21" s="12">
        <v>-0.1769</v>
      </c>
      <c r="T21" s="12">
        <v>-0.1273</v>
      </c>
      <c r="U21" s="12">
        <v>-0.0568</v>
      </c>
      <c r="V21" s="11">
        <v>1271</v>
      </c>
      <c r="W21" s="13">
        <v>49028.86</v>
      </c>
      <c r="X21" s="11">
        <v>480</v>
      </c>
      <c r="Y21" s="11">
        <v>1387</v>
      </c>
      <c r="Z21" s="13">
        <v>51911.09</v>
      </c>
      <c r="AA21" s="11">
        <v>530</v>
      </c>
      <c r="AB21" s="12">
        <v>-0.0836</v>
      </c>
      <c r="AC21" s="12">
        <v>-0.0555</v>
      </c>
      <c r="AD21" s="11">
        <v>6577</v>
      </c>
      <c r="AE21" s="13">
        <v>234011.56</v>
      </c>
      <c r="AF21" s="11">
        <v>533</v>
      </c>
      <c r="AG21" s="11">
        <v>6706</v>
      </c>
      <c r="AH21" s="13">
        <v>277452.11</v>
      </c>
      <c r="AI21" s="11">
        <v>517</v>
      </c>
      <c r="AJ21" s="12">
        <v>-0.0192</v>
      </c>
      <c r="AK21" s="12">
        <v>-0.1566</v>
      </c>
      <c r="AL21" s="11">
        <v>1451</v>
      </c>
      <c r="AM21" s="13">
        <v>55615.29</v>
      </c>
      <c r="AN21" s="11">
        <v>480</v>
      </c>
      <c r="AO21" s="11">
        <v>1079</v>
      </c>
      <c r="AP21" s="13">
        <v>41348.31</v>
      </c>
      <c r="AQ21" s="11">
        <v>527</v>
      </c>
      <c r="AR21" s="12">
        <v>0.3448</v>
      </c>
      <c r="AS21" s="12">
        <v>0.345</v>
      </c>
      <c r="AT21" s="11">
        <v>1516</v>
      </c>
      <c r="AU21" s="13">
        <v>60277.02</v>
      </c>
      <c r="AV21" s="11">
        <v>451</v>
      </c>
      <c r="AW21" s="11">
        <v>633</v>
      </c>
      <c r="AX21" s="13">
        <v>26501.9</v>
      </c>
      <c r="AY21" s="11">
        <v>433</v>
      </c>
      <c r="AZ21" s="12">
        <v>1.3949</v>
      </c>
      <c r="BA21" s="12">
        <v>1.2744</v>
      </c>
      <c r="BB21" s="11">
        <v>629</v>
      </c>
      <c r="BC21" s="13">
        <v>27581.75</v>
      </c>
      <c r="BD21" s="11">
        <v>494</v>
      </c>
      <c r="BE21" s="11">
        <v>2075</v>
      </c>
      <c r="BF21" s="13">
        <v>92858.9</v>
      </c>
      <c r="BG21" s="11">
        <v>548</v>
      </c>
      <c r="BH21" s="12">
        <v>-0.6969</v>
      </c>
      <c r="BI21" s="12">
        <v>-0.703</v>
      </c>
      <c r="BJ21" s="11">
        <v>2133</v>
      </c>
      <c r="BK21" s="13">
        <v>85881.1</v>
      </c>
      <c r="BL21" s="11">
        <v>377</v>
      </c>
      <c r="BM21" s="11">
        <v>2992</v>
      </c>
      <c r="BN21" s="13">
        <v>131744.11</v>
      </c>
      <c r="BO21" s="11">
        <v>522</v>
      </c>
      <c r="BP21" s="12">
        <v>-0.2871</v>
      </c>
      <c r="BQ21" s="12">
        <v>-0.3481</v>
      </c>
      <c r="BR21" s="11">
        <v>583</v>
      </c>
      <c r="BS21" s="13">
        <v>25931.03</v>
      </c>
      <c r="BT21" s="11">
        <v>480</v>
      </c>
      <c r="BU21" s="11">
        <v>610</v>
      </c>
      <c r="BV21" s="13">
        <v>26930.17</v>
      </c>
      <c r="BW21" s="11">
        <v>566</v>
      </c>
      <c r="BX21" s="12">
        <v>-0.0443</v>
      </c>
      <c r="BY21" s="12">
        <v>-0.0371</v>
      </c>
      <c r="BZ21" s="11">
        <v>959</v>
      </c>
      <c r="CA21" s="13">
        <v>43193.11</v>
      </c>
      <c r="CB21" s="11">
        <v>506</v>
      </c>
      <c r="CC21" s="11">
        <v>421</v>
      </c>
      <c r="CD21" s="13">
        <v>21506.98</v>
      </c>
      <c r="CE21" s="11">
        <v>542</v>
      </c>
      <c r="CF21" s="12">
        <v>1.2779</v>
      </c>
      <c r="CG21" s="12">
        <v>1.0083</v>
      </c>
      <c r="CH21" s="11">
        <v>714</v>
      </c>
      <c r="CI21" s="13">
        <v>27726.45</v>
      </c>
      <c r="CJ21" s="11">
        <v>445</v>
      </c>
      <c r="CK21" s="11">
        <v>887</v>
      </c>
      <c r="CL21" s="13">
        <v>34090</v>
      </c>
      <c r="CM21" s="11">
        <v>502</v>
      </c>
      <c r="CN21" s="12">
        <v>-0.195</v>
      </c>
      <c r="CO21" s="12">
        <v>-0.1867</v>
      </c>
      <c r="CP21" s="11">
        <v>101</v>
      </c>
      <c r="CQ21" s="13">
        <v>4150.99</v>
      </c>
      <c r="CR21" s="11">
        <v>144</v>
      </c>
      <c r="CS21" s="11">
        <v>6</v>
      </c>
      <c r="CT21" s="13">
        <v>379.6</v>
      </c>
      <c r="CU21" s="11">
        <v>301</v>
      </c>
      <c r="CV21" s="12">
        <v>15.8333</v>
      </c>
      <c r="CW21" s="12">
        <v>9.9352</v>
      </c>
      <c r="CX21" s="11">
        <v>571</v>
      </c>
      <c r="CY21" s="13">
        <v>27740.1</v>
      </c>
      <c r="CZ21" s="11">
        <v>547</v>
      </c>
      <c r="DA21" s="11">
        <v>1352</v>
      </c>
      <c r="DB21" s="13">
        <v>64535.03</v>
      </c>
      <c r="DC21" s="11">
        <v>625</v>
      </c>
      <c r="DD21" s="12">
        <v>-0.5777</v>
      </c>
      <c r="DE21" s="12">
        <v>-0.5702</v>
      </c>
      <c r="DF21" s="11">
        <v>221</v>
      </c>
      <c r="DG21" s="13">
        <v>8800.98</v>
      </c>
      <c r="DH21" s="11">
        <v>452</v>
      </c>
      <c r="DI21" s="11">
        <v>281</v>
      </c>
      <c r="DJ21" s="13">
        <v>10879.44</v>
      </c>
      <c r="DK21" s="11">
        <v>396</v>
      </c>
      <c r="DL21" s="12">
        <v>-0.2135</v>
      </c>
      <c r="DM21" s="12">
        <v>-0.191</v>
      </c>
      <c r="DN21" s="11">
        <v>110</v>
      </c>
      <c r="DO21" s="13">
        <v>4802.22</v>
      </c>
      <c r="DP21" s="11">
        <v>465</v>
      </c>
      <c r="DQ21" s="11">
        <v>174</v>
      </c>
      <c r="DR21" s="13">
        <v>7738.18</v>
      </c>
      <c r="DS21" s="11">
        <v>531</v>
      </c>
      <c r="DT21" s="12">
        <v>-0.3678</v>
      </c>
      <c r="DU21" s="12">
        <v>-0.3794</v>
      </c>
      <c r="DV21" s="11">
        <v>24</v>
      </c>
      <c r="DW21" s="13">
        <v>923.02</v>
      </c>
      <c r="DX21" s="11">
        <v>80</v>
      </c>
      <c r="DY21" s="11">
        <v>2</v>
      </c>
      <c r="DZ21" s="13">
        <v>113.43</v>
      </c>
      <c r="EA21" s="11">
        <v>35</v>
      </c>
      <c r="EB21" s="12">
        <v>11</v>
      </c>
      <c r="EC21" s="12">
        <v>7.1374</v>
      </c>
      <c r="ED21" s="11"/>
      <c r="EE21" s="13"/>
      <c r="EF21" s="11"/>
      <c r="EG21" s="11"/>
      <c r="EH21" s="13"/>
      <c r="EI21" s="11"/>
      <c r="EJ21" s="12"/>
      <c r="EK21" s="12"/>
      <c r="EL21" s="11"/>
      <c r="EM21" s="13"/>
      <c r="EN21" s="11">
        <v>7</v>
      </c>
      <c r="EO21" s="11">
        <v>3</v>
      </c>
      <c r="EP21" s="13">
        <v>246.7</v>
      </c>
      <c r="EQ21" s="11">
        <v>24</v>
      </c>
      <c r="ER21" s="12"/>
      <c r="ES21" s="12"/>
      <c r="ET21" s="11">
        <v>95</v>
      </c>
      <c r="EU21" s="13">
        <v>3825.71</v>
      </c>
      <c r="EV21" s="11">
        <v>57</v>
      </c>
      <c r="EW21" s="11">
        <v>241</v>
      </c>
      <c r="EX21" s="13">
        <v>10648.16</v>
      </c>
      <c r="EY21" s="11">
        <v>67</v>
      </c>
      <c r="EZ21" s="12">
        <v>-0.6058</v>
      </c>
      <c r="FA21" s="12">
        <v>-0.6407</v>
      </c>
      <c r="FB21" s="11">
        <v>13</v>
      </c>
      <c r="FC21" s="13">
        <v>518.72</v>
      </c>
      <c r="FD21" s="11">
        <v>24</v>
      </c>
      <c r="FE21" s="11">
        <v>146</v>
      </c>
      <c r="FF21" s="13">
        <v>5608.25</v>
      </c>
      <c r="FG21" s="11">
        <v>78</v>
      </c>
      <c r="FH21" s="12">
        <v>-0.911</v>
      </c>
      <c r="FI21" s="12">
        <v>-0.9075</v>
      </c>
      <c r="FJ21" s="11"/>
      <c r="FK21" s="13"/>
      <c r="FL21" s="11"/>
      <c r="FM21" s="11"/>
      <c r="FN21" s="13"/>
      <c r="FO21" s="11"/>
      <c r="FP21" s="12"/>
      <c r="FQ21" s="12"/>
      <c r="FR21" s="11">
        <v>41</v>
      </c>
      <c r="FS21" s="13">
        <v>1730.07</v>
      </c>
      <c r="FT21" s="11">
        <v>196</v>
      </c>
      <c r="FU21" s="11">
        <v>24</v>
      </c>
      <c r="FV21" s="13">
        <v>1147.78</v>
      </c>
      <c r="FW21" s="11">
        <v>96</v>
      </c>
      <c r="FX21" s="12">
        <v>0.7083</v>
      </c>
      <c r="FY21" s="12">
        <v>0.5073</v>
      </c>
      <c r="FZ21" s="11">
        <v>14</v>
      </c>
      <c r="GA21" s="13">
        <v>548.71</v>
      </c>
      <c r="GB21" s="11">
        <v>134</v>
      </c>
      <c r="GC21" s="11">
        <v>29</v>
      </c>
      <c r="GD21" s="13">
        <v>1312.81</v>
      </c>
      <c r="GE21" s="11">
        <v>105</v>
      </c>
      <c r="GF21" s="12">
        <v>-0.5172</v>
      </c>
      <c r="GG21" s="12">
        <v>-0.582</v>
      </c>
      <c r="GH21" s="11">
        <v>139</v>
      </c>
      <c r="GI21" s="13">
        <v>3973.23</v>
      </c>
      <c r="GJ21" s="11">
        <v>169</v>
      </c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14</v>
      </c>
      <c r="GY21" s="13">
        <v>626.32</v>
      </c>
      <c r="GZ21" s="11">
        <v>76</v>
      </c>
      <c r="HA21" s="11">
        <v>27</v>
      </c>
      <c r="HB21" s="13">
        <v>1210.71</v>
      </c>
      <c r="HC21" s="11">
        <v>72</v>
      </c>
      <c r="HD21" s="12">
        <v>-0.4815</v>
      </c>
      <c r="HE21" s="12">
        <v>-0.4827</v>
      </c>
      <c r="HF21" s="11">
        <v>1</v>
      </c>
      <c r="HG21" s="13">
        <v>41.67</v>
      </c>
      <c r="HH21" s="11">
        <v>133</v>
      </c>
      <c r="HI21" s="11">
        <v>1</v>
      </c>
      <c r="HJ21" s="13">
        <v>85.73</v>
      </c>
      <c r="HK21" s="11">
        <v>343</v>
      </c>
      <c r="HL21" s="12"/>
      <c r="HM21" s="12">
        <v>-0.5139</v>
      </c>
      <c r="HN21" s="11">
        <v>9</v>
      </c>
      <c r="HO21" s="13">
        <v>358</v>
      </c>
      <c r="HP21" s="11">
        <v>117</v>
      </c>
      <c r="HQ21" s="11">
        <v>1</v>
      </c>
      <c r="HR21" s="13">
        <v>46.31</v>
      </c>
      <c r="HS21" s="11">
        <v>127</v>
      </c>
      <c r="HT21" s="12">
        <v>8</v>
      </c>
      <c r="HU21" s="12">
        <v>6.7305</v>
      </c>
      <c r="HV21" s="11"/>
      <c r="HW21" s="13"/>
      <c r="HX21" s="11"/>
      <c r="HY21" s="11"/>
      <c r="HZ21" s="13"/>
      <c r="IA21" s="11"/>
      <c r="IB21" s="12"/>
      <c r="IC21" s="12"/>
      <c r="ID21" s="11">
        <v>3</v>
      </c>
      <c r="IE21" s="13">
        <v>141.21</v>
      </c>
      <c r="IF21" s="11">
        <v>170</v>
      </c>
      <c r="IG21" s="11">
        <v>11</v>
      </c>
      <c r="IH21" s="13">
        <v>499.83</v>
      </c>
      <c r="II21" s="11">
        <v>227</v>
      </c>
      <c r="IJ21" s="12">
        <v>-0.7273</v>
      </c>
      <c r="IK21" s="12">
        <v>-0.7175</v>
      </c>
      <c r="IL21" s="11"/>
      <c r="IM21" s="13"/>
      <c r="IN21" s="11">
        <v>52</v>
      </c>
      <c r="IO21" s="11">
        <v>2</v>
      </c>
      <c r="IP21" s="13">
        <v>104.3</v>
      </c>
      <c r="IQ21" s="11">
        <v>61</v>
      </c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1</v>
      </c>
      <c r="JS21" s="13"/>
      <c r="JT21" s="11">
        <v>286</v>
      </c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44</v>
      </c>
      <c r="KL21" s="13">
        <v>1956.36</v>
      </c>
      <c r="KM21" s="11">
        <v>30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>
        <v>103</v>
      </c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</row>
    <row r="22">
      <c r="A22" s="19" t="s">
        <v>88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334810</v>
      </c>
      <c r="K22" s="17">
        <v>15253064.49</v>
      </c>
      <c r="L22" s="15">
        <v>7523</v>
      </c>
      <c r="M22" s="18">
        <v>2027.52</v>
      </c>
      <c r="N22" s="15">
        <v>357617</v>
      </c>
      <c r="O22" s="17">
        <v>15796702.05</v>
      </c>
      <c r="P22" s="15">
        <v>8446</v>
      </c>
      <c r="Q22" s="18">
        <v>1870.32</v>
      </c>
      <c r="R22" s="16">
        <v>-0.0638</v>
      </c>
      <c r="S22" s="16">
        <v>-0.0344</v>
      </c>
      <c r="T22" s="16">
        <v>-0.1093</v>
      </c>
      <c r="U22" s="16">
        <v>0.084</v>
      </c>
      <c r="V22" s="15">
        <v>43869</v>
      </c>
      <c r="W22" s="17">
        <v>2938635.71</v>
      </c>
      <c r="X22" s="15">
        <v>6486</v>
      </c>
      <c r="Y22" s="15">
        <v>36758</v>
      </c>
      <c r="Z22" s="17">
        <v>2337679.45</v>
      </c>
      <c r="AA22" s="15">
        <v>6795</v>
      </c>
      <c r="AB22" s="16">
        <v>0.1935</v>
      </c>
      <c r="AC22" s="16">
        <v>0.2571</v>
      </c>
      <c r="AD22" s="15">
        <v>78416</v>
      </c>
      <c r="AE22" s="17">
        <v>2788804.2</v>
      </c>
      <c r="AF22" s="15">
        <v>6233</v>
      </c>
      <c r="AG22" s="15">
        <v>84956</v>
      </c>
      <c r="AH22" s="17">
        <v>3294445.64</v>
      </c>
      <c r="AI22" s="15">
        <v>5962</v>
      </c>
      <c r="AJ22" s="16">
        <v>-0.077</v>
      </c>
      <c r="AK22" s="16">
        <v>-0.1535</v>
      </c>
      <c r="AL22" s="15">
        <v>53156</v>
      </c>
      <c r="AM22" s="17">
        <v>1804881.21</v>
      </c>
      <c r="AN22" s="15">
        <v>6278</v>
      </c>
      <c r="AO22" s="15">
        <v>25623</v>
      </c>
      <c r="AP22" s="17">
        <v>885749.06</v>
      </c>
      <c r="AQ22" s="15">
        <v>6465</v>
      </c>
      <c r="AR22" s="16">
        <v>1.0745</v>
      </c>
      <c r="AS22" s="16">
        <v>1.0377</v>
      </c>
      <c r="AT22" s="15">
        <v>31335</v>
      </c>
      <c r="AU22" s="17">
        <v>1300151.52</v>
      </c>
      <c r="AV22" s="15">
        <v>5407</v>
      </c>
      <c r="AW22" s="15">
        <v>30971</v>
      </c>
      <c r="AX22" s="17">
        <v>1257058.48</v>
      </c>
      <c r="AY22" s="15">
        <v>6134</v>
      </c>
      <c r="AZ22" s="16">
        <v>0.0118</v>
      </c>
      <c r="BA22" s="16">
        <v>0.0343</v>
      </c>
      <c r="BB22" s="15">
        <v>18071</v>
      </c>
      <c r="BC22" s="17">
        <v>1215750.79</v>
      </c>
      <c r="BD22" s="15">
        <v>6387</v>
      </c>
      <c r="BE22" s="15">
        <v>36104</v>
      </c>
      <c r="BF22" s="17">
        <v>2385810.22</v>
      </c>
      <c r="BG22" s="15">
        <v>6680</v>
      </c>
      <c r="BH22" s="16">
        <v>-0.4995</v>
      </c>
      <c r="BI22" s="16">
        <v>-0.4904</v>
      </c>
      <c r="BJ22" s="15">
        <v>19156</v>
      </c>
      <c r="BK22" s="17">
        <v>998484.78</v>
      </c>
      <c r="BL22" s="15">
        <v>4143</v>
      </c>
      <c r="BM22" s="15">
        <v>32406</v>
      </c>
      <c r="BN22" s="17">
        <v>1525170.77</v>
      </c>
      <c r="BO22" s="15">
        <v>5616</v>
      </c>
      <c r="BP22" s="16">
        <v>-0.4089</v>
      </c>
      <c r="BQ22" s="16">
        <v>-0.3453</v>
      </c>
      <c r="BR22" s="15">
        <v>12093</v>
      </c>
      <c r="BS22" s="17">
        <v>933201.61</v>
      </c>
      <c r="BT22" s="15">
        <v>6396</v>
      </c>
      <c r="BU22" s="15">
        <v>14739</v>
      </c>
      <c r="BV22" s="17">
        <v>1151268.93</v>
      </c>
      <c r="BW22" s="15">
        <v>6721</v>
      </c>
      <c r="BX22" s="16">
        <v>-0.1795</v>
      </c>
      <c r="BY22" s="16">
        <v>-0.1894</v>
      </c>
      <c r="BZ22" s="15">
        <v>26868</v>
      </c>
      <c r="CA22" s="17">
        <v>855818</v>
      </c>
      <c r="CB22" s="15">
        <v>5966</v>
      </c>
      <c r="CC22" s="15">
        <v>10408</v>
      </c>
      <c r="CD22" s="17">
        <v>374006.92</v>
      </c>
      <c r="CE22" s="15">
        <v>5697</v>
      </c>
      <c r="CF22" s="16">
        <v>1.5815</v>
      </c>
      <c r="CG22" s="16">
        <v>1.2882</v>
      </c>
      <c r="CH22" s="15">
        <v>19115</v>
      </c>
      <c r="CI22" s="17">
        <v>707275.38</v>
      </c>
      <c r="CJ22" s="15">
        <v>5309</v>
      </c>
      <c r="CK22" s="15">
        <v>18549</v>
      </c>
      <c r="CL22" s="17">
        <v>657345.59</v>
      </c>
      <c r="CM22" s="15">
        <v>5692</v>
      </c>
      <c r="CN22" s="16">
        <v>0.0305</v>
      </c>
      <c r="CO22" s="16">
        <v>0.076</v>
      </c>
      <c r="CP22" s="15">
        <v>3734</v>
      </c>
      <c r="CQ22" s="17">
        <v>418848.09</v>
      </c>
      <c r="CR22" s="15">
        <v>1559</v>
      </c>
      <c r="CS22" s="15">
        <v>1817</v>
      </c>
      <c r="CT22" s="17">
        <v>169508.01</v>
      </c>
      <c r="CU22" s="15">
        <v>2588</v>
      </c>
      <c r="CV22" s="16">
        <v>1.055</v>
      </c>
      <c r="CW22" s="16">
        <v>1.471</v>
      </c>
      <c r="CX22" s="15">
        <v>5233</v>
      </c>
      <c r="CY22" s="17">
        <v>269213.53</v>
      </c>
      <c r="CZ22" s="15">
        <v>6816</v>
      </c>
      <c r="DA22" s="15">
        <v>3676</v>
      </c>
      <c r="DB22" s="17">
        <v>188184</v>
      </c>
      <c r="DC22" s="15">
        <v>7245</v>
      </c>
      <c r="DD22" s="16">
        <v>0.4236</v>
      </c>
      <c r="DE22" s="16">
        <v>0.4306</v>
      </c>
      <c r="DF22" s="15">
        <v>4172</v>
      </c>
      <c r="DG22" s="17">
        <v>242973.96</v>
      </c>
      <c r="DH22" s="15">
        <v>4637</v>
      </c>
      <c r="DI22" s="15">
        <v>2232</v>
      </c>
      <c r="DJ22" s="17">
        <v>94467.08</v>
      </c>
      <c r="DK22" s="15">
        <v>2273</v>
      </c>
      <c r="DL22" s="16">
        <v>0.8692</v>
      </c>
      <c r="DM22" s="16">
        <v>1.572</v>
      </c>
      <c r="DN22" s="15">
        <v>4012</v>
      </c>
      <c r="DO22" s="17">
        <v>167190.32</v>
      </c>
      <c r="DP22" s="15">
        <v>4984</v>
      </c>
      <c r="DQ22" s="15">
        <v>3408</v>
      </c>
      <c r="DR22" s="17">
        <v>150685.98</v>
      </c>
      <c r="DS22" s="15">
        <v>5322</v>
      </c>
      <c r="DT22" s="16">
        <v>0.1772</v>
      </c>
      <c r="DU22" s="16">
        <v>0.1095</v>
      </c>
      <c r="DV22" s="15">
        <v>1287</v>
      </c>
      <c r="DW22" s="17">
        <v>109048.64</v>
      </c>
      <c r="DX22" s="15">
        <v>1255</v>
      </c>
      <c r="DY22" s="15">
        <v>1645</v>
      </c>
      <c r="DZ22" s="17">
        <v>118497.06</v>
      </c>
      <c r="EA22" s="15">
        <v>885</v>
      </c>
      <c r="EB22" s="16">
        <v>-0.2176</v>
      </c>
      <c r="EC22" s="16">
        <v>-0.0797</v>
      </c>
      <c r="ED22" s="15">
        <v>2186</v>
      </c>
      <c r="EE22" s="17">
        <v>90076.17</v>
      </c>
      <c r="EF22" s="15"/>
      <c r="EG22" s="15">
        <v>2990</v>
      </c>
      <c r="EH22" s="17">
        <v>112384.29</v>
      </c>
      <c r="EI22" s="15"/>
      <c r="EJ22" s="16">
        <v>-0.2689</v>
      </c>
      <c r="EK22" s="16">
        <v>-0.1985</v>
      </c>
      <c r="EL22" s="15">
        <v>1267</v>
      </c>
      <c r="EM22" s="17">
        <v>51483.05</v>
      </c>
      <c r="EN22" s="15">
        <v>942</v>
      </c>
      <c r="EO22" s="15">
        <v>955</v>
      </c>
      <c r="EP22" s="17">
        <v>39411.29</v>
      </c>
      <c r="EQ22" s="15">
        <v>1031</v>
      </c>
      <c r="ER22" s="16">
        <v>0.3267</v>
      </c>
      <c r="ES22" s="16">
        <v>0.3063</v>
      </c>
      <c r="ET22" s="15">
        <v>1121</v>
      </c>
      <c r="EU22" s="17">
        <v>43696.52</v>
      </c>
      <c r="EV22" s="15">
        <v>1188</v>
      </c>
      <c r="EW22" s="15">
        <v>2624</v>
      </c>
      <c r="EX22" s="17">
        <v>106768.22</v>
      </c>
      <c r="EY22" s="15">
        <v>1613</v>
      </c>
      <c r="EZ22" s="16">
        <v>-0.5728</v>
      </c>
      <c r="FA22" s="16">
        <v>-0.5907</v>
      </c>
      <c r="FB22" s="15">
        <v>1692</v>
      </c>
      <c r="FC22" s="17">
        <v>43435.73</v>
      </c>
      <c r="FD22" s="15">
        <v>696</v>
      </c>
      <c r="FE22" s="15">
        <v>2282</v>
      </c>
      <c r="FF22" s="17">
        <v>75664.92</v>
      </c>
      <c r="FG22" s="15">
        <v>2064</v>
      </c>
      <c r="FH22" s="16">
        <v>-0.2585</v>
      </c>
      <c r="FI22" s="16">
        <v>-0.4259</v>
      </c>
      <c r="FJ22" s="15">
        <v>3408</v>
      </c>
      <c r="FK22" s="17">
        <v>40797.6</v>
      </c>
      <c r="FL22" s="15"/>
      <c r="FM22" s="15">
        <v>40883</v>
      </c>
      <c r="FN22" s="17">
        <v>556507.65</v>
      </c>
      <c r="FO22" s="15"/>
      <c r="FP22" s="16">
        <v>-0.9166</v>
      </c>
      <c r="FQ22" s="16">
        <v>-0.9267</v>
      </c>
      <c r="FR22" s="15">
        <v>446</v>
      </c>
      <c r="FS22" s="17">
        <v>38239.9</v>
      </c>
      <c r="FT22" s="15">
        <v>1378</v>
      </c>
      <c r="FU22" s="15">
        <v>516</v>
      </c>
      <c r="FV22" s="17">
        <v>49499.92</v>
      </c>
      <c r="FW22" s="15">
        <v>982</v>
      </c>
      <c r="FX22" s="16">
        <v>-0.1357</v>
      </c>
      <c r="FY22" s="16">
        <v>-0.2275</v>
      </c>
      <c r="FZ22" s="15">
        <v>379</v>
      </c>
      <c r="GA22" s="17">
        <v>34930.6</v>
      </c>
      <c r="GB22" s="15">
        <v>977</v>
      </c>
      <c r="GC22" s="15">
        <v>466</v>
      </c>
      <c r="GD22" s="17">
        <v>41618.84</v>
      </c>
      <c r="GE22" s="15">
        <v>1063</v>
      </c>
      <c r="GF22" s="16">
        <v>-0.1867</v>
      </c>
      <c r="GG22" s="16">
        <v>-0.1607</v>
      </c>
      <c r="GH22" s="15">
        <v>1428</v>
      </c>
      <c r="GI22" s="17">
        <v>34666.94</v>
      </c>
      <c r="GJ22" s="15">
        <v>2198</v>
      </c>
      <c r="GK22" s="15"/>
      <c r="GL22" s="17"/>
      <c r="GM22" s="15"/>
      <c r="GN22" s="16"/>
      <c r="GO22" s="16"/>
      <c r="GP22" s="15">
        <v>224</v>
      </c>
      <c r="GQ22" s="17">
        <v>25039.3</v>
      </c>
      <c r="GR22" s="15">
        <v>698</v>
      </c>
      <c r="GS22" s="15">
        <v>530</v>
      </c>
      <c r="GT22" s="17">
        <v>84619.72</v>
      </c>
      <c r="GU22" s="15">
        <v>819</v>
      </c>
      <c r="GV22" s="16">
        <v>-0.5774</v>
      </c>
      <c r="GW22" s="16">
        <v>-0.7041</v>
      </c>
      <c r="GX22" s="15">
        <v>545</v>
      </c>
      <c r="GY22" s="17">
        <v>24544.16</v>
      </c>
      <c r="GZ22" s="15">
        <v>1164</v>
      </c>
      <c r="HA22" s="15">
        <v>539</v>
      </c>
      <c r="HB22" s="17">
        <v>22587.35</v>
      </c>
      <c r="HC22" s="15">
        <v>1175</v>
      </c>
      <c r="HD22" s="16">
        <v>0.0111</v>
      </c>
      <c r="HE22" s="16">
        <v>0.0866</v>
      </c>
      <c r="HF22" s="15">
        <v>233</v>
      </c>
      <c r="HG22" s="17">
        <v>22955.75</v>
      </c>
      <c r="HH22" s="15">
        <v>4143</v>
      </c>
      <c r="HI22" s="15">
        <v>299</v>
      </c>
      <c r="HJ22" s="17">
        <v>32120.54</v>
      </c>
      <c r="HK22" s="15">
        <v>5347</v>
      </c>
      <c r="HL22" s="16">
        <v>-0.2207</v>
      </c>
      <c r="HM22" s="16">
        <v>-0.2853</v>
      </c>
      <c r="HN22" s="15">
        <v>302</v>
      </c>
      <c r="HO22" s="17">
        <v>12571.7</v>
      </c>
      <c r="HP22" s="15">
        <v>818</v>
      </c>
      <c r="HQ22" s="15">
        <v>95</v>
      </c>
      <c r="HR22" s="17">
        <v>4095.39</v>
      </c>
      <c r="HS22" s="15">
        <v>875</v>
      </c>
      <c r="HT22" s="16">
        <v>2.1789</v>
      </c>
      <c r="HU22" s="16">
        <v>2.0697</v>
      </c>
      <c r="HV22" s="15">
        <v>66</v>
      </c>
      <c r="HW22" s="17">
        <v>7022.34</v>
      </c>
      <c r="HX22" s="15">
        <v>127</v>
      </c>
      <c r="HY22" s="15">
        <v>82</v>
      </c>
      <c r="HZ22" s="17">
        <v>7659.68</v>
      </c>
      <c r="IA22" s="15">
        <v>170</v>
      </c>
      <c r="IB22" s="16">
        <v>-0.1951</v>
      </c>
      <c r="IC22" s="16">
        <v>-0.0832</v>
      </c>
      <c r="ID22" s="15">
        <v>166</v>
      </c>
      <c r="IE22" s="17">
        <v>7008.32</v>
      </c>
      <c r="IF22" s="15">
        <v>1784</v>
      </c>
      <c r="IG22" s="15">
        <v>578</v>
      </c>
      <c r="IH22" s="17">
        <v>21004.12</v>
      </c>
      <c r="II22" s="15">
        <v>2012</v>
      </c>
      <c r="IJ22" s="16">
        <v>-0.7128</v>
      </c>
      <c r="IK22" s="16">
        <v>-0.6663</v>
      </c>
      <c r="IL22" s="15">
        <v>170</v>
      </c>
      <c r="IM22" s="17">
        <v>6610.36</v>
      </c>
      <c r="IN22" s="15">
        <v>782</v>
      </c>
      <c r="IO22" s="15">
        <v>7</v>
      </c>
      <c r="IP22" s="17">
        <v>392.94</v>
      </c>
      <c r="IQ22" s="15">
        <v>140</v>
      </c>
      <c r="IR22" s="16">
        <v>23.2857</v>
      </c>
      <c r="IS22" s="16">
        <v>15.8228</v>
      </c>
      <c r="IT22" s="15">
        <v>157</v>
      </c>
      <c r="IU22" s="17">
        <v>5443.79</v>
      </c>
      <c r="IV22" s="15">
        <v>207</v>
      </c>
      <c r="IW22" s="15">
        <v>342</v>
      </c>
      <c r="IX22" s="17">
        <v>11910.61</v>
      </c>
      <c r="IY22" s="15">
        <v>256</v>
      </c>
      <c r="IZ22" s="16">
        <v>-0.5409</v>
      </c>
      <c r="JA22" s="16">
        <v>-0.5429</v>
      </c>
      <c r="JB22" s="15">
        <v>178</v>
      </c>
      <c r="JC22" s="17">
        <v>4922.51</v>
      </c>
      <c r="JD22" s="15">
        <v>16</v>
      </c>
      <c r="JE22" s="15">
        <v>245</v>
      </c>
      <c r="JF22" s="17">
        <v>6227.4</v>
      </c>
      <c r="JG22" s="15">
        <v>21</v>
      </c>
      <c r="JH22" s="16">
        <v>-0.2735</v>
      </c>
      <c r="JI22" s="16">
        <v>-0.2095</v>
      </c>
      <c r="JJ22" s="15">
        <v>96</v>
      </c>
      <c r="JK22" s="17">
        <v>3837.7</v>
      </c>
      <c r="JL22" s="15">
        <v>206</v>
      </c>
      <c r="JM22" s="15">
        <v>3</v>
      </c>
      <c r="JN22" s="17">
        <v>241.55</v>
      </c>
      <c r="JO22" s="15">
        <v>100</v>
      </c>
      <c r="JP22" s="16">
        <v>31</v>
      </c>
      <c r="JQ22" s="16">
        <v>14.8878</v>
      </c>
      <c r="JR22" s="15">
        <v>144</v>
      </c>
      <c r="JS22" s="17">
        <v>3011.75</v>
      </c>
      <c r="JT22" s="15">
        <v>4459</v>
      </c>
      <c r="JU22" s="15"/>
      <c r="JV22" s="17"/>
      <c r="JW22" s="15"/>
      <c r="JX22" s="16"/>
      <c r="JY22" s="16"/>
      <c r="JZ22" s="15">
        <v>85</v>
      </c>
      <c r="KA22" s="17">
        <v>2492.56</v>
      </c>
      <c r="KB22" s="15"/>
      <c r="KC22" s="15">
        <v>227</v>
      </c>
      <c r="KD22" s="17">
        <v>6263.05</v>
      </c>
      <c r="KE22" s="15"/>
      <c r="KF22" s="16">
        <v>-0.6256</v>
      </c>
      <c r="KG22" s="16">
        <v>-0.602</v>
      </c>
      <c r="KH22" s="15"/>
      <c r="KI22" s="17"/>
      <c r="KJ22" s="15"/>
      <c r="KK22" s="15">
        <v>662</v>
      </c>
      <c r="KL22" s="17">
        <v>27847.38</v>
      </c>
      <c r="KM22" s="15">
        <v>793</v>
      </c>
      <c r="KN22" s="16">
        <v>-1</v>
      </c>
      <c r="KO22" s="16">
        <v>-1</v>
      </c>
      <c r="KP22" s="15"/>
      <c r="KQ22" s="17"/>
      <c r="KR22" s="15">
        <v>4</v>
      </c>
      <c r="KS22" s="15"/>
      <c r="KT22" s="17"/>
      <c r="KU22" s="15">
        <v>6</v>
      </c>
      <c r="KV22" s="16"/>
      <c r="KW22" s="16"/>
      <c r="KX22" s="15"/>
      <c r="KY22" s="17"/>
      <c r="KZ22" s="15">
        <v>1061</v>
      </c>
      <c r="LA22" s="15"/>
      <c r="LB22" s="17"/>
      <c r="LC22" s="15">
        <v>6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/>
      <c r="MB22" s="16"/>
      <c r="MC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