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8\涉外组\China PM Team\Mindy\To Leo\Ross\Basic bedding\Orders before 2025\20241223 NNS Embossed Stripe DA comf POE\PO and Commitment\"/>
    </mc:Choice>
  </mc:AlternateContent>
  <xr:revisionPtr revIDLastSave="0" documentId="13_ncr:1_{6F36E7FB-062D-4306-A4E2-6F529AC0E7A5}" xr6:coauthVersionLast="47" xr6:coauthVersionMax="47" xr10:uidLastSave="{00000000-0000-0000-0000-000000000000}"/>
  <bookViews>
    <workbookView xWindow="28680" yWindow="-120" windowWidth="29040" windowHeight="15840" tabRatio="717" xr2:uid="{00000000-000D-0000-FFFF-FFFF00000000}"/>
  </bookViews>
  <sheets>
    <sheet name="Quote Sheet" sheetId="9" r:id="rId1"/>
    <sheet name="HZ upd 3.10.25" sheetId="26" r:id="rId2"/>
    <sheet name="HZO-NN 95gsm CCD" sheetId="22" r:id="rId3"/>
    <sheet name="RS PO 12.18.2024" sheetId="24" r:id="rId4"/>
    <sheet name="brand confirmation" sheetId="2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D">'[1]other data'!$T$2:$T$5</definedName>
    <definedName name="ADUL">'Quote Sheet'!$CO$3:$CO$6</definedName>
    <definedName name="APL">'Quote Sheet'!$CP$3:$CP$6</definedName>
    <definedName name="ART">'Quote Sheet'!$CQ$3:$CQ$6</definedName>
    <definedName name="as">'[2]1-Import Product Data Sheet'!$X$2</definedName>
    <definedName name="Banner">'[3]Hardline Drop down'!$H$5:$H$9</definedName>
    <definedName name="BASI">'Quote Sheet'!$CR$3:$CR$6</definedName>
    <definedName name="BATH">'Quote Sheet'!$CS$3:$CS$6</definedName>
    <definedName name="bigidea">[4]Lists!$I$6:$I$29</definedName>
    <definedName name="BLK">'Quote Sheet'!$CT$3:$CT$6</definedName>
    <definedName name="Brand">'[2]1-Import Product Data Sheet'!$N$102:$N$144</definedName>
    <definedName name="Branded">[4]Lists!$F$6:$F$38</definedName>
    <definedName name="brands">'[1]other data'!$K$2:$K$48</definedName>
    <definedName name="CATEGORY">[5]Sheet1!$DW$2:$DW$3</definedName>
    <definedName name="chargeback">'[1]other data'!$B$2:$B$6</definedName>
    <definedName name="color">[4]Lists!$J$6:$J$29</definedName>
    <definedName name="COLOR_FAMILY">'[6]x-Lists'!$AB$2:$AB$18</definedName>
    <definedName name="colour">[5]Sheet1!$EH$2:$EH$3</definedName>
    <definedName name="countries">'[1]other data'!$I$3:$I$249</definedName>
    <definedName name="Cycle">[4]Lists!$E$6:$E$30</definedName>
    <definedName name="den">[4]Lists!$L$6:$L$29</definedName>
    <definedName name="diffgrp">'[1]diff group head'!$A$2:$A$47</definedName>
    <definedName name="DIFFS">'[1]other data'!$AF$2:$AF$13</definedName>
    <definedName name="division">'[7]X-PORTS'!$K$4:$K$12</definedName>
    <definedName name="Division1">'[3]Hardline Drop down'!$A$5:$A$16</definedName>
    <definedName name="FASHION">[8]LIST!$E$2:$E$7</definedName>
    <definedName name="foam">[5]Sheet1!$EC$2:$EC$3</definedName>
    <definedName name="FOBCostPerPiece">#REF!</definedName>
    <definedName name="freight">'[1]other data'!$AC$3:$AC$14</definedName>
    <definedName name="FUR">'Quote Sheet'!$CU$3:$CU$6</definedName>
    <definedName name="HANGER">[1]hangers!$B$3:$B$42</definedName>
    <definedName name="hanger2">[1]hangers!$G$3:$G$42</definedName>
    <definedName name="INITIALBUY">[8]LIST!$G$2:$G$7</definedName>
    <definedName name="KD">[5]Sheet1!$DS$2:$DS$2</definedName>
    <definedName name="LGT">'Quote Sheet'!$CV$3:$CV$6</definedName>
    <definedName name="LIFESTYLE">[8]LIST!$C$2:$C$7</definedName>
    <definedName name="LOCALIZATION__PRICEPOINT">'[6]x-Lists'!$Z$2:$Z$4</definedName>
    <definedName name="loctype">'[1]other data'!$BN$2:$BN$6</definedName>
    <definedName name="M">[5]Sheet1!$EA$2:$EA$3</definedName>
    <definedName name="Office">'[3]Hardline Drop down'!$C$5:$C$21</definedName>
    <definedName name="ORDERTYPE">'[1]other data'!$AN$2:$AN$6</definedName>
    <definedName name="OTB">'[1]other data'!$R$2:$R$14</definedName>
    <definedName name="PACK">[5]Sheet1!$EE$2:$EE$3</definedName>
    <definedName name="PackageType">'[2]1-Import Product Data Sheet'!$L$102:$L$131</definedName>
    <definedName name="PDQList">'[2]1-Import Product Data Sheet'!$AR$1:$AR$24</definedName>
    <definedName name="PET">'Quote Sheet'!$CW$3:$CW$6</definedName>
    <definedName name="PETB">'Quote Sheet'!$CX$3:$CX$6</definedName>
    <definedName name="po_type">'[1]other data'!$AU$2:$AU$11</definedName>
    <definedName name="PORT_IFF">[9]a!$A$10:$B$35</definedName>
    <definedName name="ports">'[7]X-PORTS'!$D$4:$D$33</definedName>
    <definedName name="PortSeq">'[2]1-Import Product Data Sheet'!$U$2</definedName>
    <definedName name="PortSeqLCL">#REF!</definedName>
    <definedName name="POtype" localSheetId="2">#REF!</definedName>
    <definedName name="POtype">#REF!</definedName>
    <definedName name="PrevBuy">'[2]1-Import Product Data Sheet'!$AR$26:$AR$27</definedName>
    <definedName name="PRICE">[8]LIST!$B$2:$B$6</definedName>
    <definedName name="QSFOB">[10]Q1!$C$38</definedName>
    <definedName name="RateSeq">'[2]1-Import Product Data Sheet'!$X$2</definedName>
    <definedName name="RUG">'Quote Sheet'!$CY$3:$CY$6</definedName>
    <definedName name="runnum">'[1]other data'!$BI$2:$BI$18</definedName>
    <definedName name="scalenum">'[1]other data'!$BG$2:$BG$18</definedName>
    <definedName name="Season">'[3]Hardline Drop down'!$D$5:$D$15</definedName>
    <definedName name="SHET">'Quote Sheet'!$CZ$3:$CZ$6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PPLIER">'[1]vendor info'!$A$4:$A$400</definedName>
    <definedName name="TBJ">'[1]other data'!$AK$2:$AK$10</definedName>
    <definedName name="TERMS">'[1]other data'!$P$2:$P$7</definedName>
    <definedName name="THEME">'[6]x-Lists'!$AQ$2:$AQ$12</definedName>
    <definedName name="TICKET">[1]tickets!$B$3:$B$27</definedName>
    <definedName name="ticket2">[1]tickets!$G$3:$G$27</definedName>
    <definedName name="TOWL">'Quote Sheet'!$DA$3:$DA$6</definedName>
    <definedName name="TREATMENT">'[6]x-Lists'!$AR$2:$AR$23</definedName>
    <definedName name="UDA3A">'[1]other data'!$AY$2:$AY$4</definedName>
    <definedName name="UDA3B">'[1]other data'!$AZ$2:$AZ$6</definedName>
    <definedName name="UNIT">[5]Sheet1!$EF$2:$EF$3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USPORTS">'[7]X-PORTS'!$I$5:$I$7</definedName>
    <definedName name="VendorType">'[3]Hardline Drop down'!$F$5:$F$8</definedName>
    <definedName name="WAREHOUSE">'[1]other data'!$BL$2:$BL$24</definedName>
    <definedName name="WIN">'Quote Sheet'!$DB$3:$DB$6</definedName>
    <definedName name="wood">[5]Sheet1!$EG$2:$EG$3</definedName>
    <definedName name="World1">[4]Lists!$H$6:$H$29</definedName>
    <definedName name="wvu.MARK." localSheetId="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localSheetId="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localSheetId="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localSheetId="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localSheetId="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localSheetId="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'Quote Sheet'!$DC$3:$DC$6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9" l="1"/>
  <c r="D68" i="22"/>
  <c r="C68" i="22"/>
  <c r="C71" i="22" s="1"/>
  <c r="B68" i="22"/>
  <c r="D67" i="22"/>
  <c r="D71" i="22" s="1"/>
  <c r="C67" i="22"/>
  <c r="B67" i="22"/>
  <c r="B71" i="22" s="1"/>
  <c r="D63" i="22"/>
  <c r="C63" i="22"/>
  <c r="B63" i="22"/>
  <c r="D57" i="22"/>
  <c r="C57" i="22"/>
  <c r="B57" i="22"/>
  <c r="D49" i="22"/>
  <c r="C49" i="22"/>
  <c r="B49" i="22"/>
  <c r="D47" i="22"/>
  <c r="C47" i="22"/>
  <c r="B47" i="22"/>
  <c r="D45" i="22"/>
  <c r="D64" i="22" s="1"/>
  <c r="C45" i="22"/>
  <c r="B45" i="22"/>
  <c r="D41" i="22"/>
  <c r="C41" i="22"/>
  <c r="B41" i="22"/>
  <c r="B64" i="22" s="1"/>
  <c r="D37" i="22"/>
  <c r="C37" i="22"/>
  <c r="C64" i="22" s="1"/>
  <c r="B37" i="22"/>
  <c r="D33" i="22"/>
  <c r="C33" i="22"/>
  <c r="B33" i="22"/>
  <c r="D28" i="22"/>
  <c r="D27" i="22"/>
  <c r="C27" i="22"/>
  <c r="C28" i="22" s="1"/>
  <c r="B27" i="22"/>
  <c r="B28" i="22" s="1"/>
  <c r="D24" i="22"/>
  <c r="C24" i="22"/>
  <c r="B24" i="22"/>
  <c r="D20" i="22"/>
  <c r="C20" i="22"/>
  <c r="B20" i="22"/>
  <c r="C16" i="22"/>
  <c r="C29" i="22" s="1"/>
  <c r="C65" i="22" s="1"/>
  <c r="C72" i="22" s="1"/>
  <c r="B16" i="22"/>
  <c r="B29" i="22" s="1"/>
  <c r="B65" i="22" s="1"/>
  <c r="B72" i="22" s="1"/>
  <c r="D15" i="22"/>
  <c r="D16" i="22" s="1"/>
  <c r="D29" i="22" s="1"/>
  <c r="D65" i="22" s="1"/>
  <c r="D72" i="22" s="1"/>
  <c r="C15" i="22"/>
  <c r="B15" i="22"/>
  <c r="C74" i="22" l="1"/>
  <c r="C73" i="22"/>
  <c r="B74" i="22"/>
  <c r="B73" i="22"/>
  <c r="D74" i="22"/>
  <c r="D73" i="22"/>
  <c r="X14" i="9"/>
  <c r="U14" i="9"/>
  <c r="X13" i="9"/>
  <c r="U13" i="9"/>
  <c r="X12" i="9"/>
  <c r="U12" i="9"/>
  <c r="B75" i="22" l="1"/>
  <c r="C75" i="22"/>
  <c r="D75" i="22"/>
  <c r="X15" i="9"/>
  <c r="D5" i="9" s="1"/>
  <c r="W14" i="9" l="1"/>
  <c r="W12" i="9"/>
  <c r="W13" i="9"/>
  <c r="W15" i="9" l="1"/>
  <c r="X1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Harry Tao</author>
  </authors>
  <commentList>
    <comment ref="D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Customer Code + Brand Name + Pattern Name
</t>
        </r>
        <r>
          <rPr>
            <b/>
            <sz val="9"/>
            <color indexed="81"/>
            <rFont val="Tahoma"/>
            <family val="2"/>
          </rPr>
          <t>OR</t>
        </r>
        <r>
          <rPr>
            <sz val="9"/>
            <color indexed="81"/>
            <rFont val="Tahoma"/>
            <family val="2"/>
          </rPr>
          <t xml:space="preserve">
Customer Code + Brand Name + Product Feature + Product Description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童晓梅</author>
    <author>Infraware Corporation</author>
  </authors>
  <commentList>
    <comment ref="B14" authorId="0" shapeId="0" xr:uid="{B0AC7842-D787-4D89-96CD-DAEBA2FBF6C5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2024.8.22张珺</t>
        </r>
      </text>
    </comment>
    <comment ref="C14" authorId="0" shapeId="0" xr:uid="{991E2CAE-8B25-4230-B7ED-A4D3C19D6DC5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2024.8.22张珺</t>
        </r>
      </text>
    </comment>
    <comment ref="D14" authorId="0" shapeId="0" xr:uid="{82F64736-5CB0-462C-9F61-4F0220181EA6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2024.8.22张珺</t>
        </r>
      </text>
    </comment>
    <comment ref="B26" authorId="0" shapeId="0" xr:uid="{8E9A2A64-A475-4262-B2EC-5241D91AE952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2024.8.22张珺提供 Smart cool含税含运到万翔，订单 10吨价 16/kg，5吨16.8/kg，3吨 17.5/kg</t>
        </r>
      </text>
    </comment>
    <comment ref="C26" authorId="0" shapeId="0" xr:uid="{1CEE6ABA-22C3-4D9A-BB44-300B5F3175C2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2024.8.22张珺提供 Smart cool含税含运到万翔，订单 10吨价 16/kg，5吨16.8/kg，3吨 17.5/kg</t>
        </r>
      </text>
    </comment>
    <comment ref="D26" authorId="0" shapeId="0" xr:uid="{DFB88387-2A16-462C-87CE-E24365A0A418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2024.8.22张珺提供 Smart cool含税含运到万翔，订单 10吨价 16/kg，5吨16.8/kg，3吨 17.5/kg</t>
        </r>
      </text>
    </comment>
    <comment ref="B39" authorId="0" shapeId="0" xr:uid="{74B33ECD-79C6-4B27-9855-48468D24983A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2024.8.22fangzuping</t>
        </r>
      </text>
    </comment>
    <comment ref="C39" authorId="0" shapeId="0" xr:uid="{A34EE731-B006-4183-87BB-92D898F228A0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2024.8.22fangzuping</t>
        </r>
      </text>
    </comment>
    <comment ref="D39" authorId="0" shapeId="0" xr:uid="{84A320C3-AC9D-40AA-9BE7-9485C6BE75B2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2024.8.22fangzuping</t>
        </r>
      </text>
    </comment>
    <comment ref="B51" authorId="0" shapeId="0" xr:uid="{AAF74C40-A248-4BF8-BB29-D9DAD5872F66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2024.8.22fangzuping</t>
        </r>
      </text>
    </comment>
    <comment ref="C51" authorId="0" shapeId="0" xr:uid="{8814E1F0-D057-4B41-9844-6E7DD844E1B0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2024.8.22fangzuping</t>
        </r>
      </text>
    </comment>
    <comment ref="D51" authorId="0" shapeId="0" xr:uid="{BD32FCCA-22BA-4B06-A13A-4D563D80FD2F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2024.8.22fangzuping</t>
        </r>
      </text>
    </comment>
    <comment ref="B58" authorId="0" shapeId="0" xr:uid="{E542EE0C-6AA4-4280-B837-F4B417C49B4A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RS-160419，85g/m2全涤Jacquard embossed 桃皮绒，85g/m2全涤桃皮绒，充8oz/y2 6D梳棉，2016.7.1实际测量装箱86*86"=20*20*6.5"，估20*20*5.5/6.5/7.5“</t>
        </r>
      </text>
    </comment>
    <comment ref="C58" authorId="0" shapeId="0" xr:uid="{5BCB69DA-3EFB-491C-B519-CDF15CA984FD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RS-160419，85g/m2全涤Jacquard embossed 桃皮绒，85g/m2全涤桃皮绒，充8oz/y2 6D梳棉，2016.7.1实际测量装箱86*86"=20*20*6.5"，估20*20*5.5/6.5/7.5“</t>
        </r>
      </text>
    </comment>
    <comment ref="D58" authorId="0" shapeId="0" xr:uid="{93D84286-4C1A-4F71-B6F6-F5B6F60279A7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RS-160419，85g/m2全涤Jacquard embossed 桃皮绒，85g/m2全涤桃皮绒，充8oz/y2 6D梳棉，2016.7.1实际测量装箱86*86"=20*20*6.5"，估20*20*5.5/6.5/7.5“</t>
        </r>
      </text>
    </comment>
    <comment ref="B66" authorId="1" shapeId="0" xr:uid="{9187ABE8-6A77-4FCF-A25C-7A7975AC309D}">
      <text>
        <r>
          <rPr>
            <b/>
            <sz val="9"/>
            <color indexed="8"/>
            <rFont val="Tahoma"/>
            <family val="2"/>
            <charset val="134"/>
          </rPr>
          <t>tongxiaomei:</t>
        </r>
        <r>
          <rPr>
            <sz val="9"/>
            <color indexed="8"/>
            <rFont val="Tahoma"/>
            <family val="2"/>
            <charset val="134"/>
          </rPr>
          <t xml:space="preserve">
</t>
        </r>
        <r>
          <rPr>
            <sz val="9"/>
            <color indexed="8"/>
            <rFont val="宋体"/>
            <family val="3"/>
            <charset val="134"/>
          </rPr>
          <t>裁剪：</t>
        </r>
        <r>
          <rPr>
            <sz val="9"/>
            <color indexed="8"/>
            <rFont val="Tahoma"/>
            <family val="2"/>
            <charset val="134"/>
          </rPr>
          <t>0.5</t>
        </r>
        <r>
          <rPr>
            <sz val="9"/>
            <color indexed="8"/>
            <rFont val="宋体"/>
            <family val="3"/>
            <charset val="134"/>
          </rPr>
          <t>元
合缝：</t>
        </r>
        <r>
          <rPr>
            <sz val="9"/>
            <color indexed="8"/>
            <rFont val="Tahoma"/>
            <family val="2"/>
            <charset val="134"/>
          </rPr>
          <t>0.08</t>
        </r>
        <r>
          <rPr>
            <sz val="9"/>
            <color indexed="8"/>
            <rFont val="宋体"/>
            <family val="3"/>
            <charset val="134"/>
          </rPr>
          <t>元</t>
        </r>
        <r>
          <rPr>
            <sz val="9"/>
            <color indexed="8"/>
            <rFont val="Tahoma"/>
            <family val="2"/>
            <charset val="134"/>
          </rPr>
          <t>/</t>
        </r>
        <r>
          <rPr>
            <sz val="9"/>
            <color indexed="8"/>
            <rFont val="宋体"/>
            <family val="3"/>
            <charset val="134"/>
          </rPr>
          <t>米
压双止口线：</t>
        </r>
        <r>
          <rPr>
            <sz val="9"/>
            <color indexed="8"/>
            <rFont val="Tahoma"/>
            <family val="2"/>
            <charset val="134"/>
          </rPr>
          <t>0.1*2</t>
        </r>
        <r>
          <rPr>
            <sz val="9"/>
            <color indexed="8"/>
            <rFont val="宋体"/>
            <family val="3"/>
            <charset val="134"/>
          </rPr>
          <t>元</t>
        </r>
        <r>
          <rPr>
            <sz val="9"/>
            <color indexed="8"/>
            <rFont val="Tahoma"/>
            <family val="2"/>
            <charset val="134"/>
          </rPr>
          <t>/</t>
        </r>
        <r>
          <rPr>
            <sz val="9"/>
            <color indexed="8"/>
            <rFont val="宋体"/>
            <family val="3"/>
            <charset val="134"/>
          </rPr>
          <t>米
辅棉：</t>
        </r>
        <r>
          <rPr>
            <sz val="9"/>
            <color indexed="8"/>
            <rFont val="Tahoma"/>
            <family val="2"/>
            <charset val="134"/>
          </rPr>
          <t>1</t>
        </r>
        <r>
          <rPr>
            <sz val="9"/>
            <color indexed="8"/>
            <rFont val="宋体"/>
            <family val="3"/>
            <charset val="134"/>
          </rPr>
          <t>元
绗缝：</t>
        </r>
        <r>
          <rPr>
            <sz val="9"/>
            <color indexed="8"/>
            <rFont val="Tahoma"/>
            <family val="2"/>
            <charset val="134"/>
          </rPr>
          <t>0.15</t>
        </r>
        <r>
          <rPr>
            <sz val="9"/>
            <color indexed="8"/>
            <rFont val="宋体"/>
            <family val="3"/>
            <charset val="134"/>
          </rPr>
          <t>元</t>
        </r>
        <r>
          <rPr>
            <sz val="9"/>
            <color indexed="8"/>
            <rFont val="Tahoma"/>
            <family val="2"/>
            <charset val="134"/>
          </rPr>
          <t>/</t>
        </r>
        <r>
          <rPr>
            <sz val="9"/>
            <color indexed="8"/>
            <rFont val="宋体"/>
            <family val="3"/>
            <charset val="134"/>
          </rPr>
          <t>米
检验包装：</t>
        </r>
        <r>
          <rPr>
            <sz val="9"/>
            <color indexed="8"/>
            <rFont val="Tahoma"/>
            <family val="2"/>
            <charset val="134"/>
          </rPr>
          <t>0.5</t>
        </r>
        <r>
          <rPr>
            <sz val="9"/>
            <color indexed="8"/>
            <rFont val="宋体"/>
            <family val="3"/>
            <charset val="134"/>
          </rPr>
          <t>元</t>
        </r>
      </text>
    </comment>
    <comment ref="C66" authorId="1" shapeId="0" xr:uid="{B7A6555B-8AFE-49AA-B835-A161823D8308}">
      <text>
        <r>
          <rPr>
            <b/>
            <sz val="9"/>
            <color indexed="8"/>
            <rFont val="Tahoma"/>
            <family val="2"/>
            <charset val="134"/>
          </rPr>
          <t>tongxiaomei:</t>
        </r>
        <r>
          <rPr>
            <sz val="9"/>
            <color indexed="8"/>
            <rFont val="Tahoma"/>
            <family val="2"/>
            <charset val="134"/>
          </rPr>
          <t xml:space="preserve">
</t>
        </r>
        <r>
          <rPr>
            <sz val="9"/>
            <color indexed="8"/>
            <rFont val="宋体"/>
            <family val="3"/>
            <charset val="134"/>
          </rPr>
          <t>裁剪：</t>
        </r>
        <r>
          <rPr>
            <sz val="9"/>
            <color indexed="8"/>
            <rFont val="Tahoma"/>
            <family val="2"/>
            <charset val="134"/>
          </rPr>
          <t>0.5</t>
        </r>
        <r>
          <rPr>
            <sz val="9"/>
            <color indexed="8"/>
            <rFont val="宋体"/>
            <family val="3"/>
            <charset val="134"/>
          </rPr>
          <t>元
合缝：</t>
        </r>
        <r>
          <rPr>
            <sz val="9"/>
            <color indexed="8"/>
            <rFont val="Tahoma"/>
            <family val="2"/>
            <charset val="134"/>
          </rPr>
          <t>0.08</t>
        </r>
        <r>
          <rPr>
            <sz val="9"/>
            <color indexed="8"/>
            <rFont val="宋体"/>
            <family val="3"/>
            <charset val="134"/>
          </rPr>
          <t>元</t>
        </r>
        <r>
          <rPr>
            <sz val="9"/>
            <color indexed="8"/>
            <rFont val="Tahoma"/>
            <family val="2"/>
            <charset val="134"/>
          </rPr>
          <t>/</t>
        </r>
        <r>
          <rPr>
            <sz val="9"/>
            <color indexed="8"/>
            <rFont val="宋体"/>
            <family val="3"/>
            <charset val="134"/>
          </rPr>
          <t>米
压双止口线：</t>
        </r>
        <r>
          <rPr>
            <sz val="9"/>
            <color indexed="8"/>
            <rFont val="Tahoma"/>
            <family val="2"/>
            <charset val="134"/>
          </rPr>
          <t>0.1*2</t>
        </r>
        <r>
          <rPr>
            <sz val="9"/>
            <color indexed="8"/>
            <rFont val="宋体"/>
            <family val="3"/>
            <charset val="134"/>
          </rPr>
          <t>元</t>
        </r>
        <r>
          <rPr>
            <sz val="9"/>
            <color indexed="8"/>
            <rFont val="Tahoma"/>
            <family val="2"/>
            <charset val="134"/>
          </rPr>
          <t>/</t>
        </r>
        <r>
          <rPr>
            <sz val="9"/>
            <color indexed="8"/>
            <rFont val="宋体"/>
            <family val="3"/>
            <charset val="134"/>
          </rPr>
          <t>米
辅棉：</t>
        </r>
        <r>
          <rPr>
            <sz val="9"/>
            <color indexed="8"/>
            <rFont val="Tahoma"/>
            <family val="2"/>
            <charset val="134"/>
          </rPr>
          <t>1</t>
        </r>
        <r>
          <rPr>
            <sz val="9"/>
            <color indexed="8"/>
            <rFont val="宋体"/>
            <family val="3"/>
            <charset val="134"/>
          </rPr>
          <t>元
绗缝：</t>
        </r>
        <r>
          <rPr>
            <sz val="9"/>
            <color indexed="8"/>
            <rFont val="Tahoma"/>
            <family val="2"/>
            <charset val="134"/>
          </rPr>
          <t>0.15</t>
        </r>
        <r>
          <rPr>
            <sz val="9"/>
            <color indexed="8"/>
            <rFont val="宋体"/>
            <family val="3"/>
            <charset val="134"/>
          </rPr>
          <t>元</t>
        </r>
        <r>
          <rPr>
            <sz val="9"/>
            <color indexed="8"/>
            <rFont val="Tahoma"/>
            <family val="2"/>
            <charset val="134"/>
          </rPr>
          <t>/</t>
        </r>
        <r>
          <rPr>
            <sz val="9"/>
            <color indexed="8"/>
            <rFont val="宋体"/>
            <family val="3"/>
            <charset val="134"/>
          </rPr>
          <t>米
检验包装：</t>
        </r>
        <r>
          <rPr>
            <sz val="9"/>
            <color indexed="8"/>
            <rFont val="Tahoma"/>
            <family val="2"/>
            <charset val="134"/>
          </rPr>
          <t>0.5</t>
        </r>
        <r>
          <rPr>
            <sz val="9"/>
            <color indexed="8"/>
            <rFont val="宋体"/>
            <family val="3"/>
            <charset val="134"/>
          </rPr>
          <t>元</t>
        </r>
      </text>
    </comment>
    <comment ref="D66" authorId="1" shapeId="0" xr:uid="{5343A158-3A2C-47B1-B850-FDE6A6F2465A}">
      <text>
        <r>
          <rPr>
            <b/>
            <sz val="9"/>
            <color indexed="8"/>
            <rFont val="Tahoma"/>
            <family val="2"/>
            <charset val="134"/>
          </rPr>
          <t>tongxiaomei:</t>
        </r>
        <r>
          <rPr>
            <sz val="9"/>
            <color indexed="8"/>
            <rFont val="Tahoma"/>
            <family val="2"/>
            <charset val="134"/>
          </rPr>
          <t xml:space="preserve">
</t>
        </r>
        <r>
          <rPr>
            <sz val="9"/>
            <color indexed="8"/>
            <rFont val="宋体"/>
            <family val="3"/>
            <charset val="134"/>
          </rPr>
          <t>裁剪：</t>
        </r>
        <r>
          <rPr>
            <sz val="9"/>
            <color indexed="8"/>
            <rFont val="Tahoma"/>
            <family val="2"/>
            <charset val="134"/>
          </rPr>
          <t>0.5</t>
        </r>
        <r>
          <rPr>
            <sz val="9"/>
            <color indexed="8"/>
            <rFont val="宋体"/>
            <family val="3"/>
            <charset val="134"/>
          </rPr>
          <t>元
合缝：</t>
        </r>
        <r>
          <rPr>
            <sz val="9"/>
            <color indexed="8"/>
            <rFont val="Tahoma"/>
            <family val="2"/>
            <charset val="134"/>
          </rPr>
          <t>0.08</t>
        </r>
        <r>
          <rPr>
            <sz val="9"/>
            <color indexed="8"/>
            <rFont val="宋体"/>
            <family val="3"/>
            <charset val="134"/>
          </rPr>
          <t>元</t>
        </r>
        <r>
          <rPr>
            <sz val="9"/>
            <color indexed="8"/>
            <rFont val="Tahoma"/>
            <family val="2"/>
            <charset val="134"/>
          </rPr>
          <t>/</t>
        </r>
        <r>
          <rPr>
            <sz val="9"/>
            <color indexed="8"/>
            <rFont val="宋体"/>
            <family val="3"/>
            <charset val="134"/>
          </rPr>
          <t>米
压双止口线：</t>
        </r>
        <r>
          <rPr>
            <sz val="9"/>
            <color indexed="8"/>
            <rFont val="Tahoma"/>
            <family val="2"/>
            <charset val="134"/>
          </rPr>
          <t>0.1*2</t>
        </r>
        <r>
          <rPr>
            <sz val="9"/>
            <color indexed="8"/>
            <rFont val="宋体"/>
            <family val="3"/>
            <charset val="134"/>
          </rPr>
          <t>元</t>
        </r>
        <r>
          <rPr>
            <sz val="9"/>
            <color indexed="8"/>
            <rFont val="Tahoma"/>
            <family val="2"/>
            <charset val="134"/>
          </rPr>
          <t>/</t>
        </r>
        <r>
          <rPr>
            <sz val="9"/>
            <color indexed="8"/>
            <rFont val="宋体"/>
            <family val="3"/>
            <charset val="134"/>
          </rPr>
          <t>米
辅棉：</t>
        </r>
        <r>
          <rPr>
            <sz val="9"/>
            <color indexed="8"/>
            <rFont val="Tahoma"/>
            <family val="2"/>
            <charset val="134"/>
          </rPr>
          <t>1</t>
        </r>
        <r>
          <rPr>
            <sz val="9"/>
            <color indexed="8"/>
            <rFont val="宋体"/>
            <family val="3"/>
            <charset val="134"/>
          </rPr>
          <t>元
绗缝：</t>
        </r>
        <r>
          <rPr>
            <sz val="9"/>
            <color indexed="8"/>
            <rFont val="Tahoma"/>
            <family val="2"/>
            <charset val="134"/>
          </rPr>
          <t>0.15</t>
        </r>
        <r>
          <rPr>
            <sz val="9"/>
            <color indexed="8"/>
            <rFont val="宋体"/>
            <family val="3"/>
            <charset val="134"/>
          </rPr>
          <t>元</t>
        </r>
        <r>
          <rPr>
            <sz val="9"/>
            <color indexed="8"/>
            <rFont val="Tahoma"/>
            <family val="2"/>
            <charset val="134"/>
          </rPr>
          <t>/</t>
        </r>
        <r>
          <rPr>
            <sz val="9"/>
            <color indexed="8"/>
            <rFont val="宋体"/>
            <family val="3"/>
            <charset val="134"/>
          </rPr>
          <t>米
检验包装：</t>
        </r>
        <r>
          <rPr>
            <sz val="9"/>
            <color indexed="8"/>
            <rFont val="Tahoma"/>
            <family val="2"/>
            <charset val="134"/>
          </rPr>
          <t>0.5</t>
        </r>
        <r>
          <rPr>
            <sz val="9"/>
            <color indexed="8"/>
            <rFont val="宋体"/>
            <family val="3"/>
            <charset val="134"/>
          </rPr>
          <t>元</t>
        </r>
      </text>
    </comment>
  </commentList>
</comments>
</file>

<file path=xl/sharedStrings.xml><?xml version="1.0" encoding="utf-8"?>
<sst xmlns="http://schemas.openxmlformats.org/spreadsheetml/2006/main" count="481" uniqueCount="347">
  <si>
    <t>Customer</t>
  </si>
  <si>
    <t>Size / Spec.</t>
  </si>
  <si>
    <t>Brand</t>
  </si>
  <si>
    <t>Division</t>
  </si>
  <si>
    <t>ADUL</t>
  </si>
  <si>
    <t>VIN/Art No.</t>
  </si>
  <si>
    <t>Responsible Party</t>
  </si>
  <si>
    <t>PM</t>
  </si>
  <si>
    <t>Pattern</t>
  </si>
  <si>
    <t>Order Type</t>
  </si>
  <si>
    <t>Rollout/Replenishment</t>
  </si>
  <si>
    <t>Country of Origin</t>
  </si>
  <si>
    <t>Customer Exclusive</t>
  </si>
  <si>
    <t>Yes</t>
  </si>
  <si>
    <t>Order Process</t>
  </si>
  <si>
    <t>Domestic: Warehouse</t>
  </si>
  <si>
    <t>Program Commit Date</t>
  </si>
  <si>
    <t>Ship To Location</t>
  </si>
  <si>
    <t>WOD</t>
  </si>
  <si>
    <t>Est. Total Sales</t>
  </si>
  <si>
    <t>ROSS</t>
  </si>
  <si>
    <t>Non-Replenishment</t>
  </si>
  <si>
    <t>FOB CA Price Quote</t>
  </si>
  <si>
    <t>FOB GA Price Quote</t>
  </si>
  <si>
    <t>FOB CA/GA Price Quote</t>
  </si>
  <si>
    <t>FOB China Price Quote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</si>
  <si>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</si>
  <si>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</si>
  <si>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</si>
  <si>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</si>
  <si>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</si>
  <si>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</si>
  <si>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</si>
  <si>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</si>
  <si>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</si>
  <si>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SHET</t>
  </si>
  <si>
    <t>WIN</t>
  </si>
  <si>
    <t>YOUT</t>
  </si>
  <si>
    <t>Direct Import</t>
  </si>
  <si>
    <t>Domestic: Port</t>
  </si>
  <si>
    <t>Domestic: Drop-Ship</t>
  </si>
  <si>
    <t>No</t>
  </si>
  <si>
    <t>Planner</t>
  </si>
  <si>
    <t>Consolidator</t>
  </si>
  <si>
    <t>Customer DC</t>
  </si>
  <si>
    <t>Pick Up At Port</t>
  </si>
  <si>
    <t>SV2</t>
  </si>
  <si>
    <t>SV3</t>
  </si>
  <si>
    <t>China</t>
  </si>
  <si>
    <t>India</t>
  </si>
  <si>
    <t>Pakistan</t>
  </si>
  <si>
    <t>n/a</t>
  </si>
  <si>
    <t>Item Description</t>
  </si>
  <si>
    <t xml:space="preserve">                                                                              JLA HOME Price Quote Sheet</t>
  </si>
  <si>
    <t>PDPM</t>
  </si>
  <si>
    <t>RUG</t>
  </si>
  <si>
    <t>TOWL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</si>
  <si>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</si>
  <si>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</si>
  <si>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</si>
  <si>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</si>
  <si>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</si>
  <si>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</si>
  <si>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</si>
  <si>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</si>
  <si>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</si>
  <si>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</si>
  <si>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</si>
  <si>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Colombia</t>
  </si>
  <si>
    <t>Denmark</t>
  </si>
  <si>
    <t>Egypt</t>
  </si>
  <si>
    <t>France</t>
  </si>
  <si>
    <t>Germany</t>
  </si>
  <si>
    <t>Great Britain</t>
  </si>
  <si>
    <t>Guatemala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</si>
  <si>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</si>
  <si>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</si>
  <si>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</si>
  <si>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</si>
  <si>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</si>
  <si>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</si>
  <si>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</si>
  <si>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</si>
  <si>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</si>
  <si>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</si>
  <si>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</si>
  <si>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</si>
  <si>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</si>
  <si>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</si>
  <si>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</si>
  <si>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</si>
  <si>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</si>
  <si>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</si>
  <si>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</si>
  <si>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</si>
  <si>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</si>
  <si>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</si>
  <si>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</si>
  <si>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</si>
  <si>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</si>
  <si>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</si>
  <si>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</si>
  <si>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</si>
  <si>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</si>
  <si>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</si>
  <si>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</si>
  <si>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</si>
  <si>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Robert Allen</t>
  </si>
  <si>
    <t>Program Name</t>
  </si>
  <si>
    <t>UCCPM</t>
  </si>
  <si>
    <t>Super Big: ≥ $1M</t>
  </si>
  <si>
    <t>Super Big: ≥ $200K</t>
  </si>
  <si>
    <t>Super Big: ≥ $500K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</si>
  <si>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</si>
  <si>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</si>
  <si>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</si>
  <si>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</si>
  <si>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</si>
  <si>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</si>
  <si>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</si>
  <si>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</si>
  <si>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</si>
  <si>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</si>
  <si>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</si>
  <si>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</si>
  <si>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</si>
  <si>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</si>
  <si>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</si>
  <si>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</si>
  <si>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</si>
  <si>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</si>
  <si>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</si>
  <si>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</si>
  <si>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One Central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</si>
  <si>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</si>
  <si>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</si>
  <si>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</si>
  <si>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</si>
  <si>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</si>
  <si>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</si>
  <si>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</si>
  <si>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</si>
  <si>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</si>
  <si>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</si>
  <si>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</si>
  <si>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</si>
  <si>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</si>
  <si>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</si>
  <si>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Solution X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</si>
  <si>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</si>
  <si>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</si>
  <si>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</si>
  <si>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</si>
  <si>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</si>
  <si>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</si>
  <si>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</si>
  <si>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</si>
  <si>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</si>
  <si>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</si>
  <si>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</si>
  <si>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</si>
  <si>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</si>
  <si>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Licensor</t>
  </si>
  <si>
    <t>Est. Program Size</t>
  </si>
  <si>
    <t>Big: $300K - $1M</t>
  </si>
  <si>
    <t>Big: $100K - $200K</t>
  </si>
  <si>
    <t>Big: $200K - $500K</t>
  </si>
  <si>
    <t>Art In Motion</t>
  </si>
  <si>
    <t>Artology</t>
  </si>
  <si>
    <t>Avatar</t>
  </si>
  <si>
    <t>Beautyrest Black</t>
  </si>
  <si>
    <t>Bombay</t>
  </si>
  <si>
    <t>Bobby Jack</t>
  </si>
  <si>
    <t>Beautyrest</t>
  </si>
  <si>
    <t>Croscill</t>
  </si>
  <si>
    <t>Candice Olson</t>
  </si>
  <si>
    <t>Convergence</t>
  </si>
  <si>
    <t>Cosmo Living</t>
  </si>
  <si>
    <t>Cesar Millan</t>
  </si>
  <si>
    <t>Cedar Rige</t>
  </si>
  <si>
    <t>Casa Cristina</t>
  </si>
  <si>
    <t>C Wonder</t>
  </si>
  <si>
    <t>Eddie Baurer</t>
  </si>
  <si>
    <t>Echo</t>
  </si>
  <si>
    <t>Fancy Nancy</t>
  </si>
  <si>
    <t>Halo</t>
  </si>
  <si>
    <t>Harbor House</t>
  </si>
  <si>
    <t>Joseph Sadony</t>
  </si>
  <si>
    <t>Kungfu Panda</t>
  </si>
  <si>
    <t>Marsha Stewart Everyday</t>
  </si>
  <si>
    <t>Metropolitan Home</t>
  </si>
  <si>
    <t>Martha Stewart</t>
  </si>
  <si>
    <t>Natori</t>
  </si>
  <si>
    <t>Josie Natori</t>
  </si>
  <si>
    <t>N Natori</t>
  </si>
  <si>
    <t>Natori Studio</t>
  </si>
  <si>
    <t>Olive Kids</t>
  </si>
  <si>
    <t>Park Ave</t>
  </si>
  <si>
    <t>Pucca</t>
  </si>
  <si>
    <t>Simmons</t>
  </si>
  <si>
    <t>Skatelab</t>
  </si>
  <si>
    <t>Serta</t>
  </si>
  <si>
    <t>Surf's Up</t>
  </si>
  <si>
    <t>Swavelle</t>
  </si>
  <si>
    <t>Sync Technology</t>
  </si>
  <si>
    <t>Tao</t>
  </si>
  <si>
    <t>Woolrich</t>
  </si>
  <si>
    <t>Tech Code</t>
  </si>
  <si>
    <t>AVN</t>
  </si>
  <si>
    <t>Factory Control</t>
  </si>
  <si>
    <t>Medium: $150K - $300K</t>
  </si>
  <si>
    <t>Medium: $50K - $100K</t>
  </si>
  <si>
    <t>Medium: $100K - $200K</t>
  </si>
  <si>
    <t>SWV</t>
  </si>
  <si>
    <t>Overseas Production Team</t>
  </si>
  <si>
    <t>Vendor Name</t>
  </si>
  <si>
    <t>Small: &lt; $150K</t>
  </si>
  <si>
    <t>Small: &lt; $50K</t>
  </si>
  <si>
    <t>Small: &lt; $100K</t>
  </si>
  <si>
    <t>WOD/SV2</t>
  </si>
  <si>
    <t>WOD/SV3</t>
  </si>
  <si>
    <t>JLA POE Price Quote</t>
  </si>
  <si>
    <t>Image</t>
  </si>
  <si>
    <t>Material</t>
  </si>
  <si>
    <t>Color</t>
  </si>
  <si>
    <t>Item No.</t>
  </si>
  <si>
    <t>UPC</t>
  </si>
  <si>
    <t xml:space="preserve">Carton Size </t>
  </si>
  <si>
    <t>Carton Gross Weight</t>
  </si>
  <si>
    <t>Case Pack</t>
  </si>
  <si>
    <t>Program Forecast Qty</t>
  </si>
  <si>
    <t>Program Forecast Total Cost</t>
  </si>
  <si>
    <t>Program Forecast Total Sales</t>
  </si>
  <si>
    <t>L (cm)</t>
  </si>
  <si>
    <t>W (cm)</t>
  </si>
  <si>
    <t xml:space="preserve"> H (cm)</t>
  </si>
  <si>
    <t>(kg)</t>
  </si>
  <si>
    <t>William Wang</t>
  </si>
  <si>
    <t>Polly Pan</t>
  </si>
  <si>
    <t>normal</t>
  </si>
  <si>
    <t>POE LA</t>
  </si>
  <si>
    <t>Package Type
(Normal, Rolled, Compressed/KD, Improved Packaging, Partially Compressed)</t>
  </si>
  <si>
    <t>suggested Retail</t>
  </si>
  <si>
    <t>Retail MU</t>
  </si>
  <si>
    <t>核价表编号：</t>
    <phoneticPr fontId="54" type="noConversion"/>
  </si>
  <si>
    <t>系列开发项目名称：</t>
    <phoneticPr fontId="54" type="noConversion"/>
  </si>
  <si>
    <t>产品英文名称：</t>
    <phoneticPr fontId="54" type="noConversion"/>
  </si>
  <si>
    <t>客  户：</t>
  </si>
  <si>
    <t>总部负责人：</t>
    <phoneticPr fontId="54" type="noConversion"/>
  </si>
  <si>
    <t>JLA# 款号</t>
  </si>
  <si>
    <t>CSTM# 款号</t>
  </si>
  <si>
    <t>订单数量（quantity)</t>
  </si>
  <si>
    <t>产品类别（item)</t>
  </si>
  <si>
    <t>款式描述      (Description)</t>
  </si>
  <si>
    <t>成品规格                                  （specification)</t>
  </si>
  <si>
    <t>样品要求                      (Sample Request)</t>
  </si>
  <si>
    <t>主面料名称#1</t>
  </si>
  <si>
    <t>单价</t>
    <phoneticPr fontId="53" type="noConversion"/>
  </si>
  <si>
    <t>用量</t>
    <phoneticPr fontId="53" type="noConversion"/>
  </si>
  <si>
    <t>金额</t>
    <phoneticPr fontId="53" type="noConversion"/>
  </si>
  <si>
    <t>主面料名称#2</t>
  </si>
  <si>
    <t>主面料名称#3</t>
  </si>
  <si>
    <t>主面料名称#4</t>
  </si>
  <si>
    <t>主面料小计</t>
    <phoneticPr fontId="53" type="noConversion"/>
  </si>
  <si>
    <t>辅料，包装，其它名称#1</t>
  </si>
  <si>
    <t>辅料，包装，其它名称#2</t>
  </si>
  <si>
    <t>干燥剂</t>
  </si>
  <si>
    <t>辅料，包装，其它名称#3</t>
  </si>
  <si>
    <t>辅料，包装，其它名称#4</t>
  </si>
  <si>
    <t>辅料，包装，其它名称#5</t>
  </si>
  <si>
    <t>插页</t>
    <phoneticPr fontId="3" type="noConversion"/>
  </si>
  <si>
    <t>辅料，包装，其它名称#6</t>
  </si>
  <si>
    <t>辅料，包装，其它名称#7</t>
  </si>
  <si>
    <t>sample</t>
  </si>
  <si>
    <t>辅料，包装，其它名称#8</t>
  </si>
  <si>
    <t>辅料，包装，其它名称#9</t>
  </si>
  <si>
    <t>thread</t>
  </si>
  <si>
    <t>辅料，包装，其它名称#10</t>
  </si>
  <si>
    <t>纸箱长（厘米）</t>
    <phoneticPr fontId="55" type="noConversion"/>
  </si>
  <si>
    <t>纸箱宽（厘米）</t>
    <phoneticPr fontId="55" type="noConversion"/>
  </si>
  <si>
    <t>纸箱高（厘米）</t>
    <phoneticPr fontId="55" type="noConversion"/>
  </si>
  <si>
    <t>成箱方式（每箱）</t>
    <phoneticPr fontId="55" type="noConversion"/>
  </si>
  <si>
    <t>纸箱单价</t>
    <phoneticPr fontId="55" type="noConversion"/>
  </si>
  <si>
    <t>金额</t>
  </si>
  <si>
    <t>辅料，包装，其它小计</t>
    <phoneticPr fontId="53" type="noConversion"/>
  </si>
  <si>
    <t>主、辅料、包装其他小计</t>
    <phoneticPr fontId="53" type="noConversion"/>
  </si>
  <si>
    <t>工缴</t>
    <phoneticPr fontId="53" type="noConversion"/>
  </si>
  <si>
    <t>运、杂费</t>
    <phoneticPr fontId="53" type="noConversion"/>
  </si>
  <si>
    <t>利税</t>
    <phoneticPr fontId="53" type="noConversion"/>
  </si>
  <si>
    <t>换汇</t>
    <phoneticPr fontId="53" type="noConversion"/>
  </si>
  <si>
    <t>配额费</t>
    <phoneticPr fontId="53" type="noConversion"/>
  </si>
  <si>
    <t>辅工等费用小计</t>
    <phoneticPr fontId="53" type="noConversion"/>
  </si>
  <si>
    <t>出厂价位</t>
  </si>
  <si>
    <t>美 元 价</t>
  </si>
  <si>
    <t>含利税美金价</t>
    <phoneticPr fontId="54" type="noConversion"/>
  </si>
  <si>
    <t>tongxiaomei</t>
    <phoneticPr fontId="3" type="noConversion"/>
  </si>
  <si>
    <t>测试</t>
    <phoneticPr fontId="52" type="noConversion"/>
  </si>
  <si>
    <t>JLA230531-CMF-SFC</t>
    <phoneticPr fontId="3" type="noConversion"/>
  </si>
  <si>
    <t>2023.6.5</t>
    <phoneticPr fontId="3" type="noConversion"/>
  </si>
  <si>
    <r>
      <t>按3000条核</t>
    </r>
    <r>
      <rPr>
        <sz val="10"/>
        <rFont val="Verdana"/>
        <family val="2"/>
      </rPr>
      <t/>
    </r>
  </si>
  <si>
    <t>被子</t>
    <phoneticPr fontId="3" type="noConversion"/>
  </si>
  <si>
    <t>被子</t>
  </si>
  <si>
    <t>63*86"</t>
    <phoneticPr fontId="3" type="noConversion"/>
  </si>
  <si>
    <t>90x90"</t>
    <phoneticPr fontId="3" type="noConversion"/>
  </si>
  <si>
    <t>102x90"</t>
    <phoneticPr fontId="3" type="noConversion"/>
  </si>
  <si>
    <t>1条大样+4个小样</t>
    <phoneticPr fontId="3" type="noConversion"/>
  </si>
  <si>
    <t>95gsm全涤桃皮绒，漂白色压花+NANOTEX STAIN RELEASE，漂白色--94“（面料径向条,体现在产品上为纬向条)</t>
    <phoneticPr fontId="3" type="noConversion"/>
  </si>
  <si>
    <t>棉绳</t>
    <phoneticPr fontId="3" type="noConversion"/>
  </si>
  <si>
    <t>care label</t>
  </si>
  <si>
    <t>16S无毒 PVC钢丝袋20*20*8/9/11</t>
    <phoneticPr fontId="3" type="noConversion"/>
  </si>
  <si>
    <t>天地盖+封箱带</t>
  </si>
  <si>
    <t>海聆梦</t>
    <phoneticPr fontId="3" type="noConversion"/>
  </si>
  <si>
    <t>正、背面：95gsm全涤桃皮绒，漂白色压花，款式：四周光边合缝，内充8oz/y2 梳棉，绗12"方格，条子沿宽度方向。包装：PVC钢丝袋+插页，2set/ctn。</t>
    <phoneticPr fontId="3" type="noConversion"/>
  </si>
  <si>
    <t>8oz/y2 梳棉</t>
    <phoneticPr fontId="54" type="noConversion"/>
  </si>
  <si>
    <t>63x86"</t>
  </si>
  <si>
    <t>90x90"</t>
  </si>
  <si>
    <t>102x90"</t>
  </si>
  <si>
    <t>Embossed Stripe DA Comforter</t>
  </si>
  <si>
    <t>安琪儿</t>
    <phoneticPr fontId="3" type="noConversion"/>
  </si>
  <si>
    <t>美华</t>
    <phoneticPr fontId="3" type="noConversion"/>
  </si>
  <si>
    <t>时光</t>
    <phoneticPr fontId="3" type="noConversion"/>
  </si>
  <si>
    <t>海聆梦10.23匹配Ross目标价</t>
  </si>
  <si>
    <t>海聆梦</t>
  </si>
  <si>
    <t>white</t>
  </si>
  <si>
    <t>see below</t>
  </si>
  <si>
    <t>Item#</t>
  </si>
  <si>
    <t>upc</t>
  </si>
  <si>
    <t>Size</t>
  </si>
  <si>
    <t>case pack</t>
  </si>
  <si>
    <t>qty</t>
  </si>
  <si>
    <t>Twin: 63x86"</t>
  </si>
  <si>
    <t>quilted</t>
  </si>
  <si>
    <t>F/Q: 90x90"</t>
  </si>
  <si>
    <t>KING: 102x90"</t>
  </si>
  <si>
    <t>Customer PO: 11176372, ship date:4/4/2025, order type: POE LA, departure port : Shanghai, Load: 7%,Port arrival: 4/25/2025, S/W: 4/29-5/4/2025</t>
    <phoneticPr fontId="81" type="noConversion"/>
  </si>
  <si>
    <t>Embossed Stripe DA Comforter</t>
    <phoneticPr fontId="81" type="noConversion"/>
  </si>
  <si>
    <t>Fabric: 95 gsm microfiber Stripe Embossed in horizantal direction; 8oz/y2 brushed polyester fiber fill, box quilted, knife edge. Wired VZB + inserts, 2pcs/ctn</t>
    <phoneticPr fontId="81" type="noConversion"/>
  </si>
  <si>
    <t>022164542134</t>
  </si>
  <si>
    <t>022164542141</t>
  </si>
  <si>
    <t>022164542158</t>
  </si>
  <si>
    <t>NN10-0231</t>
  </si>
  <si>
    <t>NN10-0232</t>
  </si>
  <si>
    <t>NN10-0230</t>
    <phoneticPr fontId="81" type="noConversion"/>
  </si>
  <si>
    <t>RS-NN EmbStripe CMF-DEC25</t>
    <phoneticPr fontId="81" type="noConversion"/>
  </si>
  <si>
    <t>RS-241235</t>
    <phoneticPr fontId="81" type="noConversion"/>
  </si>
  <si>
    <t>N. Nator Studioi</t>
  </si>
  <si>
    <t>N. Natori 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</si>
</sst>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0.0%"/>
    <numFmt numFmtId="179" formatCode="[$$-481]#,##0.00_);[Red]\([$$-481]#,##0.00\)"/>
    <numFmt numFmtId="180" formatCode="0.00_ "/>
    <numFmt numFmtId="181" formatCode="0.0_ "/>
    <numFmt numFmtId="182" formatCode="[$$-409]#,##0.00;\-[$$-409]#,##0.00"/>
    <numFmt numFmtId="183" formatCode="[$$-409]#,##0.000_ ;\-[$$-409]#,##0.000\ "/>
    <numFmt numFmtId="184" formatCode="_ &quot;¥&quot;* #,##0.00_ ;_ &quot;¥&quot;* \-#,##0.00_ ;_ &quot;¥&quot;* \-??_ ;_ @_ "/>
    <numFmt numFmtId="185" formatCode="_ \¥* #,##0.00_ ;_ \¥* \-#,##0.00_ ;_ \¥* &quot;-&quot;??_ ;_ @_ "/>
    <numFmt numFmtId="186" formatCode="&quot;$&quot;#,##0.00"/>
    <numFmt numFmtId="187" formatCode="_-* #,##0_-;\-* #,##0_-;_-* &quot;-&quot;_-;_-@_-"/>
    <numFmt numFmtId="188" formatCode="_-* #,##0.00_-;\-* #,##0.00_-;_-* &quot;-&quot;??_-;_-@_-"/>
    <numFmt numFmtId="189" formatCode="_(&quot;$&quot;* #,##0.0_);_(&quot;$&quot;* \(#,##0.0\);_(&quot;$&quot;* &quot;-&quot;??_);_(@_)"/>
    <numFmt numFmtId="190" formatCode="mm/dd/yy_)"/>
    <numFmt numFmtId="191" formatCode="_(&quot;$&quot;* #,##0_);_(&quot;$&quot;* \(#,##0\);_(&quot;$&quot;* &quot;-&quot;??_);_(@_)"/>
    <numFmt numFmtId="192" formatCode="mmm\ dd\,\ yy"/>
    <numFmt numFmtId="193" formatCode="[$$-409]#,##0.00"/>
    <numFmt numFmtId="194" formatCode="&quot;$&quot;#,##0"/>
    <numFmt numFmtId="195" formatCode="0.0_);[Red]\(0.0\)"/>
    <numFmt numFmtId="196" formatCode="0.00_)"/>
    <numFmt numFmtId="197" formatCode="0_);[Red]\(0\)"/>
    <numFmt numFmtId="198" formatCode="_ &quot;￥&quot;* #,##0.00_ ;_ &quot;￥&quot;* \-#,##0.00_ ;_ &quot;￥&quot;* &quot;-&quot;??_ ;_ @_ "/>
    <numFmt numFmtId="199" formatCode="[$$-409]#,##0.00_ ;\-[$$-409]#,##0.00\ "/>
    <numFmt numFmtId="201" formatCode="#,##0.00_ "/>
    <numFmt numFmtId="202" formatCode="0.00_);[Red]\(0.00\)"/>
    <numFmt numFmtId="203" formatCode="&quot;¥&quot;#,##0.00_);[Red]\(&quot;¥&quot;#,##0.00\)"/>
    <numFmt numFmtId="204" formatCode="\$#,##0.00;\-\$#,##0.00"/>
  </numFmts>
  <fonts count="105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Verdana"/>
      <family val="2"/>
    </font>
    <font>
      <sz val="9"/>
      <name val="Arial"/>
      <family val="2"/>
    </font>
    <font>
      <sz val="12"/>
      <name val="Times New Roman"/>
      <family val="1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Calibri"/>
      <family val="2"/>
    </font>
    <font>
      <sz val="11"/>
      <color indexed="9"/>
      <name val="宋体"/>
      <family val="3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color rgb="FF000000"/>
      <name val="Helvetica Neue"/>
      <family val="2"/>
    </font>
    <font>
      <i/>
      <sz val="11"/>
      <color indexed="23"/>
      <name val="Calibri"/>
      <family val="2"/>
    </font>
    <font>
      <i/>
      <sz val="11"/>
      <color indexed="23"/>
      <name val="宋体"/>
      <family val="3"/>
      <charset val="134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6"/>
      <name val="宋体"/>
      <family val="3"/>
      <charset val="134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theme="1"/>
      <name val="宋体"/>
      <family val="2"/>
      <scheme val="minor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Calibri"/>
      <family val="2"/>
    </font>
    <font>
      <sz val="11"/>
      <color rgb="FF000000"/>
      <name val="宋体"/>
      <family val="3"/>
      <charset val="134"/>
    </font>
    <font>
      <sz val="12"/>
      <color theme="1"/>
      <name val="Arial"/>
      <family val="2"/>
    </font>
    <font>
      <sz val="9"/>
      <color indexed="8"/>
      <name val="Calibri"/>
      <family val="2"/>
    </font>
    <font>
      <sz val="10"/>
      <name val="Tahoma"/>
      <family val="2"/>
    </font>
    <font>
      <sz val="11"/>
      <name val="ＭＳ Ｐゴシック"/>
      <family val="2"/>
      <charset val="128"/>
    </font>
    <font>
      <sz val="12"/>
      <name val="바탕체"/>
      <family val="3"/>
    </font>
    <font>
      <sz val="10"/>
      <name val="Times New Roman"/>
      <family val="1"/>
    </font>
    <font>
      <sz val="12"/>
      <color indexed="17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name val="蹈框"/>
      <family val="3"/>
      <charset val="134"/>
    </font>
    <font>
      <sz val="12"/>
      <name val="宋体"/>
      <family val="3"/>
      <charset val="134"/>
    </font>
    <font>
      <sz val="8"/>
      <name val="Arial"/>
      <family val="2"/>
    </font>
    <font>
      <sz val="9"/>
      <color indexed="10"/>
      <name val="Geneva"/>
      <family val="2"/>
    </font>
    <font>
      <sz val="12"/>
      <name val="細明體"/>
      <family val="3"/>
      <charset val="136"/>
    </font>
    <font>
      <sz val="11"/>
      <color theme="1"/>
      <name val="宋体"/>
      <family val="1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7"/>
      <name val="Small Fonts"/>
      <family val="2"/>
    </font>
    <font>
      <b/>
      <i/>
      <sz val="16"/>
      <name val="Helv"/>
      <family val="2"/>
    </font>
    <font>
      <b/>
      <sz val="18"/>
      <color theme="3"/>
      <name val="宋体"/>
      <family val="1"/>
      <scheme val="major"/>
    </font>
    <font>
      <sz val="10"/>
      <name val="Arial"/>
      <family val="2"/>
    </font>
    <font>
      <sz val="11"/>
      <color theme="1"/>
      <name val="宋体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sz val="8"/>
      <name val="宋体"/>
      <family val="2"/>
      <scheme val="minor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indexed="12"/>
      <name val="Arial"/>
      <family val="2"/>
    </font>
    <font>
      <sz val="11"/>
      <color rgb="FFFF0000"/>
      <name val="Arial"/>
      <family val="2"/>
    </font>
    <font>
      <sz val="11"/>
      <color indexed="12"/>
      <name val="Arial"/>
      <family val="2"/>
    </font>
    <font>
      <sz val="11"/>
      <color rgb="FF0070C0"/>
      <name val="Arial"/>
      <family val="2"/>
    </font>
    <font>
      <b/>
      <sz val="11"/>
      <color rgb="FFFF0000"/>
      <name val="Arial"/>
      <family val="2"/>
    </font>
    <font>
      <b/>
      <sz val="9"/>
      <name val="微软雅黑"/>
      <family val="2"/>
      <charset val="134"/>
    </font>
    <font>
      <b/>
      <sz val="9"/>
      <color indexed="16"/>
      <name val="微软雅黑"/>
      <family val="2"/>
      <charset val="134"/>
    </font>
    <font>
      <sz val="9"/>
      <name val="微软雅黑"/>
      <family val="2"/>
      <charset val="134"/>
    </font>
    <font>
      <sz val="9"/>
      <color indexed="18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indexed="10"/>
      <name val="微软雅黑"/>
      <family val="2"/>
      <charset val="134"/>
    </font>
    <font>
      <b/>
      <sz val="9"/>
      <color indexed="1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"/>
      <name val="Tahoma"/>
      <family val="2"/>
      <charset val="134"/>
    </font>
    <font>
      <sz val="9"/>
      <color indexed="8"/>
      <name val="Tahoma"/>
      <family val="2"/>
      <charset val="134"/>
    </font>
    <font>
      <sz val="9"/>
      <color indexed="8"/>
      <name val="宋体"/>
      <family val="3"/>
      <charset val="134"/>
    </font>
    <font>
      <sz val="11"/>
      <color rgb="FF3366FF"/>
      <name val="Arial"/>
      <family val="2"/>
    </font>
    <font>
      <sz val="9"/>
      <name val="宋体"/>
      <family val="3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702">
    <xf numFmtId="0" fontId="0" fillId="0" borderId="0"/>
    <xf numFmtId="0" fontId="2" fillId="0" borderId="0"/>
    <xf numFmtId="0" fontId="5" fillId="0" borderId="0">
      <alignment vertical="center"/>
    </xf>
    <xf numFmtId="179" fontId="2" fillId="0" borderId="0"/>
    <xf numFmtId="179" fontId="4" fillId="0" borderId="0">
      <alignment vertical="center"/>
    </xf>
    <xf numFmtId="0" fontId="2" fillId="0" borderId="0"/>
    <xf numFmtId="179" fontId="2" fillId="0" borderId="0" applyProtection="0"/>
    <xf numFmtId="179" fontId="2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182" fontId="5" fillId="0" borderId="0">
      <alignment vertical="center"/>
    </xf>
    <xf numFmtId="182" fontId="2" fillId="0" borderId="0"/>
    <xf numFmtId="182" fontId="2" fillId="0" borderId="0"/>
    <xf numFmtId="0" fontId="3" fillId="0" borderId="0"/>
    <xf numFmtId="183" fontId="2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8" fillId="0" borderId="0"/>
    <xf numFmtId="0" fontId="9" fillId="0" borderId="0"/>
    <xf numFmtId="0" fontId="9" fillId="0" borderId="0"/>
    <xf numFmtId="0" fontId="9" fillId="0" borderId="0"/>
    <xf numFmtId="179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83" fontId="2" fillId="0" borderId="0" applyProtection="0"/>
    <xf numFmtId="0" fontId="2" fillId="0" borderId="0" applyProtection="0"/>
    <xf numFmtId="0" fontId="2" fillId="0" borderId="0"/>
    <xf numFmtId="183" fontId="2" fillId="0" borderId="0" applyProtection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9" fillId="0" borderId="0"/>
    <xf numFmtId="0" fontId="9" fillId="0" borderId="0"/>
    <xf numFmtId="0" fontId="9" fillId="0" borderId="0"/>
    <xf numFmtId="179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8" fillId="0" borderId="0"/>
    <xf numFmtId="179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179" fontId="12" fillId="3" borderId="0" applyNumberFormat="0" applyBorder="0" applyAlignment="0" applyProtection="0">
      <alignment vertical="center"/>
    </xf>
    <xf numFmtId="179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79" fontId="12" fillId="4" borderId="0" applyNumberFormat="0" applyBorder="0" applyAlignment="0" applyProtection="0">
      <alignment vertical="center"/>
    </xf>
    <xf numFmtId="179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9" fontId="12" fillId="6" borderId="0" applyNumberFormat="0" applyBorder="0" applyAlignment="0" applyProtection="0">
      <alignment vertical="center"/>
    </xf>
    <xf numFmtId="179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179" fontId="12" fillId="8" borderId="0" applyNumberFormat="0" applyBorder="0" applyAlignment="0" applyProtection="0">
      <alignment vertical="center"/>
    </xf>
    <xf numFmtId="179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179" fontId="12" fillId="9" borderId="0" applyNumberFormat="0" applyBorder="0" applyAlignment="0" applyProtection="0">
      <alignment vertical="center"/>
    </xf>
    <xf numFmtId="179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179" fontId="12" fillId="10" borderId="0" applyNumberFormat="0" applyBorder="0" applyAlignment="0" applyProtection="0">
      <alignment vertical="center"/>
    </xf>
    <xf numFmtId="179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1" borderId="0" applyNumberFormat="0" applyBorder="0" applyAlignment="0" applyProtection="0">
      <alignment vertical="center"/>
    </xf>
    <xf numFmtId="179" fontId="12" fillId="11" borderId="0" applyNumberFormat="0" applyBorder="0" applyAlignment="0" applyProtection="0">
      <alignment vertical="center"/>
    </xf>
    <xf numFmtId="179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179" fontId="12" fillId="12" borderId="0" applyNumberFormat="0" applyBorder="0" applyAlignment="0" applyProtection="0">
      <alignment vertical="center"/>
    </xf>
    <xf numFmtId="179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79" fontId="12" fillId="13" borderId="0" applyNumberFormat="0" applyBorder="0" applyAlignment="0" applyProtection="0">
      <alignment vertical="center"/>
    </xf>
    <xf numFmtId="179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179" fontId="12" fillId="8" borderId="0" applyNumberFormat="0" applyBorder="0" applyAlignment="0" applyProtection="0">
      <alignment vertical="center"/>
    </xf>
    <xf numFmtId="179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179" fontId="12" fillId="11" borderId="0" applyNumberFormat="0" applyBorder="0" applyAlignment="0" applyProtection="0">
      <alignment vertical="center"/>
    </xf>
    <xf numFmtId="179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79" fontId="12" fillId="14" borderId="0" applyNumberFormat="0" applyBorder="0" applyAlignment="0" applyProtection="0">
      <alignment vertical="center"/>
    </xf>
    <xf numFmtId="179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179" fontId="14" fillId="15" borderId="0" applyNumberFormat="0" applyBorder="0" applyAlignment="0" applyProtection="0">
      <alignment vertical="center"/>
    </xf>
    <xf numFmtId="179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179" fontId="14" fillId="12" borderId="0" applyNumberFormat="0" applyBorder="0" applyAlignment="0" applyProtection="0">
      <alignment vertical="center"/>
    </xf>
    <xf numFmtId="179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179" fontId="14" fillId="13" borderId="0" applyNumberFormat="0" applyBorder="0" applyAlignment="0" applyProtection="0">
      <alignment vertical="center"/>
    </xf>
    <xf numFmtId="179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179" fontId="14" fillId="16" borderId="0" applyNumberFormat="0" applyBorder="0" applyAlignment="0" applyProtection="0">
      <alignment vertical="center"/>
    </xf>
    <xf numFmtId="179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179" fontId="14" fillId="17" borderId="0" applyNumberFormat="0" applyBorder="0" applyAlignment="0" applyProtection="0">
      <alignment vertical="center"/>
    </xf>
    <xf numFmtId="179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179" fontId="14" fillId="18" borderId="0" applyNumberFormat="0" applyBorder="0" applyAlignment="0" applyProtection="0">
      <alignment vertical="center"/>
    </xf>
    <xf numFmtId="179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23" borderId="5" applyNumberFormat="0" applyAlignment="0" applyProtection="0"/>
    <xf numFmtId="0" fontId="16" fillId="23" borderId="5" applyNumberFormat="0" applyAlignment="0" applyProtection="0"/>
    <xf numFmtId="0" fontId="17" fillId="24" borderId="6" applyNumberFormat="0" applyAlignment="0" applyProtection="0"/>
    <xf numFmtId="0" fontId="17" fillId="24" borderId="6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9" fillId="0" borderId="0" applyFont="0" applyFill="0" applyBorder="0" applyAlignment="0" applyProtection="0"/>
    <xf numFmtId="44" fontId="3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3" fillId="25" borderId="0" applyNumberFormat="0" applyBorder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10" borderId="5" applyNumberFormat="0" applyAlignment="0" applyProtection="0"/>
    <xf numFmtId="0" fontId="29" fillId="10" borderId="5" applyNumberFormat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2" fillId="25" borderId="0" applyNumberFormat="0" applyFont="0" applyBorder="0" applyAlignment="0" applyProtection="0"/>
    <xf numFmtId="183" fontId="2" fillId="0" borderId="0"/>
    <xf numFmtId="0" fontId="2" fillId="0" borderId="0"/>
    <xf numFmtId="179" fontId="2" fillId="0" borderId="0"/>
    <xf numFmtId="183" fontId="2" fillId="0" borderId="0"/>
    <xf numFmtId="183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179" fontId="10" fillId="0" borderId="0">
      <alignment vertical="top"/>
    </xf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 applyProtection="0"/>
    <xf numFmtId="0" fontId="2" fillId="0" borderId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11" fillId="0" borderId="0"/>
    <xf numFmtId="0" fontId="11" fillId="0" borderId="0"/>
    <xf numFmtId="179" fontId="10" fillId="0" borderId="0">
      <alignment vertical="top"/>
    </xf>
    <xf numFmtId="179" fontId="10" fillId="0" borderId="0">
      <alignment vertical="top"/>
    </xf>
    <xf numFmtId="179" fontId="3" fillId="0" borderId="0"/>
    <xf numFmtId="0" fontId="3" fillId="0" borderId="0"/>
    <xf numFmtId="0" fontId="9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2" fillId="0" borderId="0"/>
    <xf numFmtId="0" fontId="9" fillId="0" borderId="0" applyProtection="0"/>
    <xf numFmtId="0" fontId="2" fillId="0" borderId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2" fillId="0" borderId="0"/>
    <xf numFmtId="179" fontId="3" fillId="0" borderId="0">
      <alignment vertical="center"/>
    </xf>
    <xf numFmtId="183" fontId="3" fillId="0" borderId="0"/>
    <xf numFmtId="0" fontId="2" fillId="0" borderId="0"/>
    <xf numFmtId="183" fontId="3" fillId="0" borderId="0">
      <alignment vertical="center"/>
    </xf>
    <xf numFmtId="0" fontId="3" fillId="0" borderId="0"/>
    <xf numFmtId="0" fontId="2" fillId="0" borderId="0">
      <alignment vertical="top"/>
    </xf>
    <xf numFmtId="0" fontId="2" fillId="0" borderId="0"/>
    <xf numFmtId="0" fontId="2" fillId="0" borderId="0"/>
    <xf numFmtId="0" fontId="1" fillId="0" borderId="0"/>
    <xf numFmtId="0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179" fontId="10" fillId="0" borderId="0">
      <alignment vertical="top"/>
    </xf>
    <xf numFmtId="179" fontId="10" fillId="0" borderId="0">
      <alignment vertical="top"/>
    </xf>
    <xf numFmtId="0" fontId="32" fillId="0" borderId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9" fillId="0" borderId="0" applyProtection="0"/>
    <xf numFmtId="0" fontId="9" fillId="0" borderId="0" applyProtection="0"/>
    <xf numFmtId="0" fontId="1" fillId="0" borderId="0"/>
    <xf numFmtId="0" fontId="19" fillId="0" borderId="0"/>
    <xf numFmtId="179" fontId="1" fillId="0" borderId="0">
      <alignment vertical="center"/>
    </xf>
    <xf numFmtId="0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 applyProtection="0"/>
    <xf numFmtId="179" fontId="10" fillId="0" borderId="0">
      <alignment vertical="top"/>
    </xf>
    <xf numFmtId="0" fontId="11" fillId="0" borderId="0"/>
    <xf numFmtId="0" fontId="11" fillId="0" borderId="0"/>
    <xf numFmtId="0" fontId="2" fillId="0" borderId="0"/>
    <xf numFmtId="179" fontId="10" fillId="0" borderId="0">
      <alignment vertical="top"/>
    </xf>
    <xf numFmtId="179" fontId="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0" fillId="0" borderId="0">
      <alignment vertical="top"/>
    </xf>
    <xf numFmtId="0" fontId="11" fillId="0" borderId="0"/>
    <xf numFmtId="0" fontId="11" fillId="0" borderId="0"/>
    <xf numFmtId="179" fontId="10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2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2" fillId="0" borderId="0"/>
    <xf numFmtId="0" fontId="2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0" fillId="0" borderId="0">
      <alignment vertical="top"/>
    </xf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0" fillId="0" borderId="0">
      <alignment vertical="top"/>
    </xf>
    <xf numFmtId="0" fontId="2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 applyFont="0" applyFill="0" applyBorder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2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34" fillId="23" borderId="12" applyNumberFormat="0" applyAlignment="0" applyProtection="0"/>
    <xf numFmtId="0" fontId="34" fillId="23" borderId="12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" fillId="0" borderId="0"/>
    <xf numFmtId="0" fontId="2" fillId="0" borderId="0" applyNumberFormat="0" applyFont="0" applyFill="0" applyBorder="0" applyProtection="0">
      <alignment horizontal="left" wrapText="1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0" fillId="6" borderId="0" applyNumberFormat="0" applyBorder="0" applyAlignment="0" applyProtection="0">
      <alignment vertical="center"/>
    </xf>
    <xf numFmtId="179" fontId="40" fillId="6" borderId="0" applyNumberFormat="0" applyBorder="0" applyAlignment="0" applyProtection="0">
      <alignment vertical="center"/>
    </xf>
    <xf numFmtId="179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6" borderId="0" applyNumberFormat="0" applyBorder="0" applyAlignment="0" applyProtection="0">
      <alignment vertical="center"/>
    </xf>
    <xf numFmtId="179" fontId="22" fillId="6" borderId="0" applyNumberFormat="0" applyBorder="0" applyAlignment="0" applyProtection="0"/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179" fontId="40" fillId="7" borderId="0" applyNumberFormat="0" applyBorder="0" applyAlignment="0" applyProtection="0"/>
    <xf numFmtId="0" fontId="40" fillId="2" borderId="0" applyNumberFormat="0" applyBorder="0" applyAlignment="0" applyProtection="0"/>
    <xf numFmtId="0" fontId="40" fillId="7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7" borderId="0" applyNumberFormat="0" applyBorder="0" applyAlignment="0" applyProtection="0"/>
    <xf numFmtId="0" fontId="40" fillId="2" borderId="0" applyNumberFormat="0" applyBorder="0" applyAlignment="0" applyProtection="0"/>
    <xf numFmtId="0" fontId="40" fillId="7" borderId="0" applyNumberFormat="0" applyBorder="0" applyAlignment="0" applyProtection="0"/>
    <xf numFmtId="0" fontId="22" fillId="6" borderId="0" applyNumberFormat="0" applyBorder="0" applyAlignment="0" applyProtection="0"/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179" fontId="22" fillId="6" borderId="0" applyNumberFormat="0" applyBorder="0" applyAlignment="0" applyProtection="0"/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6" borderId="0" applyNumberFormat="0" applyBorder="0" applyAlignment="0" applyProtection="0">
      <alignment vertical="center"/>
    </xf>
    <xf numFmtId="179" fontId="40" fillId="6" borderId="0" applyNumberFormat="0" applyBorder="0" applyAlignment="0" applyProtection="0">
      <alignment vertical="center"/>
    </xf>
    <xf numFmtId="179" fontId="40" fillId="6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6" borderId="0" applyNumberFormat="0" applyBorder="0" applyAlignment="0" applyProtection="0">
      <alignment vertical="center"/>
    </xf>
    <xf numFmtId="179" fontId="40" fillId="6" borderId="0" applyNumberFormat="0" applyBorder="0" applyAlignment="0" applyProtection="0">
      <alignment vertical="center"/>
    </xf>
    <xf numFmtId="179" fontId="40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40" fillId="6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179" fontId="41" fillId="4" borderId="0" applyNumberFormat="0" applyBorder="0" applyAlignment="0" applyProtection="0">
      <alignment vertical="center"/>
    </xf>
    <xf numFmtId="179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4" borderId="0" applyNumberFormat="0" applyBorder="0" applyAlignment="0" applyProtection="0">
      <alignment vertical="center"/>
    </xf>
    <xf numFmtId="179" fontId="15" fillId="4" borderId="0" applyNumberFormat="0" applyBorder="0" applyAlignment="0" applyProtection="0"/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179" fontId="41" fillId="5" borderId="0" applyNumberFormat="0" applyBorder="0" applyAlignment="0" applyProtection="0"/>
    <xf numFmtId="0" fontId="41" fillId="28" borderId="0" applyNumberFormat="0" applyBorder="0" applyAlignment="0" applyProtection="0"/>
    <xf numFmtId="0" fontId="41" fillId="5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5" borderId="0" applyNumberFormat="0" applyBorder="0" applyAlignment="0" applyProtection="0"/>
    <xf numFmtId="0" fontId="41" fillId="28" borderId="0" applyNumberFormat="0" applyBorder="0" applyAlignment="0" applyProtection="0"/>
    <xf numFmtId="0" fontId="41" fillId="5" borderId="0" applyNumberFormat="0" applyBorder="0" applyAlignment="0" applyProtection="0"/>
    <xf numFmtId="0" fontId="15" fillId="4" borderId="0" applyNumberFormat="0" applyBorder="0" applyAlignment="0" applyProtection="0"/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179" fontId="15" fillId="4" borderId="0" applyNumberFormat="0" applyBorder="0" applyAlignment="0" applyProtection="0"/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4" borderId="0" applyNumberFormat="0" applyBorder="0" applyAlignment="0" applyProtection="0">
      <alignment vertical="center"/>
    </xf>
    <xf numFmtId="179" fontId="41" fillId="4" borderId="0" applyNumberFormat="0" applyBorder="0" applyAlignment="0" applyProtection="0">
      <alignment vertical="center"/>
    </xf>
    <xf numFmtId="179" fontId="41" fillId="4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4" borderId="0" applyNumberFormat="0" applyBorder="0" applyAlignment="0" applyProtection="0">
      <alignment vertical="center"/>
    </xf>
    <xf numFmtId="179" fontId="41" fillId="4" borderId="0" applyNumberFormat="0" applyBorder="0" applyAlignment="0" applyProtection="0">
      <alignment vertical="center"/>
    </xf>
    <xf numFmtId="179" fontId="4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41" fillId="4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" fillId="0" borderId="0"/>
    <xf numFmtId="179" fontId="1" fillId="0" borderId="0">
      <alignment vertical="center"/>
    </xf>
    <xf numFmtId="0" fontId="1" fillId="0" borderId="0">
      <alignment vertical="center"/>
    </xf>
    <xf numFmtId="183" fontId="1" fillId="0" borderId="0">
      <alignment vertical="center"/>
    </xf>
    <xf numFmtId="0" fontId="3" fillId="0" borderId="0"/>
    <xf numFmtId="0" fontId="3" fillId="0" borderId="0">
      <alignment vertical="center"/>
    </xf>
    <xf numFmtId="179" fontId="3" fillId="0" borderId="0"/>
    <xf numFmtId="0" fontId="3" fillId="0" borderId="0"/>
    <xf numFmtId="0" fontId="3" fillId="0" borderId="0"/>
    <xf numFmtId="179" fontId="3" fillId="0" borderId="0"/>
    <xf numFmtId="0" fontId="42" fillId="0" borderId="0">
      <alignment vertical="center"/>
    </xf>
    <xf numFmtId="0" fontId="3" fillId="0" borderId="0"/>
    <xf numFmtId="179" fontId="3" fillId="0" borderId="0"/>
    <xf numFmtId="0" fontId="11" fillId="0" borderId="0"/>
    <xf numFmtId="0" fontId="42" fillId="0" borderId="0">
      <alignment vertical="center"/>
    </xf>
    <xf numFmtId="0" fontId="42" fillId="0" borderId="0">
      <alignment vertical="center"/>
    </xf>
    <xf numFmtId="0" fontId="3" fillId="0" borderId="0"/>
    <xf numFmtId="179" fontId="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6" fillId="0" borderId="0"/>
    <xf numFmtId="0" fontId="3" fillId="0" borderId="0"/>
    <xf numFmtId="179" fontId="2" fillId="0" borderId="0"/>
    <xf numFmtId="0" fontId="2" fillId="0" borderId="0"/>
    <xf numFmtId="0" fontId="11" fillId="0" borderId="0">
      <alignment vertical="center"/>
    </xf>
    <xf numFmtId="179" fontId="3" fillId="0" borderId="0"/>
    <xf numFmtId="0" fontId="3" fillId="0" borderId="0"/>
    <xf numFmtId="0" fontId="2" fillId="0" borderId="0"/>
    <xf numFmtId="0" fontId="14" fillId="19" borderId="0" applyNumberFormat="0" applyBorder="0" applyAlignment="0" applyProtection="0">
      <alignment vertical="center"/>
    </xf>
    <xf numFmtId="179" fontId="14" fillId="19" borderId="0" applyNumberFormat="0" applyBorder="0" applyAlignment="0" applyProtection="0">
      <alignment vertical="center"/>
    </xf>
    <xf numFmtId="179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179" fontId="14" fillId="20" borderId="0" applyNumberFormat="0" applyBorder="0" applyAlignment="0" applyProtection="0">
      <alignment vertical="center"/>
    </xf>
    <xf numFmtId="179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179" fontId="14" fillId="21" borderId="0" applyNumberFormat="0" applyBorder="0" applyAlignment="0" applyProtection="0">
      <alignment vertical="center"/>
    </xf>
    <xf numFmtId="179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179" fontId="14" fillId="16" borderId="0" applyNumberFormat="0" applyBorder="0" applyAlignment="0" applyProtection="0">
      <alignment vertical="center"/>
    </xf>
    <xf numFmtId="179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179" fontId="14" fillId="17" borderId="0" applyNumberFormat="0" applyBorder="0" applyAlignment="0" applyProtection="0">
      <alignment vertical="center"/>
    </xf>
    <xf numFmtId="179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179" fontId="14" fillId="22" borderId="0" applyNumberFormat="0" applyBorder="0" applyAlignment="0" applyProtection="0">
      <alignment vertical="center"/>
    </xf>
    <xf numFmtId="179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179" fontId="43" fillId="0" borderId="7" applyNumberFormat="0" applyFill="0" applyAlignment="0" applyProtection="0">
      <alignment vertical="center"/>
    </xf>
    <xf numFmtId="179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179" fontId="44" fillId="0" borderId="8" applyNumberFormat="0" applyFill="0" applyAlignment="0" applyProtection="0">
      <alignment vertical="center"/>
    </xf>
    <xf numFmtId="179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179" fontId="27" fillId="0" borderId="9" applyNumberFormat="0" applyFill="0" applyAlignment="0" applyProtection="0">
      <alignment vertical="center"/>
    </xf>
    <xf numFmtId="179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9" fontId="27" fillId="0" borderId="0" applyNumberFormat="0" applyFill="0" applyBorder="0" applyAlignment="0" applyProtection="0">
      <alignment vertical="center"/>
    </xf>
    <xf numFmtId="179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9" fontId="45" fillId="0" borderId="0" applyNumberFormat="0" applyFill="0" applyBorder="0" applyAlignment="0" applyProtection="0">
      <alignment vertical="center"/>
    </xf>
    <xf numFmtId="179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" fillId="0" borderId="0" applyProtection="0"/>
    <xf numFmtId="181" fontId="2" fillId="0" borderId="0" applyProtection="0"/>
    <xf numFmtId="179" fontId="2" fillId="0" borderId="0"/>
    <xf numFmtId="183" fontId="2" fillId="0" borderId="0"/>
    <xf numFmtId="179" fontId="2" fillId="0" borderId="0" applyProtection="0"/>
    <xf numFmtId="0" fontId="2" fillId="0" borderId="0"/>
    <xf numFmtId="0" fontId="2" fillId="0" borderId="0"/>
    <xf numFmtId="0" fontId="2" fillId="0" borderId="0"/>
    <xf numFmtId="183" fontId="2" fillId="0" borderId="0"/>
    <xf numFmtId="183" fontId="2" fillId="0" borderId="0"/>
    <xf numFmtId="0" fontId="2" fillId="0" borderId="0"/>
    <xf numFmtId="183" fontId="2" fillId="0" borderId="0" applyProtection="0"/>
    <xf numFmtId="183" fontId="2" fillId="0" borderId="0"/>
    <xf numFmtId="0" fontId="46" fillId="24" borderId="6" applyNumberFormat="0" applyAlignment="0" applyProtection="0">
      <alignment vertical="center"/>
    </xf>
    <xf numFmtId="179" fontId="46" fillId="24" borderId="6" applyNumberFormat="0" applyAlignment="0" applyProtection="0">
      <alignment vertical="center"/>
    </xf>
    <xf numFmtId="179" fontId="46" fillId="24" borderId="6" applyNumberFormat="0" applyAlignment="0" applyProtection="0">
      <alignment vertical="center"/>
    </xf>
    <xf numFmtId="0" fontId="46" fillId="24" borderId="6" applyNumberFormat="0" applyAlignment="0" applyProtection="0">
      <alignment vertical="center"/>
    </xf>
    <xf numFmtId="0" fontId="46" fillId="24" borderId="6" applyNumberFormat="0" applyAlignment="0" applyProtection="0">
      <alignment vertical="center"/>
    </xf>
    <xf numFmtId="0" fontId="11" fillId="0" borderId="0">
      <alignment vertical="center"/>
    </xf>
    <xf numFmtId="0" fontId="3" fillId="0" borderId="0"/>
    <xf numFmtId="0" fontId="47" fillId="0" borderId="13" applyNumberFormat="0" applyFill="0" applyAlignment="0" applyProtection="0">
      <alignment vertical="center"/>
    </xf>
    <xf numFmtId="179" fontId="47" fillId="0" borderId="13" applyNumberFormat="0" applyFill="0" applyAlignment="0" applyProtection="0">
      <alignment vertical="center"/>
    </xf>
    <xf numFmtId="179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3" fillId="27" borderId="11" applyNumberFormat="0" applyFont="0" applyAlignment="0" applyProtection="0">
      <alignment vertical="center"/>
    </xf>
    <xf numFmtId="179" fontId="3" fillId="27" borderId="11" applyNumberFormat="0" applyFont="0" applyAlignment="0" applyProtection="0">
      <alignment vertical="center"/>
    </xf>
    <xf numFmtId="179" fontId="3" fillId="27" borderId="11" applyNumberFormat="0" applyFont="0" applyAlignment="0" applyProtection="0">
      <alignment vertical="center"/>
    </xf>
    <xf numFmtId="0" fontId="12" fillId="27" borderId="11" applyNumberFormat="0" applyFont="0" applyAlignment="0" applyProtection="0">
      <alignment vertical="center"/>
    </xf>
    <xf numFmtId="0" fontId="3" fillId="27" borderId="11" applyNumberFormat="0" applyFont="0" applyAlignment="0" applyProtection="0">
      <alignment vertical="center"/>
    </xf>
    <xf numFmtId="0" fontId="3" fillId="27" borderId="11" applyNumberFormat="0" applyFont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9" fontId="21" fillId="0" borderId="0" applyNumberFormat="0" applyFill="0" applyBorder="0" applyAlignment="0" applyProtection="0">
      <alignment vertical="center"/>
    </xf>
    <xf numFmtId="179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79" fontId="39" fillId="0" borderId="0" applyNumberFormat="0" applyFill="0" applyBorder="0" applyAlignment="0" applyProtection="0">
      <alignment vertical="center"/>
    </xf>
    <xf numFmtId="179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8" fillId="23" borderId="5" applyNumberFormat="0" applyAlignment="0" applyProtection="0">
      <alignment vertical="center"/>
    </xf>
    <xf numFmtId="179" fontId="48" fillId="23" borderId="5" applyNumberFormat="0" applyAlignment="0" applyProtection="0">
      <alignment vertical="center"/>
    </xf>
    <xf numFmtId="179" fontId="48" fillId="23" borderId="5" applyNumberFormat="0" applyAlignment="0" applyProtection="0">
      <alignment vertical="center"/>
    </xf>
    <xf numFmtId="0" fontId="48" fillId="23" borderId="5" applyNumberFormat="0" applyAlignment="0" applyProtection="0">
      <alignment vertical="center"/>
    </xf>
    <xf numFmtId="0" fontId="48" fillId="23" borderId="5" applyNumberFormat="0" applyAlignment="0" applyProtection="0">
      <alignment vertical="center"/>
    </xf>
    <xf numFmtId="176" fontId="2" fillId="0" borderId="0" applyFont="0" applyFill="0" applyBorder="0" applyAlignment="0" applyProtection="0"/>
    <xf numFmtId="44" fontId="3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/>
    <xf numFmtId="185" fontId="3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/>
    <xf numFmtId="179" fontId="49" fillId="0" borderId="0" applyNumberFormat="0" applyFill="0" applyBorder="0" applyAlignment="0" applyProtection="0">
      <alignment vertical="top"/>
      <protection locked="0"/>
    </xf>
    <xf numFmtId="0" fontId="50" fillId="10" borderId="5" applyNumberFormat="0" applyAlignment="0" applyProtection="0">
      <alignment vertical="center"/>
    </xf>
    <xf numFmtId="179" fontId="50" fillId="10" borderId="5" applyNumberFormat="0" applyAlignment="0" applyProtection="0">
      <alignment vertical="center"/>
    </xf>
    <xf numFmtId="179" fontId="50" fillId="10" borderId="5" applyNumberFormat="0" applyAlignment="0" applyProtection="0">
      <alignment vertical="center"/>
    </xf>
    <xf numFmtId="0" fontId="50" fillId="10" borderId="5" applyNumberFormat="0" applyAlignment="0" applyProtection="0">
      <alignment vertical="center"/>
    </xf>
    <xf numFmtId="0" fontId="50" fillId="10" borderId="5" applyNumberFormat="0" applyAlignment="0" applyProtection="0">
      <alignment vertical="center"/>
    </xf>
    <xf numFmtId="0" fontId="51" fillId="23" borderId="12" applyNumberFormat="0" applyAlignment="0" applyProtection="0">
      <alignment vertical="center"/>
    </xf>
    <xf numFmtId="179" fontId="51" fillId="23" borderId="12" applyNumberFormat="0" applyAlignment="0" applyProtection="0">
      <alignment vertical="center"/>
    </xf>
    <xf numFmtId="179" fontId="51" fillId="23" borderId="12" applyNumberFormat="0" applyAlignment="0" applyProtection="0">
      <alignment vertical="center"/>
    </xf>
    <xf numFmtId="0" fontId="51" fillId="23" borderId="12" applyNumberFormat="0" applyAlignment="0" applyProtection="0">
      <alignment vertical="center"/>
    </xf>
    <xf numFmtId="0" fontId="51" fillId="23" borderId="12" applyNumberFormat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179" fontId="52" fillId="26" borderId="0" applyNumberFormat="0" applyBorder="0" applyAlignment="0" applyProtection="0">
      <alignment vertical="center"/>
    </xf>
    <xf numFmtId="179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179" fontId="53" fillId="0" borderId="10" applyNumberFormat="0" applyFill="0" applyAlignment="0" applyProtection="0">
      <alignment vertical="center"/>
    </xf>
    <xf numFmtId="179" fontId="53" fillId="0" borderId="10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179" fontId="54" fillId="0" borderId="0">
      <alignment vertical="center"/>
    </xf>
    <xf numFmtId="182" fontId="2" fillId="0" borderId="0"/>
    <xf numFmtId="0" fontId="55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>
      <alignment vertical="center"/>
    </xf>
    <xf numFmtId="0" fontId="32" fillId="0" borderId="0"/>
    <xf numFmtId="0" fontId="56" fillId="0" borderId="0"/>
    <xf numFmtId="44" fontId="3" fillId="0" borderId="0" applyFont="0" applyFill="0" applyBorder="0" applyAlignment="0" applyProtection="0">
      <alignment vertical="center"/>
    </xf>
    <xf numFmtId="0" fontId="32" fillId="0" borderId="0"/>
    <xf numFmtId="0" fontId="2" fillId="0" borderId="0"/>
    <xf numFmtId="0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Protection="0">
      <alignment vertical="center" wrapText="1"/>
    </xf>
    <xf numFmtId="0" fontId="2" fillId="0" borderId="0"/>
    <xf numFmtId="0" fontId="2" fillId="0" borderId="0"/>
    <xf numFmtId="0" fontId="2" fillId="0" borderId="0" applyNumberFormat="0" applyFont="0" applyFill="0" applyBorder="0" applyProtection="0">
      <alignment vertical="center" wrapText="1"/>
    </xf>
    <xf numFmtId="0" fontId="2" fillId="0" borderId="0"/>
    <xf numFmtId="0" fontId="2" fillId="0" borderId="0" applyNumberFormat="0" applyFont="0" applyFill="0" applyBorder="0" applyProtection="0">
      <alignment vertical="center" wrapText="1"/>
    </xf>
    <xf numFmtId="0" fontId="9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5" fillId="4" borderId="0" applyNumberFormat="0" applyBorder="0" applyAlignment="0" applyProtection="0"/>
    <xf numFmtId="0" fontId="16" fillId="23" borderId="5" applyNumberFormat="0" applyAlignment="0" applyProtection="0"/>
    <xf numFmtId="0" fontId="17" fillId="24" borderId="6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9" fillId="10" borderId="5" applyNumberFormat="0" applyAlignment="0" applyProtection="0"/>
    <xf numFmtId="0" fontId="30" fillId="0" borderId="10" applyNumberFormat="0" applyFill="0" applyAlignment="0" applyProtection="0"/>
    <xf numFmtId="0" fontId="31" fillId="26" borderId="0" applyNumberFormat="0" applyBorder="0" applyAlignment="0" applyProtection="0"/>
    <xf numFmtId="0" fontId="9" fillId="0" borderId="0" applyProtection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57" fillId="0" borderId="0"/>
    <xf numFmtId="0" fontId="11" fillId="0" borderId="0"/>
    <xf numFmtId="0" fontId="32" fillId="0" borderId="0"/>
    <xf numFmtId="0" fontId="3" fillId="0" borderId="0">
      <alignment vertical="top"/>
    </xf>
    <xf numFmtId="0" fontId="3" fillId="0" borderId="0">
      <alignment vertical="top"/>
    </xf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58" fillId="0" borderId="0"/>
    <xf numFmtId="0" fontId="59" fillId="0" borderId="0"/>
    <xf numFmtId="0" fontId="7" fillId="0" borderId="0"/>
    <xf numFmtId="0" fontId="3" fillId="0" borderId="0"/>
    <xf numFmtId="0" fontId="58" fillId="0" borderId="0"/>
    <xf numFmtId="0" fontId="7" fillId="0" borderId="0"/>
    <xf numFmtId="0" fontId="18" fillId="0" borderId="0"/>
    <xf numFmtId="0" fontId="18" fillId="0" borderId="0"/>
    <xf numFmtId="0" fontId="3" fillId="27" borderId="11" applyNumberFormat="0" applyFont="0" applyAlignment="0" applyProtection="0"/>
    <xf numFmtId="0" fontId="34" fillId="23" borderId="12" applyNumberFormat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>
      <alignment vertical="top"/>
    </xf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0" applyNumberFormat="0" applyFill="0" applyBorder="0" applyAlignment="0" applyProtection="0"/>
    <xf numFmtId="38" fontId="60" fillId="0" borderId="0" applyFont="0" applyFill="0" applyBorder="0" applyAlignment="0" applyProtection="0"/>
    <xf numFmtId="4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1" fillId="0" borderId="0"/>
    <xf numFmtId="187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40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40" fillId="2" borderId="0" applyNumberFormat="0" applyBorder="0" applyAlignment="0" applyProtection="0">
      <alignment vertical="center"/>
    </xf>
    <xf numFmtId="0" fontId="63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41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2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4" borderId="0" applyNumberFormat="0" applyBorder="0" applyAlignment="0" applyProtection="0"/>
    <xf numFmtId="0" fontId="41" fillId="28" borderId="0" applyNumberFormat="0" applyBorder="0" applyAlignment="0" applyProtection="0">
      <alignment vertical="center"/>
    </xf>
    <xf numFmtId="0" fontId="64" fillId="4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4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4" borderId="0" applyNumberFormat="0" applyBorder="0" applyAlignment="0" applyProtection="0"/>
    <xf numFmtId="0" fontId="15" fillId="2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Protection="0">
      <alignment vertical="top"/>
    </xf>
    <xf numFmtId="0" fontId="3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2" fillId="0" borderId="0"/>
    <xf numFmtId="0" fontId="3" fillId="0" borderId="0">
      <alignment vertical="top"/>
    </xf>
    <xf numFmtId="0" fontId="2" fillId="0" borderId="0"/>
    <xf numFmtId="0" fontId="42" fillId="0" borderId="0"/>
    <xf numFmtId="0" fontId="62" fillId="0" borderId="0"/>
    <xf numFmtId="0" fontId="2" fillId="0" borderId="0" applyNumberFormat="0" applyFont="0" applyFill="0" applyBorder="0" applyProtection="0">
      <alignment vertical="center" wrapText="1"/>
    </xf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44" fontId="3" fillId="0" borderId="0" applyBorder="0" applyProtection="0">
      <alignment vertical="center"/>
    </xf>
    <xf numFmtId="0" fontId="65" fillId="0" borderId="0"/>
    <xf numFmtId="191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2" fillId="0" borderId="0"/>
    <xf numFmtId="0" fontId="66" fillId="0" borderId="0"/>
    <xf numFmtId="0" fontId="3" fillId="0" borderId="0"/>
    <xf numFmtId="0" fontId="3" fillId="0" borderId="0"/>
    <xf numFmtId="0" fontId="16" fillId="23" borderId="15" applyNumberFormat="0" applyAlignment="0" applyProtection="0"/>
    <xf numFmtId="0" fontId="16" fillId="23" borderId="15" applyNumberFormat="0" applyAlignment="0" applyProtection="0"/>
    <xf numFmtId="0" fontId="16" fillId="23" borderId="15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9" fillId="10" borderId="15" applyNumberFormat="0" applyAlignment="0" applyProtection="0"/>
    <xf numFmtId="0" fontId="29" fillId="10" borderId="15" applyNumberFormat="0" applyAlignment="0" applyProtection="0"/>
    <xf numFmtId="0" fontId="29" fillId="10" borderId="15" applyNumberFormat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3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2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34" fillId="23" borderId="17" applyNumberFormat="0" applyAlignment="0" applyProtection="0"/>
    <xf numFmtId="0" fontId="34" fillId="23" borderId="17" applyNumberFormat="0" applyAlignment="0" applyProtection="0"/>
    <xf numFmtId="0" fontId="34" fillId="23" borderId="17" applyNumberFormat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9" fontId="47" fillId="0" borderId="18" applyNumberFormat="0" applyFill="0" applyAlignment="0" applyProtection="0">
      <alignment vertical="center"/>
    </xf>
    <xf numFmtId="179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179" fontId="3" fillId="27" borderId="16" applyNumberFormat="0" applyFont="0" applyAlignment="0" applyProtection="0">
      <alignment vertical="center"/>
    </xf>
    <xf numFmtId="179" fontId="3" fillId="27" borderId="16" applyNumberFormat="0" applyFont="0" applyAlignment="0" applyProtection="0">
      <alignment vertical="center"/>
    </xf>
    <xf numFmtId="0" fontId="12" fillId="27" borderId="16" applyNumberFormat="0" applyFont="0" applyAlignment="0" applyProtection="0">
      <alignment vertical="center"/>
    </xf>
    <xf numFmtId="0" fontId="3" fillId="27" borderId="16" applyNumberFormat="0" applyFont="0" applyAlignment="0" applyProtection="0">
      <alignment vertical="center"/>
    </xf>
    <xf numFmtId="0" fontId="3" fillId="27" borderId="16" applyNumberFormat="0" applyFont="0" applyAlignment="0" applyProtection="0">
      <alignment vertical="center"/>
    </xf>
    <xf numFmtId="0" fontId="3" fillId="27" borderId="16" applyNumberFormat="0" applyFont="0" applyAlignment="0" applyProtection="0">
      <alignment vertical="center"/>
    </xf>
    <xf numFmtId="179" fontId="48" fillId="23" borderId="15" applyNumberFormat="0" applyAlignment="0" applyProtection="0">
      <alignment vertical="center"/>
    </xf>
    <xf numFmtId="179" fontId="48" fillId="23" borderId="15" applyNumberFormat="0" applyAlignment="0" applyProtection="0">
      <alignment vertical="center"/>
    </xf>
    <xf numFmtId="0" fontId="48" fillId="23" borderId="15" applyNumberFormat="0" applyAlignment="0" applyProtection="0">
      <alignment vertical="center"/>
    </xf>
    <xf numFmtId="0" fontId="48" fillId="23" borderId="15" applyNumberFormat="0" applyAlignment="0" applyProtection="0">
      <alignment vertical="center"/>
    </xf>
    <xf numFmtId="0" fontId="48" fillId="23" borderId="1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Border="0" applyProtection="0">
      <alignment vertical="center"/>
    </xf>
    <xf numFmtId="179" fontId="50" fillId="10" borderId="15" applyNumberFormat="0" applyAlignment="0" applyProtection="0">
      <alignment vertical="center"/>
    </xf>
    <xf numFmtId="179" fontId="50" fillId="10" borderId="15" applyNumberFormat="0" applyAlignment="0" applyProtection="0">
      <alignment vertical="center"/>
    </xf>
    <xf numFmtId="0" fontId="50" fillId="10" borderId="15" applyNumberFormat="0" applyAlignment="0" applyProtection="0">
      <alignment vertical="center"/>
    </xf>
    <xf numFmtId="0" fontId="50" fillId="10" borderId="15" applyNumberFormat="0" applyAlignment="0" applyProtection="0">
      <alignment vertical="center"/>
    </xf>
    <xf numFmtId="0" fontId="50" fillId="10" borderId="15" applyNumberFormat="0" applyAlignment="0" applyProtection="0">
      <alignment vertical="center"/>
    </xf>
    <xf numFmtId="179" fontId="51" fillId="23" borderId="17" applyNumberFormat="0" applyAlignment="0" applyProtection="0">
      <alignment vertical="center"/>
    </xf>
    <xf numFmtId="179" fontId="51" fillId="23" borderId="17" applyNumberFormat="0" applyAlignment="0" applyProtection="0">
      <alignment vertical="center"/>
    </xf>
    <xf numFmtId="0" fontId="51" fillId="23" borderId="17" applyNumberFormat="0" applyAlignment="0" applyProtection="0">
      <alignment vertical="center"/>
    </xf>
    <xf numFmtId="0" fontId="51" fillId="23" borderId="17" applyNumberFormat="0" applyAlignment="0" applyProtection="0">
      <alignment vertical="center"/>
    </xf>
    <xf numFmtId="0" fontId="51" fillId="23" borderId="17" applyNumberFormat="0" applyAlignment="0" applyProtection="0">
      <alignment vertical="center"/>
    </xf>
    <xf numFmtId="182" fontId="1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2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2" fillId="0" borderId="0"/>
    <xf numFmtId="182" fontId="2" fillId="0" borderId="0"/>
    <xf numFmtId="182" fontId="2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2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10" fillId="0" borderId="0">
      <alignment vertical="top"/>
    </xf>
    <xf numFmtId="182" fontId="10" fillId="0" borderId="0">
      <alignment vertical="top"/>
    </xf>
    <xf numFmtId="182" fontId="2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68" fillId="0" borderId="0"/>
    <xf numFmtId="182" fontId="2" fillId="0" borderId="0"/>
    <xf numFmtId="182" fontId="2" fillId="0" borderId="0"/>
    <xf numFmtId="182" fontId="10" fillId="0" borderId="0">
      <alignment vertical="top"/>
    </xf>
    <xf numFmtId="182" fontId="10" fillId="0" borderId="0">
      <alignment vertical="top"/>
    </xf>
    <xf numFmtId="182" fontId="10" fillId="0" borderId="0">
      <alignment vertical="top"/>
    </xf>
    <xf numFmtId="182" fontId="10" fillId="0" borderId="0">
      <alignment vertical="top"/>
    </xf>
    <xf numFmtId="182" fontId="8" fillId="0" borderId="0"/>
    <xf numFmtId="182" fontId="2" fillId="0" borderId="0"/>
    <xf numFmtId="182" fontId="2" fillId="0" borderId="0"/>
    <xf numFmtId="182" fontId="12" fillId="3" borderId="0" applyNumberFormat="0" applyBorder="0" applyAlignment="0" applyProtection="0">
      <alignment vertical="center"/>
    </xf>
    <xf numFmtId="182" fontId="12" fillId="3" borderId="0" applyNumberFormat="0" applyBorder="0" applyAlignment="0" applyProtection="0">
      <alignment vertical="center"/>
    </xf>
    <xf numFmtId="182" fontId="12" fillId="3" borderId="0" applyNumberFormat="0" applyBorder="0" applyAlignment="0" applyProtection="0">
      <alignment vertical="center"/>
    </xf>
    <xf numFmtId="182" fontId="12" fillId="3" borderId="0" applyNumberFormat="0" applyBorder="0" applyAlignment="0" applyProtection="0">
      <alignment vertical="center"/>
    </xf>
    <xf numFmtId="182" fontId="12" fillId="3" borderId="0" applyNumberFormat="0" applyBorder="0" applyAlignment="0" applyProtection="0">
      <alignment vertical="center"/>
    </xf>
    <xf numFmtId="182" fontId="12" fillId="3" borderId="0" applyNumberFormat="0" applyBorder="0" applyAlignment="0" applyProtection="0">
      <alignment vertical="center"/>
    </xf>
    <xf numFmtId="182" fontId="12" fillId="3" borderId="0" applyNumberFormat="0" applyBorder="0" applyAlignment="0" applyProtection="0">
      <alignment vertical="center"/>
    </xf>
    <xf numFmtId="182" fontId="12" fillId="4" borderId="0" applyNumberFormat="0" applyBorder="0" applyAlignment="0" applyProtection="0">
      <alignment vertical="center"/>
    </xf>
    <xf numFmtId="182" fontId="12" fillId="4" borderId="0" applyNumberFormat="0" applyBorder="0" applyAlignment="0" applyProtection="0">
      <alignment vertical="center"/>
    </xf>
    <xf numFmtId="182" fontId="12" fillId="4" borderId="0" applyNumberFormat="0" applyBorder="0" applyAlignment="0" applyProtection="0">
      <alignment vertical="center"/>
    </xf>
    <xf numFmtId="182" fontId="12" fillId="4" borderId="0" applyNumberFormat="0" applyBorder="0" applyAlignment="0" applyProtection="0">
      <alignment vertical="center"/>
    </xf>
    <xf numFmtId="182" fontId="12" fillId="4" borderId="0" applyNumberFormat="0" applyBorder="0" applyAlignment="0" applyProtection="0">
      <alignment vertical="center"/>
    </xf>
    <xf numFmtId="182" fontId="12" fillId="4" borderId="0" applyNumberFormat="0" applyBorder="0" applyAlignment="0" applyProtection="0">
      <alignment vertical="center"/>
    </xf>
    <xf numFmtId="182" fontId="12" fillId="4" borderId="0" applyNumberFormat="0" applyBorder="0" applyAlignment="0" applyProtection="0">
      <alignment vertical="center"/>
    </xf>
    <xf numFmtId="182" fontId="12" fillId="6" borderId="0" applyNumberFormat="0" applyBorder="0" applyAlignment="0" applyProtection="0">
      <alignment vertical="center"/>
    </xf>
    <xf numFmtId="182" fontId="12" fillId="6" borderId="0" applyNumberFormat="0" applyBorder="0" applyAlignment="0" applyProtection="0">
      <alignment vertical="center"/>
    </xf>
    <xf numFmtId="182" fontId="12" fillId="6" borderId="0" applyNumberFormat="0" applyBorder="0" applyAlignment="0" applyProtection="0">
      <alignment vertical="center"/>
    </xf>
    <xf numFmtId="182" fontId="12" fillId="6" borderId="0" applyNumberFormat="0" applyBorder="0" applyAlignment="0" applyProtection="0">
      <alignment vertical="center"/>
    </xf>
    <xf numFmtId="182" fontId="12" fillId="6" borderId="0" applyNumberFormat="0" applyBorder="0" applyAlignment="0" applyProtection="0">
      <alignment vertical="center"/>
    </xf>
    <xf numFmtId="182" fontId="12" fillId="6" borderId="0" applyNumberFormat="0" applyBorder="0" applyAlignment="0" applyProtection="0">
      <alignment vertical="center"/>
    </xf>
    <xf numFmtId="182" fontId="12" fillId="6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9" borderId="0" applyNumberFormat="0" applyBorder="0" applyAlignment="0" applyProtection="0">
      <alignment vertical="center"/>
    </xf>
    <xf numFmtId="182" fontId="12" fillId="9" borderId="0" applyNumberFormat="0" applyBorder="0" applyAlignment="0" applyProtection="0">
      <alignment vertical="center"/>
    </xf>
    <xf numFmtId="182" fontId="12" fillId="9" borderId="0" applyNumberFormat="0" applyBorder="0" applyAlignment="0" applyProtection="0">
      <alignment vertical="center"/>
    </xf>
    <xf numFmtId="182" fontId="12" fillId="9" borderId="0" applyNumberFormat="0" applyBorder="0" applyAlignment="0" applyProtection="0">
      <alignment vertical="center"/>
    </xf>
    <xf numFmtId="182" fontId="12" fillId="9" borderId="0" applyNumberFormat="0" applyBorder="0" applyAlignment="0" applyProtection="0">
      <alignment vertical="center"/>
    </xf>
    <xf numFmtId="182" fontId="12" fillId="9" borderId="0" applyNumberFormat="0" applyBorder="0" applyAlignment="0" applyProtection="0">
      <alignment vertical="center"/>
    </xf>
    <xf numFmtId="182" fontId="12" fillId="9" borderId="0" applyNumberFormat="0" applyBorder="0" applyAlignment="0" applyProtection="0">
      <alignment vertical="center"/>
    </xf>
    <xf numFmtId="182" fontId="12" fillId="10" borderId="0" applyNumberFormat="0" applyBorder="0" applyAlignment="0" applyProtection="0">
      <alignment vertical="center"/>
    </xf>
    <xf numFmtId="182" fontId="12" fillId="10" borderId="0" applyNumberFormat="0" applyBorder="0" applyAlignment="0" applyProtection="0">
      <alignment vertical="center"/>
    </xf>
    <xf numFmtId="182" fontId="12" fillId="10" borderId="0" applyNumberFormat="0" applyBorder="0" applyAlignment="0" applyProtection="0">
      <alignment vertical="center"/>
    </xf>
    <xf numFmtId="182" fontId="12" fillId="10" borderId="0" applyNumberFormat="0" applyBorder="0" applyAlignment="0" applyProtection="0">
      <alignment vertical="center"/>
    </xf>
    <xf numFmtId="182" fontId="12" fillId="10" borderId="0" applyNumberFormat="0" applyBorder="0" applyAlignment="0" applyProtection="0">
      <alignment vertical="center"/>
    </xf>
    <xf numFmtId="182" fontId="12" fillId="10" borderId="0" applyNumberFormat="0" applyBorder="0" applyAlignment="0" applyProtection="0">
      <alignment vertical="center"/>
    </xf>
    <xf numFmtId="182" fontId="12" fillId="10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2" borderId="0" applyNumberFormat="0" applyBorder="0" applyAlignment="0" applyProtection="0">
      <alignment vertical="center"/>
    </xf>
    <xf numFmtId="182" fontId="12" fillId="12" borderId="0" applyNumberFormat="0" applyBorder="0" applyAlignment="0" applyProtection="0">
      <alignment vertical="center"/>
    </xf>
    <xf numFmtId="182" fontId="12" fillId="12" borderId="0" applyNumberFormat="0" applyBorder="0" applyAlignment="0" applyProtection="0">
      <alignment vertical="center"/>
    </xf>
    <xf numFmtId="182" fontId="12" fillId="12" borderId="0" applyNumberFormat="0" applyBorder="0" applyAlignment="0" applyProtection="0">
      <alignment vertical="center"/>
    </xf>
    <xf numFmtId="182" fontId="12" fillId="12" borderId="0" applyNumberFormat="0" applyBorder="0" applyAlignment="0" applyProtection="0">
      <alignment vertical="center"/>
    </xf>
    <xf numFmtId="182" fontId="12" fillId="12" borderId="0" applyNumberFormat="0" applyBorder="0" applyAlignment="0" applyProtection="0">
      <alignment vertical="center"/>
    </xf>
    <xf numFmtId="182" fontId="12" fillId="12" borderId="0" applyNumberFormat="0" applyBorder="0" applyAlignment="0" applyProtection="0">
      <alignment vertical="center"/>
    </xf>
    <xf numFmtId="182" fontId="12" fillId="13" borderId="0" applyNumberFormat="0" applyBorder="0" applyAlignment="0" applyProtection="0">
      <alignment vertical="center"/>
    </xf>
    <xf numFmtId="182" fontId="12" fillId="13" borderId="0" applyNumberFormat="0" applyBorder="0" applyAlignment="0" applyProtection="0">
      <alignment vertical="center"/>
    </xf>
    <xf numFmtId="182" fontId="12" fillId="13" borderId="0" applyNumberFormat="0" applyBorder="0" applyAlignment="0" applyProtection="0">
      <alignment vertical="center"/>
    </xf>
    <xf numFmtId="182" fontId="12" fillId="13" borderId="0" applyNumberFormat="0" applyBorder="0" applyAlignment="0" applyProtection="0">
      <alignment vertical="center"/>
    </xf>
    <xf numFmtId="182" fontId="12" fillId="13" borderId="0" applyNumberFormat="0" applyBorder="0" applyAlignment="0" applyProtection="0">
      <alignment vertical="center"/>
    </xf>
    <xf numFmtId="182" fontId="12" fillId="13" borderId="0" applyNumberFormat="0" applyBorder="0" applyAlignment="0" applyProtection="0">
      <alignment vertical="center"/>
    </xf>
    <xf numFmtId="182" fontId="12" fillId="13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4" borderId="0" applyNumberFormat="0" applyBorder="0" applyAlignment="0" applyProtection="0">
      <alignment vertical="center"/>
    </xf>
    <xf numFmtId="182" fontId="12" fillId="14" borderId="0" applyNumberFormat="0" applyBorder="0" applyAlignment="0" applyProtection="0">
      <alignment vertical="center"/>
    </xf>
    <xf numFmtId="182" fontId="12" fillId="14" borderId="0" applyNumberFormat="0" applyBorder="0" applyAlignment="0" applyProtection="0">
      <alignment vertical="center"/>
    </xf>
    <xf numFmtId="182" fontId="12" fillId="14" borderId="0" applyNumberFormat="0" applyBorder="0" applyAlignment="0" applyProtection="0">
      <alignment vertical="center"/>
    </xf>
    <xf numFmtId="182" fontId="12" fillId="14" borderId="0" applyNumberFormat="0" applyBorder="0" applyAlignment="0" applyProtection="0">
      <alignment vertical="center"/>
    </xf>
    <xf numFmtId="182" fontId="12" fillId="14" borderId="0" applyNumberFormat="0" applyBorder="0" applyAlignment="0" applyProtection="0">
      <alignment vertical="center"/>
    </xf>
    <xf numFmtId="182" fontId="12" fillId="14" borderId="0" applyNumberFormat="0" applyBorder="0" applyAlignment="0" applyProtection="0">
      <alignment vertical="center"/>
    </xf>
    <xf numFmtId="182" fontId="14" fillId="15" borderId="0" applyNumberFormat="0" applyBorder="0" applyAlignment="0" applyProtection="0">
      <alignment vertical="center"/>
    </xf>
    <xf numFmtId="182" fontId="14" fillId="15" borderId="0" applyNumberFormat="0" applyBorder="0" applyAlignment="0" applyProtection="0">
      <alignment vertical="center"/>
    </xf>
    <xf numFmtId="182" fontId="14" fillId="15" borderId="0" applyNumberFormat="0" applyBorder="0" applyAlignment="0" applyProtection="0">
      <alignment vertical="center"/>
    </xf>
    <xf numFmtId="182" fontId="14" fillId="15" borderId="0" applyNumberFormat="0" applyBorder="0" applyAlignment="0" applyProtection="0">
      <alignment vertical="center"/>
    </xf>
    <xf numFmtId="182" fontId="14" fillId="15" borderId="0" applyNumberFormat="0" applyBorder="0" applyAlignment="0" applyProtection="0">
      <alignment vertical="center"/>
    </xf>
    <xf numFmtId="182" fontId="14" fillId="15" borderId="0" applyNumberFormat="0" applyBorder="0" applyAlignment="0" applyProtection="0">
      <alignment vertical="center"/>
    </xf>
    <xf numFmtId="182" fontId="14" fillId="15" borderId="0" applyNumberFormat="0" applyBorder="0" applyAlignment="0" applyProtection="0">
      <alignment vertical="center"/>
    </xf>
    <xf numFmtId="182" fontId="14" fillId="12" borderId="0" applyNumberFormat="0" applyBorder="0" applyAlignment="0" applyProtection="0">
      <alignment vertical="center"/>
    </xf>
    <xf numFmtId="182" fontId="14" fillId="12" borderId="0" applyNumberFormat="0" applyBorder="0" applyAlignment="0" applyProtection="0">
      <alignment vertical="center"/>
    </xf>
    <xf numFmtId="182" fontId="14" fillId="12" borderId="0" applyNumberFormat="0" applyBorder="0" applyAlignment="0" applyProtection="0">
      <alignment vertical="center"/>
    </xf>
    <xf numFmtId="182" fontId="14" fillId="12" borderId="0" applyNumberFormat="0" applyBorder="0" applyAlignment="0" applyProtection="0">
      <alignment vertical="center"/>
    </xf>
    <xf numFmtId="182" fontId="14" fillId="12" borderId="0" applyNumberFormat="0" applyBorder="0" applyAlignment="0" applyProtection="0">
      <alignment vertical="center"/>
    </xf>
    <xf numFmtId="182" fontId="14" fillId="12" borderId="0" applyNumberFormat="0" applyBorder="0" applyAlignment="0" applyProtection="0">
      <alignment vertical="center"/>
    </xf>
    <xf numFmtId="182" fontId="14" fillId="12" borderId="0" applyNumberFormat="0" applyBorder="0" applyAlignment="0" applyProtection="0">
      <alignment vertical="center"/>
    </xf>
    <xf numFmtId="182" fontId="14" fillId="13" borderId="0" applyNumberFormat="0" applyBorder="0" applyAlignment="0" applyProtection="0">
      <alignment vertical="center"/>
    </xf>
    <xf numFmtId="182" fontId="14" fillId="13" borderId="0" applyNumberFormat="0" applyBorder="0" applyAlignment="0" applyProtection="0">
      <alignment vertical="center"/>
    </xf>
    <xf numFmtId="182" fontId="14" fillId="13" borderId="0" applyNumberFormat="0" applyBorder="0" applyAlignment="0" applyProtection="0">
      <alignment vertical="center"/>
    </xf>
    <xf numFmtId="182" fontId="14" fillId="13" borderId="0" applyNumberFormat="0" applyBorder="0" applyAlignment="0" applyProtection="0">
      <alignment vertical="center"/>
    </xf>
    <xf numFmtId="182" fontId="14" fillId="13" borderId="0" applyNumberFormat="0" applyBorder="0" applyAlignment="0" applyProtection="0">
      <alignment vertical="center"/>
    </xf>
    <xf numFmtId="182" fontId="14" fillId="13" borderId="0" applyNumberFormat="0" applyBorder="0" applyAlignment="0" applyProtection="0">
      <alignment vertical="center"/>
    </xf>
    <xf numFmtId="182" fontId="14" fillId="13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18" borderId="0" applyNumberFormat="0" applyBorder="0" applyAlignment="0" applyProtection="0">
      <alignment vertical="center"/>
    </xf>
    <xf numFmtId="182" fontId="14" fillId="18" borderId="0" applyNumberFormat="0" applyBorder="0" applyAlignment="0" applyProtection="0">
      <alignment vertical="center"/>
    </xf>
    <xf numFmtId="182" fontId="14" fillId="18" borderId="0" applyNumberFormat="0" applyBorder="0" applyAlignment="0" applyProtection="0">
      <alignment vertical="center"/>
    </xf>
    <xf numFmtId="182" fontId="14" fillId="18" borderId="0" applyNumberFormat="0" applyBorder="0" applyAlignment="0" applyProtection="0">
      <alignment vertical="center"/>
    </xf>
    <xf numFmtId="182" fontId="14" fillId="18" borderId="0" applyNumberFormat="0" applyBorder="0" applyAlignment="0" applyProtection="0">
      <alignment vertical="center"/>
    </xf>
    <xf numFmtId="182" fontId="14" fillId="18" borderId="0" applyNumberFormat="0" applyBorder="0" applyAlignment="0" applyProtection="0">
      <alignment vertical="center"/>
    </xf>
    <xf numFmtId="182" fontId="14" fillId="18" borderId="0" applyNumberFormat="0" applyBorder="0" applyAlignment="0" applyProtection="0">
      <alignment vertical="center"/>
    </xf>
    <xf numFmtId="182" fontId="68" fillId="0" borderId="0"/>
    <xf numFmtId="176" fontId="2" fillId="0" borderId="0" applyFont="0" applyFill="0" applyBorder="0" applyAlignment="0" applyProtection="0"/>
    <xf numFmtId="193" fontId="2" fillId="0" borderId="0"/>
    <xf numFmtId="180" fontId="3" fillId="0" borderId="0"/>
    <xf numFmtId="182" fontId="3" fillId="0" borderId="0">
      <alignment vertical="top"/>
    </xf>
    <xf numFmtId="182" fontId="3" fillId="0" borderId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9" fontId="3" fillId="0" borderId="0" applyFont="0" applyFill="0" applyBorder="0" applyAlignment="0" applyProtection="0"/>
    <xf numFmtId="182" fontId="69" fillId="0" borderId="0" applyNumberFormat="0"/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7" borderId="0" applyNumberFormat="0" applyBorder="0" applyAlignment="0" applyProtection="0"/>
    <xf numFmtId="182" fontId="40" fillId="7" borderId="0" applyNumberFormat="0" applyBorder="0" applyAlignment="0" applyProtection="0"/>
    <xf numFmtId="182" fontId="40" fillId="7" borderId="0" applyNumberFormat="0" applyBorder="0" applyAlignment="0" applyProtection="0"/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5" borderId="0" applyNumberFormat="0" applyBorder="0" applyAlignment="0" applyProtection="0"/>
    <xf numFmtId="182" fontId="41" fillId="5" borderId="0" applyNumberFormat="0" applyBorder="0" applyAlignment="0" applyProtection="0"/>
    <xf numFmtId="182" fontId="41" fillId="5" borderId="0" applyNumberFormat="0" applyBorder="0" applyAlignment="0" applyProtection="0"/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70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14" fillId="19" borderId="0" applyNumberFormat="0" applyBorder="0" applyAlignment="0" applyProtection="0">
      <alignment vertical="center"/>
    </xf>
    <xf numFmtId="182" fontId="14" fillId="19" borderId="0" applyNumberFormat="0" applyBorder="0" applyAlignment="0" applyProtection="0">
      <alignment vertical="center"/>
    </xf>
    <xf numFmtId="182" fontId="14" fillId="19" borderId="0" applyNumberFormat="0" applyBorder="0" applyAlignment="0" applyProtection="0">
      <alignment vertical="center"/>
    </xf>
    <xf numFmtId="182" fontId="14" fillId="19" borderId="0" applyNumberFormat="0" applyBorder="0" applyAlignment="0" applyProtection="0">
      <alignment vertical="center"/>
    </xf>
    <xf numFmtId="182" fontId="14" fillId="19" borderId="0" applyNumberFormat="0" applyBorder="0" applyAlignment="0" applyProtection="0">
      <alignment vertical="center"/>
    </xf>
    <xf numFmtId="182" fontId="14" fillId="19" borderId="0" applyNumberFormat="0" applyBorder="0" applyAlignment="0" applyProtection="0">
      <alignment vertical="center"/>
    </xf>
    <xf numFmtId="182" fontId="14" fillId="19" borderId="0" applyNumberFormat="0" applyBorder="0" applyAlignment="0" applyProtection="0">
      <alignment vertical="center"/>
    </xf>
    <xf numFmtId="182" fontId="14" fillId="20" borderId="0" applyNumberFormat="0" applyBorder="0" applyAlignment="0" applyProtection="0">
      <alignment vertical="center"/>
    </xf>
    <xf numFmtId="182" fontId="14" fillId="20" borderId="0" applyNumberFormat="0" applyBorder="0" applyAlignment="0" applyProtection="0">
      <alignment vertical="center"/>
    </xf>
    <xf numFmtId="182" fontId="14" fillId="20" borderId="0" applyNumberFormat="0" applyBorder="0" applyAlignment="0" applyProtection="0">
      <alignment vertical="center"/>
    </xf>
    <xf numFmtId="182" fontId="14" fillId="20" borderId="0" applyNumberFormat="0" applyBorder="0" applyAlignment="0" applyProtection="0">
      <alignment vertical="center"/>
    </xf>
    <xf numFmtId="182" fontId="14" fillId="20" borderId="0" applyNumberFormat="0" applyBorder="0" applyAlignment="0" applyProtection="0">
      <alignment vertical="center"/>
    </xf>
    <xf numFmtId="182" fontId="14" fillId="20" borderId="0" applyNumberFormat="0" applyBorder="0" applyAlignment="0" applyProtection="0">
      <alignment vertical="center"/>
    </xf>
    <xf numFmtId="182" fontId="14" fillId="20" borderId="0" applyNumberFormat="0" applyBorder="0" applyAlignment="0" applyProtection="0">
      <alignment vertical="center"/>
    </xf>
    <xf numFmtId="182" fontId="14" fillId="21" borderId="0" applyNumberFormat="0" applyBorder="0" applyAlignment="0" applyProtection="0">
      <alignment vertical="center"/>
    </xf>
    <xf numFmtId="182" fontId="14" fillId="21" borderId="0" applyNumberFormat="0" applyBorder="0" applyAlignment="0" applyProtection="0">
      <alignment vertical="center"/>
    </xf>
    <xf numFmtId="182" fontId="14" fillId="21" borderId="0" applyNumberFormat="0" applyBorder="0" applyAlignment="0" applyProtection="0">
      <alignment vertical="center"/>
    </xf>
    <xf numFmtId="182" fontId="14" fillId="21" borderId="0" applyNumberFormat="0" applyBorder="0" applyAlignment="0" applyProtection="0">
      <alignment vertical="center"/>
    </xf>
    <xf numFmtId="182" fontId="14" fillId="21" borderId="0" applyNumberFormat="0" applyBorder="0" applyAlignment="0" applyProtection="0">
      <alignment vertical="center"/>
    </xf>
    <xf numFmtId="182" fontId="14" fillId="21" borderId="0" applyNumberFormat="0" applyBorder="0" applyAlignment="0" applyProtection="0">
      <alignment vertical="center"/>
    </xf>
    <xf numFmtId="182" fontId="14" fillId="21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22" borderId="0" applyNumberFormat="0" applyBorder="0" applyAlignment="0" applyProtection="0">
      <alignment vertical="center"/>
    </xf>
    <xf numFmtId="182" fontId="14" fillId="22" borderId="0" applyNumberFormat="0" applyBorder="0" applyAlignment="0" applyProtection="0">
      <alignment vertical="center"/>
    </xf>
    <xf numFmtId="182" fontId="14" fillId="22" borderId="0" applyNumberFormat="0" applyBorder="0" applyAlignment="0" applyProtection="0">
      <alignment vertical="center"/>
    </xf>
    <xf numFmtId="182" fontId="14" fillId="22" borderId="0" applyNumberFormat="0" applyBorder="0" applyAlignment="0" applyProtection="0">
      <alignment vertical="center"/>
    </xf>
    <xf numFmtId="182" fontId="14" fillId="22" borderId="0" applyNumberFormat="0" applyBorder="0" applyAlignment="0" applyProtection="0">
      <alignment vertical="center"/>
    </xf>
    <xf numFmtId="182" fontId="14" fillId="22" borderId="0" applyNumberFormat="0" applyBorder="0" applyAlignment="0" applyProtection="0">
      <alignment vertical="center"/>
    </xf>
    <xf numFmtId="182" fontId="14" fillId="22" borderId="0" applyNumberFormat="0" applyBorder="0" applyAlignment="0" applyProtection="0">
      <alignment vertical="center"/>
    </xf>
    <xf numFmtId="182" fontId="45" fillId="0" borderId="0" applyNumberFormat="0" applyFill="0" applyBorder="0" applyAlignment="0" applyProtection="0">
      <alignment vertical="center"/>
    </xf>
    <xf numFmtId="182" fontId="43" fillId="0" borderId="7" applyNumberFormat="0" applyFill="0" applyAlignment="0" applyProtection="0">
      <alignment vertical="center"/>
    </xf>
    <xf numFmtId="182" fontId="43" fillId="0" borderId="7" applyNumberFormat="0" applyFill="0" applyAlignment="0" applyProtection="0">
      <alignment vertical="center"/>
    </xf>
    <xf numFmtId="182" fontId="43" fillId="0" borderId="7" applyNumberFormat="0" applyFill="0" applyAlignment="0" applyProtection="0">
      <alignment vertical="center"/>
    </xf>
    <xf numFmtId="182" fontId="43" fillId="0" borderId="7" applyNumberFormat="0" applyFill="0" applyAlignment="0" applyProtection="0">
      <alignment vertical="center"/>
    </xf>
    <xf numFmtId="182" fontId="43" fillId="0" borderId="7" applyNumberFormat="0" applyFill="0" applyAlignment="0" applyProtection="0">
      <alignment vertical="center"/>
    </xf>
    <xf numFmtId="182" fontId="43" fillId="0" borderId="7" applyNumberFormat="0" applyFill="0" applyAlignment="0" applyProtection="0">
      <alignment vertical="center"/>
    </xf>
    <xf numFmtId="182" fontId="43" fillId="0" borderId="7" applyNumberFormat="0" applyFill="0" applyAlignment="0" applyProtection="0">
      <alignment vertical="center"/>
    </xf>
    <xf numFmtId="182" fontId="43" fillId="0" borderId="7" applyNumberFormat="0" applyFill="0" applyAlignment="0" applyProtection="0">
      <alignment vertical="center"/>
    </xf>
    <xf numFmtId="182" fontId="43" fillId="0" borderId="7" applyNumberFormat="0" applyFill="0" applyAlignment="0" applyProtection="0">
      <alignment vertical="center"/>
    </xf>
    <xf numFmtId="182" fontId="44" fillId="0" borderId="8" applyNumberFormat="0" applyFill="0" applyAlignment="0" applyProtection="0">
      <alignment vertical="center"/>
    </xf>
    <xf numFmtId="182" fontId="44" fillId="0" borderId="8" applyNumberFormat="0" applyFill="0" applyAlignment="0" applyProtection="0">
      <alignment vertical="center"/>
    </xf>
    <xf numFmtId="182" fontId="44" fillId="0" borderId="8" applyNumberFormat="0" applyFill="0" applyAlignment="0" applyProtection="0">
      <alignment vertical="center"/>
    </xf>
    <xf numFmtId="182" fontId="44" fillId="0" borderId="8" applyNumberFormat="0" applyFill="0" applyAlignment="0" applyProtection="0">
      <alignment vertical="center"/>
    </xf>
    <xf numFmtId="182" fontId="44" fillId="0" borderId="8" applyNumberFormat="0" applyFill="0" applyAlignment="0" applyProtection="0">
      <alignment vertical="center"/>
    </xf>
    <xf numFmtId="182" fontId="44" fillId="0" borderId="8" applyNumberFormat="0" applyFill="0" applyAlignment="0" applyProtection="0">
      <alignment vertical="center"/>
    </xf>
    <xf numFmtId="182" fontId="44" fillId="0" borderId="8" applyNumberFormat="0" applyFill="0" applyAlignment="0" applyProtection="0">
      <alignment vertical="center"/>
    </xf>
    <xf numFmtId="182" fontId="44" fillId="0" borderId="8" applyNumberFormat="0" applyFill="0" applyAlignment="0" applyProtection="0">
      <alignment vertical="center"/>
    </xf>
    <xf numFmtId="182" fontId="44" fillId="0" borderId="8" applyNumberFormat="0" applyFill="0" applyAlignment="0" applyProtection="0">
      <alignment vertical="center"/>
    </xf>
    <xf numFmtId="182" fontId="27" fillId="0" borderId="9" applyNumberFormat="0" applyFill="0" applyAlignment="0" applyProtection="0">
      <alignment vertical="center"/>
    </xf>
    <xf numFmtId="182" fontId="27" fillId="0" borderId="9" applyNumberFormat="0" applyFill="0" applyAlignment="0" applyProtection="0">
      <alignment vertical="center"/>
    </xf>
    <xf numFmtId="182" fontId="27" fillId="0" borderId="9" applyNumberFormat="0" applyFill="0" applyAlignment="0" applyProtection="0">
      <alignment vertical="center"/>
    </xf>
    <xf numFmtId="182" fontId="27" fillId="0" borderId="9" applyNumberFormat="0" applyFill="0" applyAlignment="0" applyProtection="0">
      <alignment vertical="center"/>
    </xf>
    <xf numFmtId="182" fontId="27" fillId="0" borderId="9" applyNumberFormat="0" applyFill="0" applyAlignment="0" applyProtection="0">
      <alignment vertical="center"/>
    </xf>
    <xf numFmtId="182" fontId="27" fillId="0" borderId="9" applyNumberFormat="0" applyFill="0" applyAlignment="0" applyProtection="0">
      <alignment vertical="center"/>
    </xf>
    <xf numFmtId="182" fontId="27" fillId="0" borderId="9" applyNumberFormat="0" applyFill="0" applyAlignment="0" applyProtection="0">
      <alignment vertical="center"/>
    </xf>
    <xf numFmtId="182" fontId="27" fillId="0" borderId="9" applyNumberFormat="0" applyFill="0" applyAlignment="0" applyProtection="0">
      <alignment vertical="center"/>
    </xf>
    <xf numFmtId="182" fontId="27" fillId="0" borderId="9" applyNumberFormat="0" applyFill="0" applyAlignment="0" applyProtection="0">
      <alignment vertical="center"/>
    </xf>
    <xf numFmtId="182" fontId="27" fillId="0" borderId="0" applyNumberFormat="0" applyFill="0" applyBorder="0" applyAlignment="0" applyProtection="0">
      <alignment vertical="center"/>
    </xf>
    <xf numFmtId="182" fontId="27" fillId="0" borderId="0" applyNumberFormat="0" applyFill="0" applyBorder="0" applyAlignment="0" applyProtection="0">
      <alignment vertical="center"/>
    </xf>
    <xf numFmtId="182" fontId="27" fillId="0" borderId="0" applyNumberFormat="0" applyFill="0" applyBorder="0" applyAlignment="0" applyProtection="0">
      <alignment vertical="center"/>
    </xf>
    <xf numFmtId="182" fontId="27" fillId="0" borderId="0" applyNumberFormat="0" applyFill="0" applyBorder="0" applyAlignment="0" applyProtection="0">
      <alignment vertical="center"/>
    </xf>
    <xf numFmtId="182" fontId="27" fillId="0" borderId="0" applyNumberFormat="0" applyFill="0" applyBorder="0" applyAlignment="0" applyProtection="0">
      <alignment vertical="center"/>
    </xf>
    <xf numFmtId="182" fontId="27" fillId="0" borderId="0" applyNumberFormat="0" applyFill="0" applyBorder="0" applyAlignment="0" applyProtection="0">
      <alignment vertical="center"/>
    </xf>
    <xf numFmtId="182" fontId="27" fillId="0" borderId="0" applyNumberFormat="0" applyFill="0" applyBorder="0" applyAlignment="0" applyProtection="0">
      <alignment vertical="center"/>
    </xf>
    <xf numFmtId="182" fontId="45" fillId="0" borderId="0" applyNumberFormat="0" applyFill="0" applyBorder="0" applyAlignment="0" applyProtection="0">
      <alignment vertical="center"/>
    </xf>
    <xf numFmtId="182" fontId="45" fillId="0" borderId="0" applyNumberFormat="0" applyFill="0" applyBorder="0" applyAlignment="0" applyProtection="0">
      <alignment vertical="center"/>
    </xf>
    <xf numFmtId="182" fontId="45" fillId="0" borderId="0" applyNumberFormat="0" applyFill="0" applyBorder="0" applyAlignment="0" applyProtection="0">
      <alignment vertical="center"/>
    </xf>
    <xf numFmtId="182" fontId="45" fillId="0" borderId="0" applyNumberFormat="0" applyFill="0" applyBorder="0" applyAlignment="0" applyProtection="0">
      <alignment vertical="center"/>
    </xf>
    <xf numFmtId="182" fontId="45" fillId="0" borderId="0" applyNumberFormat="0" applyFill="0" applyBorder="0" applyAlignment="0" applyProtection="0">
      <alignment vertical="center"/>
    </xf>
    <xf numFmtId="182" fontId="45" fillId="0" borderId="0" applyNumberFormat="0" applyFill="0" applyBorder="0" applyAlignment="0" applyProtection="0">
      <alignment vertical="center"/>
    </xf>
    <xf numFmtId="182" fontId="46" fillId="24" borderId="6" applyNumberFormat="0" applyAlignment="0" applyProtection="0">
      <alignment vertical="center"/>
    </xf>
    <xf numFmtId="182" fontId="46" fillId="24" borderId="6" applyNumberFormat="0" applyAlignment="0" applyProtection="0">
      <alignment vertical="center"/>
    </xf>
    <xf numFmtId="182" fontId="46" fillId="24" borderId="6" applyNumberFormat="0" applyAlignment="0" applyProtection="0">
      <alignment vertical="center"/>
    </xf>
    <xf numFmtId="182" fontId="46" fillId="24" borderId="6" applyNumberFormat="0" applyAlignment="0" applyProtection="0">
      <alignment vertical="center"/>
    </xf>
    <xf numFmtId="182" fontId="46" fillId="24" borderId="6" applyNumberFormat="0" applyAlignment="0" applyProtection="0">
      <alignment vertical="center"/>
    </xf>
    <xf numFmtId="182" fontId="46" fillId="24" borderId="6" applyNumberFormat="0" applyAlignment="0" applyProtection="0">
      <alignment vertical="center"/>
    </xf>
    <xf numFmtId="182" fontId="46" fillId="24" borderId="6" applyNumberFormat="0" applyAlignment="0" applyProtection="0">
      <alignment vertical="center"/>
    </xf>
    <xf numFmtId="182" fontId="46" fillId="24" borderId="6" applyNumberFormat="0" applyAlignment="0" applyProtection="0">
      <alignment vertical="center"/>
    </xf>
    <xf numFmtId="182" fontId="46" fillId="24" borderId="6" applyNumberFormat="0" applyAlignment="0" applyProtection="0">
      <alignment vertical="center"/>
    </xf>
    <xf numFmtId="182" fontId="3" fillId="0" borderId="0"/>
    <xf numFmtId="182" fontId="47" fillId="0" borderId="20" applyNumberFormat="0" applyFill="0" applyAlignment="0" applyProtection="0">
      <alignment vertical="center"/>
    </xf>
    <xf numFmtId="182" fontId="47" fillId="0" borderId="20" applyNumberFormat="0" applyFill="0" applyAlignment="0" applyProtection="0">
      <alignment vertical="center"/>
    </xf>
    <xf numFmtId="182" fontId="47" fillId="0" borderId="20" applyNumberFormat="0" applyFill="0" applyAlignment="0" applyProtection="0">
      <alignment vertical="center"/>
    </xf>
    <xf numFmtId="182" fontId="47" fillId="0" borderId="20" applyNumberFormat="0" applyFill="0" applyAlignment="0" applyProtection="0">
      <alignment vertical="center"/>
    </xf>
    <xf numFmtId="182" fontId="47" fillId="0" borderId="20" applyNumberFormat="0" applyFill="0" applyAlignment="0" applyProtection="0">
      <alignment vertical="center"/>
    </xf>
    <xf numFmtId="182" fontId="47" fillId="0" borderId="20" applyNumberFormat="0" applyFill="0" applyAlignment="0" applyProtection="0">
      <alignment vertical="center"/>
    </xf>
    <xf numFmtId="182" fontId="3" fillId="27" borderId="19" applyNumberFormat="0" applyFont="0" applyAlignment="0" applyProtection="0">
      <alignment vertical="center"/>
    </xf>
    <xf numFmtId="182" fontId="3" fillId="27" borderId="19" applyNumberFormat="0" applyFont="0" applyAlignment="0" applyProtection="0">
      <alignment vertical="center"/>
    </xf>
    <xf numFmtId="182" fontId="3" fillId="27" borderId="19" applyNumberFormat="0" applyFont="0" applyAlignment="0" applyProtection="0">
      <alignment vertical="center"/>
    </xf>
    <xf numFmtId="182" fontId="3" fillId="27" borderId="19" applyNumberFormat="0" applyFont="0" applyAlignment="0" applyProtection="0">
      <alignment vertical="center"/>
    </xf>
    <xf numFmtId="182" fontId="3" fillId="27" borderId="19" applyNumberFormat="0" applyFont="0" applyAlignment="0" applyProtection="0">
      <alignment vertical="center"/>
    </xf>
    <xf numFmtId="182" fontId="3" fillId="27" borderId="19" applyNumberFormat="0" applyFont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21" fillId="0" borderId="0" applyNumberFormat="0" applyFill="0" applyBorder="0" applyAlignment="0" applyProtection="0">
      <alignment vertical="center"/>
    </xf>
    <xf numFmtId="182" fontId="21" fillId="0" borderId="0" applyNumberFormat="0" applyFill="0" applyBorder="0" applyAlignment="0" applyProtection="0">
      <alignment vertical="center"/>
    </xf>
    <xf numFmtId="182" fontId="21" fillId="0" borderId="0" applyNumberFormat="0" applyFill="0" applyBorder="0" applyAlignment="0" applyProtection="0">
      <alignment vertical="center"/>
    </xf>
    <xf numFmtId="182" fontId="21" fillId="0" borderId="0" applyNumberFormat="0" applyFill="0" applyBorder="0" applyAlignment="0" applyProtection="0">
      <alignment vertical="center"/>
    </xf>
    <xf numFmtId="182" fontId="21" fillId="0" borderId="0" applyNumberFormat="0" applyFill="0" applyBorder="0" applyAlignment="0" applyProtection="0">
      <alignment vertical="center"/>
    </xf>
    <xf numFmtId="182" fontId="21" fillId="0" borderId="0" applyNumberFormat="0" applyFill="0" applyBorder="0" applyAlignment="0" applyProtection="0">
      <alignment vertical="center"/>
    </xf>
    <xf numFmtId="182" fontId="21" fillId="0" borderId="0" applyNumberFormat="0" applyFill="0" applyBorder="0" applyAlignment="0" applyProtection="0">
      <alignment vertical="center"/>
    </xf>
    <xf numFmtId="182" fontId="39" fillId="0" borderId="0" applyNumberFormat="0" applyFill="0" applyBorder="0" applyAlignment="0" applyProtection="0">
      <alignment vertical="center"/>
    </xf>
    <xf numFmtId="182" fontId="39" fillId="0" borderId="0" applyNumberFormat="0" applyFill="0" applyBorder="0" applyAlignment="0" applyProtection="0">
      <alignment vertical="center"/>
    </xf>
    <xf numFmtId="182" fontId="39" fillId="0" borderId="0" applyNumberFormat="0" applyFill="0" applyBorder="0" applyAlignment="0" applyProtection="0">
      <alignment vertical="center"/>
    </xf>
    <xf numFmtId="182" fontId="39" fillId="0" borderId="0" applyNumberFormat="0" applyFill="0" applyBorder="0" applyAlignment="0" applyProtection="0">
      <alignment vertical="center"/>
    </xf>
    <xf numFmtId="182" fontId="39" fillId="0" borderId="0" applyNumberFormat="0" applyFill="0" applyBorder="0" applyAlignment="0" applyProtection="0">
      <alignment vertical="center"/>
    </xf>
    <xf numFmtId="182" fontId="39" fillId="0" borderId="0" applyNumberFormat="0" applyFill="0" applyBorder="0" applyAlignment="0" applyProtection="0">
      <alignment vertical="center"/>
    </xf>
    <xf numFmtId="182" fontId="39" fillId="0" borderId="0" applyNumberFormat="0" applyFill="0" applyBorder="0" applyAlignment="0" applyProtection="0">
      <alignment vertical="center"/>
    </xf>
    <xf numFmtId="182" fontId="48" fillId="23" borderId="21" applyNumberFormat="0" applyAlignment="0" applyProtection="0">
      <alignment vertical="center"/>
    </xf>
    <xf numFmtId="182" fontId="48" fillId="23" borderId="21" applyNumberFormat="0" applyAlignment="0" applyProtection="0">
      <alignment vertical="center"/>
    </xf>
    <xf numFmtId="182" fontId="48" fillId="23" borderId="21" applyNumberFormat="0" applyAlignment="0" applyProtection="0">
      <alignment vertical="center"/>
    </xf>
    <xf numFmtId="182" fontId="48" fillId="23" borderId="21" applyNumberFormat="0" applyAlignment="0" applyProtection="0">
      <alignment vertical="center"/>
    </xf>
    <xf numFmtId="182" fontId="48" fillId="23" borderId="21" applyNumberFormat="0" applyAlignment="0" applyProtection="0">
      <alignment vertical="center"/>
    </xf>
    <xf numFmtId="182" fontId="48" fillId="23" borderId="21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82" fontId="50" fillId="10" borderId="21" applyNumberFormat="0" applyAlignment="0" applyProtection="0">
      <alignment vertical="center"/>
    </xf>
    <xf numFmtId="182" fontId="50" fillId="10" borderId="21" applyNumberFormat="0" applyAlignment="0" applyProtection="0">
      <alignment vertical="center"/>
    </xf>
    <xf numFmtId="182" fontId="50" fillId="10" borderId="21" applyNumberFormat="0" applyAlignment="0" applyProtection="0">
      <alignment vertical="center"/>
    </xf>
    <xf numFmtId="182" fontId="50" fillId="10" borderId="21" applyNumberFormat="0" applyAlignment="0" applyProtection="0">
      <alignment vertical="center"/>
    </xf>
    <xf numFmtId="182" fontId="50" fillId="10" borderId="21" applyNumberFormat="0" applyAlignment="0" applyProtection="0">
      <alignment vertical="center"/>
    </xf>
    <xf numFmtId="182" fontId="50" fillId="10" borderId="21" applyNumberFormat="0" applyAlignment="0" applyProtection="0">
      <alignment vertical="center"/>
    </xf>
    <xf numFmtId="182" fontId="51" fillId="23" borderId="22" applyNumberFormat="0" applyAlignment="0" applyProtection="0">
      <alignment vertical="center"/>
    </xf>
    <xf numFmtId="182" fontId="51" fillId="23" borderId="22" applyNumberFormat="0" applyAlignment="0" applyProtection="0">
      <alignment vertical="center"/>
    </xf>
    <xf numFmtId="182" fontId="51" fillId="23" borderId="22" applyNumberFormat="0" applyAlignment="0" applyProtection="0">
      <alignment vertical="center"/>
    </xf>
    <xf numFmtId="182" fontId="51" fillId="23" borderId="22" applyNumberFormat="0" applyAlignment="0" applyProtection="0">
      <alignment vertical="center"/>
    </xf>
    <xf numFmtId="182" fontId="51" fillId="23" borderId="22" applyNumberFormat="0" applyAlignment="0" applyProtection="0">
      <alignment vertical="center"/>
    </xf>
    <xf numFmtId="182" fontId="51" fillId="23" borderId="22" applyNumberFormat="0" applyAlignment="0" applyProtection="0">
      <alignment vertical="center"/>
    </xf>
    <xf numFmtId="182" fontId="52" fillId="26" borderId="0" applyNumberFormat="0" applyBorder="0" applyAlignment="0" applyProtection="0">
      <alignment vertical="center"/>
    </xf>
    <xf numFmtId="182" fontId="52" fillId="26" borderId="0" applyNumberFormat="0" applyBorder="0" applyAlignment="0" applyProtection="0">
      <alignment vertical="center"/>
    </xf>
    <xf numFmtId="182" fontId="52" fillId="26" borderId="0" applyNumberFormat="0" applyBorder="0" applyAlignment="0" applyProtection="0">
      <alignment vertical="center"/>
    </xf>
    <xf numFmtId="182" fontId="52" fillId="26" borderId="0" applyNumberFormat="0" applyBorder="0" applyAlignment="0" applyProtection="0">
      <alignment vertical="center"/>
    </xf>
    <xf numFmtId="182" fontId="52" fillId="26" borderId="0" applyNumberFormat="0" applyBorder="0" applyAlignment="0" applyProtection="0">
      <alignment vertical="center"/>
    </xf>
    <xf numFmtId="182" fontId="52" fillId="26" borderId="0" applyNumberFormat="0" applyBorder="0" applyAlignment="0" applyProtection="0">
      <alignment vertical="center"/>
    </xf>
    <xf numFmtId="182" fontId="52" fillId="26" borderId="0" applyNumberFormat="0" applyBorder="0" applyAlignment="0" applyProtection="0">
      <alignment vertical="center"/>
    </xf>
    <xf numFmtId="182" fontId="53" fillId="0" borderId="10" applyNumberFormat="0" applyFill="0" applyAlignment="0" applyProtection="0">
      <alignment vertical="center"/>
    </xf>
    <xf numFmtId="182" fontId="53" fillId="0" borderId="10" applyNumberFormat="0" applyFill="0" applyAlignment="0" applyProtection="0">
      <alignment vertical="center"/>
    </xf>
    <xf numFmtId="182" fontId="53" fillId="0" borderId="10" applyNumberFormat="0" applyFill="0" applyAlignment="0" applyProtection="0">
      <alignment vertical="center"/>
    </xf>
    <xf numFmtId="182" fontId="53" fillId="0" borderId="10" applyNumberFormat="0" applyFill="0" applyAlignment="0" applyProtection="0">
      <alignment vertical="center"/>
    </xf>
    <xf numFmtId="182" fontId="53" fillId="0" borderId="10" applyNumberFormat="0" applyFill="0" applyAlignment="0" applyProtection="0">
      <alignment vertical="center"/>
    </xf>
    <xf numFmtId="182" fontId="53" fillId="0" borderId="10" applyNumberFormat="0" applyFill="0" applyAlignment="0" applyProtection="0">
      <alignment vertical="center"/>
    </xf>
    <xf numFmtId="182" fontId="53" fillId="0" borderId="10" applyNumberFormat="0" applyFill="0" applyAlignment="0" applyProtection="0">
      <alignment vertical="center"/>
    </xf>
    <xf numFmtId="182" fontId="53" fillId="0" borderId="10" applyNumberFormat="0" applyFill="0" applyAlignment="0" applyProtection="0">
      <alignment vertical="center"/>
    </xf>
    <xf numFmtId="182" fontId="53" fillId="0" borderId="10" applyNumberFormat="0" applyFill="0" applyAlignment="0" applyProtection="0">
      <alignment vertical="center"/>
    </xf>
    <xf numFmtId="179" fontId="71" fillId="0" borderId="0"/>
    <xf numFmtId="0" fontId="3" fillId="0" borderId="0"/>
    <xf numFmtId="0" fontId="3" fillId="0" borderId="0"/>
    <xf numFmtId="0" fontId="72" fillId="0" borderId="0"/>
    <xf numFmtId="0" fontId="7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27" borderId="0" applyNumberFormat="0" applyBorder="0" applyAlignment="0" applyProtection="0"/>
    <xf numFmtId="0" fontId="11" fillId="10" borderId="0" applyNumberFormat="0" applyBorder="0" applyAlignment="0" applyProtection="0"/>
    <xf numFmtId="0" fontId="11" fillId="27" borderId="0" applyNumberFormat="0" applyBorder="0" applyAlignment="0" applyProtection="0"/>
    <xf numFmtId="0" fontId="11" fillId="9" borderId="0" applyNumberFormat="0" applyBorder="0" applyAlignment="0" applyProtection="0"/>
    <xf numFmtId="0" fontId="11" fillId="26" borderId="0" applyNumberFormat="0" applyBorder="0" applyAlignment="0" applyProtection="0"/>
    <xf numFmtId="0" fontId="11" fillId="4" borderId="0" applyNumberFormat="0" applyBorder="0" applyAlignment="0" applyProtection="0"/>
    <xf numFmtId="0" fontId="11" fillId="9" borderId="0" applyNumberFormat="0" applyBorder="0" applyAlignment="0" applyProtection="0"/>
    <xf numFmtId="0" fontId="11" fillId="27" borderId="0" applyNumberFormat="0" applyBorder="0" applyAlignment="0" applyProtection="0"/>
    <xf numFmtId="38" fontId="67" fillId="25" borderId="0" applyNumberFormat="0" applyBorder="0" applyAlignment="0" applyProtection="0"/>
    <xf numFmtId="10" fontId="67" fillId="30" borderId="1" applyNumberFormat="0" applyBorder="0" applyAlignment="0" applyProtection="0"/>
    <xf numFmtId="10" fontId="67" fillId="30" borderId="1" applyNumberFormat="0" applyBorder="0" applyAlignment="0" applyProtection="0"/>
    <xf numFmtId="0" fontId="29" fillId="26" borderId="24" applyNumberFormat="0" applyAlignment="0" applyProtection="0"/>
    <xf numFmtId="0" fontId="50" fillId="10" borderId="24" applyNumberFormat="0" applyAlignment="0" applyProtection="0">
      <alignment vertical="center"/>
    </xf>
    <xf numFmtId="37" fontId="73" fillId="0" borderId="0"/>
    <xf numFmtId="196" fontId="74" fillId="0" borderId="0"/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76" fillId="0" borderId="0"/>
    <xf numFmtId="0" fontId="77" fillId="0" borderId="0"/>
    <xf numFmtId="0" fontId="71" fillId="0" borderId="0"/>
    <xf numFmtId="0" fontId="1" fillId="0" borderId="0"/>
    <xf numFmtId="198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3" fillId="0" borderId="0">
      <alignment vertical="center"/>
    </xf>
    <xf numFmtId="0" fontId="1" fillId="0" borderId="0"/>
    <xf numFmtId="193" fontId="2" fillId="0" borderId="0"/>
    <xf numFmtId="193" fontId="3" fillId="0" borderId="0"/>
    <xf numFmtId="0" fontId="2" fillId="0" borderId="0"/>
    <xf numFmtId="0" fontId="3" fillId="0" borderId="0"/>
    <xf numFmtId="179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23" borderId="43" applyNumberFormat="0" applyAlignment="0" applyProtection="0"/>
    <xf numFmtId="0" fontId="16" fillId="23" borderId="43" applyNumberFormat="0" applyAlignment="0" applyProtection="0"/>
    <xf numFmtId="0" fontId="29" fillId="10" borderId="43" applyNumberFormat="0" applyAlignment="0" applyProtection="0"/>
    <xf numFmtId="0" fontId="29" fillId="10" borderId="43" applyNumberForma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2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34" fillId="23" borderId="45" applyNumberFormat="0" applyAlignment="0" applyProtection="0"/>
    <xf numFmtId="0" fontId="34" fillId="23" borderId="45" applyNumberFormat="0" applyAlignment="0" applyProtection="0"/>
    <xf numFmtId="0" fontId="37" fillId="0" borderId="46" applyNumberFormat="0" applyFill="0" applyAlignment="0" applyProtection="0"/>
    <xf numFmtId="0" fontId="37" fillId="0" borderId="46" applyNumberFormat="0" applyFill="0" applyAlignment="0" applyProtection="0"/>
    <xf numFmtId="0" fontId="47" fillId="0" borderId="46" applyNumberFormat="0" applyFill="0" applyAlignment="0" applyProtection="0">
      <alignment vertical="center"/>
    </xf>
    <xf numFmtId="179" fontId="47" fillId="0" borderId="46" applyNumberFormat="0" applyFill="0" applyAlignment="0" applyProtection="0">
      <alignment vertical="center"/>
    </xf>
    <xf numFmtId="179" fontId="47" fillId="0" borderId="46" applyNumberFormat="0" applyFill="0" applyAlignment="0" applyProtection="0">
      <alignment vertical="center"/>
    </xf>
    <xf numFmtId="0" fontId="47" fillId="0" borderId="46" applyNumberFormat="0" applyFill="0" applyAlignment="0" applyProtection="0">
      <alignment vertical="center"/>
    </xf>
    <xf numFmtId="0" fontId="47" fillId="0" borderId="46" applyNumberFormat="0" applyFill="0" applyAlignment="0" applyProtection="0">
      <alignment vertical="center"/>
    </xf>
    <xf numFmtId="0" fontId="3" fillId="27" borderId="44" applyNumberFormat="0" applyFont="0" applyAlignment="0" applyProtection="0">
      <alignment vertical="center"/>
    </xf>
    <xf numFmtId="179" fontId="3" fillId="27" borderId="44" applyNumberFormat="0" applyFont="0" applyAlignment="0" applyProtection="0">
      <alignment vertical="center"/>
    </xf>
    <xf numFmtId="179" fontId="3" fillId="27" borderId="44" applyNumberFormat="0" applyFont="0" applyAlignment="0" applyProtection="0">
      <alignment vertical="center"/>
    </xf>
    <xf numFmtId="0" fontId="12" fillId="27" borderId="44" applyNumberFormat="0" applyFont="0" applyAlignment="0" applyProtection="0">
      <alignment vertical="center"/>
    </xf>
    <xf numFmtId="0" fontId="3" fillId="27" borderId="44" applyNumberFormat="0" applyFont="0" applyAlignment="0" applyProtection="0">
      <alignment vertical="center"/>
    </xf>
    <xf numFmtId="0" fontId="3" fillId="27" borderId="44" applyNumberFormat="0" applyFont="0" applyAlignment="0" applyProtection="0">
      <alignment vertical="center"/>
    </xf>
    <xf numFmtId="0" fontId="48" fillId="23" borderId="43" applyNumberFormat="0" applyAlignment="0" applyProtection="0">
      <alignment vertical="center"/>
    </xf>
    <xf numFmtId="179" fontId="48" fillId="23" borderId="43" applyNumberFormat="0" applyAlignment="0" applyProtection="0">
      <alignment vertical="center"/>
    </xf>
    <xf numFmtId="179" fontId="48" fillId="23" borderId="43" applyNumberFormat="0" applyAlignment="0" applyProtection="0">
      <alignment vertical="center"/>
    </xf>
    <xf numFmtId="0" fontId="48" fillId="23" borderId="43" applyNumberFormat="0" applyAlignment="0" applyProtection="0">
      <alignment vertical="center"/>
    </xf>
    <xf numFmtId="0" fontId="48" fillId="23" borderId="43" applyNumberFormat="0" applyAlignment="0" applyProtection="0">
      <alignment vertical="center"/>
    </xf>
    <xf numFmtId="0" fontId="50" fillId="10" borderId="43" applyNumberFormat="0" applyAlignment="0" applyProtection="0">
      <alignment vertical="center"/>
    </xf>
    <xf numFmtId="179" fontId="50" fillId="10" borderId="43" applyNumberFormat="0" applyAlignment="0" applyProtection="0">
      <alignment vertical="center"/>
    </xf>
    <xf numFmtId="179" fontId="50" fillId="10" borderId="43" applyNumberFormat="0" applyAlignment="0" applyProtection="0">
      <alignment vertical="center"/>
    </xf>
    <xf numFmtId="0" fontId="50" fillId="10" borderId="43" applyNumberFormat="0" applyAlignment="0" applyProtection="0">
      <alignment vertical="center"/>
    </xf>
    <xf numFmtId="0" fontId="50" fillId="10" borderId="43" applyNumberFormat="0" applyAlignment="0" applyProtection="0">
      <alignment vertical="center"/>
    </xf>
    <xf numFmtId="0" fontId="51" fillId="23" borderId="45" applyNumberFormat="0" applyAlignment="0" applyProtection="0">
      <alignment vertical="center"/>
    </xf>
    <xf numFmtId="179" fontId="51" fillId="23" borderId="45" applyNumberFormat="0" applyAlignment="0" applyProtection="0">
      <alignment vertical="center"/>
    </xf>
    <xf numFmtId="179" fontId="51" fillId="23" borderId="45" applyNumberFormat="0" applyAlignment="0" applyProtection="0">
      <alignment vertical="center"/>
    </xf>
    <xf numFmtId="0" fontId="51" fillId="23" borderId="45" applyNumberFormat="0" applyAlignment="0" applyProtection="0">
      <alignment vertical="center"/>
    </xf>
    <xf numFmtId="0" fontId="51" fillId="23" borderId="45" applyNumberFormat="0" applyAlignment="0" applyProtection="0">
      <alignment vertical="center"/>
    </xf>
    <xf numFmtId="0" fontId="16" fillId="23" borderId="43" applyNumberFormat="0" applyAlignment="0" applyProtection="0"/>
    <xf numFmtId="0" fontId="29" fillId="10" borderId="43" applyNumberFormat="0" applyAlignment="0" applyProtection="0"/>
    <xf numFmtId="0" fontId="3" fillId="27" borderId="44" applyNumberFormat="0" applyFont="0" applyAlignment="0" applyProtection="0"/>
    <xf numFmtId="0" fontId="34" fillId="23" borderId="45" applyNumberFormat="0" applyAlignment="0" applyProtection="0"/>
    <xf numFmtId="0" fontId="37" fillId="0" borderId="46" applyNumberFormat="0" applyFill="0" applyAlignment="0" applyProtection="0"/>
    <xf numFmtId="0" fontId="16" fillId="23" borderId="43" applyNumberFormat="0" applyAlignment="0" applyProtection="0"/>
    <xf numFmtId="0" fontId="16" fillId="23" borderId="43" applyNumberFormat="0" applyAlignment="0" applyProtection="0"/>
    <xf numFmtId="0" fontId="16" fillId="23" borderId="43" applyNumberFormat="0" applyAlignment="0" applyProtection="0"/>
    <xf numFmtId="0" fontId="29" fillId="10" borderId="43" applyNumberFormat="0" applyAlignment="0" applyProtection="0"/>
    <xf numFmtId="0" fontId="29" fillId="10" borderId="43" applyNumberFormat="0" applyAlignment="0" applyProtection="0"/>
    <xf numFmtId="0" fontId="29" fillId="10" borderId="43" applyNumberForma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3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2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11" fillId="27" borderId="44" applyNumberFormat="0" applyFont="0" applyAlignment="0" applyProtection="0"/>
    <xf numFmtId="0" fontId="34" fillId="23" borderId="45" applyNumberFormat="0" applyAlignment="0" applyProtection="0"/>
    <xf numFmtId="0" fontId="34" fillId="23" borderId="45" applyNumberFormat="0" applyAlignment="0" applyProtection="0"/>
    <xf numFmtId="0" fontId="34" fillId="23" borderId="45" applyNumberFormat="0" applyAlignment="0" applyProtection="0"/>
    <xf numFmtId="0" fontId="37" fillId="0" borderId="46" applyNumberFormat="0" applyFill="0" applyAlignment="0" applyProtection="0"/>
    <xf numFmtId="0" fontId="37" fillId="0" borderId="46" applyNumberFormat="0" applyFill="0" applyAlignment="0" applyProtection="0"/>
    <xf numFmtId="0" fontId="37" fillId="0" borderId="46" applyNumberFormat="0" applyFill="0" applyAlignment="0" applyProtection="0"/>
    <xf numFmtId="179" fontId="47" fillId="0" borderId="46" applyNumberFormat="0" applyFill="0" applyAlignment="0" applyProtection="0">
      <alignment vertical="center"/>
    </xf>
    <xf numFmtId="179" fontId="47" fillId="0" borderId="46" applyNumberFormat="0" applyFill="0" applyAlignment="0" applyProtection="0">
      <alignment vertical="center"/>
    </xf>
    <xf numFmtId="0" fontId="47" fillId="0" borderId="46" applyNumberFormat="0" applyFill="0" applyAlignment="0" applyProtection="0">
      <alignment vertical="center"/>
    </xf>
    <xf numFmtId="0" fontId="47" fillId="0" borderId="46" applyNumberFormat="0" applyFill="0" applyAlignment="0" applyProtection="0">
      <alignment vertical="center"/>
    </xf>
    <xf numFmtId="0" fontId="47" fillId="0" borderId="46" applyNumberFormat="0" applyFill="0" applyAlignment="0" applyProtection="0">
      <alignment vertical="center"/>
    </xf>
    <xf numFmtId="179" fontId="3" fillId="27" borderId="44" applyNumberFormat="0" applyFont="0" applyAlignment="0" applyProtection="0">
      <alignment vertical="center"/>
    </xf>
    <xf numFmtId="179" fontId="3" fillId="27" borderId="44" applyNumberFormat="0" applyFont="0" applyAlignment="0" applyProtection="0">
      <alignment vertical="center"/>
    </xf>
    <xf numFmtId="0" fontId="12" fillId="27" borderId="44" applyNumberFormat="0" applyFont="0" applyAlignment="0" applyProtection="0">
      <alignment vertical="center"/>
    </xf>
    <xf numFmtId="0" fontId="3" fillId="27" borderId="44" applyNumberFormat="0" applyFont="0" applyAlignment="0" applyProtection="0">
      <alignment vertical="center"/>
    </xf>
    <xf numFmtId="0" fontId="3" fillId="27" borderId="44" applyNumberFormat="0" applyFont="0" applyAlignment="0" applyProtection="0">
      <alignment vertical="center"/>
    </xf>
    <xf numFmtId="0" fontId="3" fillId="27" borderId="44" applyNumberFormat="0" applyFont="0" applyAlignment="0" applyProtection="0">
      <alignment vertical="center"/>
    </xf>
    <xf numFmtId="179" fontId="48" fillId="23" borderId="43" applyNumberFormat="0" applyAlignment="0" applyProtection="0">
      <alignment vertical="center"/>
    </xf>
    <xf numFmtId="179" fontId="48" fillId="23" borderId="43" applyNumberFormat="0" applyAlignment="0" applyProtection="0">
      <alignment vertical="center"/>
    </xf>
    <xf numFmtId="0" fontId="48" fillId="23" borderId="43" applyNumberFormat="0" applyAlignment="0" applyProtection="0">
      <alignment vertical="center"/>
    </xf>
    <xf numFmtId="0" fontId="48" fillId="23" borderId="43" applyNumberFormat="0" applyAlignment="0" applyProtection="0">
      <alignment vertical="center"/>
    </xf>
    <xf numFmtId="0" fontId="48" fillId="23" borderId="43" applyNumberFormat="0" applyAlignment="0" applyProtection="0">
      <alignment vertical="center"/>
    </xf>
    <xf numFmtId="179" fontId="50" fillId="10" borderId="43" applyNumberFormat="0" applyAlignment="0" applyProtection="0">
      <alignment vertical="center"/>
    </xf>
    <xf numFmtId="179" fontId="50" fillId="10" borderId="43" applyNumberFormat="0" applyAlignment="0" applyProtection="0">
      <alignment vertical="center"/>
    </xf>
    <xf numFmtId="0" fontId="50" fillId="10" borderId="43" applyNumberFormat="0" applyAlignment="0" applyProtection="0">
      <alignment vertical="center"/>
    </xf>
    <xf numFmtId="0" fontId="50" fillId="10" borderId="43" applyNumberFormat="0" applyAlignment="0" applyProtection="0">
      <alignment vertical="center"/>
    </xf>
    <xf numFmtId="0" fontId="50" fillId="10" borderId="43" applyNumberFormat="0" applyAlignment="0" applyProtection="0">
      <alignment vertical="center"/>
    </xf>
    <xf numFmtId="179" fontId="51" fillId="23" borderId="45" applyNumberFormat="0" applyAlignment="0" applyProtection="0">
      <alignment vertical="center"/>
    </xf>
    <xf numFmtId="179" fontId="51" fillId="23" borderId="45" applyNumberFormat="0" applyAlignment="0" applyProtection="0">
      <alignment vertical="center"/>
    </xf>
    <xf numFmtId="0" fontId="51" fillId="23" borderId="45" applyNumberFormat="0" applyAlignment="0" applyProtection="0">
      <alignment vertical="center"/>
    </xf>
    <xf numFmtId="0" fontId="51" fillId="23" borderId="45" applyNumberFormat="0" applyAlignment="0" applyProtection="0">
      <alignment vertical="center"/>
    </xf>
    <xf numFmtId="0" fontId="51" fillId="23" borderId="45" applyNumberFormat="0" applyAlignment="0" applyProtection="0">
      <alignment vertical="center"/>
    </xf>
    <xf numFmtId="182" fontId="47" fillId="0" borderId="46" applyNumberFormat="0" applyFill="0" applyAlignment="0" applyProtection="0">
      <alignment vertical="center"/>
    </xf>
    <xf numFmtId="182" fontId="47" fillId="0" borderId="46" applyNumberFormat="0" applyFill="0" applyAlignment="0" applyProtection="0">
      <alignment vertical="center"/>
    </xf>
    <xf numFmtId="182" fontId="47" fillId="0" borderId="46" applyNumberFormat="0" applyFill="0" applyAlignment="0" applyProtection="0">
      <alignment vertical="center"/>
    </xf>
    <xf numFmtId="182" fontId="47" fillId="0" borderId="46" applyNumberFormat="0" applyFill="0" applyAlignment="0" applyProtection="0">
      <alignment vertical="center"/>
    </xf>
    <xf numFmtId="182" fontId="3" fillId="27" borderId="44" applyNumberFormat="0" applyFont="0" applyAlignment="0" applyProtection="0">
      <alignment vertical="center"/>
    </xf>
    <xf numFmtId="182" fontId="3" fillId="27" borderId="44" applyNumberFormat="0" applyFont="0" applyAlignment="0" applyProtection="0">
      <alignment vertical="center"/>
    </xf>
    <xf numFmtId="182" fontId="3" fillId="27" borderId="44" applyNumberFormat="0" applyFont="0" applyAlignment="0" applyProtection="0">
      <alignment vertical="center"/>
    </xf>
    <xf numFmtId="182" fontId="3" fillId="27" borderId="44" applyNumberFormat="0" applyFont="0" applyAlignment="0" applyProtection="0">
      <alignment vertical="center"/>
    </xf>
    <xf numFmtId="182" fontId="48" fillId="23" borderId="43" applyNumberFormat="0" applyAlignment="0" applyProtection="0">
      <alignment vertical="center"/>
    </xf>
    <xf numFmtId="182" fontId="48" fillId="23" borderId="43" applyNumberFormat="0" applyAlignment="0" applyProtection="0">
      <alignment vertical="center"/>
    </xf>
    <xf numFmtId="182" fontId="48" fillId="23" borderId="43" applyNumberFormat="0" applyAlignment="0" applyProtection="0">
      <alignment vertical="center"/>
    </xf>
    <xf numFmtId="182" fontId="48" fillId="23" borderId="43" applyNumberFormat="0" applyAlignment="0" applyProtection="0">
      <alignment vertical="center"/>
    </xf>
    <xf numFmtId="182" fontId="50" fillId="10" borderId="43" applyNumberFormat="0" applyAlignment="0" applyProtection="0">
      <alignment vertical="center"/>
    </xf>
    <xf numFmtId="182" fontId="50" fillId="10" borderId="43" applyNumberFormat="0" applyAlignment="0" applyProtection="0">
      <alignment vertical="center"/>
    </xf>
    <xf numFmtId="182" fontId="50" fillId="10" borderId="43" applyNumberFormat="0" applyAlignment="0" applyProtection="0">
      <alignment vertical="center"/>
    </xf>
    <xf numFmtId="182" fontId="50" fillId="10" borderId="43" applyNumberFormat="0" applyAlignment="0" applyProtection="0">
      <alignment vertical="center"/>
    </xf>
    <xf numFmtId="182" fontId="51" fillId="23" borderId="45" applyNumberFormat="0" applyAlignment="0" applyProtection="0">
      <alignment vertical="center"/>
    </xf>
    <xf numFmtId="182" fontId="51" fillId="23" borderId="45" applyNumberFormat="0" applyAlignment="0" applyProtection="0">
      <alignment vertical="center"/>
    </xf>
    <xf numFmtId="182" fontId="51" fillId="23" borderId="45" applyNumberFormat="0" applyAlignment="0" applyProtection="0">
      <alignment vertical="center"/>
    </xf>
    <xf numFmtId="182" fontId="51" fillId="23" borderId="45" applyNumberFormat="0" applyAlignment="0" applyProtection="0">
      <alignment vertical="center"/>
    </xf>
    <xf numFmtId="179" fontId="3" fillId="0" borderId="0"/>
    <xf numFmtId="0" fontId="2" fillId="0" borderId="0"/>
    <xf numFmtId="0" fontId="3" fillId="0" borderId="0"/>
    <xf numFmtId="0" fontId="3" fillId="0" borderId="0"/>
    <xf numFmtId="0" fontId="29" fillId="26" borderId="43" applyNumberFormat="0" applyAlignment="0" applyProtection="0"/>
    <xf numFmtId="0" fontId="50" fillId="10" borderId="43" applyNumberFormat="0" applyAlignment="0" applyProtection="0">
      <alignment vertical="center"/>
    </xf>
    <xf numFmtId="0" fontId="2" fillId="0" borderId="0"/>
    <xf numFmtId="0" fontId="3" fillId="0" borderId="0"/>
    <xf numFmtId="19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</cellStyleXfs>
  <cellXfs count="176">
    <xf numFmtId="0" fontId="0" fillId="0" borderId="0" xfId="0"/>
    <xf numFmtId="0" fontId="80" fillId="0" borderId="0" xfId="1" applyFont="1" applyProtection="1">
      <protection locked="0"/>
    </xf>
    <xf numFmtId="186" fontId="80" fillId="0" borderId="0" xfId="1" applyNumberFormat="1" applyFont="1" applyAlignment="1" applyProtection="1">
      <alignment horizontal="left"/>
      <protection locked="0"/>
    </xf>
    <xf numFmtId="0" fontId="82" fillId="0" borderId="0" xfId="1" applyFont="1" applyAlignment="1" applyProtection="1">
      <alignment horizontal="left"/>
      <protection locked="0"/>
    </xf>
    <xf numFmtId="186" fontId="82" fillId="0" borderId="0" xfId="1" applyNumberFormat="1" applyFont="1" applyAlignment="1" applyProtection="1">
      <alignment horizontal="left"/>
      <protection locked="0"/>
    </xf>
    <xf numFmtId="0" fontId="82" fillId="0" borderId="0" xfId="1" applyFont="1" applyAlignment="1">
      <alignment horizontal="left"/>
    </xf>
    <xf numFmtId="0" fontId="80" fillId="0" borderId="14" xfId="1" applyFont="1" applyBorder="1" applyAlignment="1" applyProtection="1">
      <alignment horizontal="left"/>
      <protection locked="0"/>
    </xf>
    <xf numFmtId="0" fontId="82" fillId="0" borderId="14" xfId="1" applyFont="1" applyBorder="1" applyAlignment="1" applyProtection="1">
      <alignment horizontal="left"/>
      <protection locked="0"/>
    </xf>
    <xf numFmtId="0" fontId="82" fillId="0" borderId="0" xfId="1" applyFont="1" applyAlignment="1" applyProtection="1">
      <alignment horizontal="center"/>
      <protection locked="0"/>
    </xf>
    <xf numFmtId="0" fontId="82" fillId="0" borderId="0" xfId="1" applyFont="1" applyAlignment="1" applyProtection="1">
      <alignment horizontal="center" vertical="center" wrapText="1"/>
      <protection locked="0"/>
    </xf>
    <xf numFmtId="0" fontId="83" fillId="0" borderId="0" xfId="3378" applyFont="1"/>
    <xf numFmtId="0" fontId="83" fillId="0" borderId="0" xfId="1" applyFont="1" applyAlignment="1">
      <alignment horizontal="left"/>
    </xf>
    <xf numFmtId="0" fontId="83" fillId="0" borderId="0" xfId="1" applyFont="1" applyAlignment="1" applyProtection="1">
      <alignment horizontal="left"/>
      <protection locked="0"/>
    </xf>
    <xf numFmtId="194" fontId="82" fillId="0" borderId="14" xfId="1" applyNumberFormat="1" applyFont="1" applyBorder="1" applyAlignment="1" applyProtection="1">
      <alignment horizontal="left"/>
      <protection locked="0"/>
    </xf>
    <xf numFmtId="0" fontId="83" fillId="0" borderId="0" xfId="1" applyFont="1"/>
    <xf numFmtId="14" fontId="83" fillId="0" borderId="0" xfId="1" applyNumberFormat="1" applyFont="1"/>
    <xf numFmtId="186" fontId="83" fillId="0" borderId="0" xfId="1" applyNumberFormat="1" applyFont="1" applyAlignment="1">
      <alignment horizontal="left"/>
    </xf>
    <xf numFmtId="14" fontId="82" fillId="0" borderId="14" xfId="1" applyNumberFormat="1" applyFont="1" applyBorder="1" applyAlignment="1" applyProtection="1">
      <alignment horizontal="left"/>
      <protection locked="0"/>
    </xf>
    <xf numFmtId="0" fontId="82" fillId="0" borderId="0" xfId="1" applyFont="1" applyProtection="1">
      <protection locked="0"/>
    </xf>
    <xf numFmtId="0" fontId="80" fillId="0" borderId="14" xfId="1" applyFont="1" applyBorder="1" applyAlignment="1" applyProtection="1">
      <alignment horizontal="center" wrapText="1"/>
      <protection locked="0"/>
    </xf>
    <xf numFmtId="0" fontId="85" fillId="0" borderId="0" xfId="1" applyFont="1" applyAlignment="1" applyProtection="1">
      <alignment horizontal="left"/>
      <protection locked="0"/>
    </xf>
    <xf numFmtId="0" fontId="80" fillId="0" borderId="35" xfId="1" applyFont="1" applyBorder="1" applyAlignment="1" applyProtection="1">
      <alignment horizontal="center" wrapText="1"/>
      <protection locked="0"/>
    </xf>
    <xf numFmtId="0" fontId="80" fillId="29" borderId="23" xfId="0" applyFont="1" applyFill="1" applyBorder="1" applyAlignment="1">
      <alignment horizontal="left" vertical="center"/>
    </xf>
    <xf numFmtId="0" fontId="80" fillId="29" borderId="34" xfId="1" applyFont="1" applyFill="1" applyBorder="1" applyAlignment="1" applyProtection="1">
      <alignment wrapText="1"/>
      <protection locked="0"/>
    </xf>
    <xf numFmtId="0" fontId="80" fillId="29" borderId="32" xfId="1" applyFont="1" applyFill="1" applyBorder="1" applyAlignment="1" applyProtection="1">
      <alignment wrapText="1"/>
      <protection locked="0"/>
    </xf>
    <xf numFmtId="0" fontId="80" fillId="29" borderId="32" xfId="1" applyFont="1" applyFill="1" applyBorder="1" applyAlignment="1" applyProtection="1">
      <alignment horizontal="center" wrapText="1"/>
      <protection locked="0"/>
    </xf>
    <xf numFmtId="186" fontId="80" fillId="29" borderId="32" xfId="1" applyNumberFormat="1" applyFont="1" applyFill="1" applyBorder="1" applyAlignment="1" applyProtection="1">
      <alignment wrapText="1"/>
      <protection locked="0"/>
    </xf>
    <xf numFmtId="0" fontId="80" fillId="29" borderId="34" xfId="1" applyFont="1" applyFill="1" applyBorder="1" applyAlignment="1" applyProtection="1">
      <alignment horizontal="center" wrapText="1"/>
      <protection locked="0"/>
    </xf>
    <xf numFmtId="0" fontId="84" fillId="29" borderId="0" xfId="1" applyFont="1" applyFill="1" applyAlignment="1" applyProtection="1">
      <alignment horizontal="center" wrapText="1"/>
      <protection locked="0"/>
    </xf>
    <xf numFmtId="0" fontId="84" fillId="29" borderId="34" xfId="1" applyFont="1" applyFill="1" applyBorder="1" applyAlignment="1" applyProtection="1">
      <alignment horizontal="center" wrapText="1"/>
      <protection locked="0"/>
    </xf>
    <xf numFmtId="0" fontId="80" fillId="29" borderId="0" xfId="1" applyFont="1" applyFill="1" applyAlignment="1" applyProtection="1">
      <alignment wrapText="1"/>
      <protection locked="0"/>
    </xf>
    <xf numFmtId="0" fontId="82" fillId="0" borderId="14" xfId="1" applyFont="1" applyBorder="1" applyAlignment="1" applyProtection="1">
      <alignment horizontal="center" vertical="center" wrapText="1"/>
      <protection locked="0"/>
    </xf>
    <xf numFmtId="186" fontId="82" fillId="0" borderId="14" xfId="1" applyNumberFormat="1" applyFont="1" applyBorder="1" applyAlignment="1">
      <alignment horizontal="center" vertical="center" wrapText="1"/>
    </xf>
    <xf numFmtId="195" fontId="87" fillId="0" borderId="14" xfId="3282" applyNumberFormat="1" applyFont="1" applyBorder="1" applyAlignment="1">
      <alignment horizontal="center" vertical="center" wrapText="1"/>
    </xf>
    <xf numFmtId="195" fontId="87" fillId="0" borderId="14" xfId="3283" applyNumberFormat="1" applyFont="1" applyBorder="1" applyAlignment="1">
      <alignment horizontal="center" vertical="center" wrapText="1"/>
    </xf>
    <xf numFmtId="186" fontId="86" fillId="0" borderId="14" xfId="3380" applyNumberFormat="1" applyFont="1" applyFill="1" applyBorder="1" applyAlignment="1" applyProtection="1">
      <alignment horizontal="center" vertical="center"/>
    </xf>
    <xf numFmtId="186" fontId="88" fillId="0" borderId="14" xfId="3380" applyNumberFormat="1" applyFont="1" applyFill="1" applyBorder="1" applyAlignment="1" applyProtection="1">
      <alignment horizontal="center" vertical="center"/>
    </xf>
    <xf numFmtId="199" fontId="86" fillId="0" borderId="14" xfId="1" applyNumberFormat="1" applyFont="1" applyBorder="1" applyAlignment="1">
      <alignment horizontal="center" vertical="center" wrapText="1"/>
    </xf>
    <xf numFmtId="193" fontId="86" fillId="0" borderId="14" xfId="1" applyNumberFormat="1" applyFont="1" applyBorder="1" applyAlignment="1">
      <alignment horizontal="center" vertical="center" wrapText="1"/>
    </xf>
    <xf numFmtId="0" fontId="82" fillId="0" borderId="0" xfId="1" applyFont="1" applyAlignment="1" applyProtection="1">
      <alignment horizontal="left" vertical="center" wrapText="1"/>
      <protection locked="0"/>
    </xf>
    <xf numFmtId="0" fontId="82" fillId="0" borderId="0" xfId="2" applyFont="1" applyAlignment="1">
      <alignment horizontal="center" vertical="center"/>
    </xf>
    <xf numFmtId="197" fontId="82" fillId="0" borderId="0" xfId="1" applyNumberFormat="1" applyFont="1" applyAlignment="1" applyProtection="1">
      <alignment horizontal="center" vertical="center"/>
      <protection locked="0"/>
    </xf>
    <xf numFmtId="186" fontId="82" fillId="0" borderId="0" xfId="1" applyNumberFormat="1" applyFont="1" applyAlignment="1">
      <alignment horizontal="center" vertical="center" wrapText="1"/>
    </xf>
    <xf numFmtId="195" fontId="87" fillId="0" borderId="0" xfId="3282" applyNumberFormat="1" applyFont="1" applyAlignment="1">
      <alignment horizontal="center" vertical="center" wrapText="1"/>
    </xf>
    <xf numFmtId="195" fontId="87" fillId="0" borderId="0" xfId="3283" applyNumberFormat="1" applyFont="1" applyAlignment="1">
      <alignment horizontal="center" vertical="center" wrapText="1"/>
    </xf>
    <xf numFmtId="186" fontId="86" fillId="0" borderId="0" xfId="3380" applyNumberFormat="1" applyFont="1" applyFill="1" applyBorder="1" applyAlignment="1" applyProtection="1">
      <alignment horizontal="center" vertical="center"/>
    </xf>
    <xf numFmtId="186" fontId="88" fillId="0" borderId="0" xfId="3380" applyNumberFormat="1" applyFont="1" applyFill="1" applyBorder="1" applyAlignment="1" applyProtection="1">
      <alignment horizontal="center" vertical="center"/>
    </xf>
    <xf numFmtId="199" fontId="86" fillId="0" borderId="0" xfId="1" applyNumberFormat="1" applyFont="1" applyAlignment="1">
      <alignment horizontal="center" vertical="center" wrapText="1"/>
    </xf>
    <xf numFmtId="186" fontId="86" fillId="0" borderId="0" xfId="1" applyNumberFormat="1" applyFont="1" applyAlignment="1" applyProtection="1">
      <alignment horizontal="left"/>
      <protection locked="0"/>
    </xf>
    <xf numFmtId="0" fontId="86" fillId="0" borderId="0" xfId="1" applyFont="1" applyAlignment="1" applyProtection="1">
      <alignment horizontal="left"/>
      <protection locked="0"/>
    </xf>
    <xf numFmtId="186" fontId="80" fillId="29" borderId="0" xfId="1" applyNumberFormat="1" applyFont="1" applyFill="1" applyAlignment="1" applyProtection="1">
      <alignment wrapText="1"/>
      <protection locked="0"/>
    </xf>
    <xf numFmtId="186" fontId="82" fillId="0" borderId="0" xfId="1" applyNumberFormat="1" applyFont="1" applyAlignment="1" applyProtection="1">
      <alignment horizontal="center" vertical="center" wrapText="1"/>
      <protection locked="0"/>
    </xf>
    <xf numFmtId="9" fontId="82" fillId="0" borderId="0" xfId="1" applyNumberFormat="1" applyFont="1" applyAlignment="1" applyProtection="1">
      <alignment horizontal="left"/>
      <protection locked="0"/>
    </xf>
    <xf numFmtId="9" fontId="80" fillId="29" borderId="39" xfId="1" applyNumberFormat="1" applyFont="1" applyFill="1" applyBorder="1" applyAlignment="1" applyProtection="1">
      <alignment wrapText="1"/>
      <protection locked="0"/>
    </xf>
    <xf numFmtId="9" fontId="86" fillId="0" borderId="1" xfId="3380" applyNumberFormat="1" applyFont="1" applyFill="1" applyBorder="1" applyAlignment="1" applyProtection="1">
      <alignment horizontal="center" vertical="center"/>
    </xf>
    <xf numFmtId="9" fontId="86" fillId="0" borderId="0" xfId="3380" applyNumberFormat="1" applyFont="1" applyFill="1" applyBorder="1" applyAlignment="1" applyProtection="1">
      <alignment horizontal="center" vertical="center"/>
    </xf>
    <xf numFmtId="9" fontId="86" fillId="0" borderId="0" xfId="1" applyNumberFormat="1" applyFont="1" applyAlignment="1" applyProtection="1">
      <alignment horizontal="left"/>
      <protection locked="0"/>
    </xf>
    <xf numFmtId="180" fontId="90" fillId="0" borderId="1" xfId="3385" applyNumberFormat="1" applyFont="1" applyBorder="1" applyAlignment="1">
      <alignment horizontal="center" vertical="center" wrapText="1"/>
    </xf>
    <xf numFmtId="193" fontId="90" fillId="0" borderId="1" xfId="3385" applyFont="1" applyBorder="1" applyAlignment="1">
      <alignment horizontal="center" vertical="center" wrapText="1"/>
    </xf>
    <xf numFmtId="0" fontId="89" fillId="0" borderId="1" xfId="3386" applyFont="1" applyBorder="1" applyAlignment="1">
      <alignment horizontal="center" vertical="center" wrapText="1"/>
    </xf>
    <xf numFmtId="193" fontId="91" fillId="0" borderId="1" xfId="3385" applyFont="1" applyBorder="1" applyAlignment="1">
      <alignment horizontal="center" vertical="center" wrapText="1"/>
    </xf>
    <xf numFmtId="0" fontId="91" fillId="33" borderId="1" xfId="3386" applyFont="1" applyFill="1" applyBorder="1" applyAlignment="1">
      <alignment horizontal="center" vertical="center" wrapText="1"/>
    </xf>
    <xf numFmtId="0" fontId="91" fillId="31" borderId="1" xfId="3386" applyFont="1" applyFill="1" applyBorder="1" applyAlignment="1">
      <alignment horizontal="center" vertical="center" wrapText="1"/>
    </xf>
    <xf numFmtId="0" fontId="93" fillId="33" borderId="1" xfId="3386" applyFont="1" applyFill="1" applyBorder="1" applyAlignment="1">
      <alignment horizontal="center" vertical="center" wrapText="1"/>
    </xf>
    <xf numFmtId="201" fontId="93" fillId="33" borderId="1" xfId="3386" applyNumberFormat="1" applyFont="1" applyFill="1" applyBorder="1" applyAlignment="1">
      <alignment horizontal="center" vertical="center" wrapText="1"/>
    </xf>
    <xf numFmtId="0" fontId="91" fillId="2" borderId="1" xfId="3386" applyFont="1" applyFill="1" applyBorder="1" applyAlignment="1">
      <alignment horizontal="center" vertical="center" wrapText="1"/>
    </xf>
    <xf numFmtId="4" fontId="91" fillId="0" borderId="1" xfId="3386" applyNumberFormat="1" applyFont="1" applyBorder="1" applyAlignment="1">
      <alignment horizontal="center" vertical="center" wrapText="1"/>
    </xf>
    <xf numFmtId="2" fontId="91" fillId="0" borderId="1" xfId="3386" applyNumberFormat="1" applyFont="1" applyBorder="1" applyAlignment="1">
      <alignment horizontal="center" vertical="center" wrapText="1"/>
    </xf>
    <xf numFmtId="2" fontId="91" fillId="32" borderId="1" xfId="3386" applyNumberFormat="1" applyFont="1" applyFill="1" applyBorder="1" applyAlignment="1">
      <alignment horizontal="center" vertical="center" wrapText="1"/>
    </xf>
    <xf numFmtId="202" fontId="91" fillId="2" borderId="1" xfId="3283" applyNumberFormat="1" applyFont="1" applyFill="1" applyBorder="1" applyAlignment="1">
      <alignment horizontal="center" vertical="center" wrapText="1"/>
    </xf>
    <xf numFmtId="202" fontId="91" fillId="35" borderId="1" xfId="3283" applyNumberFormat="1" applyFont="1" applyFill="1" applyBorder="1" applyAlignment="1">
      <alignment horizontal="center" vertical="center" wrapText="1"/>
    </xf>
    <xf numFmtId="180" fontId="91" fillId="2" borderId="1" xfId="3385" applyNumberFormat="1" applyFont="1" applyFill="1" applyBorder="1" applyAlignment="1">
      <alignment horizontal="center" vertical="center" wrapText="1"/>
    </xf>
    <xf numFmtId="202" fontId="91" fillId="34" borderId="1" xfId="3386" applyNumberFormat="1" applyFont="1" applyFill="1" applyBorder="1" applyAlignment="1">
      <alignment horizontal="center" vertical="center" wrapText="1"/>
    </xf>
    <xf numFmtId="2" fontId="91" fillId="36" borderId="1" xfId="3386" applyNumberFormat="1" applyFont="1" applyFill="1" applyBorder="1" applyAlignment="1">
      <alignment horizontal="center" vertical="center" wrapText="1"/>
    </xf>
    <xf numFmtId="180" fontId="91" fillId="37" borderId="1" xfId="3390" applyNumberFormat="1" applyFont="1" applyFill="1" applyBorder="1" applyAlignment="1">
      <alignment horizontal="center" vertical="center" wrapText="1"/>
    </xf>
    <xf numFmtId="0" fontId="91" fillId="0" borderId="1" xfId="3387" applyFont="1" applyBorder="1" applyAlignment="1">
      <alignment horizontal="center" vertical="center" wrapText="1"/>
    </xf>
    <xf numFmtId="203" fontId="91" fillId="34" borderId="1" xfId="3386" applyNumberFormat="1" applyFont="1" applyFill="1" applyBorder="1" applyAlignment="1">
      <alignment horizontal="center" vertical="center" wrapText="1"/>
    </xf>
    <xf numFmtId="204" fontId="91" fillId="33" borderId="1" xfId="3386" applyNumberFormat="1" applyFont="1" applyFill="1" applyBorder="1" applyAlignment="1">
      <alignment horizontal="center" vertical="center" wrapText="1"/>
    </xf>
    <xf numFmtId="204" fontId="91" fillId="34" borderId="1" xfId="3386" applyNumberFormat="1" applyFont="1" applyFill="1" applyBorder="1" applyAlignment="1">
      <alignment horizontal="center" vertical="center" wrapText="1"/>
    </xf>
    <xf numFmtId="0" fontId="91" fillId="0" borderId="0" xfId="3387" applyFont="1" applyAlignment="1">
      <alignment horizontal="center" vertical="center" wrapText="1"/>
    </xf>
    <xf numFmtId="193" fontId="91" fillId="0" borderId="0" xfId="3385" applyFont="1" applyAlignment="1">
      <alignment horizontal="center" vertical="center" wrapText="1"/>
    </xf>
    <xf numFmtId="26" fontId="71" fillId="0" borderId="0" xfId="3281" applyNumberFormat="1"/>
    <xf numFmtId="179" fontId="71" fillId="0" borderId="0" xfId="3281"/>
    <xf numFmtId="180" fontId="89" fillId="0" borderId="1" xfId="3385" applyNumberFormat="1" applyFont="1" applyBorder="1" applyAlignment="1">
      <alignment horizontal="center" vertical="center" wrapText="1"/>
    </xf>
    <xf numFmtId="193" fontId="91" fillId="0" borderId="0" xfId="3385" applyFont="1"/>
    <xf numFmtId="193" fontId="89" fillId="0" borderId="1" xfId="3385" applyFont="1" applyBorder="1" applyAlignment="1">
      <alignment horizontal="center" vertical="center" wrapText="1"/>
    </xf>
    <xf numFmtId="0" fontId="92" fillId="33" borderId="1" xfId="3386" applyFont="1" applyFill="1" applyBorder="1" applyAlignment="1">
      <alignment horizontal="center" vertical="center" wrapText="1"/>
    </xf>
    <xf numFmtId="0" fontId="92" fillId="33" borderId="1" xfId="3386" applyFont="1" applyFill="1" applyBorder="1" applyAlignment="1">
      <alignment horizontal="center" vertical="center" wrapText="1" shrinkToFit="1"/>
    </xf>
    <xf numFmtId="0" fontId="95" fillId="33" borderId="1" xfId="3386" applyFont="1" applyFill="1" applyBorder="1" applyAlignment="1">
      <alignment horizontal="center" vertical="center" wrapText="1"/>
    </xf>
    <xf numFmtId="201" fontId="91" fillId="33" borderId="1" xfId="3386" applyNumberFormat="1" applyFont="1" applyFill="1" applyBorder="1" applyAlignment="1">
      <alignment horizontal="center" wrapText="1"/>
    </xf>
    <xf numFmtId="0" fontId="92" fillId="2" borderId="1" xfId="3386" applyFont="1" applyFill="1" applyBorder="1" applyAlignment="1">
      <alignment horizontal="center" vertical="center" wrapText="1"/>
    </xf>
    <xf numFmtId="202" fontId="91" fillId="32" borderId="1" xfId="3387" applyNumberFormat="1" applyFont="1" applyFill="1" applyBorder="1" applyAlignment="1">
      <alignment horizontal="center"/>
    </xf>
    <xf numFmtId="202" fontId="91" fillId="32" borderId="1" xfId="3388" applyNumberFormat="1" applyFont="1" applyFill="1" applyBorder="1" applyAlignment="1">
      <alignment horizontal="center"/>
    </xf>
    <xf numFmtId="4" fontId="91" fillId="0" borderId="1" xfId="3386" applyNumberFormat="1" applyFont="1" applyBorder="1" applyAlignment="1">
      <alignment horizontal="center"/>
    </xf>
    <xf numFmtId="180" fontId="91" fillId="0" borderId="1" xfId="3388" applyNumberFormat="1" applyFont="1" applyBorder="1" applyAlignment="1">
      <alignment horizontal="center"/>
    </xf>
    <xf numFmtId="202" fontId="91" fillId="0" borderId="1" xfId="3386" applyNumberFormat="1" applyFont="1" applyBorder="1" applyAlignment="1">
      <alignment horizontal="center" vertical="center" wrapText="1"/>
    </xf>
    <xf numFmtId="0" fontId="96" fillId="34" borderId="1" xfId="3386" applyFont="1" applyFill="1" applyBorder="1" applyAlignment="1">
      <alignment horizontal="center" vertical="center" wrapText="1"/>
    </xf>
    <xf numFmtId="201" fontId="91" fillId="34" borderId="1" xfId="3386" applyNumberFormat="1" applyFont="1" applyFill="1" applyBorder="1" applyAlignment="1">
      <alignment horizontal="center" wrapText="1"/>
    </xf>
    <xf numFmtId="193" fontId="93" fillId="0" borderId="0" xfId="3385" applyFont="1"/>
    <xf numFmtId="2" fontId="94" fillId="32" borderId="1" xfId="3389" applyNumberFormat="1" applyFont="1" applyFill="1" applyBorder="1" applyAlignment="1">
      <alignment horizontal="center" vertical="center" wrapText="1"/>
    </xf>
    <xf numFmtId="0" fontId="97" fillId="2" borderId="1" xfId="3386" applyFont="1" applyFill="1" applyBorder="1" applyAlignment="1">
      <alignment horizontal="center" vertical="center" wrapText="1"/>
    </xf>
    <xf numFmtId="4" fontId="91" fillId="32" borderId="1" xfId="3386" applyNumberFormat="1" applyFont="1" applyFill="1" applyBorder="1" applyAlignment="1">
      <alignment horizontal="center" vertical="center" wrapText="1"/>
    </xf>
    <xf numFmtId="0" fontId="91" fillId="2" borderId="36" xfId="3391" applyFont="1" applyFill="1" applyBorder="1" applyAlignment="1">
      <alignment horizontal="center" vertical="center" wrapText="1"/>
    </xf>
    <xf numFmtId="0" fontId="91" fillId="33" borderId="36" xfId="3391" applyFont="1" applyFill="1" applyBorder="1" applyAlignment="1">
      <alignment horizontal="center" vertical="center" wrapText="1"/>
    </xf>
    <xf numFmtId="0" fontId="92" fillId="34" borderId="1" xfId="3386" applyFont="1" applyFill="1" applyBorder="1" applyAlignment="1">
      <alignment horizontal="center" vertical="center" wrapText="1"/>
    </xf>
    <xf numFmtId="193" fontId="95" fillId="34" borderId="1" xfId="3385" applyFont="1" applyFill="1" applyBorder="1" applyAlignment="1">
      <alignment horizontal="center" vertical="center" wrapText="1"/>
    </xf>
    <xf numFmtId="26" fontId="91" fillId="31" borderId="0" xfId="3385" applyNumberFormat="1" applyFont="1" applyFill="1" applyAlignment="1">
      <alignment horizontal="center" vertical="center" wrapText="1"/>
    </xf>
    <xf numFmtId="26" fontId="91" fillId="31" borderId="0" xfId="3387" applyNumberFormat="1" applyFont="1" applyFill="1" applyAlignment="1">
      <alignment horizontal="center" vertical="center" wrapText="1"/>
    </xf>
    <xf numFmtId="26" fontId="91" fillId="0" borderId="0" xfId="3385" applyNumberFormat="1" applyFont="1"/>
    <xf numFmtId="26" fontId="91" fillId="0" borderId="0" xfId="3387" applyNumberFormat="1" applyFont="1" applyAlignment="1">
      <alignment horizontal="center" vertical="center" wrapText="1"/>
    </xf>
    <xf numFmtId="26" fontId="91" fillId="0" borderId="0" xfId="3385" applyNumberFormat="1" applyFont="1" applyAlignment="1">
      <alignment horizontal="center" vertical="center" wrapText="1"/>
    </xf>
    <xf numFmtId="203" fontId="91" fillId="0" borderId="0" xfId="3387" applyNumberFormat="1" applyFont="1" applyAlignment="1">
      <alignment horizontal="center" vertical="center" wrapText="1"/>
    </xf>
    <xf numFmtId="0" fontId="80" fillId="38" borderId="32" xfId="1" applyFont="1" applyFill="1" applyBorder="1" applyProtection="1">
      <protection locked="0"/>
    </xf>
    <xf numFmtId="26" fontId="91" fillId="32" borderId="0" xfId="3385" applyNumberFormat="1" applyFont="1" applyFill="1" applyAlignment="1">
      <alignment horizontal="center" vertical="center" wrapText="1"/>
    </xf>
    <xf numFmtId="26" fontId="91" fillId="32" borderId="0" xfId="3387" applyNumberFormat="1" applyFont="1" applyFill="1" applyAlignment="1">
      <alignment horizontal="center" vertical="center" wrapText="1"/>
    </xf>
    <xf numFmtId="202" fontId="91" fillId="0" borderId="42" xfId="3387" applyNumberFormat="1" applyFont="1" applyBorder="1" applyAlignment="1">
      <alignment horizontal="center" vertical="center" wrapText="1"/>
    </xf>
    <xf numFmtId="26" fontId="91" fillId="0" borderId="0" xfId="3385" applyNumberFormat="1" applyFont="1" applyAlignment="1">
      <alignment horizontal="center"/>
    </xf>
    <xf numFmtId="178" fontId="88" fillId="0" borderId="0" xfId="1" applyNumberFormat="1" applyFont="1" applyAlignment="1" applyProtection="1">
      <alignment horizontal="center"/>
      <protection locked="0"/>
    </xf>
    <xf numFmtId="0" fontId="80" fillId="0" borderId="47" xfId="1" applyFont="1" applyBorder="1" applyAlignment="1" applyProtection="1">
      <alignment horizontal="center"/>
      <protection locked="0"/>
    </xf>
    <xf numFmtId="0" fontId="84" fillId="0" borderId="47" xfId="1" applyFont="1" applyBorder="1" applyAlignment="1" applyProtection="1">
      <alignment horizontal="center"/>
      <protection locked="0"/>
    </xf>
    <xf numFmtId="186" fontId="84" fillId="0" borderId="47" xfId="1" applyNumberFormat="1" applyFont="1" applyBorder="1" applyAlignment="1" applyProtection="1">
      <alignment horizontal="center"/>
      <protection locked="0"/>
    </xf>
    <xf numFmtId="0" fontId="82" fillId="0" borderId="47" xfId="3700" applyFont="1" applyBorder="1" applyAlignment="1">
      <alignment horizontal="center" vertical="center"/>
    </xf>
    <xf numFmtId="0" fontId="82" fillId="0" borderId="47" xfId="3700" applyFont="1" applyBorder="1" applyAlignment="1">
      <alignment horizontal="center" vertical="center" wrapText="1"/>
    </xf>
    <xf numFmtId="0" fontId="82" fillId="0" borderId="0" xfId="3392" applyFont="1" applyAlignment="1">
      <alignment vertical="center"/>
    </xf>
    <xf numFmtId="194" fontId="82" fillId="0" borderId="0" xfId="3392" applyNumberFormat="1" applyFont="1" applyAlignment="1">
      <alignment vertical="center"/>
    </xf>
    <xf numFmtId="186" fontId="82" fillId="0" borderId="0" xfId="3392" applyNumberFormat="1" applyFont="1" applyAlignment="1">
      <alignment vertical="center"/>
    </xf>
    <xf numFmtId="0" fontId="82" fillId="0" borderId="47" xfId="3392" applyFont="1" applyBorder="1" applyAlignment="1">
      <alignment vertical="center" wrapText="1"/>
    </xf>
    <xf numFmtId="0" fontId="82" fillId="0" borderId="47" xfId="2464" applyFont="1" applyBorder="1" applyAlignment="1">
      <alignment horizontal="center" vertical="center" wrapText="1"/>
    </xf>
    <xf numFmtId="186" fontId="82" fillId="0" borderId="47" xfId="3392" applyNumberFormat="1" applyFont="1" applyBorder="1" applyAlignment="1">
      <alignment horizontal="left" vertical="center"/>
    </xf>
    <xf numFmtId="0" fontId="103" fillId="0" borderId="47" xfId="3392" applyFont="1" applyBorder="1" applyAlignment="1">
      <alignment horizontal="left" vertical="center"/>
    </xf>
    <xf numFmtId="0" fontId="85" fillId="0" borderId="47" xfId="3393" applyFont="1" applyBorder="1" applyAlignment="1">
      <alignment horizontal="center" vertical="center" wrapText="1"/>
    </xf>
    <xf numFmtId="0" fontId="82" fillId="31" borderId="0" xfId="1" applyFont="1" applyFill="1" applyAlignment="1" applyProtection="1">
      <alignment horizontal="left"/>
      <protection locked="0"/>
    </xf>
    <xf numFmtId="0" fontId="82" fillId="31" borderId="0" xfId="1" applyFont="1" applyFill="1" applyProtection="1">
      <protection locked="0"/>
    </xf>
    <xf numFmtId="0" fontId="82" fillId="31" borderId="0" xfId="1" applyFont="1" applyFill="1" applyAlignment="1" applyProtection="1">
      <alignment horizontal="center"/>
      <protection locked="0"/>
    </xf>
    <xf numFmtId="0" fontId="2" fillId="31" borderId="47" xfId="0" applyFont="1" applyFill="1" applyBorder="1" applyAlignment="1">
      <alignment vertical="center"/>
    </xf>
    <xf numFmtId="186" fontId="0" fillId="0" borderId="0" xfId="0" applyNumberFormat="1"/>
    <xf numFmtId="186" fontId="0" fillId="31" borderId="0" xfId="0" applyNumberFormat="1" applyFill="1"/>
    <xf numFmtId="0" fontId="85" fillId="0" borderId="28" xfId="3393" applyFont="1" applyBorder="1" applyAlignment="1">
      <alignment horizontal="center" vertical="center" wrapText="1"/>
    </xf>
    <xf numFmtId="197" fontId="82" fillId="0" borderId="33" xfId="1" applyNumberFormat="1" applyFont="1" applyBorder="1" applyAlignment="1" applyProtection="1">
      <alignment horizontal="center" vertical="center"/>
      <protection locked="0"/>
    </xf>
    <xf numFmtId="197" fontId="82" fillId="0" borderId="35" xfId="1" applyNumberFormat="1" applyFont="1" applyBorder="1" applyAlignment="1" applyProtection="1">
      <alignment horizontal="center" vertical="center"/>
      <protection locked="0"/>
    </xf>
    <xf numFmtId="0" fontId="82" fillId="0" borderId="38" xfId="1" applyFont="1" applyBorder="1" applyAlignment="1" applyProtection="1">
      <alignment horizontal="center" vertical="center" wrapText="1"/>
      <protection locked="0"/>
    </xf>
    <xf numFmtId="0" fontId="82" fillId="0" borderId="3" xfId="1" applyFont="1" applyBorder="1" applyAlignment="1" applyProtection="1">
      <alignment horizontal="center" vertical="center" wrapText="1"/>
      <protection locked="0"/>
    </xf>
    <xf numFmtId="0" fontId="82" fillId="0" borderId="2" xfId="1" applyFont="1" applyBorder="1" applyAlignment="1" applyProtection="1">
      <alignment horizontal="center" vertical="center" wrapText="1"/>
      <protection locked="0"/>
    </xf>
    <xf numFmtId="0" fontId="82" fillId="0" borderId="40" xfId="1" applyFont="1" applyBorder="1" applyAlignment="1" applyProtection="1">
      <alignment horizontal="left" vertical="center" wrapText="1"/>
      <protection locked="0"/>
    </xf>
    <xf numFmtId="0" fontId="82" fillId="0" borderId="41" xfId="1" applyFont="1" applyBorder="1" applyAlignment="1" applyProtection="1">
      <alignment horizontal="left" vertical="center" wrapText="1"/>
      <protection locked="0"/>
    </xf>
    <xf numFmtId="0" fontId="82" fillId="0" borderId="28" xfId="1" applyFont="1" applyBorder="1" applyAlignment="1" applyProtection="1">
      <alignment horizontal="left" vertical="center" wrapText="1"/>
      <protection locked="0"/>
    </xf>
    <xf numFmtId="0" fontId="82" fillId="0" borderId="26" xfId="1" applyFont="1" applyBorder="1" applyAlignment="1" applyProtection="1">
      <alignment horizontal="left" vertical="center" wrapText="1"/>
      <protection locked="0"/>
    </xf>
    <xf numFmtId="0" fontId="82" fillId="0" borderId="4" xfId="1" applyFont="1" applyBorder="1" applyAlignment="1" applyProtection="1">
      <alignment horizontal="left" vertical="center" wrapText="1"/>
      <protection locked="0"/>
    </xf>
    <xf numFmtId="0" fontId="82" fillId="0" borderId="27" xfId="1" applyFont="1" applyBorder="1" applyAlignment="1" applyProtection="1">
      <alignment horizontal="left" vertical="center" wrapText="1"/>
      <protection locked="0"/>
    </xf>
    <xf numFmtId="0" fontId="82" fillId="0" borderId="36" xfId="2" applyFont="1" applyBorder="1" applyAlignment="1">
      <alignment horizontal="center" vertical="center" wrapText="1"/>
    </xf>
    <xf numFmtId="0" fontId="82" fillId="0" borderId="37" xfId="2" applyFont="1" applyBorder="1" applyAlignment="1">
      <alignment horizontal="center" vertical="center" wrapText="1"/>
    </xf>
    <xf numFmtId="0" fontId="80" fillId="0" borderId="14" xfId="1" applyFont="1" applyBorder="1" applyAlignment="1" applyProtection="1">
      <alignment horizontal="left"/>
      <protection locked="0"/>
    </xf>
    <xf numFmtId="0" fontId="82" fillId="0" borderId="14" xfId="1" applyFont="1" applyBorder="1" applyAlignment="1" applyProtection="1">
      <alignment horizontal="left"/>
      <protection locked="0"/>
    </xf>
    <xf numFmtId="0" fontId="84" fillId="0" borderId="14" xfId="1" applyFont="1" applyBorder="1" applyAlignment="1" applyProtection="1">
      <alignment horizontal="center" wrapText="1"/>
      <protection locked="0"/>
    </xf>
    <xf numFmtId="186" fontId="82" fillId="0" borderId="14" xfId="1" applyNumberFormat="1" applyFont="1" applyBorder="1" applyAlignment="1" applyProtection="1">
      <alignment horizontal="left"/>
      <protection locked="0"/>
    </xf>
    <xf numFmtId="0" fontId="80" fillId="0" borderId="29" xfId="1" applyFont="1" applyBorder="1" applyAlignment="1" applyProtection="1">
      <alignment horizontal="center" wrapText="1"/>
      <protection locked="0"/>
    </xf>
    <xf numFmtId="0" fontId="80" fillId="0" borderId="3" xfId="1" applyFont="1" applyBorder="1" applyAlignment="1" applyProtection="1">
      <alignment horizontal="center" wrapText="1"/>
      <protection locked="0"/>
    </xf>
    <xf numFmtId="0" fontId="80" fillId="0" borderId="2" xfId="1" applyFont="1" applyBorder="1" applyAlignment="1" applyProtection="1">
      <alignment horizontal="center" wrapText="1"/>
      <protection locked="0"/>
    </xf>
    <xf numFmtId="0" fontId="80" fillId="0" borderId="14" xfId="1" applyFont="1" applyBorder="1" applyAlignment="1" applyProtection="1">
      <alignment horizontal="center" wrapText="1"/>
      <protection locked="0"/>
    </xf>
    <xf numFmtId="0" fontId="80" fillId="0" borderId="30" xfId="1" applyFont="1" applyBorder="1" applyAlignment="1" applyProtection="1">
      <alignment horizontal="center" wrapText="1"/>
      <protection locked="0"/>
    </xf>
    <xf numFmtId="0" fontId="80" fillId="0" borderId="31" xfId="1" applyFont="1" applyBorder="1" applyAlignment="1" applyProtection="1">
      <alignment horizontal="center" wrapText="1"/>
      <protection locked="0"/>
    </xf>
    <xf numFmtId="0" fontId="80" fillId="0" borderId="28" xfId="1" applyFont="1" applyBorder="1" applyAlignment="1" applyProtection="1">
      <alignment horizontal="center" wrapText="1"/>
      <protection locked="0"/>
    </xf>
    <xf numFmtId="0" fontId="80" fillId="0" borderId="26" xfId="1" applyFont="1" applyBorder="1" applyAlignment="1" applyProtection="1">
      <alignment horizontal="center" wrapText="1"/>
      <protection locked="0"/>
    </xf>
    <xf numFmtId="0" fontId="80" fillId="0" borderId="4" xfId="1" applyFont="1" applyBorder="1" applyAlignment="1" applyProtection="1">
      <alignment horizontal="center" wrapText="1"/>
      <protection locked="0"/>
    </xf>
    <xf numFmtId="0" fontId="80" fillId="0" borderId="27" xfId="1" applyFont="1" applyBorder="1" applyAlignment="1" applyProtection="1">
      <alignment horizontal="center" wrapText="1"/>
      <protection locked="0"/>
    </xf>
    <xf numFmtId="186" fontId="80" fillId="0" borderId="29" xfId="1" applyNumberFormat="1" applyFont="1" applyBorder="1" applyAlignment="1" applyProtection="1">
      <alignment horizontal="center" wrapText="1"/>
      <protection locked="0"/>
    </xf>
    <xf numFmtId="186" fontId="80" fillId="0" borderId="3" xfId="1" applyNumberFormat="1" applyFont="1" applyBorder="1" applyAlignment="1" applyProtection="1">
      <alignment horizontal="center" wrapText="1"/>
      <protection locked="0"/>
    </xf>
    <xf numFmtId="186" fontId="80" fillId="0" borderId="2" xfId="1" applyNumberFormat="1" applyFont="1" applyBorder="1" applyAlignment="1" applyProtection="1">
      <alignment horizontal="center" wrapText="1"/>
      <protection locked="0"/>
    </xf>
    <xf numFmtId="0" fontId="80" fillId="0" borderId="30" xfId="1" applyFont="1" applyBorder="1" applyAlignment="1" applyProtection="1">
      <alignment horizontal="center"/>
      <protection locked="0"/>
    </xf>
    <xf numFmtId="0" fontId="80" fillId="0" borderId="32" xfId="1" applyFont="1" applyBorder="1" applyAlignment="1" applyProtection="1">
      <alignment horizontal="center"/>
      <protection locked="0"/>
    </xf>
    <xf numFmtId="0" fontId="80" fillId="0" borderId="31" xfId="1" applyFont="1" applyBorder="1" applyAlignment="1" applyProtection="1">
      <alignment horizontal="center"/>
      <protection locked="0"/>
    </xf>
    <xf numFmtId="0" fontId="80" fillId="0" borderId="4" xfId="1" applyFont="1" applyBorder="1" applyAlignment="1" applyProtection="1">
      <alignment horizontal="center"/>
      <protection locked="0"/>
    </xf>
    <xf numFmtId="0" fontId="80" fillId="0" borderId="25" xfId="1" applyFont="1" applyBorder="1" applyAlignment="1" applyProtection="1">
      <alignment horizontal="center"/>
      <protection locked="0"/>
    </xf>
    <xf numFmtId="0" fontId="80" fillId="0" borderId="27" xfId="1" applyFont="1" applyBorder="1" applyAlignment="1" applyProtection="1">
      <alignment horizontal="center"/>
      <protection locked="0"/>
    </xf>
    <xf numFmtId="0" fontId="80" fillId="0" borderId="1" xfId="1" applyFont="1" applyBorder="1" applyAlignment="1" applyProtection="1">
      <alignment horizontal="center" wrapText="1"/>
      <protection locked="0"/>
    </xf>
    <xf numFmtId="9" fontId="84" fillId="0" borderId="14" xfId="1" applyNumberFormat="1" applyFont="1" applyBorder="1" applyAlignment="1" applyProtection="1">
      <alignment horizontal="center" wrapText="1"/>
      <protection locked="0"/>
    </xf>
  </cellXfs>
  <cellStyles count="3702">
    <cellStyle name=" 1" xfId="16" xr:uid="{00000000-0005-0000-0000-000000000000}"/>
    <cellStyle name=" 1 2" xfId="2052" xr:uid="{00000000-0005-0000-0000-000001000000}"/>
    <cellStyle name=" 3]_x000a__x000a_Zoomed=1_x000a__x000a_Row=128_x000a__x000a_Column=101_x000a__x000a_Height=300_x000a__x000a_Width=301_x000a__x000a_FontName=System_x000a__x000a_FontStyle=1_x000a__x000a_FontSize=12_x000a__x000a_PrtFontNa" xfId="2053" xr:uid="{00000000-0005-0000-0000-000002000000}"/>
    <cellStyle name="?? 1" xfId="2647" xr:uid="{00000000-0005-0000-0000-000003000000}"/>
    <cellStyle name="_2009 forcast" xfId="3287" xr:uid="{00000000-0005-0000-0000-000004000000}"/>
    <cellStyle name="_2009 forcast 2" xfId="3288" xr:uid="{00000000-0005-0000-0000-000005000000}"/>
    <cellStyle name="_2009 forcast_Bbb_initialws_WK201041_bath" xfId="3289" xr:uid="{00000000-0005-0000-0000-000006000000}"/>
    <cellStyle name="_2009 forcast_Bbb_initialws_WK201041_bath_email trail" xfId="3290" xr:uid="{00000000-0005-0000-0000-000007000000}"/>
    <cellStyle name="_2009 forcast_Bbb_initialws_WK201041_bath_weekly sales .com" xfId="3291" xr:uid="{00000000-0005-0000-0000-000008000000}"/>
    <cellStyle name="_2009 forcast_Forecast evaluation Be smith HB naturals window" xfId="3292" xr:uid="{00000000-0005-0000-0000-000009000000}"/>
    <cellStyle name="_2009 forcast_Forecast evaluation Be smith HB naturals window_email trail" xfId="3293" xr:uid="{00000000-0005-0000-0000-00000A000000}"/>
    <cellStyle name="_2009 forcast_Forecast evaluation Be smith HB naturals window_weekly sales .com" xfId="3294" xr:uid="{00000000-0005-0000-0000-00000B000000}"/>
    <cellStyle name="_2009 forcast_Forecast evaluation Marseille Spring 2012" xfId="3295" xr:uid="{00000000-0005-0000-0000-00000C000000}"/>
    <cellStyle name="_2009 forcast_jcp projection revised 1272011" xfId="3296" xr:uid="{00000000-0005-0000-0000-00000D000000}"/>
    <cellStyle name="_2009 forcast_jcp projection revised 1272011_email trail" xfId="3297" xr:uid="{00000000-0005-0000-0000-00000E000000}"/>
    <cellStyle name="_2009 forcast_jcp projection revised 1272011_weekly sales .com" xfId="3298" xr:uid="{00000000-0005-0000-0000-00000F000000}"/>
    <cellStyle name="_2009 forcast_projection" xfId="3299" xr:uid="{00000000-0005-0000-0000-000010000000}"/>
    <cellStyle name="_2009 forcast_projection_email trail" xfId="3300" xr:uid="{00000000-0005-0000-0000-000011000000}"/>
    <cellStyle name="_2009 forcast_Sheet1" xfId="3301" xr:uid="{00000000-0005-0000-0000-000012000000}"/>
    <cellStyle name="_2009 forcast_Sheet1_email trail" xfId="3302" xr:uid="{00000000-0005-0000-0000-000013000000}"/>
    <cellStyle name="_2011Chuanyang产品价格调整-Jane" xfId="2054" xr:uid="{00000000-0005-0000-0000-000014000000}"/>
    <cellStyle name="_Accent Chair warehouse item list 110121" xfId="2055" xr:uid="{00000000-0005-0000-0000-000015000000}"/>
    <cellStyle name="_Accent Chair warehouse item list 110121_JLA Accents 4-2013 - Michelle 2 Price" xfId="2056" xr:uid="{00000000-0005-0000-0000-000016000000}"/>
    <cellStyle name="_Anna's Linen Electric 90105" xfId="17" xr:uid="{00000000-0005-0000-0000-000017000000}"/>
    <cellStyle name="_Anna's Linen Electric 90105 2" xfId="18" xr:uid="{00000000-0005-0000-0000-000018000000}"/>
    <cellStyle name="_Anna's Linen Electric 90105_CCD-WM blanket  throw-131029" xfId="19" xr:uid="{00000000-0005-0000-0000-000019000000}"/>
    <cellStyle name="_Anna's Linen Electric 90105_CCD-WM blanket  throw-131029_Copy of WM 2014 Angel wrap 20140220 uncomplete" xfId="20" xr:uid="{00000000-0005-0000-0000-00001A000000}"/>
    <cellStyle name="_Anna's Linen Electric 90105_CCD-WM blanket  throw-131029_WM 2014 black friday seasonal unfilled suggestion 20131209" xfId="21" xr:uid="{00000000-0005-0000-0000-00001B000000}"/>
    <cellStyle name="_Anna's Linen Electric 90105_CCD-WM holiday-130205" xfId="22" xr:uid="{00000000-0005-0000-0000-00001C000000}"/>
    <cellStyle name="_Anna's Linen Electric 90105_CCD-WM holiday-130205_Copy of WM 2014 Angel wrap 20140220 uncomplete" xfId="23" xr:uid="{00000000-0005-0000-0000-00001D000000}"/>
    <cellStyle name="_Anna's Linen Electric 90105_CCD-WM holiday-130205_WM 2014 angel wrap 20140220 upd0601" xfId="24" xr:uid="{00000000-0005-0000-0000-00001E000000}"/>
    <cellStyle name="_Anna's Linen Electric 90105_CCD-WM holiday-130205_WM 2014 black friday seasonal unfilled suggestion 20131209" xfId="25" xr:uid="{00000000-0005-0000-0000-00001F000000}"/>
    <cellStyle name="_Anna's Linen Electric 90105_CCD-WM holiday-130205_WM Angel wrap updated on 20141117" xfId="26" xr:uid="{00000000-0005-0000-0000-000020000000}"/>
    <cellStyle name="_Anna's Linen Electric 90105_CCD-WM TRAVEL THROW-130822" xfId="27" xr:uid="{00000000-0005-0000-0000-000021000000}"/>
    <cellStyle name="_Anna's Linen Electric 90105_CCD-WM TRAVEL THROW-130822_Copy of WM 2014 Angel wrap 20140220 uncomplete" xfId="28" xr:uid="{00000000-0005-0000-0000-000022000000}"/>
    <cellStyle name="_Anna's Linen Electric 90105_CCD-WM TRAVEL THROW-130822_WM 2014 black friday seasonal unfilled suggestion 20131209" xfId="29" xr:uid="{00000000-0005-0000-0000-000023000000}"/>
    <cellStyle name="_Anna's Linen Electric 90105_JLA Accents 4-2013 - Michelle 2 Price" xfId="2057" xr:uid="{00000000-0005-0000-0000-000024000000}"/>
    <cellStyle name="_Anna's Linen Electric 90105_NY market Mar SP 2013 throw blanket prices" xfId="2648" xr:uid="{00000000-0005-0000-0000-000025000000}"/>
    <cellStyle name="_Basic KL final production " xfId="30" xr:uid="{00000000-0005-0000-0000-000026000000}"/>
    <cellStyle name="_BB-100111 Fusion and Eden CCD 100112" xfId="31" xr:uid="{00000000-0005-0000-0000-000027000000}"/>
    <cellStyle name="_BBB Proj PAIGE AQUA 12PC SUPERSET 3 25 Ship" xfId="3303" xr:uid="{00000000-0005-0000-0000-000028000000}"/>
    <cellStyle name="_BBB Proj PAIGE AQUA 12PC SUPERSET 3 25 Ship_email trail" xfId="3304" xr:uid="{00000000-0005-0000-0000-000029000000}"/>
    <cellStyle name="_BBB Proj PAIGE AQUA 12PC SUPERSET 3 25 Ship_weekly sales .com" xfId="3305" xr:uid="{00000000-0005-0000-0000-00002A000000}"/>
    <cellStyle name="_BBB RA Manor Hamilton Window Panel Quote Sheet-06242009 to jennifer" xfId="32" xr:uid="{00000000-0005-0000-0000-00002B000000}"/>
    <cellStyle name="_BBB RA Manor Hamilton Window Panel Quote Sheet-06242009 to jennifer 2" xfId="2058" xr:uid="{00000000-0005-0000-0000-00002C000000}"/>
    <cellStyle name="_Bbb_initialws_WK201041_bath" xfId="3306" xr:uid="{00000000-0005-0000-0000-00002D000000}"/>
    <cellStyle name="_Blanket Division Item List Macola# and UPC#" xfId="33" xr:uid="{00000000-0005-0000-0000-00002E000000}"/>
    <cellStyle name="_Blanket Division Item List Macola# and UPC# - New" xfId="34" xr:uid="{00000000-0005-0000-0000-00002F000000}"/>
    <cellStyle name="_Blanket Division Item List Macola# and UPC# - New 2" xfId="2059" xr:uid="{00000000-0005-0000-0000-000030000000}"/>
    <cellStyle name="_Blanket Division Item List Macola# and UPC# - New_JLA Accents 4-2013 - Michelle 2 Price" xfId="2060" xr:uid="{00000000-0005-0000-0000-000031000000}"/>
    <cellStyle name="_Blanket Division Item List Macola# and UPC# 2" xfId="2061" xr:uid="{00000000-0005-0000-0000-000032000000}"/>
    <cellStyle name="_Blanket Division Item List Macola# and UPC# 3" xfId="2062" xr:uid="{00000000-0005-0000-0000-000033000000}"/>
    <cellStyle name="_Blanket Division Item List Macola# and UPC# 4" xfId="2063" xr:uid="{00000000-0005-0000-0000-000034000000}"/>
    <cellStyle name="_Blanket Division Item List Macola# and UPC# test" xfId="35" xr:uid="{00000000-0005-0000-0000-000035000000}"/>
    <cellStyle name="_Blanket Division Item List Macola# and UPC# test 2" xfId="2064" xr:uid="{00000000-0005-0000-0000-000036000000}"/>
    <cellStyle name="_Blanket Division Item List Macola# and UPC# test_JLA Accents 4-2013 - Michelle 2 Price" xfId="2065" xr:uid="{00000000-0005-0000-0000-000037000000}"/>
    <cellStyle name="_Blanket Division Item List Macola# and UPC#_JLA Accents 4-2013 - Michelle 2 Price" xfId="2066" xr:uid="{00000000-0005-0000-0000-000038000000}"/>
    <cellStyle name="_Book1" xfId="2067" xr:uid="{00000000-0005-0000-0000-000039000000}"/>
    <cellStyle name="_Book1 (2)" xfId="36" xr:uid="{00000000-0005-0000-0000-00003A000000}"/>
    <cellStyle name="_Book1 (2)_WM BHG throw Fall 2014  20131223----131228change ctn size" xfId="37" xr:uid="{00000000-0005-0000-0000-00003B000000}"/>
    <cellStyle name="_CCD-HSN  1.14.11" xfId="38" xr:uid="{00000000-0005-0000-0000-00003C000000}"/>
    <cellStyle name="_CCD-HSN  1.14.11_CCD-WM TRAVEL THROW-130822" xfId="39" xr:uid="{00000000-0005-0000-0000-00003D000000}"/>
    <cellStyle name="_CCD-HSN  1.14.11_CCD-WM TRAVEL THROW-130822_Copy of WM 2014 Angel wrap 20140220 uncomplete" xfId="40" xr:uid="{00000000-0005-0000-0000-00003E000000}"/>
    <cellStyle name="_CCD-HSN  1.14.11_CCD-WM TRAVEL THROW-130822_WM 2014 black friday seasonal unfilled suggestion 20131209" xfId="41" xr:uid="{00000000-0005-0000-0000-00003F000000}"/>
    <cellStyle name="_CCD-HSN  1.14.11_NY market Mar SP 2013 throw blanket prices" xfId="2649" xr:uid="{00000000-0005-0000-0000-000040000000}"/>
    <cellStyle name="_CCD-HSN  1.14.11_WM BHG throw Fall 2014  20131223----131228change ctn size" xfId="42" xr:uid="{00000000-0005-0000-0000-000041000000}"/>
    <cellStyle name="_CCD-HSN 03 16 11" xfId="43" xr:uid="{00000000-0005-0000-0000-000042000000}"/>
    <cellStyle name="_CCD-HSN 03 16 11_WM BHG throw Fall 2014  20131223----131228change ctn size" xfId="44" xr:uid="{00000000-0005-0000-0000-000043000000}"/>
    <cellStyle name="_CCD-HSN 06 18 10" xfId="45" xr:uid="{00000000-0005-0000-0000-000044000000}"/>
    <cellStyle name="_CCD-HSN 06 18 10_WM 2014 travel throw 08222013" xfId="46" xr:uid="{00000000-0005-0000-0000-000045000000}"/>
    <cellStyle name="_CCD-HSN 06 18 10_WM 2014 travel throw 08222013_Copy of WM 2014 Angel wrap 20140220 uncomplete" xfId="47" xr:uid="{00000000-0005-0000-0000-000046000000}"/>
    <cellStyle name="_CCD-HSN 06 18 10_WM 2014 travel throw 08222013_WM 2014 black friday seasonal unfilled suggestion 20131209" xfId="48" xr:uid="{00000000-0005-0000-0000-000047000000}"/>
    <cellStyle name="_CCD-HSN 06 18 10_WM BHG throw Fall 2014  20131223----131228change ctn size" xfId="49" xr:uid="{00000000-0005-0000-0000-000048000000}"/>
    <cellStyle name="_CCD-HSN 2011 4 15" xfId="50" xr:uid="{00000000-0005-0000-0000-000049000000}"/>
    <cellStyle name="_CCD-HSN 2011 4 15_WM BHG throw Fall 2014  20131223----131228change ctn size" xfId="51" xr:uid="{00000000-0005-0000-0000-00004A000000}"/>
    <cellStyle name="_CCD-HSN Blanket Throw 02 14 11 (2)" xfId="52" xr:uid="{00000000-0005-0000-0000-00004B000000}"/>
    <cellStyle name="_CCD-HSN Blanket Throw 02 14 11 (2)_WM BHG throw Fall 2014  20131223----131228change ctn size" xfId="53" xr:uid="{00000000-0005-0000-0000-00004C000000}"/>
    <cellStyle name="_CCD-HSN Blanket Throw 3.16 11" xfId="54" xr:uid="{00000000-0005-0000-0000-00004D000000}"/>
    <cellStyle name="_CCD-HSN Blanket Throw 3.16 11_WM BHG throw Fall 2014  20131223----131228change ctn size" xfId="55" xr:uid="{00000000-0005-0000-0000-00004E000000}"/>
    <cellStyle name="_CCD-HSN-cotton &amp; micro thermal blanket 08.17.10" xfId="56" xr:uid="{00000000-0005-0000-0000-00004F000000}"/>
    <cellStyle name="_CCD-HSN-cotton &amp; micro thermal blanket 08.17.10 2" xfId="57" xr:uid="{00000000-0005-0000-0000-000050000000}"/>
    <cellStyle name="_CCD-HSN-cotton &amp; micro thermal blanket 08.17.10_CCD-WM blanket  throw-131029" xfId="58" xr:uid="{00000000-0005-0000-0000-000051000000}"/>
    <cellStyle name="_CCD-HSN-cotton &amp; micro thermal blanket 08.17.10_CCD-WM blanket  throw-131029_Copy of WM 2014 Angel wrap 20140220 uncomplete" xfId="59" xr:uid="{00000000-0005-0000-0000-000052000000}"/>
    <cellStyle name="_CCD-HSN-cotton &amp; micro thermal blanket 08.17.10_CCD-WM blanket  throw-131029_WM 2014 black friday seasonal unfilled suggestion 20131209" xfId="60" xr:uid="{00000000-0005-0000-0000-000053000000}"/>
    <cellStyle name="_CCD-HSN-cotton &amp; micro thermal blanket 08.17.10_CCD-WM holiday-130205" xfId="61" xr:uid="{00000000-0005-0000-0000-000054000000}"/>
    <cellStyle name="_CCD-HSN-cotton &amp; micro thermal blanket 08.17.10_CCD-WM holiday-130205_Copy of WM 2014 Angel wrap 20140220 uncomplete" xfId="62" xr:uid="{00000000-0005-0000-0000-000055000000}"/>
    <cellStyle name="_CCD-HSN-cotton &amp; micro thermal blanket 08.17.10_CCD-WM holiday-130205_WM 2014 angel wrap 20140220 upd0601" xfId="63" xr:uid="{00000000-0005-0000-0000-000056000000}"/>
    <cellStyle name="_CCD-HSN-cotton &amp; micro thermal blanket 08.17.10_CCD-WM holiday-130205_WM 2014 black friday seasonal unfilled suggestion 20131209" xfId="64" xr:uid="{00000000-0005-0000-0000-000057000000}"/>
    <cellStyle name="_CCD-HSN-cotton &amp; micro thermal blanket 08.17.10_CCD-WM holiday-130205_WM Angel wrap updated on 20141117" xfId="65" xr:uid="{00000000-0005-0000-0000-000058000000}"/>
    <cellStyle name="_CCD-HSN-cotton &amp; micro thermal blanket 08.17.10_CCD-WM TRAVEL THROW-130822" xfId="66" xr:uid="{00000000-0005-0000-0000-000059000000}"/>
    <cellStyle name="_CCD-HSN-cotton &amp; micro thermal blanket 08.17.10_CCD-WM TRAVEL THROW-130822_Copy of WM 2014 Angel wrap 20140220 uncomplete" xfId="67" xr:uid="{00000000-0005-0000-0000-00005A000000}"/>
    <cellStyle name="_CCD-HSN-cotton &amp; micro thermal blanket 08.17.10_CCD-WM TRAVEL THROW-130822_WM 2014 black friday seasonal unfilled suggestion 20131209" xfId="68" xr:uid="{00000000-0005-0000-0000-00005B000000}"/>
    <cellStyle name="_CCD-HSN-cotton &amp; micro thermal blanket 08.17.10_NY market Mar SP 2013 throw blanket prices" xfId="2650" xr:uid="{00000000-0005-0000-0000-00005C000000}"/>
    <cellStyle name="_CCD-HSN-cotton &amp; micro thermal blanket 08.17.10_WM BHG throw Fall 2014  20131223----131228change ctn size" xfId="69" xr:uid="{00000000-0005-0000-0000-00005D000000}"/>
    <cellStyle name="_CCD-WM Fleece Sheet Set 03 19 10 to Ying" xfId="70" xr:uid="{00000000-0005-0000-0000-00005E000000}"/>
    <cellStyle name="_CCD-WM Fleece Sheet Set 03 19 10 to Ying_CCD-WM blanket  throw-131029" xfId="71" xr:uid="{00000000-0005-0000-0000-00005F000000}"/>
    <cellStyle name="_CCD-WM Fleece Sheet Set 03 19 10 to Ying_CCD-WM blanket  throw-131029_Copy of WM 2014 Angel wrap 20140220 uncomplete" xfId="72" xr:uid="{00000000-0005-0000-0000-000060000000}"/>
    <cellStyle name="_CCD-WM Fleece Sheet Set 03 19 10 to Ying_CCD-WM blanket  throw-131029_WM 2014 black friday seasonal unfilled suggestion 20131209" xfId="73" xr:uid="{00000000-0005-0000-0000-000061000000}"/>
    <cellStyle name="_CCD-WM Fleece Sheet Set 03 19 10 to Ying_CCD-WM holiday-130205" xfId="74" xr:uid="{00000000-0005-0000-0000-000062000000}"/>
    <cellStyle name="_CCD-WM Fleece Sheet Set 03 19 10 to Ying_CCD-WM holiday-130205_Copy of WM 2014 Angel wrap 20140220 uncomplete" xfId="75" xr:uid="{00000000-0005-0000-0000-000063000000}"/>
    <cellStyle name="_CCD-WM Fleece Sheet Set 03 19 10 to Ying_CCD-WM holiday-130205_WM 2014 angel wrap 20140220 upd0601" xfId="76" xr:uid="{00000000-0005-0000-0000-000064000000}"/>
    <cellStyle name="_CCD-WM Fleece Sheet Set 03 19 10 to Ying_CCD-WM holiday-130205_WM 2014 black friday seasonal unfilled suggestion 20131209" xfId="77" xr:uid="{00000000-0005-0000-0000-000065000000}"/>
    <cellStyle name="_CCD-WM Fleece Sheet Set 03 19 10 to Ying_CCD-WM holiday-130205_WM Angel wrap updated on 20141117" xfId="78" xr:uid="{00000000-0005-0000-0000-000066000000}"/>
    <cellStyle name="_CCD-WM Fleece Sheet Set 03 19 10 to Ying_E com Poolstock basic bedding fall 13 commitment -130509 updated 130830" xfId="2651" xr:uid="{00000000-0005-0000-0000-000067000000}"/>
    <cellStyle name="_CCD-WM Fleece Sheet Set 03 19 10 to Ying_Poolstock Basic Bedding Commit 130830" xfId="2652" xr:uid="{00000000-0005-0000-0000-000068000000}"/>
    <cellStyle name="_CCD-WMCA Sheet Set 02 10 09" xfId="79" xr:uid="{00000000-0005-0000-0000-000069000000}"/>
    <cellStyle name="_CCD-WMCA Sheet Set 02 10 09 2" xfId="80" xr:uid="{00000000-0005-0000-0000-00006A000000}"/>
    <cellStyle name="_CCD-WMCA Sheet Set 02 10 09_CCD-WM blanket  throw-131029" xfId="81" xr:uid="{00000000-0005-0000-0000-00006B000000}"/>
    <cellStyle name="_CCD-WMCA Sheet Set 02 10 09_CCD-WM blanket  throw-131029_Copy of WM 2014 Angel wrap 20140220 uncomplete" xfId="82" xr:uid="{00000000-0005-0000-0000-00006C000000}"/>
    <cellStyle name="_CCD-WMCA Sheet Set 02 10 09_CCD-WM blanket  throw-131029_WM 2014 black friday seasonal unfilled suggestion 20131209" xfId="83" xr:uid="{00000000-0005-0000-0000-00006D000000}"/>
    <cellStyle name="_CCD-WMCA Sheet Set 02 10 09_CCD-WM holiday-130205" xfId="84" xr:uid="{00000000-0005-0000-0000-00006E000000}"/>
    <cellStyle name="_CCD-WMCA Sheet Set 02 10 09_CCD-WM holiday-130205_Copy of WM 2014 Angel wrap 20140220 uncomplete" xfId="85" xr:uid="{00000000-0005-0000-0000-00006F000000}"/>
    <cellStyle name="_CCD-WMCA Sheet Set 02 10 09_CCD-WM holiday-130205_WM 2014 angel wrap 20140220 upd0601" xfId="86" xr:uid="{00000000-0005-0000-0000-000070000000}"/>
    <cellStyle name="_CCD-WMCA Sheet Set 02 10 09_CCD-WM holiday-130205_WM 2014 black friday seasonal unfilled suggestion 20131209" xfId="87" xr:uid="{00000000-0005-0000-0000-000071000000}"/>
    <cellStyle name="_CCD-WMCA Sheet Set 02 10 09_CCD-WM holiday-130205_WM Angel wrap updated on 20141117" xfId="88" xr:uid="{00000000-0005-0000-0000-000072000000}"/>
    <cellStyle name="_CCD-WMCA Sheet Set 02 10 09_CCD-WM TRAVEL THROW-130822" xfId="89" xr:uid="{00000000-0005-0000-0000-000073000000}"/>
    <cellStyle name="_CCD-WMCA Sheet Set 02 10 09_CCD-WM TRAVEL THROW-130822_Copy of WM 2014 Angel wrap 20140220 uncomplete" xfId="90" xr:uid="{00000000-0005-0000-0000-000074000000}"/>
    <cellStyle name="_CCD-WMCA Sheet Set 02 10 09_CCD-WM TRAVEL THROW-130822_WM 2014 black friday seasonal unfilled suggestion 20131209" xfId="91" xr:uid="{00000000-0005-0000-0000-000075000000}"/>
    <cellStyle name="_CCD-WMCA Sheet Set 02 10 09_JLA Accents 4-2013 - Michelle 2 Price" xfId="2068" xr:uid="{00000000-0005-0000-0000-000076000000}"/>
    <cellStyle name="_CCD-WMCA Sheet Set 02 10 09_NY market Mar SP 2013 throw blanket prices" xfId="2653" xr:uid="{00000000-0005-0000-0000-000077000000}"/>
    <cellStyle name="_Chairs" xfId="2069" xr:uid="{00000000-0005-0000-0000-000078000000}"/>
    <cellStyle name="_Chairs_1" xfId="2070" xr:uid="{00000000-0005-0000-0000-000079000000}"/>
    <cellStyle name="_commitment" xfId="2071" xr:uid="{00000000-0005-0000-0000-00007A000000}"/>
    <cellStyle name="_Data_20090622" xfId="92" xr:uid="{00000000-0005-0000-0000-00007B000000}"/>
    <cellStyle name="_duckwall and gordman order margin review- 80701" xfId="93" xr:uid="{00000000-0005-0000-0000-00007C000000}"/>
    <cellStyle name="_duckwall and gordman order margin review- 80701 2" xfId="94" xr:uid="{00000000-0005-0000-0000-00007D000000}"/>
    <cellStyle name="_duckwall and gordman order margin review- 80701 2 2" xfId="2654" xr:uid="{00000000-0005-0000-0000-00007E000000}"/>
    <cellStyle name="_duckwall and gordman order margin review- 80701 3" xfId="2655" xr:uid="{00000000-0005-0000-0000-00007F000000}"/>
    <cellStyle name="_duckwall and gordman order margin review- 80701_7th Ave marketfollow111011--H--111012" xfId="2656" xr:uid="{00000000-0005-0000-0000-000080000000}"/>
    <cellStyle name="_duckwall and gordman order margin review- 80701_BL microtec throw CCD 20130109 by Freda" xfId="95" xr:uid="{00000000-0005-0000-0000-000081000000}"/>
    <cellStyle name="_duckwall and gordman order margin review- 80701_Burlington Comforter 12pc Set Paige CCD--UPDATED BY 6-20" xfId="96" xr:uid="{00000000-0005-0000-0000-000082000000}"/>
    <cellStyle name="_duckwall and gordman order margin review- 80701_CCD-Dillard's 140709" xfId="97" xr:uid="{00000000-0005-0000-0000-000083000000}"/>
    <cellStyle name="_duckwall and gordman order margin review- 80701_CCD-Dillard's 140722 upd140724" xfId="98" xr:uid="{00000000-0005-0000-0000-000084000000}"/>
    <cellStyle name="_duckwall and gordman order margin review- 80701_CCD-HSN 09" xfId="99" xr:uid="{00000000-0005-0000-0000-000085000000}"/>
    <cellStyle name="_duckwall and gordman order margin review- 80701_CCD-HSN 092812" xfId="100" xr:uid="{00000000-0005-0000-0000-000086000000}"/>
    <cellStyle name="_duckwall and gordman order margin review- 80701_CCD-HSN 130128" xfId="101" xr:uid="{00000000-0005-0000-0000-000087000000}"/>
    <cellStyle name="_duckwall and gordman order margin review- 80701_CCD-poolstock long fur throw-011113" xfId="2657" xr:uid="{00000000-0005-0000-0000-000088000000}"/>
    <cellStyle name="_duckwall and gordman order margin review- 80701_CCD-poolstock micro velour blanket  throw-130808" xfId="2658" xr:uid="{00000000-0005-0000-0000-000089000000}"/>
    <cellStyle name="_duckwall and gordman order margin review- 80701_CCD-WM blanket  throw-131029" xfId="102" xr:uid="{00000000-0005-0000-0000-00008A000000}"/>
    <cellStyle name="_duckwall and gordman order margin review- 80701_CCD-WM blanket  throw-131029_WM Angel wrap updated on 20141117" xfId="103" xr:uid="{00000000-0005-0000-0000-00008B000000}"/>
    <cellStyle name="_duckwall and gordman order margin review- 80701_CCD-WM holiday-130205" xfId="104" xr:uid="{00000000-0005-0000-0000-00008C000000}"/>
    <cellStyle name="_duckwall and gordman order margin review- 80701_CCD-WM holiday-130205_WM Angel wrap updated on 20141117" xfId="105" xr:uid="{00000000-0005-0000-0000-00008D000000}"/>
    <cellStyle name="_duckwall and gordman order margin review- 80701_CCD-WM TRAVEL THROW-130822" xfId="106" xr:uid="{00000000-0005-0000-0000-00008E000000}"/>
    <cellStyle name="_duckwall and gordman order margin review- 80701_CCD-WM TRAVEL THROW-130822_WM Angel wrap updated on 20141117" xfId="107" xr:uid="{00000000-0005-0000-0000-00008F000000}"/>
    <cellStyle name="_duckwall and gordman order margin review- 80701_Cellular Blanket prices- Faze3" xfId="108" xr:uid="{00000000-0005-0000-0000-000090000000}"/>
    <cellStyle name="_duckwall and gordman order margin review- 80701_Cellular Blanket prices- Faze3 2" xfId="109" xr:uid="{00000000-0005-0000-0000-000091000000}"/>
    <cellStyle name="_duckwall and gordman order margin review- 80701_Cellular Blanket prices- Faze3_CCD-WM TRAVEL THROW-130822" xfId="110" xr:uid="{00000000-0005-0000-0000-000092000000}"/>
    <cellStyle name="_duckwall and gordman order margin review- 80701_Cellular Blanket prices- Faze3_CCD-WM TRAVEL THROW-130822_Copy of WM 2014 Angel wrap 20140220 uncomplete" xfId="111" xr:uid="{00000000-0005-0000-0000-000093000000}"/>
    <cellStyle name="_duckwall and gordman order margin review- 80701_Cellular Blanket prices- Faze3_CCD-WM TRAVEL THROW-130822_WM 2014 black friday seasonal unfilled suggestion 20131209" xfId="112" xr:uid="{00000000-0005-0000-0000-000094000000}"/>
    <cellStyle name="_duckwall and gordman order margin review- 80701_Cellular Blanket prices- Faze3_NY market Mar SP 2013 throw blanket prices" xfId="2659" xr:uid="{00000000-0005-0000-0000-000095000000}"/>
    <cellStyle name="_duckwall and gordman order margin review- 80701_Cellular Blanket prices- Faze3_WM BHG throw Fall 2014  20131223----131228change ctn size" xfId="113" xr:uid="{00000000-0005-0000-0000-000096000000}"/>
    <cellStyle name="_duckwall and gordman order margin review- 80701_Dillard's Blanket &amp; Throw 121001 updated 130221" xfId="114" xr:uid="{00000000-0005-0000-0000-000097000000}"/>
    <cellStyle name="_duckwall and gordman order margin review- 80701_Dillard's microfiber quitled throw 20140709" xfId="115" xr:uid="{00000000-0005-0000-0000-000098000000}"/>
    <cellStyle name="_duckwall and gordman order margin review- 80701_Dillard's Millennial Throw Commit 130501 updated 131015" xfId="116" xr:uid="{00000000-0005-0000-0000-000099000000}"/>
    <cellStyle name="_duckwall and gordman order margin review- 80701_Dillard's printed mink throw and pillow 140722 revised141008" xfId="117" xr:uid="{00000000-0005-0000-0000-00009A000000}"/>
    <cellStyle name="_duckwall and gordman order margin review- 80701_Dillard's Throw 130118 updated 130430" xfId="118" xr:uid="{00000000-0005-0000-0000-00009B000000}"/>
    <cellStyle name="_duckwall and gordman order margin review- 80701_Dillards throw and blanket quote sheet 20141210 upd150106" xfId="119" xr:uid="{00000000-0005-0000-0000-00009C000000}"/>
    <cellStyle name="_duckwall and gordman order margin review- 80701_Dillards throw and blanket quote sheet 20141210 upd150107 upd150115 upd150127" xfId="120" xr:uid="{00000000-0005-0000-0000-00009D000000}"/>
    <cellStyle name="_duckwall and gordman order margin review- 80701_Dillards throw and blanket quote sheet 20141210 upd150107 upd150115 upd150127 upd 0212 upd0226" xfId="121" xr:uid="{00000000-0005-0000-0000-00009E000000}"/>
    <cellStyle name="_duckwall and gordman order margin review- 80701_Ecommerce Menu - BBBST 08.27.12" xfId="2660" xr:uid="{00000000-0005-0000-0000-00009F000000}"/>
    <cellStyle name="_duckwall and gordman order margin review- 80701_HSN Blanket &amp; Throw 121003 updated 130114" xfId="122" xr:uid="{00000000-0005-0000-0000-0000A0000000}"/>
    <cellStyle name="_duckwall and gordman order margin review- 80701_HSN Blanket &amp; Throw 130205 updated 130305" xfId="123" xr:uid="{00000000-0005-0000-0000-0000A1000000}"/>
    <cellStyle name="_duckwall and gordman order margin review- 80701_JCP berber mattress pad 0120012--H--0125012may" xfId="2661" xr:uid="{00000000-0005-0000-0000-0000A2000000}"/>
    <cellStyle name="_duckwall and gordman order margin review- 80701_JCP Display comforter 0119012--H--0120012" xfId="124" xr:uid="{00000000-0005-0000-0000-0000A3000000}"/>
    <cellStyle name="_duckwall and gordman order margin review- 80701_JCP softspun printed throw 0227012--H--0229012" xfId="125" xr:uid="{00000000-0005-0000-0000-0000A4000000}"/>
    <cellStyle name="_duckwall and gordman order margin review- 80701_Kohl's mink berber comforter mini set 0320012--H--0402012May" xfId="126" xr:uid="{00000000-0005-0000-0000-0000A5000000}"/>
    <cellStyle name="_duckwall and gordman order margin review- 80701_LID" xfId="127" xr:uid="{00000000-0005-0000-0000-0000A6000000}"/>
    <cellStyle name="_duckwall and gordman order margin review- 80701_Line Plan Fall 2012 FINAL" xfId="2072" xr:uid="{00000000-0005-0000-0000-0000A7000000}"/>
    <cellStyle name="_duckwall and gordman order margin review- 80701_Macy's 3 in 1 throw 2013 Update 1119012--H--1120012" xfId="2662" xr:uid="{00000000-0005-0000-0000-0000A8000000}"/>
    <cellStyle name="_duckwall and gordman order margin review- 80701_MC121112-THW-MF" xfId="2663" xr:uid="{00000000-0005-0000-0000-0000A9000000}"/>
    <cellStyle name="_duckwall and gordman order margin review- 80701_NY market Mar SP 2013 throw blanket prices" xfId="2664" xr:uid="{00000000-0005-0000-0000-0000AA000000}"/>
    <cellStyle name="_duckwall and gordman order margin review- 80701_Poolstock New Poly Knit Blanket 121114.xls" xfId="128" xr:uid="{00000000-0005-0000-0000-0000AB000000}"/>
    <cellStyle name="_duckwall and gordman order margin review- 80701_Poolstock Non-heated Blanket &amp; Sheet Set Commit" xfId="2665" xr:uid="{00000000-0005-0000-0000-0000AC000000}"/>
    <cellStyle name="_duckwall and gordman order margin review- 80701_Quote Sheet" xfId="129" xr:uid="{00000000-0005-0000-0000-0000AD000000}"/>
    <cellStyle name="_duckwall and gordman order margin review- 80701_Quote Sheet 2" xfId="2666" xr:uid="{00000000-0005-0000-0000-0000AE000000}"/>
    <cellStyle name="_duckwall and gordman order margin review- 80701_Sears Cozy Spun reverse to berber down alt comforter  Commit 02032012" xfId="130" xr:uid="{00000000-0005-0000-0000-0000AF000000}"/>
    <cellStyle name="_duckwall and gordman order margin review- 80701_Sears Cozy Spun reverse to berber down alt comforter  Commit 02032012 2" xfId="2667" xr:uid="{00000000-0005-0000-0000-0000B0000000}"/>
    <cellStyle name="_duckwall and gordman order margin review- 80701_Sears Cozy Spun reverse to berber down alt comforter  Commit 02032012-H" xfId="131" xr:uid="{00000000-0005-0000-0000-0000B1000000}"/>
    <cellStyle name="_duckwall and gordman order margin review- 80701_Sears Cozy Spun reverse to berber down alt comforter  Commit 02032012-H 2" xfId="2668" xr:uid="{00000000-0005-0000-0000-0000B2000000}"/>
    <cellStyle name="_duckwall and gordman order margin review- 80701_Sears mattress pad 0307012--H--0328012 3M,antibacterial" xfId="132" xr:uid="{00000000-0005-0000-0000-0000B3000000}"/>
    <cellStyle name="_duckwall and gordman order margin review- 80701_TM Mink Berber Down Alt Throw Commit 130228" xfId="2669" xr:uid="{00000000-0005-0000-0000-0000B4000000}"/>
    <cellStyle name="_duckwall and gordman order margin review- 80701_Tuesday down alt blanekt111018--H--111019" xfId="133" xr:uid="{00000000-0005-0000-0000-0000B5000000}"/>
    <cellStyle name="_duckwall and gordman order margin review- 80701_Tuesday Morning down alt throw 130207 updated 130220" xfId="2670" xr:uid="{00000000-0005-0000-0000-0000B6000000}"/>
    <cellStyle name="_duckwall and gordman order margin review- 80701_Tuesday Morning meeting110608--H--110611jill THW" xfId="134" xr:uid="{00000000-0005-0000-0000-0000B7000000}"/>
    <cellStyle name="_duckwall and gordman order margin review- 80701_Tuesday Morning meeting11520--H--110525" xfId="135" xr:uid="{00000000-0005-0000-0000-0000B8000000}"/>
    <cellStyle name="_duckwall and gordman order margin review- 80701_Tuesday morning pillowcoverpad110816--H--0111012" xfId="136" xr:uid="{00000000-0005-0000-0000-0000B9000000}"/>
    <cellStyle name="_duckwall and gordman order margin review- 80701_Tuesday morning pillowcoverpad110816--H--111025" xfId="137" xr:uid="{00000000-0005-0000-0000-0000BA000000}"/>
    <cellStyle name="_duckwall and gordman order margin review- 80701_WM 2013 Holiday throw 02252013 upd 0227 upd 0317 upd 0325" xfId="138" xr:uid="{00000000-0005-0000-0000-0000BB000000}"/>
    <cellStyle name="_duckwall and gordman order margin review- 80701_WM 2013 Lawn blanket updated 11082012 xls (3)" xfId="139" xr:uid="{00000000-0005-0000-0000-0000BC000000}"/>
    <cellStyle name="_duckwall and gordman order margin review- 80701_WM 2014 angel wrap 20140220 upd0601" xfId="140" xr:uid="{00000000-0005-0000-0000-0000BD000000}"/>
    <cellStyle name="_duckwall and gordman order margin review- 80701_WM 2014 Lawn blanket 20130904" xfId="141" xr:uid="{00000000-0005-0000-0000-0000BE000000}"/>
    <cellStyle name="_duckwall and gordman order margin review- 80701_WM Angel wrap updated on 20141117" xfId="142" xr:uid="{00000000-0005-0000-0000-0000BF000000}"/>
    <cellStyle name="_duckwall and gordman order margin review- 80701_WM angle Wrap commitment-05232012-updated 07172012" xfId="143" xr:uid="{00000000-0005-0000-0000-0000C0000000}"/>
    <cellStyle name="_E&amp;E Co Forecast 3.05.08" xfId="144" xr:uid="{00000000-0005-0000-0000-0000C1000000}"/>
    <cellStyle name="_Ecommerce_2011fall_cozy spun Sheet set_forecast evaluation_20110718" xfId="2073" xr:uid="{00000000-0005-0000-0000-0000C2000000}"/>
    <cellStyle name="_EE 2011HP quotation sheet-110221-Chairone" xfId="2074" xr:uid="{00000000-0005-0000-0000-0000C3000000}"/>
    <cellStyle name="_EE 2011HP quotation sheet-110221-Chairone (2)" xfId="2075" xr:uid="{00000000-0005-0000-0000-0000C4000000}"/>
    <cellStyle name="_EE 2011HP quotation sheet-110221-Chairone_JLA Accents 4-2013 - Michelle 2 Price" xfId="2076" xr:uid="{00000000-0005-0000-0000-0000C5000000}"/>
    <cellStyle name="_EE 2011HP quotation sheet-110329 (3)" xfId="2077" xr:uid="{00000000-0005-0000-0000-0000C6000000}"/>
    <cellStyle name="_EE 2011HP quotation sheet-110329 (3)_JLA Accents 4-2013 - Michelle 2 Price" xfId="2078" xr:uid="{00000000-0005-0000-0000-0000C7000000}"/>
    <cellStyle name="_EE 2011HP quotation sheet-110905 (3)" xfId="2079" xr:uid="{00000000-0005-0000-0000-0000C8000000}"/>
    <cellStyle name="_EE Furniture Quotation of HH samples-20100906" xfId="145" xr:uid="{00000000-0005-0000-0000-0000C9000000}"/>
    <cellStyle name="_EE Furniture Quotation of HH samples-20100906 2" xfId="2080" xr:uid="{00000000-0005-0000-0000-0000CA000000}"/>
    <cellStyle name="_EE Furniture Quotation of HH samples-20100906_JLA Accents 4-2013 - Michelle 2 Price" xfId="2081" xr:uid="{00000000-0005-0000-0000-0000CB000000}"/>
    <cellStyle name="_ET_STYLE_NoName_00_" xfId="9" xr:uid="{00000000-0005-0000-0000-0000CC000000}"/>
    <cellStyle name="_ET_STYLE_NoName_00_ 2" xfId="146" xr:uid="{00000000-0005-0000-0000-0000CD000000}"/>
    <cellStyle name="_ET_STYLE_NoName_00_ 2 2" xfId="147" xr:uid="{00000000-0005-0000-0000-0000CE000000}"/>
    <cellStyle name="_ET_STYLE_NoName_00_ 3" xfId="10" xr:uid="{00000000-0005-0000-0000-0000CF000000}"/>
    <cellStyle name="_ET_STYLE_NoName_00_ 3 2" xfId="148" xr:uid="{00000000-0005-0000-0000-0000D0000000}"/>
    <cellStyle name="_ET_STYLE_NoName_00_ 3 3" xfId="149" xr:uid="{00000000-0005-0000-0000-0000D1000000}"/>
    <cellStyle name="_ET_STYLE_NoName_00_ 4" xfId="150" xr:uid="{00000000-0005-0000-0000-0000D2000000}"/>
    <cellStyle name="_ET_STYLE_NoName_00_ 4 2" xfId="151" xr:uid="{00000000-0005-0000-0000-0000D3000000}"/>
    <cellStyle name="_ET_STYLE_NoName_00_ 5" xfId="152" xr:uid="{00000000-0005-0000-0000-0000D4000000}"/>
    <cellStyle name="_ET_STYLE_NoName_00__BB-100111 Fusion and Eden CCD 100112" xfId="153" xr:uid="{00000000-0005-0000-0000-0000D5000000}"/>
    <cellStyle name="_ET_STYLE_NoName_00__Beauty Rest Buy Sheet" xfId="2082" xr:uid="{00000000-0005-0000-0000-0000D6000000}"/>
    <cellStyle name="_ET_STYLE_NoName_00__CCD-WM blanket  throw-131029" xfId="154" xr:uid="{00000000-0005-0000-0000-0000D7000000}"/>
    <cellStyle name="_ET_STYLE_NoName_00__CCD-WM blanket  throw-131029_Copy of WM 2014 Angel wrap 20140220 uncomplete" xfId="155" xr:uid="{00000000-0005-0000-0000-0000D8000000}"/>
    <cellStyle name="_ET_STYLE_NoName_00__CCD-WM blanket  throw-131029_WM 2014 black friday seasonal unfilled suggestion 20131209" xfId="156" xr:uid="{00000000-0005-0000-0000-0000D9000000}"/>
    <cellStyle name="_ET_STYLE_NoName_00__CCD-WM holiday-130205" xfId="157" xr:uid="{00000000-0005-0000-0000-0000DA000000}"/>
    <cellStyle name="_ET_STYLE_NoName_00__CCD-WM holiday-130205_Copy of WM 2014 Angel wrap 20140220 uncomplete" xfId="158" xr:uid="{00000000-0005-0000-0000-0000DB000000}"/>
    <cellStyle name="_ET_STYLE_NoName_00__CCD-WM holiday-130205_WM 2014 angel wrap 20140220 upd0601" xfId="159" xr:uid="{00000000-0005-0000-0000-0000DC000000}"/>
    <cellStyle name="_ET_STYLE_NoName_00__CCD-WM holiday-130205_WM 2014 black friday seasonal unfilled suggestion 20131209" xfId="160" xr:uid="{00000000-0005-0000-0000-0000DD000000}"/>
    <cellStyle name="_ET_STYLE_NoName_00__CCD-WM holiday-130205_WM Angel wrap updated on 20141117" xfId="161" xr:uid="{00000000-0005-0000-0000-0000DE000000}"/>
    <cellStyle name="_ET_STYLE_NoName_00__CCD-WM TRAVEL THROW-130822" xfId="162" xr:uid="{00000000-0005-0000-0000-0000DF000000}"/>
    <cellStyle name="_ET_STYLE_NoName_00__CCD-WM TRAVEL THROW-130822_Copy of WM 2014 Angel wrap 20140220 uncomplete" xfId="163" xr:uid="{00000000-0005-0000-0000-0000E0000000}"/>
    <cellStyle name="_ET_STYLE_NoName_00__CCD-WM TRAVEL THROW-130822_WM 2014 black friday seasonal unfilled suggestion 20131209" xfId="164" xr:uid="{00000000-0005-0000-0000-0000E1000000}"/>
    <cellStyle name="_ET_STYLE_NoName_00__CO080506-MPD-375" xfId="165" xr:uid="{00000000-0005-0000-0000-0000E2000000}"/>
    <cellStyle name="_ET_STYLE_NoName_00__CO080506-MPD-375 2" xfId="166" xr:uid="{00000000-0005-0000-0000-0000E3000000}"/>
    <cellStyle name="_ET_STYLE_NoName_00__CO080506-MPD-375_CCD-WM blanket  throw-131029" xfId="167" xr:uid="{00000000-0005-0000-0000-0000E4000000}"/>
    <cellStyle name="_ET_STYLE_NoName_00__CO080506-MPD-375_CCD-WM blanket  throw-131029_Copy of WM 2014 Angel wrap 20140220 uncomplete" xfId="168" xr:uid="{00000000-0005-0000-0000-0000E5000000}"/>
    <cellStyle name="_ET_STYLE_NoName_00__CO080506-MPD-375_CCD-WM blanket  throw-131029_WM 2014 black friday seasonal unfilled suggestion 20131209" xfId="169" xr:uid="{00000000-0005-0000-0000-0000E6000000}"/>
    <cellStyle name="_ET_STYLE_NoName_00__CO080506-MPD-375_CCD-WM holiday-130205" xfId="170" xr:uid="{00000000-0005-0000-0000-0000E7000000}"/>
    <cellStyle name="_ET_STYLE_NoName_00__CO080506-MPD-375_CCD-WM holiday-130205_Copy of WM 2014 Angel wrap 20140220 uncomplete" xfId="171" xr:uid="{00000000-0005-0000-0000-0000E8000000}"/>
    <cellStyle name="_ET_STYLE_NoName_00__CO080506-MPD-375_CCD-WM holiday-130205_WM 2014 angel wrap 20140220 upd0601" xfId="172" xr:uid="{00000000-0005-0000-0000-0000E9000000}"/>
    <cellStyle name="_ET_STYLE_NoName_00__CO080506-MPD-375_CCD-WM holiday-130205_WM 2014 black friday seasonal unfilled suggestion 20131209" xfId="173" xr:uid="{00000000-0005-0000-0000-0000EA000000}"/>
    <cellStyle name="_ET_STYLE_NoName_00__CO080506-MPD-375_CCD-WM holiday-130205_WM Angel wrap updated on 20141117" xfId="174" xr:uid="{00000000-0005-0000-0000-0000EB000000}"/>
    <cellStyle name="_ET_STYLE_NoName_00__CO080506-MPD-375_CCD-WM TRAVEL THROW-130822" xfId="175" xr:uid="{00000000-0005-0000-0000-0000EC000000}"/>
    <cellStyle name="_ET_STYLE_NoName_00__CO080506-MPD-375_CCD-WM TRAVEL THROW-130822_Copy of WM 2014 Angel wrap 20140220 uncomplete" xfId="176" xr:uid="{00000000-0005-0000-0000-0000ED000000}"/>
    <cellStyle name="_ET_STYLE_NoName_00__CO080506-MPD-375_CCD-WM TRAVEL THROW-130822_WM 2014 black friday seasonal unfilled suggestion 20131209" xfId="177" xr:uid="{00000000-0005-0000-0000-0000EE000000}"/>
    <cellStyle name="_ET_STYLE_NoName_00__CO080506-MPD-375_JLA Accents 4-2013 - Michelle 2 Price" xfId="2083" xr:uid="{00000000-0005-0000-0000-0000EF000000}"/>
    <cellStyle name="_ET_STYLE_NoName_00__CO080506-MPD-375_NY market Mar SP 2013 throw blanket prices" xfId="2671" xr:uid="{00000000-0005-0000-0000-0000F0000000}"/>
    <cellStyle name="_ET_STYLE_NoName_00__CO080506-MPD-500" xfId="178" xr:uid="{00000000-0005-0000-0000-0000F1000000}"/>
    <cellStyle name="_ET_STYLE_NoName_00__CO080506-MPD-500 2" xfId="179" xr:uid="{00000000-0005-0000-0000-0000F2000000}"/>
    <cellStyle name="_ET_STYLE_NoName_00__CO080506-MPD-500_CCD-WM blanket  throw-131029" xfId="180" xr:uid="{00000000-0005-0000-0000-0000F3000000}"/>
    <cellStyle name="_ET_STYLE_NoName_00__CO080506-MPD-500_CCD-WM blanket  throw-131029_Copy of WM 2014 Angel wrap 20140220 uncomplete" xfId="181" xr:uid="{00000000-0005-0000-0000-0000F4000000}"/>
    <cellStyle name="_ET_STYLE_NoName_00__CO080506-MPD-500_CCD-WM blanket  throw-131029_WM 2014 black friday seasonal unfilled suggestion 20131209" xfId="182" xr:uid="{00000000-0005-0000-0000-0000F5000000}"/>
    <cellStyle name="_ET_STYLE_NoName_00__CO080506-MPD-500_CCD-WM holiday-130205" xfId="183" xr:uid="{00000000-0005-0000-0000-0000F6000000}"/>
    <cellStyle name="_ET_STYLE_NoName_00__CO080506-MPD-500_CCD-WM holiday-130205_Copy of WM 2014 Angel wrap 20140220 uncomplete" xfId="184" xr:uid="{00000000-0005-0000-0000-0000F7000000}"/>
    <cellStyle name="_ET_STYLE_NoName_00__CO080506-MPD-500_CCD-WM holiday-130205_WM 2014 angel wrap 20140220 upd0601" xfId="185" xr:uid="{00000000-0005-0000-0000-0000F8000000}"/>
    <cellStyle name="_ET_STYLE_NoName_00__CO080506-MPD-500_CCD-WM holiday-130205_WM 2014 black friday seasonal unfilled suggestion 20131209" xfId="186" xr:uid="{00000000-0005-0000-0000-0000F9000000}"/>
    <cellStyle name="_ET_STYLE_NoName_00__CO080506-MPD-500_CCD-WM holiday-130205_WM Angel wrap updated on 20141117" xfId="187" xr:uid="{00000000-0005-0000-0000-0000FA000000}"/>
    <cellStyle name="_ET_STYLE_NoName_00__CO080506-MPD-500_CCD-WM TRAVEL THROW-130822" xfId="188" xr:uid="{00000000-0005-0000-0000-0000FB000000}"/>
    <cellStyle name="_ET_STYLE_NoName_00__CO080506-MPD-500_CCD-WM TRAVEL THROW-130822_Copy of WM 2014 Angel wrap 20140220 uncomplete" xfId="189" xr:uid="{00000000-0005-0000-0000-0000FC000000}"/>
    <cellStyle name="_ET_STYLE_NoName_00__CO080506-MPD-500_CCD-WM TRAVEL THROW-130822_WM 2014 black friday seasonal unfilled suggestion 20131209" xfId="190" xr:uid="{00000000-0005-0000-0000-0000FD000000}"/>
    <cellStyle name="_ET_STYLE_NoName_00__CO080506-MPD-500_JLA Accents 4-2013 - Michelle 2 Price" xfId="2084" xr:uid="{00000000-0005-0000-0000-0000FE000000}"/>
    <cellStyle name="_ET_STYLE_NoName_00__CO080506-MPD-500_NY market Mar SP 2013 throw blanket prices" xfId="2672" xr:uid="{00000000-0005-0000-0000-0000FF000000}"/>
    <cellStyle name="_ET_STYLE_NoName_00__email trail" xfId="3307" xr:uid="{00000000-0005-0000-0000-000000010000}"/>
    <cellStyle name="_ET_STYLE_NoName_00__Jersey" xfId="2085" xr:uid="{00000000-0005-0000-0000-000001010000}"/>
    <cellStyle name="_ET_STYLE_NoName_00__JLA Accents 4-2013 - Michelle 2 Price" xfId="2086" xr:uid="{00000000-0005-0000-0000-000002010000}"/>
    <cellStyle name="_ET_STYLE_NoName_00__MC-110919 Medali 8Pcs comforter set" xfId="191" xr:uid="{00000000-0005-0000-0000-000003010000}"/>
    <cellStyle name="_ET_STYLE_NoName_00__MC-110919 TAmarind  8Pcs comforter set" xfId="192" xr:uid="{00000000-0005-0000-0000-000004010000}"/>
    <cellStyle name="_ET_STYLE_NoName_00__MC--111104D Medali comforter set + Duvet set" xfId="193" xr:uid="{00000000-0005-0000-0000-000005010000}"/>
    <cellStyle name="_ET_STYLE_NoName_00__MC--111104E Chakra coverlet set + Duvet set" xfId="194" xr:uid="{00000000-0005-0000-0000-000006010000}"/>
    <cellStyle name="_ET_STYLE_NoName_00__MC-111107B Folkore comforter set + Duvet set" xfId="195" xr:uid="{00000000-0005-0000-0000-000007010000}"/>
    <cellStyle name="_ET_STYLE_NoName_00__MC-111107C Tigre comforter set + Duvet set" xfId="196" xr:uid="{00000000-0005-0000-0000-000008010000}"/>
    <cellStyle name="_ET_STYLE_NoName_00__MC-111109A  Folkore 5PC 3PC comforter set + Duvet set" xfId="197" xr:uid="{00000000-0005-0000-0000-000009010000}"/>
    <cellStyle name="_ET_STYLE_NoName_00__MC-111109A Chakra 5PC 3PC coverlet set + Duvet set" xfId="198" xr:uid="{00000000-0005-0000-0000-00000A010000}"/>
    <cellStyle name="_ET_STYLE_NoName_00__MC-111109A Medali 5PC 3PC comforter set + Duvet set" xfId="199" xr:uid="{00000000-0005-0000-0000-00000B010000}"/>
    <cellStyle name="_ET_STYLE_NoName_00__MC-111109A Tigre 5PC 3PC comforter set + Duvet set" xfId="200" xr:uid="{00000000-0005-0000-0000-00000C010000}"/>
    <cellStyle name="_ET_STYLE_NoName_00__NY market Mar SP 2013 throw blanket prices" xfId="2673" xr:uid="{00000000-0005-0000-0000-00000D010000}"/>
    <cellStyle name="_ET_STYLE_NoName_00__OY-110909I YOUNG ADULT - Botanica comforter set + Duvet set" xfId="201" xr:uid="{00000000-0005-0000-0000-00000E010000}"/>
    <cellStyle name="_ET_STYLE_NoName_00__Tamarind .09.16" xfId="202" xr:uid="{00000000-0005-0000-0000-00000F010000}"/>
    <cellStyle name="_ET_STYLE_NoName_00__Tencel Buy Sheet" xfId="2087" xr:uid="{00000000-0005-0000-0000-000010010000}"/>
    <cellStyle name="_ET_STYLE_NoName_00__West End Duvet Set Quote Sheet Sept 2011 Market Week  20110818Hellen" xfId="203" xr:uid="{00000000-0005-0000-0000-000011010000}"/>
    <cellStyle name="_ET_STYLE_NoName_00__Xl0000018" xfId="204" xr:uid="{00000000-0005-0000-0000-000012010000}"/>
    <cellStyle name="_ET_STYLE_NoName_00__副本BB-100111 Fusion and Eden CCD 100112(2)" xfId="205" xr:uid="{00000000-0005-0000-0000-000013010000}"/>
    <cellStyle name="_Fall 2009 Military Macys Home Orders to E AND E 2 25" xfId="206" xr:uid="{00000000-0005-0000-0000-000014010000}"/>
    <cellStyle name="_Fall 2009 Military Macys Home Orders to E AND E 2 25 2" xfId="207" xr:uid="{00000000-0005-0000-0000-000015010000}"/>
    <cellStyle name="_Fall 2009 Military Macys Home Orders to E AND E 2 25 2 2" xfId="2674" xr:uid="{00000000-0005-0000-0000-000016010000}"/>
    <cellStyle name="_Fall 2009 Military Macys Home Orders to E AND E 2 25 3" xfId="2675" xr:uid="{00000000-0005-0000-0000-000017010000}"/>
    <cellStyle name="_Fall 2009 Military Macys Home Orders to E AND E 2 25_7th Ave marketfollow111011--H--111012" xfId="2676" xr:uid="{00000000-0005-0000-0000-000018010000}"/>
    <cellStyle name="_Fall 2009 Military Macys Home Orders to E AND E 2 25_BL microtec throw CCD 20130109 by Freda" xfId="208" xr:uid="{00000000-0005-0000-0000-000019010000}"/>
    <cellStyle name="_Fall 2009 Military Macys Home Orders to E AND E 2 25_Burlington Comforter 12pc Set Paige CCD--UPDATED BY 6-20" xfId="209" xr:uid="{00000000-0005-0000-0000-00001A010000}"/>
    <cellStyle name="_Fall 2009 Military Macys Home Orders to E AND E 2 25_CCD-Dillard's 140709" xfId="210" xr:uid="{00000000-0005-0000-0000-00001B010000}"/>
    <cellStyle name="_Fall 2009 Military Macys Home Orders to E AND E 2 25_CCD-Dillard's 140722 upd140724" xfId="211" xr:uid="{00000000-0005-0000-0000-00001C010000}"/>
    <cellStyle name="_Fall 2009 Military Macys Home Orders to E AND E 2 25_CCD-HSN 09" xfId="212" xr:uid="{00000000-0005-0000-0000-00001D010000}"/>
    <cellStyle name="_Fall 2009 Military Macys Home Orders to E AND E 2 25_CCD-HSN 092812" xfId="213" xr:uid="{00000000-0005-0000-0000-00001E010000}"/>
    <cellStyle name="_Fall 2009 Military Macys Home Orders to E AND E 2 25_CCD-HSN 130128" xfId="214" xr:uid="{00000000-0005-0000-0000-00001F010000}"/>
    <cellStyle name="_Fall 2009 Military Macys Home Orders to E AND E 2 25_CCD-poolstock long fur throw-011113" xfId="2677" xr:uid="{00000000-0005-0000-0000-000020010000}"/>
    <cellStyle name="_Fall 2009 Military Macys Home Orders to E AND E 2 25_CCD-poolstock micro velour blanket  throw-130808" xfId="2678" xr:uid="{00000000-0005-0000-0000-000021010000}"/>
    <cellStyle name="_Fall 2009 Military Macys Home Orders to E AND E 2 25_CCD-WM blanket  throw-131029" xfId="215" xr:uid="{00000000-0005-0000-0000-000022010000}"/>
    <cellStyle name="_Fall 2009 Military Macys Home Orders to E AND E 2 25_CCD-WM blanket  throw-131029_WM Angel wrap updated on 20141117" xfId="216" xr:uid="{00000000-0005-0000-0000-000023010000}"/>
    <cellStyle name="_Fall 2009 Military Macys Home Orders to E AND E 2 25_CCD-WM holiday-130205" xfId="217" xr:uid="{00000000-0005-0000-0000-000024010000}"/>
    <cellStyle name="_Fall 2009 Military Macys Home Orders to E AND E 2 25_CCD-WM holiday-130205_WM Angel wrap updated on 20141117" xfId="218" xr:uid="{00000000-0005-0000-0000-000025010000}"/>
    <cellStyle name="_Fall 2009 Military Macys Home Orders to E AND E 2 25_CCD-WM TRAVEL THROW-130822" xfId="219" xr:uid="{00000000-0005-0000-0000-000026010000}"/>
    <cellStyle name="_Fall 2009 Military Macys Home Orders to E AND E 2 25_CCD-WM TRAVEL THROW-130822_WM Angel wrap updated on 20141117" xfId="220" xr:uid="{00000000-0005-0000-0000-000027010000}"/>
    <cellStyle name="_Fall 2009 Military Macys Home Orders to E AND E 2 25_Cellular Blanket prices- Faze3" xfId="221" xr:uid="{00000000-0005-0000-0000-000028010000}"/>
    <cellStyle name="_Fall 2009 Military Macys Home Orders to E AND E 2 25_Cellular Blanket prices- Faze3 2" xfId="222" xr:uid="{00000000-0005-0000-0000-000029010000}"/>
    <cellStyle name="_Fall 2009 Military Macys Home Orders to E AND E 2 25_Cellular Blanket prices- Faze3_CCD-WM TRAVEL THROW-130822" xfId="223" xr:uid="{00000000-0005-0000-0000-00002A010000}"/>
    <cellStyle name="_Fall 2009 Military Macys Home Orders to E AND E 2 25_Cellular Blanket prices- Faze3_CCD-WM TRAVEL THROW-130822_Copy of WM 2014 Angel wrap 20140220 uncomplete" xfId="224" xr:uid="{00000000-0005-0000-0000-00002B010000}"/>
    <cellStyle name="_Fall 2009 Military Macys Home Orders to E AND E 2 25_Cellular Blanket prices- Faze3_CCD-WM TRAVEL THROW-130822_WM 2014 black friday seasonal unfilled suggestion 20131209" xfId="225" xr:uid="{00000000-0005-0000-0000-00002C010000}"/>
    <cellStyle name="_Fall 2009 Military Macys Home Orders to E AND E 2 25_Cellular Blanket prices- Faze3_NY market Mar SP 2013 throw blanket prices" xfId="2679" xr:uid="{00000000-0005-0000-0000-00002D010000}"/>
    <cellStyle name="_Fall 2009 Military Macys Home Orders to E AND E 2 25_Cellular Blanket prices- Faze3_WM BHG throw Fall 2014  20131223----131228change ctn size" xfId="226" xr:uid="{00000000-0005-0000-0000-00002E010000}"/>
    <cellStyle name="_Fall 2009 Military Macys Home Orders to E AND E 2 25_Dillard's Blanket &amp; Throw 121001 updated 130221" xfId="227" xr:uid="{00000000-0005-0000-0000-00002F010000}"/>
    <cellStyle name="_Fall 2009 Military Macys Home Orders to E AND E 2 25_Dillard's microfiber quitled throw 20140709" xfId="228" xr:uid="{00000000-0005-0000-0000-000030010000}"/>
    <cellStyle name="_Fall 2009 Military Macys Home Orders to E AND E 2 25_Dillard's Millennial Throw Commit 130501 updated 131015" xfId="229" xr:uid="{00000000-0005-0000-0000-000031010000}"/>
    <cellStyle name="_Fall 2009 Military Macys Home Orders to E AND E 2 25_Dillard's printed mink throw and pillow 140722 revised141008" xfId="230" xr:uid="{00000000-0005-0000-0000-000032010000}"/>
    <cellStyle name="_Fall 2009 Military Macys Home Orders to E AND E 2 25_Dillard's Throw 130118 updated 130430" xfId="231" xr:uid="{00000000-0005-0000-0000-000033010000}"/>
    <cellStyle name="_Fall 2009 Military Macys Home Orders to E AND E 2 25_Dillards throw and blanket quote sheet 20141210 upd150106" xfId="232" xr:uid="{00000000-0005-0000-0000-000034010000}"/>
    <cellStyle name="_Fall 2009 Military Macys Home Orders to E AND E 2 25_Dillards throw and blanket quote sheet 20141210 upd150107 upd150115 upd150127" xfId="233" xr:uid="{00000000-0005-0000-0000-000035010000}"/>
    <cellStyle name="_Fall 2009 Military Macys Home Orders to E AND E 2 25_Dillards throw and blanket quote sheet 20141210 upd150107 upd150115 upd150127 upd 0212 upd0226" xfId="234" xr:uid="{00000000-0005-0000-0000-000036010000}"/>
    <cellStyle name="_Fall 2009 Military Macys Home Orders to E AND E 2 25_Ecommerce Menu - BBBST 08.27.12" xfId="2680" xr:uid="{00000000-0005-0000-0000-000037010000}"/>
    <cellStyle name="_Fall 2009 Military Macys Home Orders to E AND E 2 25_HSN Blanket &amp; Throw 121003 updated 130114" xfId="235" xr:uid="{00000000-0005-0000-0000-000038010000}"/>
    <cellStyle name="_Fall 2009 Military Macys Home Orders to E AND E 2 25_HSN Blanket &amp; Throw 130205 updated 130305" xfId="236" xr:uid="{00000000-0005-0000-0000-000039010000}"/>
    <cellStyle name="_Fall 2009 Military Macys Home Orders to E AND E 2 25_JCP berber mattress pad 0120012--H--0125012may" xfId="2681" xr:uid="{00000000-0005-0000-0000-00003A010000}"/>
    <cellStyle name="_Fall 2009 Military Macys Home Orders to E AND E 2 25_JCP Display comforter 0119012--H--0120012" xfId="237" xr:uid="{00000000-0005-0000-0000-00003B010000}"/>
    <cellStyle name="_Fall 2009 Military Macys Home Orders to E AND E 2 25_JCP softspun printed throw 0227012--H--0229012" xfId="238" xr:uid="{00000000-0005-0000-0000-00003C010000}"/>
    <cellStyle name="_Fall 2009 Military Macys Home Orders to E AND E 2 25_Kohl's mink berber comforter mini set 0320012--H--0402012May" xfId="239" xr:uid="{00000000-0005-0000-0000-00003D010000}"/>
    <cellStyle name="_Fall 2009 Military Macys Home Orders to E AND E 2 25_LID" xfId="240" xr:uid="{00000000-0005-0000-0000-00003E010000}"/>
    <cellStyle name="_Fall 2009 Military Macys Home Orders to E AND E 2 25_Line Plan Fall 2012 FINAL" xfId="2088" xr:uid="{00000000-0005-0000-0000-00003F010000}"/>
    <cellStyle name="_Fall 2009 Military Macys Home Orders to E AND E 2 25_Macy's 3 in 1 throw 2013 Update 1119012--H--1120012" xfId="2682" xr:uid="{00000000-0005-0000-0000-000040010000}"/>
    <cellStyle name="_Fall 2009 Military Macys Home Orders to E AND E 2 25_MC121112-THW-MF" xfId="2683" xr:uid="{00000000-0005-0000-0000-000041010000}"/>
    <cellStyle name="_Fall 2009 Military Macys Home Orders to E AND E 2 25_NY market Mar SP 2013 throw blanket prices" xfId="2684" xr:uid="{00000000-0005-0000-0000-000042010000}"/>
    <cellStyle name="_Fall 2009 Military Macys Home Orders to E AND E 2 25_Poolstock New Poly Knit Blanket 121114.xls" xfId="241" xr:uid="{00000000-0005-0000-0000-000043010000}"/>
    <cellStyle name="_Fall 2009 Military Macys Home Orders to E AND E 2 25_Poolstock Non-heated Blanket &amp; Sheet Set Commit" xfId="2685" xr:uid="{00000000-0005-0000-0000-000044010000}"/>
    <cellStyle name="_Fall 2009 Military Macys Home Orders to E AND E 2 25_Quote Sheet" xfId="242" xr:uid="{00000000-0005-0000-0000-000045010000}"/>
    <cellStyle name="_Fall 2009 Military Macys Home Orders to E AND E 2 25_Quote Sheet 2" xfId="2686" xr:uid="{00000000-0005-0000-0000-000046010000}"/>
    <cellStyle name="_Fall 2009 Military Macys Home Orders to E AND E 2 25_Sears Cozy Spun reverse to berber down alt comforter  Commit 02032012" xfId="243" xr:uid="{00000000-0005-0000-0000-000047010000}"/>
    <cellStyle name="_Fall 2009 Military Macys Home Orders to E AND E 2 25_Sears Cozy Spun reverse to berber down alt comforter  Commit 02032012 2" xfId="2687" xr:uid="{00000000-0005-0000-0000-000048010000}"/>
    <cellStyle name="_Fall 2009 Military Macys Home Orders to E AND E 2 25_Sears Cozy Spun reverse to berber down alt comforter  Commit 02032012-H" xfId="244" xr:uid="{00000000-0005-0000-0000-000049010000}"/>
    <cellStyle name="_Fall 2009 Military Macys Home Orders to E AND E 2 25_Sears Cozy Spun reverse to berber down alt comforter  Commit 02032012-H 2" xfId="2688" xr:uid="{00000000-0005-0000-0000-00004A010000}"/>
    <cellStyle name="_Fall 2009 Military Macys Home Orders to E AND E 2 25_Sears mattress pad 0307012--H--0328012 3M,antibacterial" xfId="245" xr:uid="{00000000-0005-0000-0000-00004B010000}"/>
    <cellStyle name="_Fall 2009 Military Macys Home Orders to E AND E 2 25_TM Mink Berber Down Alt Throw Commit 130228" xfId="2689" xr:uid="{00000000-0005-0000-0000-00004C010000}"/>
    <cellStyle name="_Fall 2009 Military Macys Home Orders to E AND E 2 25_Tuesday down alt blanekt111018--H--111019" xfId="246" xr:uid="{00000000-0005-0000-0000-00004D010000}"/>
    <cellStyle name="_Fall 2009 Military Macys Home Orders to E AND E 2 25_Tuesday Morning down alt throw 130207 updated 130220" xfId="2690" xr:uid="{00000000-0005-0000-0000-00004E010000}"/>
    <cellStyle name="_Fall 2009 Military Macys Home Orders to E AND E 2 25_Tuesday Morning meeting110608--H--110611jill THW" xfId="247" xr:uid="{00000000-0005-0000-0000-00004F010000}"/>
    <cellStyle name="_Fall 2009 Military Macys Home Orders to E AND E 2 25_Tuesday Morning meeting11520--H--110525" xfId="248" xr:uid="{00000000-0005-0000-0000-000050010000}"/>
    <cellStyle name="_Fall 2009 Military Macys Home Orders to E AND E 2 25_Tuesday morning pillowcoverpad110816--H--0111012" xfId="249" xr:uid="{00000000-0005-0000-0000-000051010000}"/>
    <cellStyle name="_Fall 2009 Military Macys Home Orders to E AND E 2 25_Tuesday morning pillowcoverpad110816--H--111025" xfId="250" xr:uid="{00000000-0005-0000-0000-000052010000}"/>
    <cellStyle name="_Fall 2009 Military Macys Home Orders to E AND E 2 25_WM 2013 Holiday throw 02252013 upd 0227 upd 0317 upd 0325" xfId="251" xr:uid="{00000000-0005-0000-0000-000053010000}"/>
    <cellStyle name="_Fall 2009 Military Macys Home Orders to E AND E 2 25_WM 2013 Lawn blanket updated 11082012 xls (3)" xfId="252" xr:uid="{00000000-0005-0000-0000-000054010000}"/>
    <cellStyle name="_Fall 2009 Military Macys Home Orders to E AND E 2 25_WM 2014 angel wrap 20140220 upd0601" xfId="253" xr:uid="{00000000-0005-0000-0000-000055010000}"/>
    <cellStyle name="_Fall 2009 Military Macys Home Orders to E AND E 2 25_WM 2014 Lawn blanket 20130904" xfId="254" xr:uid="{00000000-0005-0000-0000-000056010000}"/>
    <cellStyle name="_Fall 2009 Military Macys Home Orders to E AND E 2 25_WM Angel wrap updated on 20141117" xfId="255" xr:uid="{00000000-0005-0000-0000-000057010000}"/>
    <cellStyle name="_Fall 2009 Military Macys Home Orders to E AND E 2 25_WM angle Wrap commitment-05232012-updated 07172012" xfId="256" xr:uid="{00000000-0005-0000-0000-000058010000}"/>
    <cellStyle name="_Fashion Bedding Fall 2012" xfId="257" xr:uid="{00000000-0005-0000-0000-000059010000}"/>
    <cellStyle name="_Fashion Bedding Fall 2012 2" xfId="258" xr:uid="{00000000-0005-0000-0000-00005A010000}"/>
    <cellStyle name="_Forecast evaluation Be smith HB naturals window" xfId="3308" xr:uid="{00000000-0005-0000-0000-00005B010000}"/>
    <cellStyle name="_Forecast evaluation Firenze Fall 2011" xfId="3309" xr:uid="{00000000-0005-0000-0000-00005C010000}"/>
    <cellStyle name="_Forecast evaluation Jeston window" xfId="3310" xr:uid="{00000000-0005-0000-0000-00005D010000}"/>
    <cellStyle name="_Forecast evaluation Makeover M pad Fall 2011" xfId="3311" xr:uid="{00000000-0005-0000-0000-00005E010000}"/>
    <cellStyle name="_Forecast evaluation Marseille Spring 2012" xfId="3312" xr:uid="{00000000-0005-0000-0000-00005F010000}"/>
    <cellStyle name="_Forecast evaluation RA window" xfId="3313" xr:uid="{00000000-0005-0000-0000-000060010000}"/>
    <cellStyle name="_Furniture Division Item List Macola# and UPC#" xfId="259" xr:uid="{00000000-0005-0000-0000-000061010000}"/>
    <cellStyle name="_Furniture Division Item List Macola# and UPC# 2" xfId="2089" xr:uid="{00000000-0005-0000-0000-000062010000}"/>
    <cellStyle name="_Furniture Division Item List Macola# and UPC#_JLA Accents 4-2013 - Michelle 2 Price" xfId="2090" xr:uid="{00000000-0005-0000-0000-000063010000}"/>
    <cellStyle name="_HD KD Sofas 07142010" xfId="2091" xr:uid="{00000000-0005-0000-0000-000064010000}"/>
    <cellStyle name="_HD KD Sofas 07142010_2011 HP Pricing for 2010 items" xfId="2092" xr:uid="{00000000-0005-0000-0000-000065010000}"/>
    <cellStyle name="_HD KD Sofas 07142010_2012 HP Old chair quote_4 4 2012-updated 4.4" xfId="2093" xr:uid="{00000000-0005-0000-0000-000066010000}"/>
    <cellStyle name="_HD KD Sofas 07142010_JLA Accents 10-2012  FNL to Sku _ Top Art (2)" xfId="2094" xr:uid="{00000000-0005-0000-0000-000067010000}"/>
    <cellStyle name="_HD KD Sofas 07142010_JLA Accents 4-2013 - Michelle 2 Price" xfId="2095" xr:uid="{00000000-0005-0000-0000-000068010000}"/>
    <cellStyle name="_HD KD Sofas 07142010_Line Plan Fall 2012 FINAL" xfId="2096" xr:uid="{00000000-0005-0000-0000-000069010000}"/>
    <cellStyle name="_HD KD Sofas 07142010_OLD ITEM" xfId="2097" xr:uid="{00000000-0005-0000-0000-00006A010000}"/>
    <cellStyle name="_HD KD Sofas 07142010_Total quote sheet for 201304 HP chairs" xfId="2098" xr:uid="{00000000-0005-0000-0000-00006B010000}"/>
    <cellStyle name="_HD KD Sofas 07142010_Total quote sheet for 201304 HP samples _updated on 3-25-2013 (3)" xfId="2099" xr:uid="{00000000-0005-0000-0000-00006C010000}"/>
    <cellStyle name="_HD KD Sofas 07142010_Total quote sheet for 201304 HP samples _updated on 3-26-2013 (2)" xfId="2100" xr:uid="{00000000-0005-0000-0000-00006D010000}"/>
    <cellStyle name="_HD KD Sofas 07142010_Total quote sheet for 201304 HP samples 3-15-2013" xfId="2101" xr:uid="{00000000-0005-0000-0000-00006E010000}"/>
    <cellStyle name="_HD KD Sofas 07142010_Total quote sheet for 201304 HP samples 3-18-2013" xfId="2102" xr:uid="{00000000-0005-0000-0000-00006F010000}"/>
    <cellStyle name="_HD KD Sofas 07142010_Updated Chair warehouse program - JCP" xfId="2103" xr:uid="{00000000-0005-0000-0000-000070010000}"/>
    <cellStyle name="_HP Accent Chairs Pricing 101014" xfId="260" xr:uid="{00000000-0005-0000-0000-000071010000}"/>
    <cellStyle name="_HP Accent Chairs Pricing 101014_2011 HP Pricing for 2010 items" xfId="2104" xr:uid="{00000000-0005-0000-0000-000072010000}"/>
    <cellStyle name="_HP Accent Chairs Pricing 101014_2012 HP Old chair quote_4 4 2012-updated 4.4" xfId="2105" xr:uid="{00000000-0005-0000-0000-000073010000}"/>
    <cellStyle name="_HP Accent Chairs Pricing 101014_CMF" xfId="261" xr:uid="{00000000-0005-0000-0000-000074010000}"/>
    <cellStyle name="_HP Accent Chairs Pricing 101014_CO110517-THW-SD(MT)" xfId="262" xr:uid="{00000000-0005-0000-0000-000075010000}"/>
    <cellStyle name="_HP Accent Chairs Pricing 101014_Ecommerce Inventory 120215 updated (2)" xfId="2106" xr:uid="{00000000-0005-0000-0000-000076010000}"/>
    <cellStyle name="_HP Accent Chairs Pricing 101014_JC110517-BLK-FL" xfId="263" xr:uid="{00000000-0005-0000-0000-000077010000}"/>
    <cellStyle name="_HP Accent Chairs Pricing 101014_JC110517-BLK-FM" xfId="264" xr:uid="{00000000-0005-0000-0000-000078010000}"/>
    <cellStyle name="_HP Accent Chairs Pricing 101014_JC110517-BLK-MF" xfId="265" xr:uid="{00000000-0005-0000-0000-000079010000}"/>
    <cellStyle name="_HP Accent Chairs Pricing 101014_JC110517-CMF-MT" xfId="266" xr:uid="{00000000-0005-0000-0000-00007A010000}"/>
    <cellStyle name="_HP Accent Chairs Pricing 101014_JC110517-THW-Berber" xfId="267" xr:uid="{00000000-0005-0000-0000-00007B010000}"/>
    <cellStyle name="_HP Accent Chairs Pricing 101014_JC110517-THW-EC" xfId="268" xr:uid="{00000000-0005-0000-0000-00007C010000}"/>
    <cellStyle name="_HP Accent Chairs Pricing 101014_JC110517-THW-Mink" xfId="269" xr:uid="{00000000-0005-0000-0000-00007D010000}"/>
    <cellStyle name="_HP Accent Chairs Pricing 101014_JC110517-THW-PV" xfId="270" xr:uid="{00000000-0005-0000-0000-00007E010000}"/>
    <cellStyle name="_HP Accent Chairs Pricing 101014_JC110517-THW-WC" xfId="271" xr:uid="{00000000-0005-0000-0000-00007F010000}"/>
    <cellStyle name="_HP Accent Chairs Pricing 101014_JCP Blanket-Throw Turnover Meeting JLA Quotes 10-20-2011" xfId="272" xr:uid="{00000000-0005-0000-0000-000080010000}"/>
    <cellStyle name="_HP Accent Chairs Pricing 101014_JCP market follow110930----111102add new" xfId="273" xr:uid="{00000000-0005-0000-0000-000081010000}"/>
    <cellStyle name="_HP Accent Chairs Pricing 101014_JCP market follow110930----111102add new_Pooled inventory 3M moisture pad 0417012" xfId="2691" xr:uid="{00000000-0005-0000-0000-000082010000}"/>
    <cellStyle name="_HP Accent Chairs Pricing 101014_JCP market follow110930----111102add new_Pooled inventory 3M moisture pad 0417012_Poolstock Fall 12 basic bedding commitment 120502--CCD" xfId="2692" xr:uid="{00000000-0005-0000-0000-000083010000}"/>
    <cellStyle name="_HP Accent Chairs Pricing 101014_JCP market follow110930----cmf111102" xfId="274" xr:uid="{00000000-0005-0000-0000-000084010000}"/>
    <cellStyle name="_HP Accent Chairs Pricing 101014_JLA Accents 10-2012  FNL to Sku _ Top Art (2)" xfId="2107" xr:uid="{00000000-0005-0000-0000-000085010000}"/>
    <cellStyle name="_HP Accent Chairs Pricing 101014_JLA Accents 4-2013 - Michelle 2 Price" xfId="2108" xr:uid="{00000000-0005-0000-0000-000086010000}"/>
    <cellStyle name="_HP Accent Chairs Pricing 101014_JLA100929-FEBED-FL" xfId="275" xr:uid="{00000000-0005-0000-0000-000087010000}"/>
    <cellStyle name="_HP Accent Chairs Pricing 101014_KM110517-BLK-MF" xfId="276" xr:uid="{00000000-0005-0000-0000-000088010000}"/>
    <cellStyle name="_HP Accent Chairs Pricing 101014_KM110517-CMF-JY07" xfId="277" xr:uid="{00000000-0005-0000-0000-000089010000}"/>
    <cellStyle name="_HP Accent Chairs Pricing 101014_KM110517-CMF-MF(print)" xfId="278" xr:uid="{00000000-0005-0000-0000-00008A010000}"/>
    <cellStyle name="_HP Accent Chairs Pricing 101014_KM110517-CMFSET-MF(3pcs set)" xfId="279" xr:uid="{00000000-0005-0000-0000-00008B010000}"/>
    <cellStyle name="_HP Accent Chairs Pricing 101014_KM110728-CMF-MF" xfId="280" xr:uid="{00000000-0005-0000-0000-00008C010000}"/>
    <cellStyle name="_HP Accent Chairs Pricing 101014_KM110930-CMF-MF" xfId="281" xr:uid="{00000000-0005-0000-0000-00008D010000}"/>
    <cellStyle name="_HP Accent Chairs Pricing 101014_KM110930-CMF-MF#2" xfId="282" xr:uid="{00000000-0005-0000-0000-00008E010000}"/>
    <cellStyle name="_HP Accent Chairs Pricing 101014_KM110930-CMF-MFD" xfId="283" xr:uid="{00000000-0005-0000-0000-00008F010000}"/>
    <cellStyle name="_HP Accent Chairs Pricing 101014_KM110930-CMF-Rashel" xfId="284" xr:uid="{00000000-0005-0000-0000-000090010000}"/>
    <cellStyle name="_HP Accent Chairs Pricing 101014_Kmart market followup-comforter110930--H--111014revise" xfId="285" xr:uid="{00000000-0005-0000-0000-000091010000}"/>
    <cellStyle name="_HP Accent Chairs Pricing 101014_kmart throw111013--H--111015" xfId="286" xr:uid="{00000000-0005-0000-0000-000092010000}"/>
    <cellStyle name="_HP Accent Chairs Pricing 101014_Line Plan Fall 2012 FINAL" xfId="2109" xr:uid="{00000000-0005-0000-0000-000093010000}"/>
    <cellStyle name="_HP Accent Chairs Pricing 101014_OLD ITEM" xfId="2110" xr:uid="{00000000-0005-0000-0000-000094010000}"/>
    <cellStyle name="_HP Accent Chairs Pricing 101014_sears throw111013--H--111015" xfId="287" xr:uid="{00000000-0005-0000-0000-000095010000}"/>
    <cellStyle name="_HP Accent Chairs Pricing 101014_Sheet1" xfId="288" xr:uid="{00000000-0005-0000-0000-000096010000}"/>
    <cellStyle name="_HP Accent Chairs Pricing 101014_Sheet5" xfId="289" xr:uid="{00000000-0005-0000-0000-000097010000}"/>
    <cellStyle name="_HP Accent Chairs Pricing 101014_SR110517-THW-ER" xfId="290" xr:uid="{00000000-0005-0000-0000-000098010000}"/>
    <cellStyle name="_HP Accent Chairs Pricing 101014_SR110517-THW-FLA(MT)" xfId="291" xr:uid="{00000000-0005-0000-0000-000099010000}"/>
    <cellStyle name="_HP Accent Chairs Pricing 101014_SR110517-THW-MF(MT)" xfId="292" xr:uid="{00000000-0005-0000-0000-00009A010000}"/>
    <cellStyle name="_HP Accent Chairs Pricing 101014_Total quote sheet for 201304 HP chairs" xfId="2111" xr:uid="{00000000-0005-0000-0000-00009B010000}"/>
    <cellStyle name="_HP Accent Chairs Pricing 101014_Total quote sheet for 201304 HP samples _updated on 3-25-2013 (3)" xfId="2112" xr:uid="{00000000-0005-0000-0000-00009C010000}"/>
    <cellStyle name="_HP Accent Chairs Pricing 101014_Total quote sheet for 201304 HP samples _updated on 3-26-2013 (2)" xfId="2113" xr:uid="{00000000-0005-0000-0000-00009D010000}"/>
    <cellStyle name="_HP Accent Chairs Pricing 101014_Total quote sheet for 201304 HP samples 3-15-2013" xfId="2114" xr:uid="{00000000-0005-0000-0000-00009E010000}"/>
    <cellStyle name="_HP Accent Chairs Pricing 101014_Total quote sheet for 201304 HP samples 3-18-2013" xfId="2115" xr:uid="{00000000-0005-0000-0000-00009F010000}"/>
    <cellStyle name="_HP Accent Chairs Pricing 101014_Tuesday morning pillowcoverpad110805" xfId="293" xr:uid="{00000000-0005-0000-0000-0000A0010000}"/>
    <cellStyle name="_HP Accent Chairs Pricing 101014_Tuesday morning pillowcoverpad110805---CCD110815" xfId="294" xr:uid="{00000000-0005-0000-0000-0000A1010000}"/>
    <cellStyle name="_HP Accent Chairs Pricing 101014_Tuesday morning pillowcoverpad110816--CCD--111223" xfId="295" xr:uid="{00000000-0005-0000-0000-0000A2010000}"/>
    <cellStyle name="_HP Accent Chairs Pricing 101014_Tuesday morning pillowcoverpad110816--H--0111012" xfId="296" xr:uid="{00000000-0005-0000-0000-0000A3010000}"/>
    <cellStyle name="_HP Accent Chairs Pricing 101014_Tuesday morning pillowcoverpad110816--H--111025" xfId="297" xr:uid="{00000000-0005-0000-0000-0000A4010000}"/>
    <cellStyle name="_HP Accent Chairs Pricing 101014_Tuesday morning pillowcoverpad--CCD111025" xfId="298" xr:uid="{00000000-0005-0000-0000-0000A5010000}"/>
    <cellStyle name="_HP Accent Chairs Pricing 101014_Updated Chair warehouse program - JCP" xfId="2116" xr:uid="{00000000-0005-0000-0000-0000A6010000}"/>
    <cellStyle name="_HP Accent Chairs Pricing 101014_副本JCP wash microfiber BLK110516--CCD--110722" xfId="299" xr:uid="{00000000-0005-0000-0000-0000A7010000}"/>
    <cellStyle name="_HP Quota from kaifa 1 Mar  2010 (2)" xfId="300" xr:uid="{00000000-0005-0000-0000-0000A8010000}"/>
    <cellStyle name="_HP Quota from kaifa 1 Mar  2010 (2) 2" xfId="2117" xr:uid="{00000000-0005-0000-0000-0000A9010000}"/>
    <cellStyle name="_HP Quota from kaifa 1 Mar  2010 (2)_JLA Accents 4-2013 - Michelle 2 Price" xfId="2118" xr:uid="{00000000-0005-0000-0000-0000AA010000}"/>
    <cellStyle name="_HP quota sheet from kaifa 2011-2-24" xfId="2119" xr:uid="{00000000-0005-0000-0000-0000AB010000}"/>
    <cellStyle name="_HP quota sheet from kaifa 2011-2-24_JLA Accents 4-2013 - Michelle 2 Price" xfId="2120" xr:uid="{00000000-0005-0000-0000-0000AC010000}"/>
    <cellStyle name="_HP sample quotation100212" xfId="301" xr:uid="{00000000-0005-0000-0000-0000AD010000}"/>
    <cellStyle name="_HP sample quotation100212 2" xfId="2121" xr:uid="{00000000-0005-0000-0000-0000AE010000}"/>
    <cellStyle name="_HP sample quotation100212_JLA Accents 4-2013 - Michelle 2 Price" xfId="2122" xr:uid="{00000000-0005-0000-0000-0000AF010000}"/>
    <cellStyle name="_HSN Blanket  Throw  90106 complete" xfId="302" xr:uid="{00000000-0005-0000-0000-0000B0010000}"/>
    <cellStyle name="_HSN Blanket  Throw  90106 complete 2" xfId="303" xr:uid="{00000000-0005-0000-0000-0000B1010000}"/>
    <cellStyle name="_HSN Blanket  Throw  90106 complete_CCD-WM blanket  throw-131029" xfId="304" xr:uid="{00000000-0005-0000-0000-0000B2010000}"/>
    <cellStyle name="_HSN Blanket  Throw  90106 complete_CCD-WM blanket  throw-131029_Copy of WM 2014 Angel wrap 20140220 uncomplete" xfId="305" xr:uid="{00000000-0005-0000-0000-0000B3010000}"/>
    <cellStyle name="_HSN Blanket  Throw  90106 complete_CCD-WM blanket  throw-131029_WM 2014 black friday seasonal unfilled suggestion 20131209" xfId="306" xr:uid="{00000000-0005-0000-0000-0000B4010000}"/>
    <cellStyle name="_HSN Blanket  Throw  90106 complete_CCD-WM holiday-130205" xfId="307" xr:uid="{00000000-0005-0000-0000-0000B5010000}"/>
    <cellStyle name="_HSN Blanket  Throw  90106 complete_CCD-WM holiday-130205_Copy of WM 2014 Angel wrap 20140220 uncomplete" xfId="308" xr:uid="{00000000-0005-0000-0000-0000B6010000}"/>
    <cellStyle name="_HSN Blanket  Throw  90106 complete_CCD-WM holiday-130205_WM 2014 angel wrap 20140220 upd0601" xfId="309" xr:uid="{00000000-0005-0000-0000-0000B7010000}"/>
    <cellStyle name="_HSN Blanket  Throw  90106 complete_CCD-WM holiday-130205_WM 2014 black friday seasonal unfilled suggestion 20131209" xfId="310" xr:uid="{00000000-0005-0000-0000-0000B8010000}"/>
    <cellStyle name="_HSN Blanket  Throw  90106 complete_CCD-WM holiday-130205_WM Angel wrap updated on 20141117" xfId="311" xr:uid="{00000000-0005-0000-0000-0000B9010000}"/>
    <cellStyle name="_HSN Blanket  Throw  90106 complete_CCD-WM TRAVEL THROW-130822" xfId="312" xr:uid="{00000000-0005-0000-0000-0000BA010000}"/>
    <cellStyle name="_HSN Blanket  Throw  90106 complete_CCD-WM TRAVEL THROW-130822_Copy of WM 2014 Angel wrap 20140220 uncomplete" xfId="313" xr:uid="{00000000-0005-0000-0000-0000BB010000}"/>
    <cellStyle name="_HSN Blanket  Throw  90106 complete_CCD-WM TRAVEL THROW-130822_WM 2014 black friday seasonal unfilled suggestion 20131209" xfId="314" xr:uid="{00000000-0005-0000-0000-0000BC010000}"/>
    <cellStyle name="_HSN Blanket  Throw  90106 complete_JLA Accents 4-2013 - Michelle 2 Price" xfId="2123" xr:uid="{00000000-0005-0000-0000-0000BD010000}"/>
    <cellStyle name="_HSN Blanket  Throw  90106 complete_NY market Mar SP 2013 throw blanket prices" xfId="2693" xr:uid="{00000000-0005-0000-0000-0000BE010000}"/>
    <cellStyle name="_HSN Blanket &amp; Throw 100819" xfId="315" xr:uid="{00000000-0005-0000-0000-0000BF010000}"/>
    <cellStyle name="_HSN Blanket &amp; Throw 100819_WM 2014 travel throw 08222013" xfId="316" xr:uid="{00000000-0005-0000-0000-0000C0010000}"/>
    <cellStyle name="_HSN Blanket &amp; Throw 100819_WM 2014 travel throw 08222013_Copy of WM 2014 Angel wrap 20140220 uncomplete" xfId="317" xr:uid="{00000000-0005-0000-0000-0000C1010000}"/>
    <cellStyle name="_HSN Blanket &amp; Throw 100819_WM 2014 travel throw 08222013_WM 2014 black friday seasonal unfilled suggestion 20131209" xfId="318" xr:uid="{00000000-0005-0000-0000-0000C2010000}"/>
    <cellStyle name="_HSN Blanket &amp; Throw 100819_WM BHG throw Fall 2014  20131223----131228change ctn size" xfId="319" xr:uid="{00000000-0005-0000-0000-0000C3010000}"/>
    <cellStyle name="_HSN Blanket &amp; Throw 101020" xfId="320" xr:uid="{00000000-0005-0000-0000-0000C4010000}"/>
    <cellStyle name="_HSN Blanket &amp; Throw 101020_WM 2014 travel throw 08222013" xfId="321" xr:uid="{00000000-0005-0000-0000-0000C5010000}"/>
    <cellStyle name="_HSN Blanket &amp; Throw 101020_WM 2014 travel throw 08222013_Copy of WM 2014 Angel wrap 20140220 uncomplete" xfId="322" xr:uid="{00000000-0005-0000-0000-0000C6010000}"/>
    <cellStyle name="_HSN Blanket &amp; Throw 101020_WM 2014 travel throw 08222013_WM 2014 black friday seasonal unfilled suggestion 20131209" xfId="323" xr:uid="{00000000-0005-0000-0000-0000C7010000}"/>
    <cellStyle name="_HSN Blanket &amp; Throw 101020_WM BHG throw Fall 2014  20131223----131228change ctn size" xfId="324" xr:uid="{00000000-0005-0000-0000-0000C8010000}"/>
    <cellStyle name="_HSN Blanket &amp; Throw 110117" xfId="325" xr:uid="{00000000-0005-0000-0000-0000C9010000}"/>
    <cellStyle name="_HSN Blanket &amp; Throw 110117_WM 2014 travel throw 08222013" xfId="326" xr:uid="{00000000-0005-0000-0000-0000CA010000}"/>
    <cellStyle name="_HSN Blanket &amp; Throw 110117_WM 2014 travel throw 08222013_Copy of WM 2014 Angel wrap 20140220 uncomplete" xfId="327" xr:uid="{00000000-0005-0000-0000-0000CB010000}"/>
    <cellStyle name="_HSN Blanket &amp; Throw 110117_WM 2014 travel throw 08222013_WM 2014 black friday seasonal unfilled suggestion 20131209" xfId="328" xr:uid="{00000000-0005-0000-0000-0000CC010000}"/>
    <cellStyle name="_HSN Blanket &amp; Throw 110117_WM BHG throw Fall 2014  20131223----131228change ctn size" xfId="329" xr:uid="{00000000-0005-0000-0000-0000CD010000}"/>
    <cellStyle name="_HSN Blanket &amp; Throw 110214" xfId="330" xr:uid="{00000000-0005-0000-0000-0000CE010000}"/>
    <cellStyle name="_HSN Blanket &amp; Throw 110214_WM BHG throw Fall 2014  20131223----131228change ctn size" xfId="331" xr:uid="{00000000-0005-0000-0000-0000CF010000}"/>
    <cellStyle name="_HSN Blanket &amp; Throw 110322" xfId="332" xr:uid="{00000000-0005-0000-0000-0000D0010000}"/>
    <cellStyle name="_HSN Blanket &amp; Throw 110322_WM BHG throw Fall 2014  20131223----131228change ctn size" xfId="333" xr:uid="{00000000-0005-0000-0000-0000D1010000}"/>
    <cellStyle name="_HSN Blanket &amp; Throw 110323" xfId="334" xr:uid="{00000000-0005-0000-0000-0000D2010000}"/>
    <cellStyle name="_HSN Blanket &amp; Throw 110323_WM BHG throw Fall 2014  20131223----131228change ctn size" xfId="335" xr:uid="{00000000-0005-0000-0000-0000D3010000}"/>
    <cellStyle name="_HSN Blanket &amp; Throw 120124" xfId="336" xr:uid="{00000000-0005-0000-0000-0000D4010000}"/>
    <cellStyle name="_HSN Blanket &amp; Throw 120125 updated 120314" xfId="337" xr:uid="{00000000-0005-0000-0000-0000D5010000}"/>
    <cellStyle name="_HSN Blanket &amp; Throw 130205" xfId="338" xr:uid="{00000000-0005-0000-0000-0000D6010000}"/>
    <cellStyle name="_HSN Thermal Blanket 100929" xfId="339" xr:uid="{00000000-0005-0000-0000-0000D7010000}"/>
    <cellStyle name="_HSN Thermal Blanket 100929_WM 2014 travel throw 08222013" xfId="340" xr:uid="{00000000-0005-0000-0000-0000D8010000}"/>
    <cellStyle name="_HSN Thermal Blanket 100929_WM 2014 travel throw 08222013_Copy of WM 2014 Angel wrap 20140220 uncomplete" xfId="341" xr:uid="{00000000-0005-0000-0000-0000D9010000}"/>
    <cellStyle name="_HSN Thermal Blanket 100929_WM 2014 travel throw 08222013_WM 2014 black friday seasonal unfilled suggestion 20131209" xfId="342" xr:uid="{00000000-0005-0000-0000-0000DA010000}"/>
    <cellStyle name="_HSN Thermal Blanket 100929_WM BHG throw Fall 2014  20131223----131228change ctn size" xfId="343" xr:uid="{00000000-0005-0000-0000-0000DB010000}"/>
    <cellStyle name="_HSN Thermal Blanket 100930" xfId="344" xr:uid="{00000000-0005-0000-0000-0000DC010000}"/>
    <cellStyle name="_HSN Thermal Blanket 100930_WM 2014 travel throw 08222013" xfId="345" xr:uid="{00000000-0005-0000-0000-0000DD010000}"/>
    <cellStyle name="_HSN Thermal Blanket 100930_WM 2014 travel throw 08222013_Copy of WM 2014 Angel wrap 20140220 uncomplete" xfId="346" xr:uid="{00000000-0005-0000-0000-0000DE010000}"/>
    <cellStyle name="_HSN Thermal Blanket 100930_WM 2014 travel throw 08222013_WM 2014 black friday seasonal unfilled suggestion 20131209" xfId="347" xr:uid="{00000000-0005-0000-0000-0000DF010000}"/>
    <cellStyle name="_HSN Thermal Blanket 100930_WM BHG throw Fall 2014  20131223----131228change ctn size" xfId="348" xr:uid="{00000000-0005-0000-0000-0000E0010000}"/>
    <cellStyle name="_JCP chair" xfId="2124" xr:uid="{00000000-0005-0000-0000-0000E1010000}"/>
    <cellStyle name="_JCP Merideth chair and ottoman commitment 8 13 2012" xfId="2125" xr:uid="{00000000-0005-0000-0000-0000E2010000}"/>
    <cellStyle name="_jcpcat data other" xfId="3314" xr:uid="{00000000-0005-0000-0000-0000E3010000}"/>
    <cellStyle name="_jcpcat data other 2" xfId="3315" xr:uid="{00000000-0005-0000-0000-0000E4010000}"/>
    <cellStyle name="_JLA-090613A pillow and throw (2)" xfId="349" xr:uid="{00000000-0005-0000-0000-0000E5010000}"/>
    <cellStyle name="_JLA-090613A pillow and throw (2) 2" xfId="2126" xr:uid="{00000000-0005-0000-0000-0000E6010000}"/>
    <cellStyle name="_JLA-090613A pillow and throw (2)_JLA Accents 4-2013 - Michelle 2 Price" xfId="2127" xr:uid="{00000000-0005-0000-0000-0000E7010000}"/>
    <cellStyle name="_JLA-090613A pillow and throw (2)_RTG tufted armless chair July 06 09" xfId="350" xr:uid="{00000000-0005-0000-0000-0000E8010000}"/>
    <cellStyle name="_JLA-090613A pillow and throw (2)_RTG tufted armless chair July 06 09 2" xfId="2128" xr:uid="{00000000-0005-0000-0000-0000E9010000}"/>
    <cellStyle name="_JLA-090613A pillow and throw (2)_RTG tufted armless chair July 06 09_JLA Accents 4-2013 - Michelle 2 Price" xfId="2129" xr:uid="{00000000-0005-0000-0000-0000EA010000}"/>
    <cellStyle name="_JLA-090617A pillow and throw (2)" xfId="351" xr:uid="{00000000-0005-0000-0000-0000EB010000}"/>
    <cellStyle name="_JLA-090617A pillow and throw (2) 2" xfId="2130" xr:uid="{00000000-0005-0000-0000-0000EC010000}"/>
    <cellStyle name="_JLA-090617A pillow and throw (2)_JLA Accents 4-2013 - Michelle 2 Price" xfId="2131" xr:uid="{00000000-0005-0000-0000-0000ED010000}"/>
    <cellStyle name="_JLA-090617A pillow and throw (2)_RTG tufted armless chair July 06 09" xfId="352" xr:uid="{00000000-0005-0000-0000-0000EE010000}"/>
    <cellStyle name="_JLA-090617A pillow and throw (2)_RTG tufted armless chair July 06 09 2" xfId="2132" xr:uid="{00000000-0005-0000-0000-0000EF010000}"/>
    <cellStyle name="_JLA-090617A pillow and throw (2)_RTG tufted armless chair July 06 09_JLA Accents 4-2013 - Michelle 2 Price" xfId="2133" xr:uid="{00000000-0005-0000-0000-0000F0010000}"/>
    <cellStyle name="_liquid cotton receipts" xfId="2134" xr:uid="{00000000-0005-0000-0000-0000F1010000}"/>
    <cellStyle name="_Madison Park" xfId="353" xr:uid="{00000000-0005-0000-0000-0000F2010000}"/>
    <cellStyle name="_Mar 09 Market Week Blanket &amp; Throw Non-Electric" xfId="354" xr:uid="{00000000-0005-0000-0000-0000F3010000}"/>
    <cellStyle name="_Mar 09 Market Week Blanket &amp; Throw Non-Electric 2" xfId="2135" xr:uid="{00000000-0005-0000-0000-0000F4010000}"/>
    <cellStyle name="_Mar 09 Market Week Blanket &amp; Throw Non-Electric_JLA Accents 4-2013 - Michelle 2 Price" xfId="2136" xr:uid="{00000000-0005-0000-0000-0000F5010000}"/>
    <cellStyle name="_Mar 09 Market Week Blanket &amp; Throw Non-Electric_RTG tufted armless chair July 06 09" xfId="355" xr:uid="{00000000-0005-0000-0000-0000F6010000}"/>
    <cellStyle name="_Mar 09 Market Week Blanket &amp; Throw Non-Electric_RTG tufted armless chair July 06 09 2" xfId="2137" xr:uid="{00000000-0005-0000-0000-0000F7010000}"/>
    <cellStyle name="_Mar 09 Market Week Blanket &amp; Throw Non-Electric_RTG tufted armless chair July 06 09_JLA Accents 4-2013 - Michelle 2 Price" xfId="2138" xr:uid="{00000000-0005-0000-0000-0000F8010000}"/>
    <cellStyle name="_OMS SS - VENDOR, CC Fleece Blanket " xfId="356" xr:uid="{00000000-0005-0000-0000-0000F9010000}"/>
    <cellStyle name="_OMS SS - VENDOR, CC Fleece Blanket  2" xfId="357" xr:uid="{00000000-0005-0000-0000-0000FA010000}"/>
    <cellStyle name="_OMS SS - VENDOR, CC Fleece Blanket  2 2" xfId="2694" xr:uid="{00000000-0005-0000-0000-0000FB010000}"/>
    <cellStyle name="_OMS SS - VENDOR, CC Fleece Blanket  3" xfId="2695" xr:uid="{00000000-0005-0000-0000-0000FC010000}"/>
    <cellStyle name="_OMS SS - VENDOR, CC Fleece Blanket _BL microtec throw CCD 20130109 by Freda" xfId="358" xr:uid="{00000000-0005-0000-0000-0000FD010000}"/>
    <cellStyle name="_OMS SS - VENDOR, CC Fleece Blanket _CCD-Dillard's 140709" xfId="359" xr:uid="{00000000-0005-0000-0000-0000FE010000}"/>
    <cellStyle name="_OMS SS - VENDOR, CC Fleece Blanket _CCD-Dillard's 140722 upd140724" xfId="360" xr:uid="{00000000-0005-0000-0000-0000FF010000}"/>
    <cellStyle name="_OMS SS - VENDOR, CC Fleece Blanket _CCD-HSN 09" xfId="361" xr:uid="{00000000-0005-0000-0000-000000020000}"/>
    <cellStyle name="_OMS SS - VENDOR, CC Fleece Blanket _CCD-HSN 092812" xfId="362" xr:uid="{00000000-0005-0000-0000-000001020000}"/>
    <cellStyle name="_OMS SS - VENDOR, CC Fleece Blanket _CCD-HSN 130128" xfId="363" xr:uid="{00000000-0005-0000-0000-000002020000}"/>
    <cellStyle name="_OMS SS - VENDOR, CC Fleece Blanket _Dillard's microfiber quitled throw 20140709" xfId="364" xr:uid="{00000000-0005-0000-0000-000003020000}"/>
    <cellStyle name="_OMS SS - VENDOR, CC Fleece Blanket _Dillard's Millennial Throw Commit 130501 updated 131015" xfId="365" xr:uid="{00000000-0005-0000-0000-000004020000}"/>
    <cellStyle name="_OMS SS - VENDOR, CC Fleece Blanket _Dillard's printed mink throw and pillow 140722 revised141008" xfId="366" xr:uid="{00000000-0005-0000-0000-000005020000}"/>
    <cellStyle name="_OMS SS - VENDOR, CC Fleece Blanket _Dillards throw and blanket quote sheet 20141210 upd150106" xfId="367" xr:uid="{00000000-0005-0000-0000-000006020000}"/>
    <cellStyle name="_OMS SS - VENDOR, CC Fleece Blanket _Dillards throw and blanket quote sheet 20141210 upd150107 upd150115 upd150127" xfId="368" xr:uid="{00000000-0005-0000-0000-000007020000}"/>
    <cellStyle name="_OMS SS - VENDOR, CC Fleece Blanket _Dillards throw and blanket quote sheet 20141210 upd150107 upd150115 upd150127 upd 0212 upd0226" xfId="369" xr:uid="{00000000-0005-0000-0000-000008020000}"/>
    <cellStyle name="_OMS SS - VENDOR, CC Fleece Blanket _HSN Blanket &amp; Throw 121003 updated 130114" xfId="370" xr:uid="{00000000-0005-0000-0000-000009020000}"/>
    <cellStyle name="_OMS SS - VENDOR, CC Fleece Blanket _HSN Blanket &amp; Throw 130205 updated 130305" xfId="371" xr:uid="{00000000-0005-0000-0000-00000A020000}"/>
    <cellStyle name="_OMS SS - VENDOR, CC Fleece Blanket _LID" xfId="372" xr:uid="{00000000-0005-0000-0000-00000B020000}"/>
    <cellStyle name="_OMS SS - VENDOR, CC Fleece Blanket _Macy's 3 in 1 throw 2013 Update 1119012--H--1120012" xfId="2696" xr:uid="{00000000-0005-0000-0000-00000C020000}"/>
    <cellStyle name="_OMS SS - VENDOR, CC Fleece Blanket _Poolstock Non-heated Blanket &amp; Sheet Set Commit" xfId="2697" xr:uid="{00000000-0005-0000-0000-00000D020000}"/>
    <cellStyle name="_OMS SS - VENDOR, CC Fleece Blanket _Sears Cozy Spun reverse to berber down alt comforter  Commit 02032012" xfId="373" xr:uid="{00000000-0005-0000-0000-00000E020000}"/>
    <cellStyle name="_OMS SS - VENDOR, CC Fleece Blanket _Sears Cozy Spun reverse to berber down alt comforter  Commit 02032012 2" xfId="2698" xr:uid="{00000000-0005-0000-0000-00000F020000}"/>
    <cellStyle name="_OMS SS - VENDOR, CC Fleece Blanket _Sears Cozy Spun reverse to berber down alt comforter  Commit 02032012-H" xfId="374" xr:uid="{00000000-0005-0000-0000-000010020000}"/>
    <cellStyle name="_OMS SS - VENDOR, CC Fleece Blanket _Sears Cozy Spun reverse to berber down alt comforter  Commit 02032012-H 2" xfId="2699" xr:uid="{00000000-0005-0000-0000-000011020000}"/>
    <cellStyle name="_OMS SS - VENDOR, CC Fleece Blanket _WM angle Wrap commitment-05232012-updated 07172012" xfId="375" xr:uid="{00000000-0005-0000-0000-000012020000}"/>
    <cellStyle name="_Poolstock Plush Sheet Set Commit 110930" xfId="376" xr:uid="{00000000-0005-0000-0000-000013020000}"/>
    <cellStyle name="_Qty kept in Hayward until Aug 29-Rev" xfId="3316" xr:uid="{00000000-0005-0000-0000-000014020000}"/>
    <cellStyle name="_Qty kept in Hayward until Aug 29-Rev_projection" xfId="3317" xr:uid="{00000000-0005-0000-0000-000015020000}"/>
    <cellStyle name="_Qty kept in Hayward until Aug 29-Rev_projection_email trail" xfId="3318" xr:uid="{00000000-0005-0000-0000-000016020000}"/>
    <cellStyle name="_Quota of HP samples--kaifa--20100907" xfId="377" xr:uid="{00000000-0005-0000-0000-000017020000}"/>
    <cellStyle name="_Quota of HP samples--kaifa--20100907 2" xfId="2139" xr:uid="{00000000-0005-0000-0000-000018020000}"/>
    <cellStyle name="_Quota of HP samples--kaifa--20100907_JLA Accents 4-2013 - Michelle 2 Price" xfId="2140" xr:uid="{00000000-0005-0000-0000-000019020000}"/>
    <cellStyle name="_Quota of HP samples--kaifa--20100929rvd" xfId="378" xr:uid="{00000000-0005-0000-0000-00001A020000}"/>
    <cellStyle name="_Quota of HP samples--kaifa--20100929rvd 2" xfId="2141" xr:uid="{00000000-0005-0000-0000-00001B020000}"/>
    <cellStyle name="_Quota of HP samples--kaifa--20100929rvd_JLA Accents 4-2013 - Michelle 2 Price" xfId="2142" xr:uid="{00000000-0005-0000-0000-00001C020000}"/>
    <cellStyle name="_QUOTATION FOR HIGH POINT SAMPLES-JINZHENG-20100907" xfId="379" xr:uid="{00000000-0005-0000-0000-00001D020000}"/>
    <cellStyle name="_QUOTATION FOR HIGH POINT SAMPLES-JINZHENG-20100907 2" xfId="2143" xr:uid="{00000000-0005-0000-0000-00001E020000}"/>
    <cellStyle name="_QUOTATION FOR HIGH POINT SAMPLES-JINZHENG-20100907_JLA Accents 4-2013 - Michelle 2 Price" xfId="2144" xr:uid="{00000000-0005-0000-0000-00001F020000}"/>
    <cellStyle name="_Quotation of HP samples--YOUBANG-20100907" xfId="380" xr:uid="{00000000-0005-0000-0000-000020020000}"/>
    <cellStyle name="_Quotation of HP samples--YOUBANG-20100907 (2)" xfId="381" xr:uid="{00000000-0005-0000-0000-000021020000}"/>
    <cellStyle name="_Quotation of HP samples--YOUBANG-20100907 (2) 2" xfId="2145" xr:uid="{00000000-0005-0000-0000-000022020000}"/>
    <cellStyle name="_Quotation of HP samples--YOUBANG-20100907 (2)_JLA Accents 4-2013 - Michelle 2 Price" xfId="2146" xr:uid="{00000000-0005-0000-0000-000023020000}"/>
    <cellStyle name="_Quotation of HP samples--YOUBANG-20100907 2" xfId="2147" xr:uid="{00000000-0005-0000-0000-000024020000}"/>
    <cellStyle name="_Quotation of HP samples--YOUBANG-20100907 3" xfId="2148" xr:uid="{00000000-0005-0000-0000-000025020000}"/>
    <cellStyle name="_Quotation of HP samples--YOUBANG-20100907 4" xfId="2149" xr:uid="{00000000-0005-0000-0000-000026020000}"/>
    <cellStyle name="_Quotation of HP samples--YOUBANG-20100907_JLA Accents 4-2013 - Michelle 2 Price" xfId="2150" xr:uid="{00000000-0005-0000-0000-000027020000}"/>
    <cellStyle name="_Quotation sheet of HP samples- Jincheng-20100907" xfId="382" xr:uid="{00000000-0005-0000-0000-000028020000}"/>
    <cellStyle name="_Quotation sheet of HP samples- Jincheng-20100907 (3)" xfId="383" xr:uid="{00000000-0005-0000-0000-000029020000}"/>
    <cellStyle name="_Quotation sheet of HP samples- Jincheng-20100907 (3) 2" xfId="2151" xr:uid="{00000000-0005-0000-0000-00002A020000}"/>
    <cellStyle name="_Quotation sheet of HP samples- Jincheng-20100907 (3)_JLA Accents 4-2013 - Michelle 2 Price" xfId="2152" xr:uid="{00000000-0005-0000-0000-00002B020000}"/>
    <cellStyle name="_Quotation sheet of HP samples- Jincheng-20100907 2" xfId="2153" xr:uid="{00000000-0005-0000-0000-00002C020000}"/>
    <cellStyle name="_Quotation sheet of HP samples- Jincheng-20100907 3" xfId="2154" xr:uid="{00000000-0005-0000-0000-00002D020000}"/>
    <cellStyle name="_Quotation sheet of HP samples- Jincheng-20100907 4" xfId="2155" xr:uid="{00000000-0005-0000-0000-00002E020000}"/>
    <cellStyle name="_Quotation sheet of HP samples- Jincheng-20100907_JLA Accents 4-2013 - Michelle 2 Price" xfId="2156" xr:uid="{00000000-0005-0000-0000-00002F020000}"/>
    <cellStyle name="_Report" xfId="384" xr:uid="{00000000-0005-0000-0000-000030020000}"/>
    <cellStyle name="_report_divison of labour" xfId="385" xr:uid="{00000000-0005-0000-0000-000031020000}"/>
    <cellStyle name="_Robert Allen Projections with Units  Dollars 4 21 09 (3)" xfId="3319" xr:uid="{00000000-0005-0000-0000-000032020000}"/>
    <cellStyle name="_Robert Allen Projections with Units  Dollars 4 21 09 (3)_email trail" xfId="3320" xr:uid="{00000000-0005-0000-0000-000033020000}"/>
    <cellStyle name="_Robert Allen Projections with Units  Dollars 4 21 09 (3)_weekly sales .com" xfId="3321" xr:uid="{00000000-0005-0000-0000-000034020000}"/>
    <cellStyle name="_rollout plan for Vera Wang" xfId="386" xr:uid="{00000000-0005-0000-0000-000035020000}"/>
    <cellStyle name="_Sam's BR Photo Recap-Blanket &amp; Throw" xfId="2700" xr:uid="{00000000-0005-0000-0000-000036020000}"/>
    <cellStyle name="_SC-100119 sunset 20pc set" xfId="2701" xr:uid="{00000000-0005-0000-0000-000037020000}"/>
    <cellStyle name="_SC-100328 Tradewinds  20件套" xfId="2702" xr:uid="{00000000-0005-0000-0000-000038020000}"/>
    <cellStyle name="_Sep11 Market Week Blanket  Throw" xfId="2157" xr:uid="{00000000-0005-0000-0000-000039020000}"/>
    <cellStyle name="_Sep11 Market Week Blanket &amp; Throw" xfId="387" xr:uid="{00000000-0005-0000-0000-00003A020000}"/>
    <cellStyle name="_Sep11 Market Week Blanket &amp; Throw - Fashion &amp; Gift" xfId="388" xr:uid="{00000000-0005-0000-0000-00003B020000}"/>
    <cellStyle name="_Sep11 Market Week Blanket &amp; Throw - Travel Blanket" xfId="389" xr:uid="{00000000-0005-0000-0000-00003C020000}"/>
    <cellStyle name="_SF91026 6151 6154recliner LH-250RK-F chair" xfId="390" xr:uid="{00000000-0005-0000-0000-00003D020000}"/>
    <cellStyle name="_SF91026 6151 6154recliner LH-250RK-F chair (2)" xfId="391" xr:uid="{00000000-0005-0000-0000-00003E020000}"/>
    <cellStyle name="_SF91026 6151 6154recliner LH-250RK-F chair (2) 2" xfId="2158" xr:uid="{00000000-0005-0000-0000-00003F020000}"/>
    <cellStyle name="_SF91026 6151 6154recliner LH-250RK-F chair (2)_JLA Accents 4-2013 - Michelle 2 Price" xfId="2159" xr:uid="{00000000-0005-0000-0000-000040020000}"/>
    <cellStyle name="_SF91026 6151 6154recliner LH-250RK-F chair 2" xfId="2160" xr:uid="{00000000-0005-0000-0000-000041020000}"/>
    <cellStyle name="_SF91026 6151 6154recliner LH-250RK-F chair 3" xfId="2161" xr:uid="{00000000-0005-0000-0000-000042020000}"/>
    <cellStyle name="_SF91026 6151 6154recliner LH-250RK-F chair 4" xfId="2162" xr:uid="{00000000-0005-0000-0000-000043020000}"/>
    <cellStyle name="_SF91026 6151 6154recliner LH-250RK-F chair_JLA Accents 4-2013 - Michelle 2 Price" xfId="2163" xr:uid="{00000000-0005-0000-0000-000044020000}"/>
    <cellStyle name="_SF91102  manhantten copenhagen recliner LH-250RK-F chair" xfId="392" xr:uid="{00000000-0005-0000-0000-000045020000}"/>
    <cellStyle name="_SF91102  manhantten copenhagen recliner LH-250RK-F chair 2" xfId="2164" xr:uid="{00000000-0005-0000-0000-000046020000}"/>
    <cellStyle name="_SF91102  manhantten copenhagen recliner LH-250RK-F chair_JLA Accents 4-2013 - Michelle 2 Price" xfId="2165" xr:uid="{00000000-0005-0000-0000-000047020000}"/>
    <cellStyle name="_SF91120 armless chair KF0026chair 1999R-KD Chaise " xfId="393" xr:uid="{00000000-0005-0000-0000-000048020000}"/>
    <cellStyle name="_SF91120 armless chair KF0026chair 1999R-KD Chaise  2" xfId="2166" xr:uid="{00000000-0005-0000-0000-000049020000}"/>
    <cellStyle name="_SF91120 armless chair KF0026chair 1999R-KD Chaise _JLA Accents 4-2013 - Michelle 2 Price" xfId="2167" xr:uid="{00000000-0005-0000-0000-00004A020000}"/>
    <cellStyle name="_Sheet1" xfId="394" xr:uid="{00000000-0005-0000-0000-00004B020000}"/>
    <cellStyle name="_Sheet1_1" xfId="3322" xr:uid="{00000000-0005-0000-0000-00004C020000}"/>
    <cellStyle name="_Sheet1_1_projection" xfId="3323" xr:uid="{00000000-0005-0000-0000-00004D020000}"/>
    <cellStyle name="_Sheet1_1_projection_email trail" xfId="3324" xr:uid="{00000000-0005-0000-0000-00004E020000}"/>
    <cellStyle name="_Shopko chairs 090413" xfId="395" xr:uid="{00000000-0005-0000-0000-00004F020000}"/>
    <cellStyle name="_Shopko chairs 090413 2" xfId="2168" xr:uid="{00000000-0005-0000-0000-000050020000}"/>
    <cellStyle name="_Shopko chairs 090413_JLA Accents 4-2013 - Michelle 2 Price" xfId="2169" xr:uid="{00000000-0005-0000-0000-000051020000}"/>
    <cellStyle name="_Shopko chairs 090413_RTG tufted armless chair July 06 09" xfId="396" xr:uid="{00000000-0005-0000-0000-000052020000}"/>
    <cellStyle name="_Shopko chairs 090413_RTG tufted armless chair July 06 09 2" xfId="2170" xr:uid="{00000000-0005-0000-0000-000053020000}"/>
    <cellStyle name="_Shopko chairs 090413_RTG tufted armless chair July 06 09_JLA Accents 4-2013 - Michelle 2 Price" xfId="2171" xr:uid="{00000000-0005-0000-0000-000054020000}"/>
    <cellStyle name="_Sofa Mart Morris chair quotation 2010-4-9 (2)" xfId="397" xr:uid="{00000000-0005-0000-0000-000055020000}"/>
    <cellStyle name="_Sofa Mart Morris chair quotation 2010-4-9 (2) 2" xfId="2172" xr:uid="{00000000-0005-0000-0000-000056020000}"/>
    <cellStyle name="_Sofa Mart Morris chair quotation 2010-4-9 (2)_JLA Accents 4-2013 - Michelle 2 Price" xfId="2173" xr:uid="{00000000-0005-0000-0000-000057020000}"/>
    <cellStyle name="_Sofa Mart-Accent Chair SKU" xfId="398" xr:uid="{00000000-0005-0000-0000-000058020000}"/>
    <cellStyle name="_Sofa Mart-Accent Chair SKU_Accent Chair warehouse item list 110121" xfId="2174" xr:uid="{00000000-0005-0000-0000-000059020000}"/>
    <cellStyle name="_Sofa Mart-Accent Chair SKU_Accent Chair warehouse item list 110121_2011 HP Pricing for 2010 items" xfId="2175" xr:uid="{00000000-0005-0000-0000-00005A020000}"/>
    <cellStyle name="_Sofa Mart-Accent Chair SKU_Accent Chair warehouse item list 110121_2012 HP Old chair quote_4 4 2012-updated 4.4" xfId="2176" xr:uid="{00000000-0005-0000-0000-00005B020000}"/>
    <cellStyle name="_Sofa Mart-Accent Chair SKU_Accent Chair warehouse item list 110121_JLA Accents 10-2012  FNL to Sku _ Top Art (2)" xfId="2177" xr:uid="{00000000-0005-0000-0000-00005C020000}"/>
    <cellStyle name="_Sofa Mart-Accent Chair SKU_Accent Chair warehouse item list 110121_JLA Accents 4-2013 - Michelle 2 Price" xfId="2178" xr:uid="{00000000-0005-0000-0000-00005D020000}"/>
    <cellStyle name="_Sofa Mart-Accent Chair SKU_Accent Chair warehouse item list 110121_Line Plan Fall 2012 FINAL" xfId="2179" xr:uid="{00000000-0005-0000-0000-00005E020000}"/>
    <cellStyle name="_Sofa Mart-Accent Chair SKU_Accent Chair warehouse item list 110121_OLD ITEM" xfId="2180" xr:uid="{00000000-0005-0000-0000-00005F020000}"/>
    <cellStyle name="_Sofa Mart-Accent Chair SKU_Accent Chair warehouse item list 110121_Total quote sheet for 201304 HP chairs" xfId="2181" xr:uid="{00000000-0005-0000-0000-000060020000}"/>
    <cellStyle name="_Sofa Mart-Accent Chair SKU_Accent Chair warehouse item list 110121_Total quote sheet for 201304 HP samples _updated on 3-25-2013 (3)" xfId="2182" xr:uid="{00000000-0005-0000-0000-000061020000}"/>
    <cellStyle name="_Sofa Mart-Accent Chair SKU_Accent Chair warehouse item list 110121_Total quote sheet for 201304 HP samples _updated on 3-26-2013 (2)" xfId="2183" xr:uid="{00000000-0005-0000-0000-000062020000}"/>
    <cellStyle name="_Sofa Mart-Accent Chair SKU_Accent Chair warehouse item list 110121_Total quote sheet for 201304 HP samples 3-15-2013" xfId="2184" xr:uid="{00000000-0005-0000-0000-000063020000}"/>
    <cellStyle name="_Sofa Mart-Accent Chair SKU_Accent Chair warehouse item list 110121_Total quote sheet for 201304 HP samples 3-18-2013" xfId="2185" xr:uid="{00000000-0005-0000-0000-000064020000}"/>
    <cellStyle name="_Sofa Mart-Accent Chair SKU_Accent Chair warehouse item list 110121_Updated Chair warehouse program - JCP" xfId="2186" xr:uid="{00000000-0005-0000-0000-000065020000}"/>
    <cellStyle name="_Sofa Mart-Accent Chair SKU_Price increase chairs - DB 1-20-11" xfId="2187" xr:uid="{00000000-0005-0000-0000-000066020000}"/>
    <cellStyle name="_Sofa Mart-Accent Chair SKU_USWW order and expense summary 1013" xfId="399" xr:uid="{00000000-0005-0000-0000-000067020000}"/>
    <cellStyle name="_Sofa Mart-Accent Chair SKU_USWW order and expense summary 1013_2011 HP Pricing for 2010 items" xfId="2188" xr:uid="{00000000-0005-0000-0000-000068020000}"/>
    <cellStyle name="_Sofa Mart-Accent Chair SKU_USWW order and expense summary 1013_2012 HP Old chair quote_4 4 2012-updated 4.4" xfId="2189" xr:uid="{00000000-0005-0000-0000-000069020000}"/>
    <cellStyle name="_Sofa Mart-Accent Chair SKU_USWW order and expense summary 1013_CMF" xfId="400" xr:uid="{00000000-0005-0000-0000-00006A020000}"/>
    <cellStyle name="_Sofa Mart-Accent Chair SKU_USWW order and expense summary 1013_CO110517-THW-SD(MT)" xfId="401" xr:uid="{00000000-0005-0000-0000-00006B020000}"/>
    <cellStyle name="_Sofa Mart-Accent Chair SKU_USWW order and expense summary 1013_Ecommerce Inventory 120215 updated (2)" xfId="2190" xr:uid="{00000000-0005-0000-0000-00006C020000}"/>
    <cellStyle name="_Sofa Mart-Accent Chair SKU_USWW order and expense summary 1013_Haverty frames quotation - Youbang in stock 2011-08-30" xfId="2191" xr:uid="{00000000-0005-0000-0000-00006D020000}"/>
    <cellStyle name="_Sofa Mart-Accent Chair SKU_USWW order and expense summary 1013_HP10 Quotation from Youbang (4)" xfId="2192" xr:uid="{00000000-0005-0000-0000-00006E020000}"/>
    <cellStyle name="_Sofa Mart-Accent Chair SKU_USWW order and expense summary 1013_JC110517-BLK-FL" xfId="402" xr:uid="{00000000-0005-0000-0000-00006F020000}"/>
    <cellStyle name="_Sofa Mart-Accent Chair SKU_USWW order and expense summary 1013_JC110517-BLK-FM" xfId="403" xr:uid="{00000000-0005-0000-0000-000070020000}"/>
    <cellStyle name="_Sofa Mart-Accent Chair SKU_USWW order and expense summary 1013_JC110517-BLK-MF" xfId="404" xr:uid="{00000000-0005-0000-0000-000071020000}"/>
    <cellStyle name="_Sofa Mart-Accent Chair SKU_USWW order and expense summary 1013_JC110517-CMF-MT" xfId="405" xr:uid="{00000000-0005-0000-0000-000072020000}"/>
    <cellStyle name="_Sofa Mart-Accent Chair SKU_USWW order and expense summary 1013_JC110517-THW-Berber" xfId="406" xr:uid="{00000000-0005-0000-0000-000073020000}"/>
    <cellStyle name="_Sofa Mart-Accent Chair SKU_USWW order and expense summary 1013_JC110517-THW-EC" xfId="407" xr:uid="{00000000-0005-0000-0000-000074020000}"/>
    <cellStyle name="_Sofa Mart-Accent Chair SKU_USWW order and expense summary 1013_JC110517-THW-Mink" xfId="408" xr:uid="{00000000-0005-0000-0000-000075020000}"/>
    <cellStyle name="_Sofa Mart-Accent Chair SKU_USWW order and expense summary 1013_JC110517-THW-PV" xfId="409" xr:uid="{00000000-0005-0000-0000-000076020000}"/>
    <cellStyle name="_Sofa Mart-Accent Chair SKU_USWW order and expense summary 1013_JC110517-THW-WC" xfId="410" xr:uid="{00000000-0005-0000-0000-000077020000}"/>
    <cellStyle name="_Sofa Mart-Accent Chair SKU_USWW order and expense summary 1013_JCP Blanket-Throw Turnover Meeting JLA Quotes 10-20-2011" xfId="411" xr:uid="{00000000-0005-0000-0000-000078020000}"/>
    <cellStyle name="_Sofa Mart-Accent Chair SKU_USWW order and expense summary 1013_JCP market follow110930----111102add new" xfId="412" xr:uid="{00000000-0005-0000-0000-000079020000}"/>
    <cellStyle name="_Sofa Mart-Accent Chair SKU_USWW order and expense summary 1013_JCP market follow110930----111102add new_Pooled inventory 3M moisture pad 0417012" xfId="2703" xr:uid="{00000000-0005-0000-0000-00007A020000}"/>
    <cellStyle name="_Sofa Mart-Accent Chair SKU_USWW order and expense summary 1013_JCP market follow110930----111102add new_Pooled inventory 3M moisture pad 0417012_Poolstock Fall 12 basic bedding commitment 120502--CCD" xfId="2704" xr:uid="{00000000-0005-0000-0000-00007B020000}"/>
    <cellStyle name="_Sofa Mart-Accent Chair SKU_USWW order and expense summary 1013_JCP market follow110930----cmf111102" xfId="413" xr:uid="{00000000-0005-0000-0000-00007C020000}"/>
    <cellStyle name="_Sofa Mart-Accent Chair SKU_USWW order and expense summary 1013_JLA Accents 10-2012  FNL to Sku _ Top Art (2)" xfId="2193" xr:uid="{00000000-0005-0000-0000-00007D020000}"/>
    <cellStyle name="_Sofa Mart-Accent Chair SKU_USWW order and expense summary 1013_JLA Accents 4-2013 - Michelle 2 Price" xfId="2194" xr:uid="{00000000-0005-0000-0000-00007E020000}"/>
    <cellStyle name="_Sofa Mart-Accent Chair SKU_USWW order and expense summary 1013_JLA100929-FEBED-FL" xfId="414" xr:uid="{00000000-0005-0000-0000-00007F020000}"/>
    <cellStyle name="_Sofa Mart-Accent Chair SKU_USWW order and expense summary 1013_KM110517-BLK-MF" xfId="415" xr:uid="{00000000-0005-0000-0000-000080020000}"/>
    <cellStyle name="_Sofa Mart-Accent Chair SKU_USWW order and expense summary 1013_KM110517-CMF-JY07" xfId="416" xr:uid="{00000000-0005-0000-0000-000081020000}"/>
    <cellStyle name="_Sofa Mart-Accent Chair SKU_USWW order and expense summary 1013_KM110517-CMF-MF(print)" xfId="417" xr:uid="{00000000-0005-0000-0000-000082020000}"/>
    <cellStyle name="_Sofa Mart-Accent Chair SKU_USWW order and expense summary 1013_KM110517-CMFSET-MF(3pcs set)" xfId="418" xr:uid="{00000000-0005-0000-0000-000083020000}"/>
    <cellStyle name="_Sofa Mart-Accent Chair SKU_USWW order and expense summary 1013_KM110728-CMF-MF" xfId="419" xr:uid="{00000000-0005-0000-0000-000084020000}"/>
    <cellStyle name="_Sofa Mart-Accent Chair SKU_USWW order and expense summary 1013_KM110930-CMF-MF" xfId="420" xr:uid="{00000000-0005-0000-0000-000085020000}"/>
    <cellStyle name="_Sofa Mart-Accent Chair SKU_USWW order and expense summary 1013_KM110930-CMF-MF#2" xfId="421" xr:uid="{00000000-0005-0000-0000-000086020000}"/>
    <cellStyle name="_Sofa Mart-Accent Chair SKU_USWW order and expense summary 1013_KM110930-CMF-MFD" xfId="422" xr:uid="{00000000-0005-0000-0000-000087020000}"/>
    <cellStyle name="_Sofa Mart-Accent Chair SKU_USWW order and expense summary 1013_KM110930-CMF-Rashel" xfId="423" xr:uid="{00000000-0005-0000-0000-000088020000}"/>
    <cellStyle name="_Sofa Mart-Accent Chair SKU_USWW order and expense summary 1013_Kmart market followup-comforter110930--H--111014revise" xfId="424" xr:uid="{00000000-0005-0000-0000-000089020000}"/>
    <cellStyle name="_Sofa Mart-Accent Chair SKU_USWW order and expense summary 1013_kmart throw111013--H--111015" xfId="425" xr:uid="{00000000-0005-0000-0000-00008A020000}"/>
    <cellStyle name="_Sofa Mart-Accent Chair SKU_USWW order and expense summary 1013_Line Plan Fall 2012 FINAL" xfId="2195" xr:uid="{00000000-0005-0000-0000-00008B020000}"/>
    <cellStyle name="_Sofa Mart-Accent Chair SKU_USWW order and expense summary 1013_OLD ITEM" xfId="2196" xr:uid="{00000000-0005-0000-0000-00008C020000}"/>
    <cellStyle name="_Sofa Mart-Accent Chair SKU_USWW order and expense summary 1013_sears throw111013--H--111015" xfId="426" xr:uid="{00000000-0005-0000-0000-00008D020000}"/>
    <cellStyle name="_Sofa Mart-Accent Chair SKU_USWW order and expense summary 1013_Sheet1" xfId="427" xr:uid="{00000000-0005-0000-0000-00008E020000}"/>
    <cellStyle name="_Sofa Mart-Accent Chair SKU_USWW order and expense summary 1013_Sheet5" xfId="428" xr:uid="{00000000-0005-0000-0000-00008F020000}"/>
    <cellStyle name="_Sofa Mart-Accent Chair SKU_USWW order and expense summary 1013_SR110517-THW-ER" xfId="429" xr:uid="{00000000-0005-0000-0000-000090020000}"/>
    <cellStyle name="_Sofa Mart-Accent Chair SKU_USWW order and expense summary 1013_SR110517-THW-FLA(MT)" xfId="430" xr:uid="{00000000-0005-0000-0000-000091020000}"/>
    <cellStyle name="_Sofa Mart-Accent Chair SKU_USWW order and expense summary 1013_SR110517-THW-MF(MT)" xfId="431" xr:uid="{00000000-0005-0000-0000-000092020000}"/>
    <cellStyle name="_Sofa Mart-Accent Chair SKU_USWW order and expense summary 1013_Total quote sheet for 201304 HP chairs" xfId="2197" xr:uid="{00000000-0005-0000-0000-000093020000}"/>
    <cellStyle name="_Sofa Mart-Accent Chair SKU_USWW order and expense summary 1013_Total quote sheet for 201304 HP samples _updated on 3-25-2013 (3)" xfId="2198" xr:uid="{00000000-0005-0000-0000-000094020000}"/>
    <cellStyle name="_Sofa Mart-Accent Chair SKU_USWW order and expense summary 1013_Total quote sheet for 201304 HP samples _updated on 3-26-2013 (2)" xfId="2199" xr:uid="{00000000-0005-0000-0000-000095020000}"/>
    <cellStyle name="_Sofa Mart-Accent Chair SKU_USWW order and expense summary 1013_Total quote sheet for 201304 HP samples 3-15-2013" xfId="2200" xr:uid="{00000000-0005-0000-0000-000096020000}"/>
    <cellStyle name="_Sofa Mart-Accent Chair SKU_USWW order and expense summary 1013_Total quote sheet for 201304 HP samples 3-18-2013" xfId="2201" xr:uid="{00000000-0005-0000-0000-000097020000}"/>
    <cellStyle name="_Sofa Mart-Accent Chair SKU_USWW order and expense summary 1013_Tuesday morning pillowcoverpad110805" xfId="432" xr:uid="{00000000-0005-0000-0000-000098020000}"/>
    <cellStyle name="_Sofa Mart-Accent Chair SKU_USWW order and expense summary 1013_Tuesday morning pillowcoverpad110805---CCD110815" xfId="433" xr:uid="{00000000-0005-0000-0000-000099020000}"/>
    <cellStyle name="_Sofa Mart-Accent Chair SKU_USWW order and expense summary 1013_Tuesday morning pillowcoverpad110816--CCD--111223" xfId="434" xr:uid="{00000000-0005-0000-0000-00009A020000}"/>
    <cellStyle name="_Sofa Mart-Accent Chair SKU_USWW order and expense summary 1013_Tuesday morning pillowcoverpad110816--H--0111012" xfId="435" xr:uid="{00000000-0005-0000-0000-00009B020000}"/>
    <cellStyle name="_Sofa Mart-Accent Chair SKU_USWW order and expense summary 1013_Tuesday morning pillowcoverpad110816--H--111025" xfId="436" xr:uid="{00000000-0005-0000-0000-00009C020000}"/>
    <cellStyle name="_Sofa Mart-Accent Chair SKU_USWW order and expense summary 1013_Tuesday morning pillowcoverpad--CCD111025" xfId="437" xr:uid="{00000000-0005-0000-0000-00009D020000}"/>
    <cellStyle name="_Sofa Mart-Accent Chair SKU_USWW order and expense summary 1013_Updated Chair warehouse program - JCP" xfId="2202" xr:uid="{00000000-0005-0000-0000-00009E020000}"/>
    <cellStyle name="_Sofa Mart-Accent Chair SKU_USWW order and expense summary 1013_副本JCP wash microfiber BLK110516--CCD--110722" xfId="438" xr:uid="{00000000-0005-0000-0000-00009F020000}"/>
    <cellStyle name="_Sofa Mart-Accent Chair SKU_副本Accent Chair warehouse item list" xfId="2203" xr:uid="{00000000-0005-0000-0000-0000A0020000}"/>
    <cellStyle name="_Sofa Mart-Accent Chair SKU_副本Accent Chair warehouse item list_Chairs" xfId="2204" xr:uid="{00000000-0005-0000-0000-0000A1020000}"/>
    <cellStyle name="_Sofa Mart-Accent Chair SKU_副本Accent Chair warehouse item list_Ecommerce Inventory 120215 updated (2)" xfId="2205" xr:uid="{00000000-0005-0000-0000-0000A2020000}"/>
    <cellStyle name="_Spr NYM BBB Bath Accessory Quote  - Heather updated 033111 xls" xfId="2206" xr:uid="{00000000-0005-0000-0000-0000A3020000}"/>
    <cellStyle name="_SteinMart Blanket &amp; Throw 100811" xfId="439" xr:uid="{00000000-0005-0000-0000-0000A4020000}"/>
    <cellStyle name="_SteinMart Blanket &amp; Throw 100811_WM 2014 travel throw 08222013" xfId="440" xr:uid="{00000000-0005-0000-0000-0000A5020000}"/>
    <cellStyle name="_SteinMart Blanket &amp; Throw 100811_WM 2014 travel throw 08222013_Copy of WM 2014 Angel wrap 20140220 uncomplete" xfId="441" xr:uid="{00000000-0005-0000-0000-0000A6020000}"/>
    <cellStyle name="_SteinMart Blanket &amp; Throw 100811_WM 2014 travel throw 08222013_WM 2014 black friday seasonal unfilled suggestion 20131209" xfId="442" xr:uid="{00000000-0005-0000-0000-0000A7020000}"/>
    <cellStyle name="_SteinMart Blanket &amp; Throw 100811_WM BHG throw Fall 2014  20131223----131228change ctn size" xfId="443" xr:uid="{00000000-0005-0000-0000-0000A8020000}"/>
    <cellStyle name="_Tempo" xfId="3325" xr:uid="{00000000-0005-0000-0000-0000A9020000}"/>
    <cellStyle name="_TW Home Quotation 2011-2-25 Builtwell" xfId="2207" xr:uid="{00000000-0005-0000-0000-0000AA020000}"/>
    <cellStyle name="_TW Home Quotation 2011-2-25 Builtwell (2)" xfId="2208" xr:uid="{00000000-0005-0000-0000-0000AB020000}"/>
    <cellStyle name="_TW Home Quotation 2011-2-25 Builtwell_JLA Accents 4-2013 - Michelle 2 Price" xfId="2209" xr:uid="{00000000-0005-0000-0000-0000AC020000}"/>
    <cellStyle name="_TW Home Quotation -builwell-High Point1 (2)" xfId="444" xr:uid="{00000000-0005-0000-0000-0000AD020000}"/>
    <cellStyle name="_TW Home Quotation -builwell-High Point1 (2) 2" xfId="2210" xr:uid="{00000000-0005-0000-0000-0000AE020000}"/>
    <cellStyle name="_TW Home Quotation -builwell-High Point1 (2)_JLA Accents 4-2013 - Michelle 2 Price" xfId="2211" xr:uid="{00000000-0005-0000-0000-0000AF020000}"/>
    <cellStyle name="_TW Home Quotation -builwell-High Point2010-9-14" xfId="445" xr:uid="{00000000-0005-0000-0000-0000B0020000}"/>
    <cellStyle name="_TW Home Quotation -builwell-High Point2010-9-14 2" xfId="2212" xr:uid="{00000000-0005-0000-0000-0000B1020000}"/>
    <cellStyle name="_TW Home Quotation -builwell-High Point2010-9-14_JLA Accents 4-2013 - Michelle 2 Price" xfId="2213" xr:uid="{00000000-0005-0000-0000-0000B2020000}"/>
    <cellStyle name="_TW Home Quotation -builwell-High Point2010-9-23RVD (2)" xfId="446" xr:uid="{00000000-0005-0000-0000-0000B3020000}"/>
    <cellStyle name="_TW Home Quotation -builwell-High Point2010-9-23RVD (2) 2" xfId="2214" xr:uid="{00000000-0005-0000-0000-0000B4020000}"/>
    <cellStyle name="_TW Home Quotation -builwell-High Point2010-9-23RVD (2)_JLA Accents 4-2013 - Michelle 2 Price" xfId="2215" xr:uid="{00000000-0005-0000-0000-0000B5020000}"/>
    <cellStyle name="_TW Home Quotation -builwell-High Point2010-9-29RVD" xfId="447" xr:uid="{00000000-0005-0000-0000-0000B6020000}"/>
    <cellStyle name="_TW Home Quotation -builwell-High Point2010-9-29RVD 2" xfId="2216" xr:uid="{00000000-0005-0000-0000-0000B7020000}"/>
    <cellStyle name="_TW Home Quotation -builwell-High Point2010-9-29RVD_JLA Accents 4-2013 - Michelle 2 Price" xfId="2217" xr:uid="{00000000-0005-0000-0000-0000B8020000}"/>
    <cellStyle name="_TW Home Quotation -builwell-High Point2010-9-30RVD" xfId="448" xr:uid="{00000000-0005-0000-0000-0000B9020000}"/>
    <cellStyle name="_TW Home Quotation -builwell-High Point2010-9-30RVD 2" xfId="2218" xr:uid="{00000000-0005-0000-0000-0000BA020000}"/>
    <cellStyle name="_TW Home Quotation -builwell-High Point2010-9-30RVD_JLA Accents 4-2013 - Michelle 2 Price" xfId="2219" xr:uid="{00000000-0005-0000-0000-0000BB020000}"/>
    <cellStyle name="_TW Home Quotation -builwell-High Point2010-9-9RVD" xfId="449" xr:uid="{00000000-0005-0000-0000-0000BC020000}"/>
    <cellStyle name="_TW Home Quotation -builwell-High Point2010-9-9RVD 2" xfId="2220" xr:uid="{00000000-0005-0000-0000-0000BD020000}"/>
    <cellStyle name="_TW Home Quotation -builwell-High Point2010-9-9RVD_JLA Accents 4-2013 - Michelle 2 Price" xfId="2221" xr:uid="{00000000-0005-0000-0000-0000BE020000}"/>
    <cellStyle name="_TW Home Quotation of HP sample-CHUANYANG-2010-9-7" xfId="450" xr:uid="{00000000-0005-0000-0000-0000BF020000}"/>
    <cellStyle name="_TW Home Quotation of HP sample-CHUANYANG-2010-9-7-" xfId="451" xr:uid="{00000000-0005-0000-0000-0000C0020000}"/>
    <cellStyle name="_TW Home Quotation of HP sample-CHUANYANG-2010-9-7 2" xfId="2222" xr:uid="{00000000-0005-0000-0000-0000C1020000}"/>
    <cellStyle name="_TW Home Quotation of HP sample-CHUANYANG-2010-9-7- 2" xfId="2223" xr:uid="{00000000-0005-0000-0000-0000C2020000}"/>
    <cellStyle name="_TW Home Quotation of HP sample-CHUANYANG-2010-9-7 3" xfId="2224" xr:uid="{00000000-0005-0000-0000-0000C3020000}"/>
    <cellStyle name="_TW Home Quotation of HP sample-CHUANYANG-2010-9-7- 3" xfId="2225" xr:uid="{00000000-0005-0000-0000-0000C4020000}"/>
    <cellStyle name="_TW Home Quotation of HP sample-CHUANYANG-2010-9-7 4" xfId="2226" xr:uid="{00000000-0005-0000-0000-0000C5020000}"/>
    <cellStyle name="_TW Home Quotation of HP sample-CHUANYANG-2010-9-7- 4" xfId="2227" xr:uid="{00000000-0005-0000-0000-0000C6020000}"/>
    <cellStyle name="_TW Home Quotation of HP sample-CHUANYANG-2010-9-7_JLA Accents 4-2013 - Michelle 2 Price" xfId="2228" xr:uid="{00000000-0005-0000-0000-0000C7020000}"/>
    <cellStyle name="_TW Home Quotation of HP sample-CHUANYANG-2010-9-7-_JLA Accents 4-2013 - Michelle 2 Price" xfId="2229" xr:uid="{00000000-0005-0000-0000-0000C8020000}"/>
    <cellStyle name="_TW Home Quotation sheet-KAIFAI 2012-2-20" xfId="2230" xr:uid="{00000000-0005-0000-0000-0000C9020000}"/>
    <cellStyle name="_TW Home Quotation sheet-KAIFAI 2012-2-20_JLA Accents 4-2013 - Michelle 2 Price" xfId="2231" xr:uid="{00000000-0005-0000-0000-0000CA020000}"/>
    <cellStyle name="_TW_Home_Quotation_sheet of HP samples-chairone-20100907" xfId="452" xr:uid="{00000000-0005-0000-0000-0000CB020000}"/>
    <cellStyle name="_TW_Home_Quotation_sheet of HP samples-chairone-20100907 (3)" xfId="453" xr:uid="{00000000-0005-0000-0000-0000CC020000}"/>
    <cellStyle name="_TW_Home_Quotation_sheet of HP samples-chairone-20100907 (3) 2" xfId="2232" xr:uid="{00000000-0005-0000-0000-0000CD020000}"/>
    <cellStyle name="_TW_Home_Quotation_sheet of HP samples-chairone-20100907 (3)_JLA Accents 4-2013 - Michelle 2 Price" xfId="2233" xr:uid="{00000000-0005-0000-0000-0000CE020000}"/>
    <cellStyle name="_TW_Home_Quotation_sheet of HP samples-chairone-20100907 2" xfId="2234" xr:uid="{00000000-0005-0000-0000-0000CF020000}"/>
    <cellStyle name="_TW_Home_Quotation_sheet of HP samples-chairone-20100907 3" xfId="2235" xr:uid="{00000000-0005-0000-0000-0000D0020000}"/>
    <cellStyle name="_TW_Home_Quotation_sheet of HP samples-chairone-20100907 4" xfId="2236" xr:uid="{00000000-0005-0000-0000-0000D1020000}"/>
    <cellStyle name="_TW_Home_Quotation_sheet of HP samples-chairone-20100907_JLA Accents 4-2013 - Michelle 2 Price" xfId="2237" xr:uid="{00000000-0005-0000-0000-0000D2020000}"/>
    <cellStyle name="_USWW order and expense summary 0907" xfId="454" xr:uid="{00000000-0005-0000-0000-0000D3020000}"/>
    <cellStyle name="_USWW order and expense summary 0907 2" xfId="2238" xr:uid="{00000000-0005-0000-0000-0000D4020000}"/>
    <cellStyle name="_USWW order and expense summary 0907_JLA Accents 4-2013 - Michelle 2 Price" xfId="2239" xr:uid="{00000000-0005-0000-0000-0000D5020000}"/>
    <cellStyle name="_USWW order and expense summary 1013" xfId="455" xr:uid="{00000000-0005-0000-0000-0000D6020000}"/>
    <cellStyle name="_USWW order and expense summary 1013 2" xfId="2240" xr:uid="{00000000-0005-0000-0000-0000D7020000}"/>
    <cellStyle name="_USWW order and expense summary 1013_JLA Accents 4-2013 - Michelle 2 Price" xfId="2241" xr:uid="{00000000-0005-0000-0000-0000D8020000}"/>
    <cellStyle name="_Warehouse program Aug 11 09" xfId="456" xr:uid="{00000000-0005-0000-0000-0000D9020000}"/>
    <cellStyle name="_Warehouse program Aug 11 09_2011 HP Pricing for 2010 items" xfId="2242" xr:uid="{00000000-0005-0000-0000-0000DA020000}"/>
    <cellStyle name="_Warehouse program Aug 11 09_2012 HP Old chair quote_4 4 2012-updated 4.4" xfId="2243" xr:uid="{00000000-0005-0000-0000-0000DB020000}"/>
    <cellStyle name="_Warehouse program Aug 11 09_CMF" xfId="457" xr:uid="{00000000-0005-0000-0000-0000DC020000}"/>
    <cellStyle name="_Warehouse program Aug 11 09_CO110517-THW-SD(MT)" xfId="458" xr:uid="{00000000-0005-0000-0000-0000DD020000}"/>
    <cellStyle name="_Warehouse program Aug 11 09_Ecommerce Inventory 120215 updated (2)" xfId="2244" xr:uid="{00000000-0005-0000-0000-0000DE020000}"/>
    <cellStyle name="_Warehouse program Aug 11 09_JC110517-BLK-FL" xfId="459" xr:uid="{00000000-0005-0000-0000-0000DF020000}"/>
    <cellStyle name="_Warehouse program Aug 11 09_JC110517-BLK-FM" xfId="460" xr:uid="{00000000-0005-0000-0000-0000E0020000}"/>
    <cellStyle name="_Warehouse program Aug 11 09_JC110517-BLK-MF" xfId="461" xr:uid="{00000000-0005-0000-0000-0000E1020000}"/>
    <cellStyle name="_Warehouse program Aug 11 09_JC110517-CMF-MT" xfId="462" xr:uid="{00000000-0005-0000-0000-0000E2020000}"/>
    <cellStyle name="_Warehouse program Aug 11 09_JC110517-THW-Berber" xfId="463" xr:uid="{00000000-0005-0000-0000-0000E3020000}"/>
    <cellStyle name="_Warehouse program Aug 11 09_JC110517-THW-EC" xfId="464" xr:uid="{00000000-0005-0000-0000-0000E4020000}"/>
    <cellStyle name="_Warehouse program Aug 11 09_JC110517-THW-Mink" xfId="465" xr:uid="{00000000-0005-0000-0000-0000E5020000}"/>
    <cellStyle name="_Warehouse program Aug 11 09_JC110517-THW-PV" xfId="466" xr:uid="{00000000-0005-0000-0000-0000E6020000}"/>
    <cellStyle name="_Warehouse program Aug 11 09_JC110517-THW-WC" xfId="467" xr:uid="{00000000-0005-0000-0000-0000E7020000}"/>
    <cellStyle name="_Warehouse program Aug 11 09_JCP Blanket-Throw Turnover Meeting JLA Quotes 10-20-2011" xfId="468" xr:uid="{00000000-0005-0000-0000-0000E8020000}"/>
    <cellStyle name="_Warehouse program Aug 11 09_JCP market follow110930----111102add new" xfId="469" xr:uid="{00000000-0005-0000-0000-0000E9020000}"/>
    <cellStyle name="_Warehouse program Aug 11 09_JCP market follow110930----111102add new_Pooled inventory 3M moisture pad 0417012" xfId="2705" xr:uid="{00000000-0005-0000-0000-0000EA020000}"/>
    <cellStyle name="_Warehouse program Aug 11 09_JCP market follow110930----111102add new_Pooled inventory 3M moisture pad 0417012_Poolstock Fall 12 basic bedding commitment 120502--CCD" xfId="2706" xr:uid="{00000000-0005-0000-0000-0000EB020000}"/>
    <cellStyle name="_Warehouse program Aug 11 09_JCP market follow110930----cmf111102" xfId="470" xr:uid="{00000000-0005-0000-0000-0000EC020000}"/>
    <cellStyle name="_Warehouse program Aug 11 09_JLA Accents 10-2012  FNL to Sku _ Top Art (2)" xfId="2245" xr:uid="{00000000-0005-0000-0000-0000ED020000}"/>
    <cellStyle name="_Warehouse program Aug 11 09_JLA Accents 4-2013 - Michelle 2 Price" xfId="2246" xr:uid="{00000000-0005-0000-0000-0000EE020000}"/>
    <cellStyle name="_Warehouse program Aug 11 09_JLA100929-FEBED-FL" xfId="471" xr:uid="{00000000-0005-0000-0000-0000EF020000}"/>
    <cellStyle name="_Warehouse program Aug 11 09_KM110517-BLK-MF" xfId="472" xr:uid="{00000000-0005-0000-0000-0000F0020000}"/>
    <cellStyle name="_Warehouse program Aug 11 09_KM110517-CMF-JY07" xfId="473" xr:uid="{00000000-0005-0000-0000-0000F1020000}"/>
    <cellStyle name="_Warehouse program Aug 11 09_KM110517-CMF-MF(print)" xfId="474" xr:uid="{00000000-0005-0000-0000-0000F2020000}"/>
    <cellStyle name="_Warehouse program Aug 11 09_KM110517-CMFSET-MF(3pcs set)" xfId="475" xr:uid="{00000000-0005-0000-0000-0000F3020000}"/>
    <cellStyle name="_Warehouse program Aug 11 09_KM110728-CMF-MF" xfId="476" xr:uid="{00000000-0005-0000-0000-0000F4020000}"/>
    <cellStyle name="_Warehouse program Aug 11 09_KM110930-CMF-MF" xfId="477" xr:uid="{00000000-0005-0000-0000-0000F5020000}"/>
    <cellStyle name="_Warehouse program Aug 11 09_KM110930-CMF-MF#2" xfId="478" xr:uid="{00000000-0005-0000-0000-0000F6020000}"/>
    <cellStyle name="_Warehouse program Aug 11 09_KM110930-CMF-MFD" xfId="479" xr:uid="{00000000-0005-0000-0000-0000F7020000}"/>
    <cellStyle name="_Warehouse program Aug 11 09_KM110930-CMF-Rashel" xfId="480" xr:uid="{00000000-0005-0000-0000-0000F8020000}"/>
    <cellStyle name="_Warehouse program Aug 11 09_Kmart market followup-comforter110930--H--111014revise" xfId="481" xr:uid="{00000000-0005-0000-0000-0000F9020000}"/>
    <cellStyle name="_Warehouse program Aug 11 09_kmart throw111013--H--111015" xfId="482" xr:uid="{00000000-0005-0000-0000-0000FA020000}"/>
    <cellStyle name="_Warehouse program Aug 11 09_Line Plan Fall 2012 FINAL" xfId="2247" xr:uid="{00000000-0005-0000-0000-0000FB020000}"/>
    <cellStyle name="_Warehouse program Aug 11 09_OLD ITEM" xfId="2248" xr:uid="{00000000-0005-0000-0000-0000FC020000}"/>
    <cellStyle name="_Warehouse program Aug 11 09_sears throw111013--H--111015" xfId="483" xr:uid="{00000000-0005-0000-0000-0000FD020000}"/>
    <cellStyle name="_Warehouse program Aug 11 09_Sheet1" xfId="484" xr:uid="{00000000-0005-0000-0000-0000FE020000}"/>
    <cellStyle name="_Warehouse program Aug 11 09_Sheet5" xfId="485" xr:uid="{00000000-0005-0000-0000-0000FF020000}"/>
    <cellStyle name="_Warehouse program Aug 11 09_SR110517-THW-ER" xfId="486" xr:uid="{00000000-0005-0000-0000-000000030000}"/>
    <cellStyle name="_Warehouse program Aug 11 09_SR110517-THW-FLA(MT)" xfId="487" xr:uid="{00000000-0005-0000-0000-000001030000}"/>
    <cellStyle name="_Warehouse program Aug 11 09_SR110517-THW-MF(MT)" xfId="488" xr:uid="{00000000-0005-0000-0000-000002030000}"/>
    <cellStyle name="_Warehouse program Aug 11 09_Total quote sheet for 201304 HP chairs" xfId="2249" xr:uid="{00000000-0005-0000-0000-000003030000}"/>
    <cellStyle name="_Warehouse program Aug 11 09_Total quote sheet for 201304 HP samples _updated on 3-25-2013 (3)" xfId="2250" xr:uid="{00000000-0005-0000-0000-000004030000}"/>
    <cellStyle name="_Warehouse program Aug 11 09_Total quote sheet for 201304 HP samples _updated on 3-26-2013 (2)" xfId="2251" xr:uid="{00000000-0005-0000-0000-000005030000}"/>
    <cellStyle name="_Warehouse program Aug 11 09_Total quote sheet for 201304 HP samples 3-15-2013" xfId="2252" xr:uid="{00000000-0005-0000-0000-000006030000}"/>
    <cellStyle name="_Warehouse program Aug 11 09_Total quote sheet for 201304 HP samples 3-18-2013" xfId="2253" xr:uid="{00000000-0005-0000-0000-000007030000}"/>
    <cellStyle name="_Warehouse program Aug 11 09_Tuesday morning pillowcoverpad110805" xfId="489" xr:uid="{00000000-0005-0000-0000-000008030000}"/>
    <cellStyle name="_Warehouse program Aug 11 09_Tuesday morning pillowcoverpad110805---CCD110815" xfId="490" xr:uid="{00000000-0005-0000-0000-000009030000}"/>
    <cellStyle name="_Warehouse program Aug 11 09_Tuesday morning pillowcoverpad110816--CCD--111223" xfId="491" xr:uid="{00000000-0005-0000-0000-00000A030000}"/>
    <cellStyle name="_Warehouse program Aug 11 09_Tuesday morning pillowcoverpad110816--H--0111012" xfId="492" xr:uid="{00000000-0005-0000-0000-00000B030000}"/>
    <cellStyle name="_Warehouse program Aug 11 09_Tuesday morning pillowcoverpad110816--H--111025" xfId="493" xr:uid="{00000000-0005-0000-0000-00000C030000}"/>
    <cellStyle name="_Warehouse program Aug 11 09_Tuesday morning pillowcoverpad--CCD111025" xfId="494" xr:uid="{00000000-0005-0000-0000-00000D030000}"/>
    <cellStyle name="_Warehouse program Aug 11 09_Updated Chair warehouse program - JCP" xfId="2254" xr:uid="{00000000-0005-0000-0000-00000E030000}"/>
    <cellStyle name="_Warehouse program Aug 11 09_副本JCP wash microfiber BLK110516--CCD--110722" xfId="495" xr:uid="{00000000-0005-0000-0000-00000F030000}"/>
    <cellStyle name="_West end  tradewind dune" xfId="2707" xr:uid="{00000000-0005-0000-0000-000010030000}"/>
    <cellStyle name="_West End-010120B Estate A-5 Matteo  12pcs  Bedding Set" xfId="496" xr:uid="{00000000-0005-0000-0000-000011030000}"/>
    <cellStyle name="_West End-010205C Metro A-2(Interlude)  12pcs  Bedding Set" xfId="497" xr:uid="{00000000-0005-0000-0000-000012030000}"/>
    <cellStyle name="_West End-100112A Metro B(Highgate)" xfId="498" xr:uid="{00000000-0005-0000-0000-000013030000}"/>
    <cellStyle name="_WM seasonal fleece  sheets price 91230" xfId="499" xr:uid="{00000000-0005-0000-0000-000014030000}"/>
    <cellStyle name="_WM seasonal fleece  sheets price 91230 2" xfId="500" xr:uid="{00000000-0005-0000-0000-000015030000}"/>
    <cellStyle name="_WM seasonal fleece  sheets price 91230_CCD-WM blanket  throw-131029" xfId="501" xr:uid="{00000000-0005-0000-0000-000016030000}"/>
    <cellStyle name="_WM seasonal fleece  sheets price 91230_CCD-WM blanket  throw-131029_Copy of WM 2014 Angel wrap 20140220 uncomplete" xfId="502" xr:uid="{00000000-0005-0000-0000-000017030000}"/>
    <cellStyle name="_WM seasonal fleece  sheets price 91230_CCD-WM blanket  throw-131029_WM 2014 black friday seasonal unfilled suggestion 20131209" xfId="503" xr:uid="{00000000-0005-0000-0000-000018030000}"/>
    <cellStyle name="_WM seasonal fleece  sheets price 91230_CCD-WM holiday-130205" xfId="504" xr:uid="{00000000-0005-0000-0000-000019030000}"/>
    <cellStyle name="_WM seasonal fleece  sheets price 91230_CCD-WM holiday-130205_Copy of WM 2014 Angel wrap 20140220 uncomplete" xfId="505" xr:uid="{00000000-0005-0000-0000-00001A030000}"/>
    <cellStyle name="_WM seasonal fleece  sheets price 91230_CCD-WM holiday-130205_WM 2014 angel wrap 20140220 upd0601" xfId="506" xr:uid="{00000000-0005-0000-0000-00001B030000}"/>
    <cellStyle name="_WM seasonal fleece  sheets price 91230_CCD-WM holiday-130205_WM 2014 black friday seasonal unfilled suggestion 20131209" xfId="507" xr:uid="{00000000-0005-0000-0000-00001C030000}"/>
    <cellStyle name="_WM seasonal fleece  sheets price 91230_CCD-WM holiday-130205_WM Angel wrap updated on 20141117" xfId="508" xr:uid="{00000000-0005-0000-0000-00001D030000}"/>
    <cellStyle name="_WM seasonal fleece sheets price updated 100224" xfId="509" xr:uid="{00000000-0005-0000-0000-00001E030000}"/>
    <cellStyle name="_WM seasonal fleece sheets price updated 100224 2" xfId="510" xr:uid="{00000000-0005-0000-0000-00001F030000}"/>
    <cellStyle name="_WM seasonal fleece sheets price updated 100224_CCD-WM blanket  throw-131029" xfId="511" xr:uid="{00000000-0005-0000-0000-000020030000}"/>
    <cellStyle name="_WM seasonal fleece sheets price updated 100224_CCD-WM blanket  throw-131029_Copy of WM 2014 Angel wrap 20140220 uncomplete" xfId="512" xr:uid="{00000000-0005-0000-0000-000021030000}"/>
    <cellStyle name="_WM seasonal fleece sheets price updated 100224_CCD-WM blanket  throw-131029_WM 2014 black friday seasonal unfilled suggestion 20131209" xfId="513" xr:uid="{00000000-0005-0000-0000-000022030000}"/>
    <cellStyle name="_WM seasonal fleece sheets price updated 100224_CCD-WM holiday-130205" xfId="514" xr:uid="{00000000-0005-0000-0000-000023030000}"/>
    <cellStyle name="_WM seasonal fleece sheets price updated 100224_CCD-WM holiday-130205_Copy of WM 2014 Angel wrap 20140220 uncomplete" xfId="515" xr:uid="{00000000-0005-0000-0000-000024030000}"/>
    <cellStyle name="_WM seasonal fleece sheets price updated 100224_CCD-WM holiday-130205_WM 2014 angel wrap 20140220 upd0601" xfId="516" xr:uid="{00000000-0005-0000-0000-000025030000}"/>
    <cellStyle name="_WM seasonal fleece sheets price updated 100224_CCD-WM holiday-130205_WM 2014 black friday seasonal unfilled suggestion 20131209" xfId="517" xr:uid="{00000000-0005-0000-0000-000026030000}"/>
    <cellStyle name="_WM seasonal fleece sheets price updated 100224_CCD-WM holiday-130205_WM Angel wrap updated on 20141117" xfId="518" xr:uid="{00000000-0005-0000-0000-000027030000}"/>
    <cellStyle name="_WMCADI Blanket  Throw 90210" xfId="519" xr:uid="{00000000-0005-0000-0000-000028030000}"/>
    <cellStyle name="_WMCADI Blanket  Throw 90210 2" xfId="520" xr:uid="{00000000-0005-0000-0000-000029030000}"/>
    <cellStyle name="_WMCADI Blanket  Throw 90210_CCD-WM blanket  throw-131029" xfId="521" xr:uid="{00000000-0005-0000-0000-00002A030000}"/>
    <cellStyle name="_WMCADI Blanket  Throw 90210_CCD-WM blanket  throw-131029_Copy of WM 2014 Angel wrap 20140220 uncomplete" xfId="522" xr:uid="{00000000-0005-0000-0000-00002B030000}"/>
    <cellStyle name="_WMCADI Blanket  Throw 90210_CCD-WM blanket  throw-131029_WM 2014 black friday seasonal unfilled suggestion 20131209" xfId="523" xr:uid="{00000000-0005-0000-0000-00002C030000}"/>
    <cellStyle name="_WMCADI Blanket  Throw 90210_CCD-WM holiday-130205" xfId="524" xr:uid="{00000000-0005-0000-0000-00002D030000}"/>
    <cellStyle name="_WMCADI Blanket  Throw 90210_CCD-WM holiday-130205_Copy of WM 2014 Angel wrap 20140220 uncomplete" xfId="525" xr:uid="{00000000-0005-0000-0000-00002E030000}"/>
    <cellStyle name="_WMCADI Blanket  Throw 90210_CCD-WM holiday-130205_WM 2014 angel wrap 20140220 upd0601" xfId="526" xr:uid="{00000000-0005-0000-0000-00002F030000}"/>
    <cellStyle name="_WMCADI Blanket  Throw 90210_CCD-WM holiday-130205_WM 2014 black friday seasonal unfilled suggestion 20131209" xfId="527" xr:uid="{00000000-0005-0000-0000-000030030000}"/>
    <cellStyle name="_WMCADI Blanket  Throw 90210_CCD-WM holiday-130205_WM Angel wrap updated on 20141117" xfId="528" xr:uid="{00000000-0005-0000-0000-000031030000}"/>
    <cellStyle name="_WMCADI Blanket  Throw 90210_CCD-WM TRAVEL THROW-130822" xfId="529" xr:uid="{00000000-0005-0000-0000-000032030000}"/>
    <cellStyle name="_WMCADI Blanket  Throw 90210_CCD-WM TRAVEL THROW-130822_Copy of WM 2014 Angel wrap 20140220 uncomplete" xfId="530" xr:uid="{00000000-0005-0000-0000-000033030000}"/>
    <cellStyle name="_WMCADI Blanket  Throw 90210_CCD-WM TRAVEL THROW-130822_WM 2014 black friday seasonal unfilled suggestion 20131209" xfId="531" xr:uid="{00000000-0005-0000-0000-000034030000}"/>
    <cellStyle name="_WMCADI Blanket  Throw 90210_JLA Accents 4-2013 - Michelle 2 Price" xfId="2255" xr:uid="{00000000-0005-0000-0000-000035030000}"/>
    <cellStyle name="_WMCADI Blanket  Throw 90210_NY market Mar SP 2013 throw blanket prices" xfId="2708" xr:uid="{00000000-0005-0000-0000-000036030000}"/>
    <cellStyle name="_WMCADI Blanket &amp; Throw 90210" xfId="532" xr:uid="{00000000-0005-0000-0000-000037030000}"/>
    <cellStyle name="_WMCADI Blanket &amp; Throw 90210 2" xfId="533" xr:uid="{00000000-0005-0000-0000-000038030000}"/>
    <cellStyle name="_WMCADI Blanket &amp; Throw 90210_CCD-WM blanket  throw-131029" xfId="534" xr:uid="{00000000-0005-0000-0000-000039030000}"/>
    <cellStyle name="_WMCADI Blanket &amp; Throw 90210_CCD-WM blanket  throw-131029_Copy of WM 2014 Angel wrap 20140220 uncomplete" xfId="535" xr:uid="{00000000-0005-0000-0000-00003A030000}"/>
    <cellStyle name="_WMCADI Blanket &amp; Throw 90210_CCD-WM blanket  throw-131029_WM 2014 black friday seasonal unfilled suggestion 20131209" xfId="536" xr:uid="{00000000-0005-0000-0000-00003B030000}"/>
    <cellStyle name="_WMCADI Blanket &amp; Throw 90210_CCD-WM holiday-130205" xfId="537" xr:uid="{00000000-0005-0000-0000-00003C030000}"/>
    <cellStyle name="_WMCADI Blanket &amp; Throw 90210_CCD-WM holiday-130205_Copy of WM 2014 Angel wrap 20140220 uncomplete" xfId="538" xr:uid="{00000000-0005-0000-0000-00003D030000}"/>
    <cellStyle name="_WMCADI Blanket &amp; Throw 90210_CCD-WM holiday-130205_WM 2014 angel wrap 20140220 upd0601" xfId="539" xr:uid="{00000000-0005-0000-0000-00003E030000}"/>
    <cellStyle name="_WMCADI Blanket &amp; Throw 90210_CCD-WM holiday-130205_WM 2014 black friday seasonal unfilled suggestion 20131209" xfId="540" xr:uid="{00000000-0005-0000-0000-00003F030000}"/>
    <cellStyle name="_WMCADI Blanket &amp; Throw 90210_CCD-WM holiday-130205_WM Angel wrap updated on 20141117" xfId="541" xr:uid="{00000000-0005-0000-0000-000040030000}"/>
    <cellStyle name="_WMCADI Blanket &amp; Throw 90210_CCD-WM TRAVEL THROW-130822" xfId="542" xr:uid="{00000000-0005-0000-0000-000041030000}"/>
    <cellStyle name="_WMCADI Blanket &amp; Throw 90210_CCD-WM TRAVEL THROW-130822_Copy of WM 2014 Angel wrap 20140220 uncomplete" xfId="543" xr:uid="{00000000-0005-0000-0000-000042030000}"/>
    <cellStyle name="_WMCADI Blanket &amp; Throw 90210_CCD-WM TRAVEL THROW-130822_WM 2014 black friday seasonal unfilled suggestion 20131209" xfId="544" xr:uid="{00000000-0005-0000-0000-000043030000}"/>
    <cellStyle name="_WMCADI Blanket &amp; Throw 90210_JLA Accents 4-2013 - Michelle 2 Price" xfId="2256" xr:uid="{00000000-0005-0000-0000-000044030000}"/>
    <cellStyle name="_WMCADI Blanket &amp; Throw 90210_NY market Mar SP 2013 throw blanket prices" xfId="2709" xr:uid="{00000000-0005-0000-0000-000045030000}"/>
    <cellStyle name="_WMCADI Blanket &amp; Throw 90327" xfId="545" xr:uid="{00000000-0005-0000-0000-000046030000}"/>
    <cellStyle name="_WMCADI Blanket &amp; Throw 90327 2" xfId="546" xr:uid="{00000000-0005-0000-0000-000047030000}"/>
    <cellStyle name="_WMCADI Blanket &amp; Throw 90327_CCD-WM blanket  throw-131029" xfId="547" xr:uid="{00000000-0005-0000-0000-000048030000}"/>
    <cellStyle name="_WMCADI Blanket &amp; Throw 90327_CCD-WM blanket  throw-131029_Copy of WM 2014 Angel wrap 20140220 uncomplete" xfId="548" xr:uid="{00000000-0005-0000-0000-000049030000}"/>
    <cellStyle name="_WMCADI Blanket &amp; Throw 90327_CCD-WM blanket  throw-131029_WM 2014 black friday seasonal unfilled suggestion 20131209" xfId="549" xr:uid="{00000000-0005-0000-0000-00004A030000}"/>
    <cellStyle name="_WMCADI Blanket &amp; Throw 90327_CCD-WM holiday-130205" xfId="550" xr:uid="{00000000-0005-0000-0000-00004B030000}"/>
    <cellStyle name="_WMCADI Blanket &amp; Throw 90327_CCD-WM holiday-130205_Copy of WM 2014 Angel wrap 20140220 uncomplete" xfId="551" xr:uid="{00000000-0005-0000-0000-00004C030000}"/>
    <cellStyle name="_WMCADI Blanket &amp; Throw 90327_CCD-WM holiday-130205_WM 2014 angel wrap 20140220 upd0601" xfId="552" xr:uid="{00000000-0005-0000-0000-00004D030000}"/>
    <cellStyle name="_WMCADI Blanket &amp; Throw 90327_CCD-WM holiday-130205_WM 2014 black friday seasonal unfilled suggestion 20131209" xfId="553" xr:uid="{00000000-0005-0000-0000-00004E030000}"/>
    <cellStyle name="_WMCADI Blanket &amp; Throw 90327_CCD-WM holiday-130205_WM Angel wrap updated on 20141117" xfId="554" xr:uid="{00000000-0005-0000-0000-00004F030000}"/>
    <cellStyle name="_WOD" xfId="555" xr:uid="{00000000-0005-0000-0000-000050030000}"/>
    <cellStyle name="_wrappad.xls06082009" xfId="3326" xr:uid="{00000000-0005-0000-0000-000051030000}"/>
    <cellStyle name="_wrappad.xls06082009 2" xfId="3327" xr:uid="{00000000-0005-0000-0000-000052030000}"/>
    <cellStyle name="_副本BB-100111 Fusion and Eden CCD 100112(2)" xfId="556" xr:uid="{00000000-0005-0000-0000-000053030000}"/>
    <cellStyle name="_副本CCD-HSN 2011 4 25" xfId="557" xr:uid="{00000000-0005-0000-0000-000054030000}"/>
    <cellStyle name="_副本Robert Allen-Bath shower curtain quote sheet-90904" xfId="558" xr:uid="{00000000-0005-0000-0000-000055030000}"/>
    <cellStyle name="_副本Robert Allen-Bath shower curtain quote sheet-90904 2" xfId="2257" xr:uid="{00000000-0005-0000-0000-000056030000}"/>
    <cellStyle name="20% - Accent1 2" xfId="559" xr:uid="{00000000-0005-0000-0000-000057030000}"/>
    <cellStyle name="20% - Accent1 2 2" xfId="560" xr:uid="{00000000-0005-0000-0000-000058030000}"/>
    <cellStyle name="20% - Accent1 2_the inventory for basic bedding_20120611 (3)" xfId="3328" xr:uid="{00000000-0005-0000-0000-000059030000}"/>
    <cellStyle name="20% - Accent1 3" xfId="561" xr:uid="{00000000-0005-0000-0000-00005A030000}"/>
    <cellStyle name="20% - Accent1 4" xfId="2258" xr:uid="{00000000-0005-0000-0000-00005B030000}"/>
    <cellStyle name="20% - Accent2 2" xfId="562" xr:uid="{00000000-0005-0000-0000-00005C030000}"/>
    <cellStyle name="20% - Accent2 2 2" xfId="563" xr:uid="{00000000-0005-0000-0000-00005D030000}"/>
    <cellStyle name="20% - Accent2 2_the inventory for basic bedding_20120611 (3)" xfId="3329" xr:uid="{00000000-0005-0000-0000-00005E030000}"/>
    <cellStyle name="20% - Accent2 3" xfId="564" xr:uid="{00000000-0005-0000-0000-00005F030000}"/>
    <cellStyle name="20% - Accent2 4" xfId="2259" xr:uid="{00000000-0005-0000-0000-000060030000}"/>
    <cellStyle name="20% - Accent3 2" xfId="565" xr:uid="{00000000-0005-0000-0000-000061030000}"/>
    <cellStyle name="20% - Accent3 2 2" xfId="566" xr:uid="{00000000-0005-0000-0000-000062030000}"/>
    <cellStyle name="20% - Accent3 2_the inventory for basic bedding_20120611 (3)" xfId="3330" xr:uid="{00000000-0005-0000-0000-000063030000}"/>
    <cellStyle name="20% - Accent3 3" xfId="567" xr:uid="{00000000-0005-0000-0000-000064030000}"/>
    <cellStyle name="20% - Accent3 4" xfId="2260" xr:uid="{00000000-0005-0000-0000-000065030000}"/>
    <cellStyle name="20% - Accent4 2" xfId="568" xr:uid="{00000000-0005-0000-0000-000066030000}"/>
    <cellStyle name="20% - Accent4 2 2" xfId="569" xr:uid="{00000000-0005-0000-0000-000067030000}"/>
    <cellStyle name="20% - Accent4 2_the inventory for basic bedding_20120611 (3)" xfId="3331" xr:uid="{00000000-0005-0000-0000-000068030000}"/>
    <cellStyle name="20% - Accent4 3" xfId="570" xr:uid="{00000000-0005-0000-0000-000069030000}"/>
    <cellStyle name="20% - Accent4 4" xfId="2261" xr:uid="{00000000-0005-0000-0000-00006A030000}"/>
    <cellStyle name="20% - Accent5 2" xfId="571" xr:uid="{00000000-0005-0000-0000-00006B030000}"/>
    <cellStyle name="20% - Accent5 2 2" xfId="572" xr:uid="{00000000-0005-0000-0000-00006C030000}"/>
    <cellStyle name="20% - Accent5 3" xfId="573" xr:uid="{00000000-0005-0000-0000-00006D030000}"/>
    <cellStyle name="20% - Accent5 4" xfId="2262" xr:uid="{00000000-0005-0000-0000-00006E030000}"/>
    <cellStyle name="20% - Accent6 2" xfId="574" xr:uid="{00000000-0005-0000-0000-00006F030000}"/>
    <cellStyle name="20% - Accent6 2 2" xfId="575" xr:uid="{00000000-0005-0000-0000-000070030000}"/>
    <cellStyle name="20% - Accent6 2_the inventory for basic bedding_20120611 (3)" xfId="3332" xr:uid="{00000000-0005-0000-0000-000071030000}"/>
    <cellStyle name="20% - Accent6 3" xfId="576" xr:uid="{00000000-0005-0000-0000-000072030000}"/>
    <cellStyle name="20% - Accent6 4" xfId="2263" xr:uid="{00000000-0005-0000-0000-000073030000}"/>
    <cellStyle name="20% - 强调文字颜色 1" xfId="2710" xr:uid="{00000000-0005-0000-0000-000074030000}"/>
    <cellStyle name="20% - 强调文字颜色 1 2" xfId="577" xr:uid="{00000000-0005-0000-0000-000075030000}"/>
    <cellStyle name="20% - 强调文字颜色 1 2 2" xfId="578" xr:uid="{00000000-0005-0000-0000-000076030000}"/>
    <cellStyle name="20% - 强调文字颜色 1 2 2 2" xfId="2711" xr:uid="{00000000-0005-0000-0000-000077030000}"/>
    <cellStyle name="20% - 强调文字颜色 1 2 3" xfId="579" xr:uid="{00000000-0005-0000-0000-000078030000}"/>
    <cellStyle name="20% - 强调文字颜色 1 3" xfId="580" xr:uid="{00000000-0005-0000-0000-000079030000}"/>
    <cellStyle name="20% - 强调文字颜色 1 3 2" xfId="2712" xr:uid="{00000000-0005-0000-0000-00007A030000}"/>
    <cellStyle name="20% - 强调文字颜色 1 3 2 2" xfId="2713" xr:uid="{00000000-0005-0000-0000-00007B030000}"/>
    <cellStyle name="20% - 强调文字颜色 1 3 3" xfId="2714" xr:uid="{00000000-0005-0000-0000-00007C030000}"/>
    <cellStyle name="20% - 强调文字颜色 1 4" xfId="581" xr:uid="{00000000-0005-0000-0000-00007D030000}"/>
    <cellStyle name="20% - 强调文字颜色 1 4 2" xfId="2715" xr:uid="{00000000-0005-0000-0000-00007E030000}"/>
    <cellStyle name="20% - 强调文字颜色 1 5" xfId="2716" xr:uid="{00000000-0005-0000-0000-00007F030000}"/>
    <cellStyle name="20% - 强调文字颜色 2" xfId="2717" xr:uid="{00000000-0005-0000-0000-000080030000}"/>
    <cellStyle name="20% - 强调文字颜色 2 2" xfId="582" xr:uid="{00000000-0005-0000-0000-000081030000}"/>
    <cellStyle name="20% - 强调文字颜色 2 2 2" xfId="583" xr:uid="{00000000-0005-0000-0000-000082030000}"/>
    <cellStyle name="20% - 强调文字颜色 2 2 2 2" xfId="2718" xr:uid="{00000000-0005-0000-0000-000083030000}"/>
    <cellStyle name="20% - 强调文字颜色 2 2 3" xfId="584" xr:uid="{00000000-0005-0000-0000-000084030000}"/>
    <cellStyle name="20% - 强调文字颜色 2 3" xfId="585" xr:uid="{00000000-0005-0000-0000-000085030000}"/>
    <cellStyle name="20% - 强调文字颜色 2 3 2" xfId="2719" xr:uid="{00000000-0005-0000-0000-000086030000}"/>
    <cellStyle name="20% - 强调文字颜色 2 3 2 2" xfId="2720" xr:uid="{00000000-0005-0000-0000-000087030000}"/>
    <cellStyle name="20% - 强调文字颜色 2 3 3" xfId="2721" xr:uid="{00000000-0005-0000-0000-000088030000}"/>
    <cellStyle name="20% - 强调文字颜色 2 4" xfId="586" xr:uid="{00000000-0005-0000-0000-000089030000}"/>
    <cellStyle name="20% - 强调文字颜色 2 4 2" xfId="2722" xr:uid="{00000000-0005-0000-0000-00008A030000}"/>
    <cellStyle name="20% - 强调文字颜色 2 5" xfId="2723" xr:uid="{00000000-0005-0000-0000-00008B030000}"/>
    <cellStyle name="20% - 强调文字颜色 3" xfId="2724" xr:uid="{00000000-0005-0000-0000-00008C030000}"/>
    <cellStyle name="20% - 强调文字颜色 3 2" xfId="587" xr:uid="{00000000-0005-0000-0000-00008D030000}"/>
    <cellStyle name="20% - 强调文字颜色 3 2 2" xfId="588" xr:uid="{00000000-0005-0000-0000-00008E030000}"/>
    <cellStyle name="20% - 强调文字颜色 3 2 2 2" xfId="2725" xr:uid="{00000000-0005-0000-0000-00008F030000}"/>
    <cellStyle name="20% - 强调文字颜色 3 2 3" xfId="589" xr:uid="{00000000-0005-0000-0000-000090030000}"/>
    <cellStyle name="20% - 强调文字颜色 3 3" xfId="590" xr:uid="{00000000-0005-0000-0000-000091030000}"/>
    <cellStyle name="20% - 强调文字颜色 3 3 2" xfId="2726" xr:uid="{00000000-0005-0000-0000-000092030000}"/>
    <cellStyle name="20% - 强调文字颜色 3 3 2 2" xfId="2727" xr:uid="{00000000-0005-0000-0000-000093030000}"/>
    <cellStyle name="20% - 强调文字颜色 3 3 3" xfId="2728" xr:uid="{00000000-0005-0000-0000-000094030000}"/>
    <cellStyle name="20% - 强调文字颜色 3 4" xfId="591" xr:uid="{00000000-0005-0000-0000-000095030000}"/>
    <cellStyle name="20% - 强调文字颜色 3 4 2" xfId="2729" xr:uid="{00000000-0005-0000-0000-000096030000}"/>
    <cellStyle name="20% - 强调文字颜色 3 5" xfId="2730" xr:uid="{00000000-0005-0000-0000-000097030000}"/>
    <cellStyle name="20% - 强调文字颜色 4" xfId="2731" xr:uid="{00000000-0005-0000-0000-000098030000}"/>
    <cellStyle name="20% - 强调文字颜色 4 2" xfId="592" xr:uid="{00000000-0005-0000-0000-000099030000}"/>
    <cellStyle name="20% - 强调文字颜色 4 2 2" xfId="593" xr:uid="{00000000-0005-0000-0000-00009A030000}"/>
    <cellStyle name="20% - 强调文字颜色 4 2 2 2" xfId="2732" xr:uid="{00000000-0005-0000-0000-00009B030000}"/>
    <cellStyle name="20% - 强调文字颜色 4 2 3" xfId="594" xr:uid="{00000000-0005-0000-0000-00009C030000}"/>
    <cellStyle name="20% - 强调文字颜色 4 3" xfId="595" xr:uid="{00000000-0005-0000-0000-00009D030000}"/>
    <cellStyle name="20% - 强调文字颜色 4 3 2" xfId="2733" xr:uid="{00000000-0005-0000-0000-00009E030000}"/>
    <cellStyle name="20% - 强调文字颜色 4 3 2 2" xfId="2734" xr:uid="{00000000-0005-0000-0000-00009F030000}"/>
    <cellStyle name="20% - 强调文字颜色 4 3 3" xfId="2735" xr:uid="{00000000-0005-0000-0000-0000A0030000}"/>
    <cellStyle name="20% - 强调文字颜色 4 4" xfId="596" xr:uid="{00000000-0005-0000-0000-0000A1030000}"/>
    <cellStyle name="20% - 强调文字颜色 4 4 2" xfId="2736" xr:uid="{00000000-0005-0000-0000-0000A2030000}"/>
    <cellStyle name="20% - 强调文字颜色 4 5" xfId="2737" xr:uid="{00000000-0005-0000-0000-0000A3030000}"/>
    <cellStyle name="20% - 强调文字颜色 5" xfId="2738" xr:uid="{00000000-0005-0000-0000-0000A4030000}"/>
    <cellStyle name="20% - 强调文字颜色 5 2" xfId="597" xr:uid="{00000000-0005-0000-0000-0000A5030000}"/>
    <cellStyle name="20% - 强调文字颜色 5 2 2" xfId="598" xr:uid="{00000000-0005-0000-0000-0000A6030000}"/>
    <cellStyle name="20% - 强调文字颜色 5 2 2 2" xfId="2739" xr:uid="{00000000-0005-0000-0000-0000A7030000}"/>
    <cellStyle name="20% - 强调文字颜色 5 2 3" xfId="599" xr:uid="{00000000-0005-0000-0000-0000A8030000}"/>
    <cellStyle name="20% - 强调文字颜色 5 3" xfId="600" xr:uid="{00000000-0005-0000-0000-0000A9030000}"/>
    <cellStyle name="20% - 强调文字颜色 5 3 2" xfId="2740" xr:uid="{00000000-0005-0000-0000-0000AA030000}"/>
    <cellStyle name="20% - 强调文字颜色 5 3 2 2" xfId="2741" xr:uid="{00000000-0005-0000-0000-0000AB030000}"/>
    <cellStyle name="20% - 强调文字颜色 5 3 3" xfId="2742" xr:uid="{00000000-0005-0000-0000-0000AC030000}"/>
    <cellStyle name="20% - 强调文字颜色 5 4" xfId="601" xr:uid="{00000000-0005-0000-0000-0000AD030000}"/>
    <cellStyle name="20% - 强调文字颜色 5 4 2" xfId="2743" xr:uid="{00000000-0005-0000-0000-0000AE030000}"/>
    <cellStyle name="20% - 强调文字颜色 5 5" xfId="2744" xr:uid="{00000000-0005-0000-0000-0000AF030000}"/>
    <cellStyle name="20% - 强调文字颜色 6" xfId="2745" xr:uid="{00000000-0005-0000-0000-0000B0030000}"/>
    <cellStyle name="20% - 强调文字颜色 6 2" xfId="602" xr:uid="{00000000-0005-0000-0000-0000B1030000}"/>
    <cellStyle name="20% - 强调文字颜色 6 2 2" xfId="603" xr:uid="{00000000-0005-0000-0000-0000B2030000}"/>
    <cellStyle name="20% - 强调文字颜色 6 2 2 2" xfId="2746" xr:uid="{00000000-0005-0000-0000-0000B3030000}"/>
    <cellStyle name="20% - 强调文字颜色 6 2 3" xfId="604" xr:uid="{00000000-0005-0000-0000-0000B4030000}"/>
    <cellStyle name="20% - 强调文字颜色 6 3" xfId="605" xr:uid="{00000000-0005-0000-0000-0000B5030000}"/>
    <cellStyle name="20% - 强调文字颜色 6 3 2" xfId="2747" xr:uid="{00000000-0005-0000-0000-0000B6030000}"/>
    <cellStyle name="20% - 强调文字颜色 6 3 2 2" xfId="2748" xr:uid="{00000000-0005-0000-0000-0000B7030000}"/>
    <cellStyle name="20% - 强调文字颜色 6 3 3" xfId="2749" xr:uid="{00000000-0005-0000-0000-0000B8030000}"/>
    <cellStyle name="20% - 强调文字颜色 6 4" xfId="606" xr:uid="{00000000-0005-0000-0000-0000B9030000}"/>
    <cellStyle name="20% - 强调文字颜色 6 4 2" xfId="2750" xr:uid="{00000000-0005-0000-0000-0000BA030000}"/>
    <cellStyle name="20% - 强调文字颜色 6 5" xfId="2751" xr:uid="{00000000-0005-0000-0000-0000BB030000}"/>
    <cellStyle name="40% - Accent1 2" xfId="607" xr:uid="{00000000-0005-0000-0000-0000BC030000}"/>
    <cellStyle name="40% - Accent1 2 2" xfId="608" xr:uid="{00000000-0005-0000-0000-0000BD030000}"/>
    <cellStyle name="40% - Accent1 2_the inventory for basic bedding_20120611 (3)" xfId="3333" xr:uid="{00000000-0005-0000-0000-0000BE030000}"/>
    <cellStyle name="40% - Accent1 3" xfId="609" xr:uid="{00000000-0005-0000-0000-0000BF030000}"/>
    <cellStyle name="40% - Accent1 4" xfId="2264" xr:uid="{00000000-0005-0000-0000-0000C0030000}"/>
    <cellStyle name="40% - Accent2 2" xfId="610" xr:uid="{00000000-0005-0000-0000-0000C1030000}"/>
    <cellStyle name="40% - Accent2 2 2" xfId="611" xr:uid="{00000000-0005-0000-0000-0000C2030000}"/>
    <cellStyle name="40% - Accent2 3" xfId="612" xr:uid="{00000000-0005-0000-0000-0000C3030000}"/>
    <cellStyle name="40% - Accent2 4" xfId="2265" xr:uid="{00000000-0005-0000-0000-0000C4030000}"/>
    <cellStyle name="40% - Accent3 2" xfId="613" xr:uid="{00000000-0005-0000-0000-0000C5030000}"/>
    <cellStyle name="40% - Accent3 2 2" xfId="614" xr:uid="{00000000-0005-0000-0000-0000C6030000}"/>
    <cellStyle name="40% - Accent3 2_the inventory for basic bedding_20120611 (3)" xfId="3334" xr:uid="{00000000-0005-0000-0000-0000C7030000}"/>
    <cellStyle name="40% - Accent3 3" xfId="615" xr:uid="{00000000-0005-0000-0000-0000C8030000}"/>
    <cellStyle name="40% - Accent3 4" xfId="2266" xr:uid="{00000000-0005-0000-0000-0000C9030000}"/>
    <cellStyle name="40% - Accent4 2" xfId="616" xr:uid="{00000000-0005-0000-0000-0000CA030000}"/>
    <cellStyle name="40% - Accent4 2 2" xfId="617" xr:uid="{00000000-0005-0000-0000-0000CB030000}"/>
    <cellStyle name="40% - Accent4 2_the inventory for basic bedding_20120611 (3)" xfId="3335" xr:uid="{00000000-0005-0000-0000-0000CC030000}"/>
    <cellStyle name="40% - Accent4 3" xfId="618" xr:uid="{00000000-0005-0000-0000-0000CD030000}"/>
    <cellStyle name="40% - Accent4 4" xfId="2267" xr:uid="{00000000-0005-0000-0000-0000CE030000}"/>
    <cellStyle name="40% - Accent5 2" xfId="619" xr:uid="{00000000-0005-0000-0000-0000CF030000}"/>
    <cellStyle name="40% - Accent5 2 2" xfId="620" xr:uid="{00000000-0005-0000-0000-0000D0030000}"/>
    <cellStyle name="40% - Accent5 2_the inventory for basic bedding_20120611 (3)" xfId="3336" xr:uid="{00000000-0005-0000-0000-0000D1030000}"/>
    <cellStyle name="40% - Accent5 3" xfId="621" xr:uid="{00000000-0005-0000-0000-0000D2030000}"/>
    <cellStyle name="40% - Accent5 4" xfId="2268" xr:uid="{00000000-0005-0000-0000-0000D3030000}"/>
    <cellStyle name="40% - Accent6 2" xfId="622" xr:uid="{00000000-0005-0000-0000-0000D4030000}"/>
    <cellStyle name="40% - Accent6 2 2" xfId="623" xr:uid="{00000000-0005-0000-0000-0000D5030000}"/>
    <cellStyle name="40% - Accent6 2_the inventory for basic bedding_20120611 (3)" xfId="3337" xr:uid="{00000000-0005-0000-0000-0000D6030000}"/>
    <cellStyle name="40% - Accent6 3" xfId="624" xr:uid="{00000000-0005-0000-0000-0000D7030000}"/>
    <cellStyle name="40% - Accent6 4" xfId="2269" xr:uid="{00000000-0005-0000-0000-0000D8030000}"/>
    <cellStyle name="40% - 强调文字颜色 1" xfId="2752" xr:uid="{00000000-0005-0000-0000-0000D9030000}"/>
    <cellStyle name="40% - 强调文字颜色 1 2" xfId="625" xr:uid="{00000000-0005-0000-0000-0000DA030000}"/>
    <cellStyle name="40% - 强调文字颜色 1 2 2" xfId="626" xr:uid="{00000000-0005-0000-0000-0000DB030000}"/>
    <cellStyle name="40% - 强调文字颜色 1 2 2 2" xfId="2753" xr:uid="{00000000-0005-0000-0000-0000DC030000}"/>
    <cellStyle name="40% - 强调文字颜色 1 2 3" xfId="627" xr:uid="{00000000-0005-0000-0000-0000DD030000}"/>
    <cellStyle name="40% - 强调文字颜色 1 3" xfId="628" xr:uid="{00000000-0005-0000-0000-0000DE030000}"/>
    <cellStyle name="40% - 强调文字颜色 1 3 2" xfId="2754" xr:uid="{00000000-0005-0000-0000-0000DF030000}"/>
    <cellStyle name="40% - 强调文字颜色 1 3 2 2" xfId="2755" xr:uid="{00000000-0005-0000-0000-0000E0030000}"/>
    <cellStyle name="40% - 强调文字颜色 1 3 3" xfId="2756" xr:uid="{00000000-0005-0000-0000-0000E1030000}"/>
    <cellStyle name="40% - 强调文字颜色 1 4" xfId="629" xr:uid="{00000000-0005-0000-0000-0000E2030000}"/>
    <cellStyle name="40% - 强调文字颜色 1 4 2" xfId="2757" xr:uid="{00000000-0005-0000-0000-0000E3030000}"/>
    <cellStyle name="40% - 强调文字颜色 1 5" xfId="2758" xr:uid="{00000000-0005-0000-0000-0000E4030000}"/>
    <cellStyle name="40% - 强调文字颜色 2" xfId="2759" xr:uid="{00000000-0005-0000-0000-0000E5030000}"/>
    <cellStyle name="40% - 强调文字颜色 2 2" xfId="630" xr:uid="{00000000-0005-0000-0000-0000E6030000}"/>
    <cellStyle name="40% - 强调文字颜色 2 2 2" xfId="631" xr:uid="{00000000-0005-0000-0000-0000E7030000}"/>
    <cellStyle name="40% - 强调文字颜色 2 2 2 2" xfId="2760" xr:uid="{00000000-0005-0000-0000-0000E8030000}"/>
    <cellStyle name="40% - 强调文字颜色 2 2 3" xfId="632" xr:uid="{00000000-0005-0000-0000-0000E9030000}"/>
    <cellStyle name="40% - 强调文字颜色 2 3" xfId="633" xr:uid="{00000000-0005-0000-0000-0000EA030000}"/>
    <cellStyle name="40% - 强调文字颜色 2 3 2" xfId="2761" xr:uid="{00000000-0005-0000-0000-0000EB030000}"/>
    <cellStyle name="40% - 强调文字颜色 2 3 2 2" xfId="2762" xr:uid="{00000000-0005-0000-0000-0000EC030000}"/>
    <cellStyle name="40% - 强调文字颜色 2 3 3" xfId="2763" xr:uid="{00000000-0005-0000-0000-0000ED030000}"/>
    <cellStyle name="40% - 强调文字颜色 2 4" xfId="634" xr:uid="{00000000-0005-0000-0000-0000EE030000}"/>
    <cellStyle name="40% - 强调文字颜色 2 4 2" xfId="2764" xr:uid="{00000000-0005-0000-0000-0000EF030000}"/>
    <cellStyle name="40% - 强调文字颜色 2 5" xfId="2765" xr:uid="{00000000-0005-0000-0000-0000F0030000}"/>
    <cellStyle name="40% - 强调文字颜色 3" xfId="2766" xr:uid="{00000000-0005-0000-0000-0000F1030000}"/>
    <cellStyle name="40% - 强调文字颜色 3 2" xfId="635" xr:uid="{00000000-0005-0000-0000-0000F2030000}"/>
    <cellStyle name="40% - 强调文字颜色 3 2 2" xfId="636" xr:uid="{00000000-0005-0000-0000-0000F3030000}"/>
    <cellStyle name="40% - 强调文字颜色 3 2 2 2" xfId="2767" xr:uid="{00000000-0005-0000-0000-0000F4030000}"/>
    <cellStyle name="40% - 强调文字颜色 3 2 3" xfId="637" xr:uid="{00000000-0005-0000-0000-0000F5030000}"/>
    <cellStyle name="40% - 强调文字颜色 3 3" xfId="638" xr:uid="{00000000-0005-0000-0000-0000F6030000}"/>
    <cellStyle name="40% - 强调文字颜色 3 3 2" xfId="2768" xr:uid="{00000000-0005-0000-0000-0000F7030000}"/>
    <cellStyle name="40% - 强调文字颜色 3 3 2 2" xfId="2769" xr:uid="{00000000-0005-0000-0000-0000F8030000}"/>
    <cellStyle name="40% - 强调文字颜色 3 3 3" xfId="2770" xr:uid="{00000000-0005-0000-0000-0000F9030000}"/>
    <cellStyle name="40% - 强调文字颜色 3 4" xfId="639" xr:uid="{00000000-0005-0000-0000-0000FA030000}"/>
    <cellStyle name="40% - 强调文字颜色 3 4 2" xfId="2771" xr:uid="{00000000-0005-0000-0000-0000FB030000}"/>
    <cellStyle name="40% - 强调文字颜色 3 5" xfId="2772" xr:uid="{00000000-0005-0000-0000-0000FC030000}"/>
    <cellStyle name="40% - 强调文字颜色 4" xfId="2773" xr:uid="{00000000-0005-0000-0000-0000FD030000}"/>
    <cellStyle name="40% - 强调文字颜色 4 2" xfId="640" xr:uid="{00000000-0005-0000-0000-0000FE030000}"/>
    <cellStyle name="40% - 强调文字颜色 4 2 2" xfId="641" xr:uid="{00000000-0005-0000-0000-0000FF030000}"/>
    <cellStyle name="40% - 强调文字颜色 4 2 2 2" xfId="2774" xr:uid="{00000000-0005-0000-0000-000000040000}"/>
    <cellStyle name="40% - 强调文字颜色 4 2 3" xfId="642" xr:uid="{00000000-0005-0000-0000-000001040000}"/>
    <cellStyle name="40% - 强调文字颜色 4 3" xfId="643" xr:uid="{00000000-0005-0000-0000-000002040000}"/>
    <cellStyle name="40% - 强调文字颜色 4 3 2" xfId="2775" xr:uid="{00000000-0005-0000-0000-000003040000}"/>
    <cellStyle name="40% - 强调文字颜色 4 3 2 2" xfId="2776" xr:uid="{00000000-0005-0000-0000-000004040000}"/>
    <cellStyle name="40% - 强调文字颜色 4 3 3" xfId="2777" xr:uid="{00000000-0005-0000-0000-000005040000}"/>
    <cellStyle name="40% - 强调文字颜色 4 4" xfId="644" xr:uid="{00000000-0005-0000-0000-000006040000}"/>
    <cellStyle name="40% - 强调文字颜色 4 4 2" xfId="2778" xr:uid="{00000000-0005-0000-0000-000007040000}"/>
    <cellStyle name="40% - 强调文字颜色 4 5" xfId="2779" xr:uid="{00000000-0005-0000-0000-000008040000}"/>
    <cellStyle name="40% - 强调文字颜色 5" xfId="2780" xr:uid="{00000000-0005-0000-0000-000009040000}"/>
    <cellStyle name="40% - 强调文字颜色 5 2" xfId="645" xr:uid="{00000000-0005-0000-0000-00000A040000}"/>
    <cellStyle name="40% - 强调文字颜色 5 2 2" xfId="646" xr:uid="{00000000-0005-0000-0000-00000B040000}"/>
    <cellStyle name="40% - 强调文字颜色 5 2 2 2" xfId="2781" xr:uid="{00000000-0005-0000-0000-00000C040000}"/>
    <cellStyle name="40% - 强调文字颜色 5 2 3" xfId="647" xr:uid="{00000000-0005-0000-0000-00000D040000}"/>
    <cellStyle name="40% - 强调文字颜色 5 3" xfId="648" xr:uid="{00000000-0005-0000-0000-00000E040000}"/>
    <cellStyle name="40% - 强调文字颜色 5 3 2" xfId="2782" xr:uid="{00000000-0005-0000-0000-00000F040000}"/>
    <cellStyle name="40% - 强调文字颜色 5 3 2 2" xfId="2783" xr:uid="{00000000-0005-0000-0000-000010040000}"/>
    <cellStyle name="40% - 强调文字颜色 5 3 3" xfId="2784" xr:uid="{00000000-0005-0000-0000-000011040000}"/>
    <cellStyle name="40% - 强调文字颜色 5 4" xfId="649" xr:uid="{00000000-0005-0000-0000-000012040000}"/>
    <cellStyle name="40% - 强调文字颜色 5 4 2" xfId="2785" xr:uid="{00000000-0005-0000-0000-000013040000}"/>
    <cellStyle name="40% - 强调文字颜色 5 5" xfId="2786" xr:uid="{00000000-0005-0000-0000-000014040000}"/>
    <cellStyle name="40% - 强调文字颜色 6" xfId="2787" xr:uid="{00000000-0005-0000-0000-000015040000}"/>
    <cellStyle name="40% - 强调文字颜色 6 2" xfId="650" xr:uid="{00000000-0005-0000-0000-000016040000}"/>
    <cellStyle name="40% - 强调文字颜色 6 2 2" xfId="651" xr:uid="{00000000-0005-0000-0000-000017040000}"/>
    <cellStyle name="40% - 强调文字颜色 6 2 2 2" xfId="2788" xr:uid="{00000000-0005-0000-0000-000018040000}"/>
    <cellStyle name="40% - 强调文字颜色 6 2 3" xfId="652" xr:uid="{00000000-0005-0000-0000-000019040000}"/>
    <cellStyle name="40% - 强调文字颜色 6 3" xfId="653" xr:uid="{00000000-0005-0000-0000-00001A040000}"/>
    <cellStyle name="40% - 强调文字颜色 6 3 2" xfId="2789" xr:uid="{00000000-0005-0000-0000-00001B040000}"/>
    <cellStyle name="40% - 强调文字颜色 6 3 2 2" xfId="2790" xr:uid="{00000000-0005-0000-0000-00001C040000}"/>
    <cellStyle name="40% - 强调文字颜色 6 3 3" xfId="2791" xr:uid="{00000000-0005-0000-0000-00001D040000}"/>
    <cellStyle name="40% - 强调文字颜色 6 4" xfId="654" xr:uid="{00000000-0005-0000-0000-00001E040000}"/>
    <cellStyle name="40% - 强调文字颜色 6 4 2" xfId="2792" xr:uid="{00000000-0005-0000-0000-00001F040000}"/>
    <cellStyle name="40% - 强调文字颜色 6 5" xfId="2793" xr:uid="{00000000-0005-0000-0000-000020040000}"/>
    <cellStyle name="60% - Accent1 2" xfId="655" xr:uid="{00000000-0005-0000-0000-000021040000}"/>
    <cellStyle name="60% - Accent1 3" xfId="656" xr:uid="{00000000-0005-0000-0000-000022040000}"/>
    <cellStyle name="60% - Accent1 4" xfId="2270" xr:uid="{00000000-0005-0000-0000-000023040000}"/>
    <cellStyle name="60% - Accent2 2" xfId="657" xr:uid="{00000000-0005-0000-0000-000024040000}"/>
    <cellStyle name="60% - Accent2 3" xfId="658" xr:uid="{00000000-0005-0000-0000-000025040000}"/>
    <cellStyle name="60% - Accent2 4" xfId="2271" xr:uid="{00000000-0005-0000-0000-000026040000}"/>
    <cellStyle name="60% - Accent3 2" xfId="659" xr:uid="{00000000-0005-0000-0000-000027040000}"/>
    <cellStyle name="60% - Accent3 3" xfId="660" xr:uid="{00000000-0005-0000-0000-000028040000}"/>
    <cellStyle name="60% - Accent3 4" xfId="2272" xr:uid="{00000000-0005-0000-0000-000029040000}"/>
    <cellStyle name="60% - Accent4 2" xfId="661" xr:uid="{00000000-0005-0000-0000-00002A040000}"/>
    <cellStyle name="60% - Accent4 3" xfId="662" xr:uid="{00000000-0005-0000-0000-00002B040000}"/>
    <cellStyle name="60% - Accent4 4" xfId="2273" xr:uid="{00000000-0005-0000-0000-00002C040000}"/>
    <cellStyle name="60% - Accent5 2" xfId="663" xr:uid="{00000000-0005-0000-0000-00002D040000}"/>
    <cellStyle name="60% - Accent5 3" xfId="664" xr:uid="{00000000-0005-0000-0000-00002E040000}"/>
    <cellStyle name="60% - Accent5 4" xfId="2274" xr:uid="{00000000-0005-0000-0000-00002F040000}"/>
    <cellStyle name="60% - Accent6 2" xfId="665" xr:uid="{00000000-0005-0000-0000-000030040000}"/>
    <cellStyle name="60% - Accent6 3" xfId="666" xr:uid="{00000000-0005-0000-0000-000031040000}"/>
    <cellStyle name="60% - Accent6 4" xfId="2275" xr:uid="{00000000-0005-0000-0000-000032040000}"/>
    <cellStyle name="60% - 强调文字颜色 1" xfId="2794" xr:uid="{00000000-0005-0000-0000-000033040000}"/>
    <cellStyle name="60% - 强调文字颜色 1 2" xfId="667" xr:uid="{00000000-0005-0000-0000-000034040000}"/>
    <cellStyle name="60% - 强调文字颜色 1 2 2" xfId="668" xr:uid="{00000000-0005-0000-0000-000035040000}"/>
    <cellStyle name="60% - 强调文字颜色 1 2 2 2" xfId="2795" xr:uid="{00000000-0005-0000-0000-000036040000}"/>
    <cellStyle name="60% - 强调文字颜色 1 2 3" xfId="669" xr:uid="{00000000-0005-0000-0000-000037040000}"/>
    <cellStyle name="60% - 强调文字颜色 1 3" xfId="670" xr:uid="{00000000-0005-0000-0000-000038040000}"/>
    <cellStyle name="60% - 强调文字颜色 1 3 2" xfId="2796" xr:uid="{00000000-0005-0000-0000-000039040000}"/>
    <cellStyle name="60% - 强调文字颜色 1 3 2 2" xfId="2797" xr:uid="{00000000-0005-0000-0000-00003A040000}"/>
    <cellStyle name="60% - 强调文字颜色 1 3 3" xfId="2798" xr:uid="{00000000-0005-0000-0000-00003B040000}"/>
    <cellStyle name="60% - 强调文字颜色 1 4" xfId="671" xr:uid="{00000000-0005-0000-0000-00003C040000}"/>
    <cellStyle name="60% - 强调文字颜色 1 4 2" xfId="2799" xr:uid="{00000000-0005-0000-0000-00003D040000}"/>
    <cellStyle name="60% - 强调文字颜色 1 5" xfId="2800" xr:uid="{00000000-0005-0000-0000-00003E040000}"/>
    <cellStyle name="60% - 强调文字颜色 2" xfId="2801" xr:uid="{00000000-0005-0000-0000-00003F040000}"/>
    <cellStyle name="60% - 强调文字颜色 2 2" xfId="672" xr:uid="{00000000-0005-0000-0000-000040040000}"/>
    <cellStyle name="60% - 强调文字颜色 2 2 2" xfId="673" xr:uid="{00000000-0005-0000-0000-000041040000}"/>
    <cellStyle name="60% - 强调文字颜色 2 2 2 2" xfId="2802" xr:uid="{00000000-0005-0000-0000-000042040000}"/>
    <cellStyle name="60% - 强调文字颜色 2 2 3" xfId="674" xr:uid="{00000000-0005-0000-0000-000043040000}"/>
    <cellStyle name="60% - 强调文字颜色 2 3" xfId="675" xr:uid="{00000000-0005-0000-0000-000044040000}"/>
    <cellStyle name="60% - 强调文字颜色 2 3 2" xfId="2803" xr:uid="{00000000-0005-0000-0000-000045040000}"/>
    <cellStyle name="60% - 强调文字颜色 2 3 2 2" xfId="2804" xr:uid="{00000000-0005-0000-0000-000046040000}"/>
    <cellStyle name="60% - 强调文字颜色 2 3 3" xfId="2805" xr:uid="{00000000-0005-0000-0000-000047040000}"/>
    <cellStyle name="60% - 强调文字颜色 2 4" xfId="676" xr:uid="{00000000-0005-0000-0000-000048040000}"/>
    <cellStyle name="60% - 强调文字颜色 2 4 2" xfId="2806" xr:uid="{00000000-0005-0000-0000-000049040000}"/>
    <cellStyle name="60% - 强调文字颜色 2 5" xfId="2807" xr:uid="{00000000-0005-0000-0000-00004A040000}"/>
    <cellStyle name="60% - 强调文字颜色 3" xfId="2808" xr:uid="{00000000-0005-0000-0000-00004B040000}"/>
    <cellStyle name="60% - 强调文字颜色 3 2" xfId="677" xr:uid="{00000000-0005-0000-0000-00004C040000}"/>
    <cellStyle name="60% - 强调文字颜色 3 2 2" xfId="678" xr:uid="{00000000-0005-0000-0000-00004D040000}"/>
    <cellStyle name="60% - 强调文字颜色 3 2 2 2" xfId="2809" xr:uid="{00000000-0005-0000-0000-00004E040000}"/>
    <cellStyle name="60% - 强调文字颜色 3 2 3" xfId="679" xr:uid="{00000000-0005-0000-0000-00004F040000}"/>
    <cellStyle name="60% - 强调文字颜色 3 3" xfId="680" xr:uid="{00000000-0005-0000-0000-000050040000}"/>
    <cellStyle name="60% - 强调文字颜色 3 3 2" xfId="2810" xr:uid="{00000000-0005-0000-0000-000051040000}"/>
    <cellStyle name="60% - 强调文字颜色 3 3 2 2" xfId="2811" xr:uid="{00000000-0005-0000-0000-000052040000}"/>
    <cellStyle name="60% - 强调文字颜色 3 3 3" xfId="2812" xr:uid="{00000000-0005-0000-0000-000053040000}"/>
    <cellStyle name="60% - 强调文字颜色 3 4" xfId="681" xr:uid="{00000000-0005-0000-0000-000054040000}"/>
    <cellStyle name="60% - 强调文字颜色 3 4 2" xfId="2813" xr:uid="{00000000-0005-0000-0000-000055040000}"/>
    <cellStyle name="60% - 强调文字颜色 3 5" xfId="2814" xr:uid="{00000000-0005-0000-0000-000056040000}"/>
    <cellStyle name="60% - 强调文字颜色 4" xfId="2815" xr:uid="{00000000-0005-0000-0000-000057040000}"/>
    <cellStyle name="60% - 强调文字颜色 4 2" xfId="682" xr:uid="{00000000-0005-0000-0000-000058040000}"/>
    <cellStyle name="60% - 强调文字颜色 4 2 2" xfId="683" xr:uid="{00000000-0005-0000-0000-000059040000}"/>
    <cellStyle name="60% - 强调文字颜色 4 2 2 2" xfId="2816" xr:uid="{00000000-0005-0000-0000-00005A040000}"/>
    <cellStyle name="60% - 强调文字颜色 4 2 3" xfId="684" xr:uid="{00000000-0005-0000-0000-00005B040000}"/>
    <cellStyle name="60% - 强调文字颜色 4 3" xfId="685" xr:uid="{00000000-0005-0000-0000-00005C040000}"/>
    <cellStyle name="60% - 强调文字颜色 4 3 2" xfId="2817" xr:uid="{00000000-0005-0000-0000-00005D040000}"/>
    <cellStyle name="60% - 强调文字颜色 4 3 2 2" xfId="2818" xr:uid="{00000000-0005-0000-0000-00005E040000}"/>
    <cellStyle name="60% - 强调文字颜色 4 3 3" xfId="2819" xr:uid="{00000000-0005-0000-0000-00005F040000}"/>
    <cellStyle name="60% - 强调文字颜色 4 4" xfId="686" xr:uid="{00000000-0005-0000-0000-000060040000}"/>
    <cellStyle name="60% - 强调文字颜色 4 4 2" xfId="2820" xr:uid="{00000000-0005-0000-0000-000061040000}"/>
    <cellStyle name="60% - 强调文字颜色 4 5" xfId="2821" xr:uid="{00000000-0005-0000-0000-000062040000}"/>
    <cellStyle name="60% - 强调文字颜色 5" xfId="2822" xr:uid="{00000000-0005-0000-0000-000063040000}"/>
    <cellStyle name="60% - 强调文字颜色 5 2" xfId="687" xr:uid="{00000000-0005-0000-0000-000064040000}"/>
    <cellStyle name="60% - 强调文字颜色 5 2 2" xfId="688" xr:uid="{00000000-0005-0000-0000-000065040000}"/>
    <cellStyle name="60% - 强调文字颜色 5 2 2 2" xfId="2823" xr:uid="{00000000-0005-0000-0000-000066040000}"/>
    <cellStyle name="60% - 强调文字颜色 5 2 3" xfId="689" xr:uid="{00000000-0005-0000-0000-000067040000}"/>
    <cellStyle name="60% - 强调文字颜色 5 3" xfId="690" xr:uid="{00000000-0005-0000-0000-000068040000}"/>
    <cellStyle name="60% - 强调文字颜色 5 3 2" xfId="2824" xr:uid="{00000000-0005-0000-0000-000069040000}"/>
    <cellStyle name="60% - 强调文字颜色 5 3 2 2" xfId="2825" xr:uid="{00000000-0005-0000-0000-00006A040000}"/>
    <cellStyle name="60% - 强调文字颜色 5 3 3" xfId="2826" xr:uid="{00000000-0005-0000-0000-00006B040000}"/>
    <cellStyle name="60% - 强调文字颜色 5 4" xfId="691" xr:uid="{00000000-0005-0000-0000-00006C040000}"/>
    <cellStyle name="60% - 强调文字颜色 5 4 2" xfId="2827" xr:uid="{00000000-0005-0000-0000-00006D040000}"/>
    <cellStyle name="60% - 强调文字颜色 5 5" xfId="2828" xr:uid="{00000000-0005-0000-0000-00006E040000}"/>
    <cellStyle name="60% - 强调文字颜色 6" xfId="2829" xr:uid="{00000000-0005-0000-0000-00006F040000}"/>
    <cellStyle name="60% - 强调文字颜色 6 2" xfId="692" xr:uid="{00000000-0005-0000-0000-000070040000}"/>
    <cellStyle name="60% - 强调文字颜色 6 2 2" xfId="693" xr:uid="{00000000-0005-0000-0000-000071040000}"/>
    <cellStyle name="60% - 强调文字颜色 6 2 2 2" xfId="2830" xr:uid="{00000000-0005-0000-0000-000072040000}"/>
    <cellStyle name="60% - 强调文字颜色 6 2 3" xfId="694" xr:uid="{00000000-0005-0000-0000-000073040000}"/>
    <cellStyle name="60% - 强调文字颜色 6 3" xfId="695" xr:uid="{00000000-0005-0000-0000-000074040000}"/>
    <cellStyle name="60% - 强调文字颜色 6 3 2" xfId="2831" xr:uid="{00000000-0005-0000-0000-000075040000}"/>
    <cellStyle name="60% - 强调文字颜色 6 3 2 2" xfId="2832" xr:uid="{00000000-0005-0000-0000-000076040000}"/>
    <cellStyle name="60% - 强调文字颜色 6 3 3" xfId="2833" xr:uid="{00000000-0005-0000-0000-000077040000}"/>
    <cellStyle name="60% - 强调文字颜色 6 4" xfId="696" xr:uid="{00000000-0005-0000-0000-000078040000}"/>
    <cellStyle name="60% - 强调文字颜色 6 4 2" xfId="2834" xr:uid="{00000000-0005-0000-0000-000079040000}"/>
    <cellStyle name="60% - 强调文字颜色 6 5" xfId="2835" xr:uid="{00000000-0005-0000-0000-00007A040000}"/>
    <cellStyle name="Accent1 2" xfId="697" xr:uid="{00000000-0005-0000-0000-00007B040000}"/>
    <cellStyle name="Accent1 3" xfId="698" xr:uid="{00000000-0005-0000-0000-00007C040000}"/>
    <cellStyle name="Accent1 4" xfId="2276" xr:uid="{00000000-0005-0000-0000-00007D040000}"/>
    <cellStyle name="Accent2 2" xfId="699" xr:uid="{00000000-0005-0000-0000-00007E040000}"/>
    <cellStyle name="Accent2 3" xfId="700" xr:uid="{00000000-0005-0000-0000-00007F040000}"/>
    <cellStyle name="Accent2 4" xfId="2277" xr:uid="{00000000-0005-0000-0000-000080040000}"/>
    <cellStyle name="Accent3 2" xfId="701" xr:uid="{00000000-0005-0000-0000-000081040000}"/>
    <cellStyle name="Accent3 3" xfId="702" xr:uid="{00000000-0005-0000-0000-000082040000}"/>
    <cellStyle name="Accent3 4" xfId="2278" xr:uid="{00000000-0005-0000-0000-000083040000}"/>
    <cellStyle name="Accent4 2" xfId="703" xr:uid="{00000000-0005-0000-0000-000084040000}"/>
    <cellStyle name="Accent4 3" xfId="704" xr:uid="{00000000-0005-0000-0000-000085040000}"/>
    <cellStyle name="Accent4 4" xfId="2279" xr:uid="{00000000-0005-0000-0000-000086040000}"/>
    <cellStyle name="Accent5 2" xfId="705" xr:uid="{00000000-0005-0000-0000-000087040000}"/>
    <cellStyle name="Accent5 3" xfId="706" xr:uid="{00000000-0005-0000-0000-000088040000}"/>
    <cellStyle name="Accent5 4" xfId="2280" xr:uid="{00000000-0005-0000-0000-000089040000}"/>
    <cellStyle name="Accent6 2" xfId="707" xr:uid="{00000000-0005-0000-0000-00008A040000}"/>
    <cellStyle name="Accent6 3" xfId="708" xr:uid="{00000000-0005-0000-0000-00008B040000}"/>
    <cellStyle name="Accent6 4" xfId="2281" xr:uid="{00000000-0005-0000-0000-00008C040000}"/>
    <cellStyle name="Bad 2" xfId="709" xr:uid="{00000000-0005-0000-0000-00008D040000}"/>
    <cellStyle name="Bad 3" xfId="710" xr:uid="{00000000-0005-0000-0000-00008E040000}"/>
    <cellStyle name="Bad 4" xfId="2282" xr:uid="{00000000-0005-0000-0000-00008F040000}"/>
    <cellStyle name="Calculation 2" xfId="711" xr:uid="{00000000-0005-0000-0000-000090040000}"/>
    <cellStyle name="Calculation 2 2" xfId="2466" xr:uid="{00000000-0005-0000-0000-000091040000}"/>
    <cellStyle name="Calculation 2 2 2" xfId="3532" xr:uid="{552D514B-1FF8-4EE6-AFE6-56D11FA1729C}"/>
    <cellStyle name="Calculation 2 3" xfId="3394" xr:uid="{14D591CF-6502-4D75-A84C-9C581E27E1F3}"/>
    <cellStyle name="Calculation 3" xfId="712" xr:uid="{00000000-0005-0000-0000-000092040000}"/>
    <cellStyle name="Calculation 3 2" xfId="2467" xr:uid="{00000000-0005-0000-0000-000093040000}"/>
    <cellStyle name="Calculation 3 2 2" xfId="3533" xr:uid="{CF9A57D6-4D96-499E-8130-F98E8EC49AED}"/>
    <cellStyle name="Calculation 3 3" xfId="3395" xr:uid="{A39AB744-5513-42E3-AE99-1E94306A1A46}"/>
    <cellStyle name="Calculation 4" xfId="2283" xr:uid="{00000000-0005-0000-0000-000094040000}"/>
    <cellStyle name="Calculation 4 2" xfId="2468" xr:uid="{00000000-0005-0000-0000-000095040000}"/>
    <cellStyle name="Calculation 4 2 2" xfId="3534" xr:uid="{4FFDB61E-CE97-4F8C-B73E-C8318027CEC6}"/>
    <cellStyle name="Calculation 4 3" xfId="3527" xr:uid="{90BA4877-7342-4932-BDA2-75E381B39640}"/>
    <cellStyle name="Cancel" xfId="2836" xr:uid="{00000000-0005-0000-0000-000096040000}"/>
    <cellStyle name="Check Cell 2" xfId="713" xr:uid="{00000000-0005-0000-0000-000097040000}"/>
    <cellStyle name="Check Cell 3" xfId="714" xr:uid="{00000000-0005-0000-0000-000098040000}"/>
    <cellStyle name="Check Cell 4" xfId="2284" xr:uid="{00000000-0005-0000-0000-000099040000}"/>
    <cellStyle name="Comma 10" xfId="715" xr:uid="{00000000-0005-0000-0000-00009A040000}"/>
    <cellStyle name="Comma 10 2" xfId="716" xr:uid="{00000000-0005-0000-0000-00009B040000}"/>
    <cellStyle name="Comma 10 2 2" xfId="2469" xr:uid="{00000000-0005-0000-0000-00009C040000}"/>
    <cellStyle name="Comma 10 3" xfId="2470" xr:uid="{00000000-0005-0000-0000-00009D040000}"/>
    <cellStyle name="Comma 2" xfId="717" xr:uid="{00000000-0005-0000-0000-00009E040000}"/>
    <cellStyle name="Comma 2 2" xfId="718" xr:uid="{00000000-0005-0000-0000-00009F040000}"/>
    <cellStyle name="Comma 2 2 2" xfId="719" xr:uid="{00000000-0005-0000-0000-0000A0040000}"/>
    <cellStyle name="Comma 2 2 2 2" xfId="2471" xr:uid="{00000000-0005-0000-0000-0000A1040000}"/>
    <cellStyle name="Comma 2 2 3" xfId="720" xr:uid="{00000000-0005-0000-0000-0000A2040000}"/>
    <cellStyle name="Comma 2 2 3 2" xfId="2472" xr:uid="{00000000-0005-0000-0000-0000A3040000}"/>
    <cellStyle name="Comma 2 2 4" xfId="2286" xr:uid="{00000000-0005-0000-0000-0000A4040000}"/>
    <cellStyle name="Comma 2 2 4 2" xfId="2473" xr:uid="{00000000-0005-0000-0000-0000A5040000}"/>
    <cellStyle name="Comma 2 3" xfId="721" xr:uid="{00000000-0005-0000-0000-0000A6040000}"/>
    <cellStyle name="Comma 2 3 2" xfId="722" xr:uid="{00000000-0005-0000-0000-0000A7040000}"/>
    <cellStyle name="Comma 2 3 2 2" xfId="2474" xr:uid="{00000000-0005-0000-0000-0000A8040000}"/>
    <cellStyle name="Comma 2 3 3" xfId="723" xr:uid="{00000000-0005-0000-0000-0000A9040000}"/>
    <cellStyle name="Comma 2 3 3 2" xfId="2475" xr:uid="{00000000-0005-0000-0000-0000AA040000}"/>
    <cellStyle name="Comma 2 3 4" xfId="2287" xr:uid="{00000000-0005-0000-0000-0000AB040000}"/>
    <cellStyle name="Comma 2 3 4 2" xfId="2476" xr:uid="{00000000-0005-0000-0000-0000AC040000}"/>
    <cellStyle name="Comma 2 4" xfId="724" xr:uid="{00000000-0005-0000-0000-0000AD040000}"/>
    <cellStyle name="Comma 2 4 2" xfId="2477" xr:uid="{00000000-0005-0000-0000-0000AE040000}"/>
    <cellStyle name="Comma 2 5" xfId="725" xr:uid="{00000000-0005-0000-0000-0000AF040000}"/>
    <cellStyle name="Comma 2 5 2" xfId="2478" xr:uid="{00000000-0005-0000-0000-0000B0040000}"/>
    <cellStyle name="Comma 2 6" xfId="2285" xr:uid="{00000000-0005-0000-0000-0000B1040000}"/>
    <cellStyle name="Comma 2 6 2" xfId="2479" xr:uid="{00000000-0005-0000-0000-0000B2040000}"/>
    <cellStyle name="Comma 3" xfId="726" xr:uid="{00000000-0005-0000-0000-0000B3040000}"/>
    <cellStyle name="Comma 3 2" xfId="727" xr:uid="{00000000-0005-0000-0000-0000B4040000}"/>
    <cellStyle name="Comma 3 2 2" xfId="728" xr:uid="{00000000-0005-0000-0000-0000B5040000}"/>
    <cellStyle name="Comma 3 2 2 2" xfId="2480" xr:uid="{00000000-0005-0000-0000-0000B6040000}"/>
    <cellStyle name="Comma 3 2 3" xfId="729" xr:uid="{00000000-0005-0000-0000-0000B7040000}"/>
    <cellStyle name="Comma 3 2 3 2" xfId="2481" xr:uid="{00000000-0005-0000-0000-0000B8040000}"/>
    <cellStyle name="Comma 3 2 4" xfId="2289" xr:uid="{00000000-0005-0000-0000-0000B9040000}"/>
    <cellStyle name="Comma 3 2 4 2" xfId="2482" xr:uid="{00000000-0005-0000-0000-0000BA040000}"/>
    <cellStyle name="Comma 3 3" xfId="730" xr:uid="{00000000-0005-0000-0000-0000BB040000}"/>
    <cellStyle name="Comma 3 3 2" xfId="2483" xr:uid="{00000000-0005-0000-0000-0000BC040000}"/>
    <cellStyle name="Comma 3 4" xfId="731" xr:uid="{00000000-0005-0000-0000-0000BD040000}"/>
    <cellStyle name="Comma 3 4 2" xfId="2484" xr:uid="{00000000-0005-0000-0000-0000BE040000}"/>
    <cellStyle name="Comma 3 5" xfId="2288" xr:uid="{00000000-0005-0000-0000-0000BF040000}"/>
    <cellStyle name="Comma 3 5 2" xfId="2485" xr:uid="{00000000-0005-0000-0000-0000C0040000}"/>
    <cellStyle name="Comma 4" xfId="732" xr:uid="{00000000-0005-0000-0000-0000C1040000}"/>
    <cellStyle name="Comma 4 2" xfId="733" xr:uid="{00000000-0005-0000-0000-0000C2040000}"/>
    <cellStyle name="Comma 4 2 2" xfId="2486" xr:uid="{00000000-0005-0000-0000-0000C3040000}"/>
    <cellStyle name="Comma 4 3" xfId="734" xr:uid="{00000000-0005-0000-0000-0000C4040000}"/>
    <cellStyle name="Comma 4 3 2" xfId="2487" xr:uid="{00000000-0005-0000-0000-0000C5040000}"/>
    <cellStyle name="Comma 4 4" xfId="2290" xr:uid="{00000000-0005-0000-0000-0000C6040000}"/>
    <cellStyle name="Comma 4 4 2" xfId="2488" xr:uid="{00000000-0005-0000-0000-0000C7040000}"/>
    <cellStyle name="Comma 5" xfId="735" xr:uid="{00000000-0005-0000-0000-0000C8040000}"/>
    <cellStyle name="Comma 5 2" xfId="736" xr:uid="{00000000-0005-0000-0000-0000C9040000}"/>
    <cellStyle name="Comma 5 2 2" xfId="2489" xr:uid="{00000000-0005-0000-0000-0000CA040000}"/>
    <cellStyle name="Comma 5 3" xfId="737" xr:uid="{00000000-0005-0000-0000-0000CB040000}"/>
    <cellStyle name="Comma 5 3 2" xfId="2490" xr:uid="{00000000-0005-0000-0000-0000CC040000}"/>
    <cellStyle name="Comma 5 4" xfId="2291" xr:uid="{00000000-0005-0000-0000-0000CD040000}"/>
    <cellStyle name="Comma 5 4 2" xfId="2491" xr:uid="{00000000-0005-0000-0000-0000CE040000}"/>
    <cellStyle name="Comma 6" xfId="738" xr:uid="{00000000-0005-0000-0000-0000CF040000}"/>
    <cellStyle name="Comma 6 2" xfId="2492" xr:uid="{00000000-0005-0000-0000-0000D0040000}"/>
    <cellStyle name="Comma 7" xfId="739" xr:uid="{00000000-0005-0000-0000-0000D1040000}"/>
    <cellStyle name="Comma 7 2" xfId="2493" xr:uid="{00000000-0005-0000-0000-0000D2040000}"/>
    <cellStyle name="Currency 2" xfId="740" xr:uid="{00000000-0005-0000-0000-0000D3040000}"/>
    <cellStyle name="Currency 2 2" xfId="741" xr:uid="{00000000-0005-0000-0000-0000D4040000}"/>
    <cellStyle name="Currency 2 3" xfId="742" xr:uid="{00000000-0005-0000-0000-0000D5040000}"/>
    <cellStyle name="Currency 2 3 2" xfId="2837" xr:uid="{00000000-0005-0000-0000-0000D6040000}"/>
    <cellStyle name="Currency 2 4" xfId="743" xr:uid="{00000000-0005-0000-0000-0000D7040000}"/>
    <cellStyle name="Currency 2 4 2" xfId="2292" xr:uid="{00000000-0005-0000-0000-0000D8040000}"/>
    <cellStyle name="Currency 2 4 3" xfId="2494" xr:uid="{00000000-0005-0000-0000-0000D9040000}"/>
    <cellStyle name="Currency 2 5" xfId="2293" xr:uid="{00000000-0005-0000-0000-0000DA040000}"/>
    <cellStyle name="Currency 2 6" xfId="2050" xr:uid="{00000000-0005-0000-0000-0000DB040000}"/>
    <cellStyle name="Currency 2 6 2" xfId="2495" xr:uid="{00000000-0005-0000-0000-0000DC040000}"/>
    <cellStyle name="Currency 2 7" xfId="2047" xr:uid="{00000000-0005-0000-0000-0000DD040000}"/>
    <cellStyle name="Currency 2 7 2" xfId="2496" xr:uid="{00000000-0005-0000-0000-0000DE040000}"/>
    <cellStyle name="Currency 2_WM BHG 2014 comforter set quote sheet 122313" xfId="744" xr:uid="{00000000-0005-0000-0000-0000DF040000}"/>
    <cellStyle name="Currency 21" xfId="745" xr:uid="{00000000-0005-0000-0000-0000E0040000}"/>
    <cellStyle name="Currency 3" xfId="746" xr:uid="{00000000-0005-0000-0000-0000E1040000}"/>
    <cellStyle name="Currency 4" xfId="747" xr:uid="{00000000-0005-0000-0000-0000E2040000}"/>
    <cellStyle name="Currency 4 2" xfId="748" xr:uid="{00000000-0005-0000-0000-0000E3040000}"/>
    <cellStyle name="Currency 4 2 2" xfId="2294" xr:uid="{00000000-0005-0000-0000-0000E4040000}"/>
    <cellStyle name="Currency 4 2 3" xfId="2497" xr:uid="{00000000-0005-0000-0000-0000E5040000}"/>
    <cellStyle name="Currency 4 3" xfId="749" xr:uid="{00000000-0005-0000-0000-0000E6040000}"/>
    <cellStyle name="Currency 4 4" xfId="2046" xr:uid="{00000000-0005-0000-0000-0000E7040000}"/>
    <cellStyle name="Currency 4 4 2" xfId="2498" xr:uid="{00000000-0005-0000-0000-0000E8040000}"/>
    <cellStyle name="Currency 4 5" xfId="2499" xr:uid="{00000000-0005-0000-0000-0000E9040000}"/>
    <cellStyle name="Currency 5" xfId="750" xr:uid="{00000000-0005-0000-0000-0000EA040000}"/>
    <cellStyle name="Currency 6" xfId="751" xr:uid="{00000000-0005-0000-0000-0000EB040000}"/>
    <cellStyle name="Currency 6 2" xfId="2295" xr:uid="{00000000-0005-0000-0000-0000EC040000}"/>
    <cellStyle name="Currency 7" xfId="752" xr:uid="{00000000-0005-0000-0000-0000ED040000}"/>
    <cellStyle name="Currency 7 2" xfId="2296" xr:uid="{00000000-0005-0000-0000-0000EE040000}"/>
    <cellStyle name="Currency 8" xfId="2297" xr:uid="{00000000-0005-0000-0000-0000EF040000}"/>
    <cellStyle name="Currency 9" xfId="3380" xr:uid="{00000000-0005-0000-0000-0000F0040000}"/>
    <cellStyle name="Currency 9 2" xfId="3698" xr:uid="{F384D690-CAC6-4C16-9D8F-32CDF383D890}"/>
    <cellStyle name="Explanatory Text 2" xfId="753" xr:uid="{00000000-0005-0000-0000-0000F1040000}"/>
    <cellStyle name="Explanatory Text 3" xfId="754" xr:uid="{00000000-0005-0000-0000-0000F2040000}"/>
    <cellStyle name="Explanatory Text 4" xfId="2298" xr:uid="{00000000-0005-0000-0000-0000F3040000}"/>
    <cellStyle name="Good 2" xfId="755" xr:uid="{00000000-0005-0000-0000-0000F4040000}"/>
    <cellStyle name="Good 3" xfId="756" xr:uid="{00000000-0005-0000-0000-0000F5040000}"/>
    <cellStyle name="Good 4" xfId="2299" xr:uid="{00000000-0005-0000-0000-0000F6040000}"/>
    <cellStyle name="Grey" xfId="3338" xr:uid="{00000000-0005-0000-0000-0000F7040000}"/>
    <cellStyle name="Header" xfId="757" xr:uid="{00000000-0005-0000-0000-0000F8040000}"/>
    <cellStyle name="Heading 1 2" xfId="758" xr:uid="{00000000-0005-0000-0000-0000F9040000}"/>
    <cellStyle name="Heading 1 3" xfId="759" xr:uid="{00000000-0005-0000-0000-0000FA040000}"/>
    <cellStyle name="Heading 1 4" xfId="2300" xr:uid="{00000000-0005-0000-0000-0000FB040000}"/>
    <cellStyle name="Heading 2 2" xfId="760" xr:uid="{00000000-0005-0000-0000-0000FC040000}"/>
    <cellStyle name="Heading 2 3" xfId="761" xr:uid="{00000000-0005-0000-0000-0000FD040000}"/>
    <cellStyle name="Heading 2 4" xfId="2301" xr:uid="{00000000-0005-0000-0000-0000FE040000}"/>
    <cellStyle name="Heading 3 2" xfId="762" xr:uid="{00000000-0005-0000-0000-0000FF040000}"/>
    <cellStyle name="Heading 3 3" xfId="763" xr:uid="{00000000-0005-0000-0000-000000050000}"/>
    <cellStyle name="Heading 3 4" xfId="2302" xr:uid="{00000000-0005-0000-0000-000001050000}"/>
    <cellStyle name="Heading 4 2" xfId="764" xr:uid="{00000000-0005-0000-0000-000002050000}"/>
    <cellStyle name="Heading 4 3" xfId="765" xr:uid="{00000000-0005-0000-0000-000003050000}"/>
    <cellStyle name="Heading 4 4" xfId="2303" xr:uid="{00000000-0005-0000-0000-000004050000}"/>
    <cellStyle name="Hyperlink 2" xfId="766" xr:uid="{00000000-0005-0000-0000-000005050000}"/>
    <cellStyle name="Input [yellow]" xfId="3339" xr:uid="{00000000-0005-0000-0000-000006050000}"/>
    <cellStyle name="Input [yellow] 2" xfId="3340" xr:uid="{00000000-0005-0000-0000-000007050000}"/>
    <cellStyle name="Input 2" xfId="767" xr:uid="{00000000-0005-0000-0000-000008050000}"/>
    <cellStyle name="Input 2 2" xfId="2500" xr:uid="{00000000-0005-0000-0000-000009050000}"/>
    <cellStyle name="Input 2 2 2" xfId="3535" xr:uid="{5924E9A3-4AB4-4ACE-92AE-83F543856986}"/>
    <cellStyle name="Input 2 3" xfId="3396" xr:uid="{B809938C-03EF-428D-9D43-939E7778A479}"/>
    <cellStyle name="Input 3" xfId="768" xr:uid="{00000000-0005-0000-0000-00000A050000}"/>
    <cellStyle name="Input 3 2" xfId="2501" xr:uid="{00000000-0005-0000-0000-00000B050000}"/>
    <cellStyle name="Input 3 2 2" xfId="3536" xr:uid="{79A35372-F401-45E1-975C-D09EC0344DAA}"/>
    <cellStyle name="Input 3 3" xfId="3397" xr:uid="{94D32376-DEBF-4031-885B-5FC104F580C6}"/>
    <cellStyle name="Input 4" xfId="2304" xr:uid="{00000000-0005-0000-0000-00000C050000}"/>
    <cellStyle name="Input 4 2" xfId="2502" xr:uid="{00000000-0005-0000-0000-00000D050000}"/>
    <cellStyle name="Input 4 2 2" xfId="3537" xr:uid="{9873F0B1-28C1-4726-86B1-4BFCE99D0349}"/>
    <cellStyle name="Input 4 3" xfId="3528" xr:uid="{F152E2E0-857E-41C8-8A0B-B9582C66697F}"/>
    <cellStyle name="Input 5" xfId="3341" xr:uid="{00000000-0005-0000-0000-00000E050000}"/>
    <cellStyle name="Input 5 2" xfId="3694" xr:uid="{A6809659-B88B-4B02-A43B-6013C1023F5F}"/>
    <cellStyle name="Input 6" xfId="3342" xr:uid="{00000000-0005-0000-0000-00000F050000}"/>
    <cellStyle name="Input 6 2" xfId="3695" xr:uid="{F189DBAE-D997-47ED-AFB7-D0E225CBA1A3}"/>
    <cellStyle name="Linked Cell 2" xfId="769" xr:uid="{00000000-0005-0000-0000-000010050000}"/>
    <cellStyle name="Linked Cell 3" xfId="770" xr:uid="{00000000-0005-0000-0000-000011050000}"/>
    <cellStyle name="Linked Cell 4" xfId="2305" xr:uid="{00000000-0005-0000-0000-000012050000}"/>
    <cellStyle name="Neutral 2" xfId="771" xr:uid="{00000000-0005-0000-0000-000013050000}"/>
    <cellStyle name="Neutral 3" xfId="772" xr:uid="{00000000-0005-0000-0000-000014050000}"/>
    <cellStyle name="Neutral 4" xfId="2306" xr:uid="{00000000-0005-0000-0000-000015050000}"/>
    <cellStyle name="no dec" xfId="3343" xr:uid="{00000000-0005-0000-0000-000016050000}"/>
    <cellStyle name="nonIncludedStores" xfId="773" xr:uid="{00000000-0005-0000-0000-000017050000}"/>
    <cellStyle name="Normal - Style1" xfId="3344" xr:uid="{00000000-0005-0000-0000-000019050000}"/>
    <cellStyle name="Normal 1" xfId="3" xr:uid="{00000000-0005-0000-0000-00001A050000}"/>
    <cellStyle name="Normal 1 2" xfId="12" xr:uid="{00000000-0005-0000-0000-00001B050000}"/>
    <cellStyle name="Normal 1 2 4" xfId="774" xr:uid="{00000000-0005-0000-0000-00001C050000}"/>
    <cellStyle name="Normal 1 2 4 2" xfId="775" xr:uid="{00000000-0005-0000-0000-00001D050000}"/>
    <cellStyle name="Normal 1 3" xfId="776" xr:uid="{00000000-0005-0000-0000-00001E050000}"/>
    <cellStyle name="Normal 1 3 2" xfId="777" xr:uid="{00000000-0005-0000-0000-00001F050000}"/>
    <cellStyle name="Normal 1 4" xfId="778" xr:uid="{00000000-0005-0000-0000-000020050000}"/>
    <cellStyle name="Normal 10" xfId="779" xr:uid="{00000000-0005-0000-0000-000021050000}"/>
    <cellStyle name="Normal 10 10" xfId="780" xr:uid="{00000000-0005-0000-0000-000022050000}"/>
    <cellStyle name="Normal 10 10 2" xfId="781" xr:uid="{00000000-0005-0000-0000-000023050000}"/>
    <cellStyle name="Normal 10 11" xfId="782" xr:uid="{00000000-0005-0000-0000-000024050000}"/>
    <cellStyle name="Normal 10 11 2" xfId="783" xr:uid="{00000000-0005-0000-0000-000025050000}"/>
    <cellStyle name="Normal 10 12" xfId="784" xr:uid="{00000000-0005-0000-0000-000026050000}"/>
    <cellStyle name="Normal 10 12 2" xfId="785" xr:uid="{00000000-0005-0000-0000-000027050000}"/>
    <cellStyle name="Normal 10 13" xfId="786" xr:uid="{00000000-0005-0000-0000-000028050000}"/>
    <cellStyle name="Normal 10 13 2" xfId="787" xr:uid="{00000000-0005-0000-0000-000029050000}"/>
    <cellStyle name="Normal 10 14" xfId="788" xr:uid="{00000000-0005-0000-0000-00002A050000}"/>
    <cellStyle name="Normal 10 14 2" xfId="789" xr:uid="{00000000-0005-0000-0000-00002B050000}"/>
    <cellStyle name="Normal 10 15" xfId="790" xr:uid="{00000000-0005-0000-0000-00002C050000}"/>
    <cellStyle name="Normal 10 15 2" xfId="791" xr:uid="{00000000-0005-0000-0000-00002D050000}"/>
    <cellStyle name="Normal 10 16" xfId="792" xr:uid="{00000000-0005-0000-0000-00002E050000}"/>
    <cellStyle name="Normal 10 16 2" xfId="793" xr:uid="{00000000-0005-0000-0000-00002F050000}"/>
    <cellStyle name="Normal 10 17" xfId="794" xr:uid="{00000000-0005-0000-0000-000030050000}"/>
    <cellStyle name="Normal 10 17 2" xfId="795" xr:uid="{00000000-0005-0000-0000-000031050000}"/>
    <cellStyle name="Normal 10 18" xfId="796" xr:uid="{00000000-0005-0000-0000-000032050000}"/>
    <cellStyle name="Normal 10 18 2" xfId="797" xr:uid="{00000000-0005-0000-0000-000033050000}"/>
    <cellStyle name="Normal 10 19" xfId="2646" xr:uid="{00000000-0005-0000-0000-000034050000}"/>
    <cellStyle name="Normal 10 2" xfId="798" xr:uid="{00000000-0005-0000-0000-000035050000}"/>
    <cellStyle name="Normal 10 2 2" xfId="799" xr:uid="{00000000-0005-0000-0000-000036050000}"/>
    <cellStyle name="Normal 10 20" xfId="2838" xr:uid="{00000000-0005-0000-0000-000037050000}"/>
    <cellStyle name="Normal 10 3" xfId="800" xr:uid="{00000000-0005-0000-0000-000038050000}"/>
    <cellStyle name="Normal 10 3 2" xfId="801" xr:uid="{00000000-0005-0000-0000-000039050000}"/>
    <cellStyle name="Normal 10 4" xfId="802" xr:uid="{00000000-0005-0000-0000-00003A050000}"/>
    <cellStyle name="Normal 10 4 2" xfId="803" xr:uid="{00000000-0005-0000-0000-00003B050000}"/>
    <cellStyle name="Normal 10 5" xfId="804" xr:uid="{00000000-0005-0000-0000-00003C050000}"/>
    <cellStyle name="Normal 10 5 2" xfId="805" xr:uid="{00000000-0005-0000-0000-00003D050000}"/>
    <cellStyle name="Normal 10 6" xfId="806" xr:uid="{00000000-0005-0000-0000-00003E050000}"/>
    <cellStyle name="Normal 10 6 2" xfId="807" xr:uid="{00000000-0005-0000-0000-00003F050000}"/>
    <cellStyle name="Normal 10 7" xfId="808" xr:uid="{00000000-0005-0000-0000-000040050000}"/>
    <cellStyle name="Normal 10 7 2" xfId="809" xr:uid="{00000000-0005-0000-0000-000041050000}"/>
    <cellStyle name="Normal 10 8" xfId="810" xr:uid="{00000000-0005-0000-0000-000042050000}"/>
    <cellStyle name="Normal 10 8 2" xfId="811" xr:uid="{00000000-0005-0000-0000-000043050000}"/>
    <cellStyle name="Normal 10 9" xfId="812" xr:uid="{00000000-0005-0000-0000-000044050000}"/>
    <cellStyle name="Normal 10 9 2" xfId="813" xr:uid="{00000000-0005-0000-0000-000045050000}"/>
    <cellStyle name="Normal 10_the inventory for basic bedding_20120611 (3)" xfId="3345" xr:uid="{00000000-0005-0000-0000-000046050000}"/>
    <cellStyle name="Normal 11" xfId="814" xr:uid="{00000000-0005-0000-0000-000047050000}"/>
    <cellStyle name="Normal 11 10" xfId="815" xr:uid="{00000000-0005-0000-0000-000048050000}"/>
    <cellStyle name="Normal 11 10 2" xfId="816" xr:uid="{00000000-0005-0000-0000-000049050000}"/>
    <cellStyle name="Normal 11 11" xfId="817" xr:uid="{00000000-0005-0000-0000-00004A050000}"/>
    <cellStyle name="Normal 11 11 2" xfId="818" xr:uid="{00000000-0005-0000-0000-00004B050000}"/>
    <cellStyle name="Normal 11 12" xfId="819" xr:uid="{00000000-0005-0000-0000-00004C050000}"/>
    <cellStyle name="Normal 11 12 2" xfId="820" xr:uid="{00000000-0005-0000-0000-00004D050000}"/>
    <cellStyle name="Normal 11 13" xfId="821" xr:uid="{00000000-0005-0000-0000-00004E050000}"/>
    <cellStyle name="Normal 11 13 2" xfId="822" xr:uid="{00000000-0005-0000-0000-00004F050000}"/>
    <cellStyle name="Normal 11 14" xfId="823" xr:uid="{00000000-0005-0000-0000-000050050000}"/>
    <cellStyle name="Normal 11 14 2" xfId="824" xr:uid="{00000000-0005-0000-0000-000051050000}"/>
    <cellStyle name="Normal 11 15" xfId="825" xr:uid="{00000000-0005-0000-0000-000052050000}"/>
    <cellStyle name="Normal 11 15 2" xfId="826" xr:uid="{00000000-0005-0000-0000-000053050000}"/>
    <cellStyle name="Normal 11 16" xfId="827" xr:uid="{00000000-0005-0000-0000-000054050000}"/>
    <cellStyle name="Normal 11 16 2" xfId="828" xr:uid="{00000000-0005-0000-0000-000055050000}"/>
    <cellStyle name="Normal 11 17" xfId="829" xr:uid="{00000000-0005-0000-0000-000056050000}"/>
    <cellStyle name="Normal 11 17 2" xfId="830" xr:uid="{00000000-0005-0000-0000-000057050000}"/>
    <cellStyle name="Normal 11 18" xfId="831" xr:uid="{00000000-0005-0000-0000-000058050000}"/>
    <cellStyle name="Normal 11 18 2" xfId="832" xr:uid="{00000000-0005-0000-0000-000059050000}"/>
    <cellStyle name="Normal 11 2" xfId="833" xr:uid="{00000000-0005-0000-0000-00005A050000}"/>
    <cellStyle name="Normal 11 2 2" xfId="834" xr:uid="{00000000-0005-0000-0000-00005B050000}"/>
    <cellStyle name="Normal 11 3" xfId="835" xr:uid="{00000000-0005-0000-0000-00005C050000}"/>
    <cellStyle name="Normal 11 3 2" xfId="836" xr:uid="{00000000-0005-0000-0000-00005D050000}"/>
    <cellStyle name="Normal 11 4" xfId="837" xr:uid="{00000000-0005-0000-0000-00005E050000}"/>
    <cellStyle name="Normal 11 4 2" xfId="838" xr:uid="{00000000-0005-0000-0000-00005F050000}"/>
    <cellStyle name="Normal 11 5" xfId="839" xr:uid="{00000000-0005-0000-0000-000060050000}"/>
    <cellStyle name="Normal 11 5 2" xfId="840" xr:uid="{00000000-0005-0000-0000-000061050000}"/>
    <cellStyle name="Normal 11 6" xfId="841" xr:uid="{00000000-0005-0000-0000-000062050000}"/>
    <cellStyle name="Normal 11 6 2" xfId="842" xr:uid="{00000000-0005-0000-0000-000063050000}"/>
    <cellStyle name="Normal 11 7" xfId="843" xr:uid="{00000000-0005-0000-0000-000064050000}"/>
    <cellStyle name="Normal 11 7 2" xfId="844" xr:uid="{00000000-0005-0000-0000-000065050000}"/>
    <cellStyle name="Normal 11 8" xfId="845" xr:uid="{00000000-0005-0000-0000-000066050000}"/>
    <cellStyle name="Normal 11 8 2" xfId="846" xr:uid="{00000000-0005-0000-0000-000067050000}"/>
    <cellStyle name="Normal 11 9" xfId="847" xr:uid="{00000000-0005-0000-0000-000068050000}"/>
    <cellStyle name="Normal 11 9 2" xfId="848" xr:uid="{00000000-0005-0000-0000-000069050000}"/>
    <cellStyle name="Normal 11_WM BHG throw Fall 2014  20131223----131228change ctn size" xfId="849" xr:uid="{00000000-0005-0000-0000-00006A050000}"/>
    <cellStyle name="Normal 12" xfId="850" xr:uid="{00000000-0005-0000-0000-00006B050000}"/>
    <cellStyle name="Normal 12 2" xfId="851" xr:uid="{00000000-0005-0000-0000-00006C050000}"/>
    <cellStyle name="Normal 13" xfId="852" xr:uid="{00000000-0005-0000-0000-00006D050000}"/>
    <cellStyle name="Normal 13 10" xfId="853" xr:uid="{00000000-0005-0000-0000-00006E050000}"/>
    <cellStyle name="Normal 13 10 2" xfId="854" xr:uid="{00000000-0005-0000-0000-00006F050000}"/>
    <cellStyle name="Normal 13 11" xfId="855" xr:uid="{00000000-0005-0000-0000-000070050000}"/>
    <cellStyle name="Normal 13 11 2" xfId="856" xr:uid="{00000000-0005-0000-0000-000071050000}"/>
    <cellStyle name="Normal 13 12" xfId="857" xr:uid="{00000000-0005-0000-0000-000072050000}"/>
    <cellStyle name="Normal 13 12 2" xfId="858" xr:uid="{00000000-0005-0000-0000-000073050000}"/>
    <cellStyle name="Normal 13 13" xfId="859" xr:uid="{00000000-0005-0000-0000-000074050000}"/>
    <cellStyle name="Normal 13 13 2" xfId="860" xr:uid="{00000000-0005-0000-0000-000075050000}"/>
    <cellStyle name="Normal 13 14" xfId="861" xr:uid="{00000000-0005-0000-0000-000076050000}"/>
    <cellStyle name="Normal 13 14 2" xfId="862" xr:uid="{00000000-0005-0000-0000-000077050000}"/>
    <cellStyle name="Normal 13 15" xfId="863" xr:uid="{00000000-0005-0000-0000-000078050000}"/>
    <cellStyle name="Normal 13 15 2" xfId="864" xr:uid="{00000000-0005-0000-0000-000079050000}"/>
    <cellStyle name="Normal 13 16" xfId="865" xr:uid="{00000000-0005-0000-0000-00007A050000}"/>
    <cellStyle name="Normal 13 16 2" xfId="866" xr:uid="{00000000-0005-0000-0000-00007B050000}"/>
    <cellStyle name="Normal 13 17" xfId="867" xr:uid="{00000000-0005-0000-0000-00007C050000}"/>
    <cellStyle name="Normal 13 17 2" xfId="868" xr:uid="{00000000-0005-0000-0000-00007D050000}"/>
    <cellStyle name="Normal 13 18" xfId="869" xr:uid="{00000000-0005-0000-0000-00007E050000}"/>
    <cellStyle name="Normal 13 18 2" xfId="870" xr:uid="{00000000-0005-0000-0000-00007F050000}"/>
    <cellStyle name="Normal 13 2" xfId="871" xr:uid="{00000000-0005-0000-0000-000080050000}"/>
    <cellStyle name="Normal 13 2 2" xfId="872" xr:uid="{00000000-0005-0000-0000-000081050000}"/>
    <cellStyle name="Normal 13 21" xfId="873" xr:uid="{00000000-0005-0000-0000-000082050000}"/>
    <cellStyle name="Normal 13 21 2" xfId="874" xr:uid="{00000000-0005-0000-0000-000083050000}"/>
    <cellStyle name="Normal 13 22" xfId="875" xr:uid="{00000000-0005-0000-0000-000084050000}"/>
    <cellStyle name="Normal 13 22 2" xfId="876" xr:uid="{00000000-0005-0000-0000-000085050000}"/>
    <cellStyle name="Normal 13 23" xfId="877" xr:uid="{00000000-0005-0000-0000-000086050000}"/>
    <cellStyle name="Normal 13 23 2" xfId="878" xr:uid="{00000000-0005-0000-0000-000087050000}"/>
    <cellStyle name="Normal 13 3" xfId="879" xr:uid="{00000000-0005-0000-0000-000088050000}"/>
    <cellStyle name="Normal 13 3 2" xfId="880" xr:uid="{00000000-0005-0000-0000-000089050000}"/>
    <cellStyle name="Normal 13 33" xfId="881" xr:uid="{00000000-0005-0000-0000-00008A050000}"/>
    <cellStyle name="Normal 13 33 2" xfId="882" xr:uid="{00000000-0005-0000-0000-00008B050000}"/>
    <cellStyle name="Normal 13 34" xfId="883" xr:uid="{00000000-0005-0000-0000-00008C050000}"/>
    <cellStyle name="Normal 13 34 2" xfId="884" xr:uid="{00000000-0005-0000-0000-00008D050000}"/>
    <cellStyle name="Normal 13 4" xfId="885" xr:uid="{00000000-0005-0000-0000-00008E050000}"/>
    <cellStyle name="Normal 13 4 2" xfId="886" xr:uid="{00000000-0005-0000-0000-00008F050000}"/>
    <cellStyle name="Normal 13 5" xfId="887" xr:uid="{00000000-0005-0000-0000-000090050000}"/>
    <cellStyle name="Normal 13 5 2" xfId="888" xr:uid="{00000000-0005-0000-0000-000091050000}"/>
    <cellStyle name="Normal 13 6" xfId="889" xr:uid="{00000000-0005-0000-0000-000092050000}"/>
    <cellStyle name="Normal 13 6 2" xfId="890" xr:uid="{00000000-0005-0000-0000-000093050000}"/>
    <cellStyle name="Normal 13 7" xfId="891" xr:uid="{00000000-0005-0000-0000-000094050000}"/>
    <cellStyle name="Normal 13 7 2" xfId="892" xr:uid="{00000000-0005-0000-0000-000095050000}"/>
    <cellStyle name="Normal 13 8" xfId="893" xr:uid="{00000000-0005-0000-0000-000096050000}"/>
    <cellStyle name="Normal 13 8 2" xfId="894" xr:uid="{00000000-0005-0000-0000-000097050000}"/>
    <cellStyle name="Normal 13 9" xfId="895" xr:uid="{00000000-0005-0000-0000-000098050000}"/>
    <cellStyle name="Normal 13 9 2" xfId="896" xr:uid="{00000000-0005-0000-0000-000099050000}"/>
    <cellStyle name="Normal 13_WM BHG throw Fall 2014  20131223----131228change ctn size" xfId="897" xr:uid="{00000000-0005-0000-0000-00009A050000}"/>
    <cellStyle name="Normal 14" xfId="898" xr:uid="{00000000-0005-0000-0000-00009B050000}"/>
    <cellStyle name="Normal 14 10" xfId="899" xr:uid="{00000000-0005-0000-0000-00009C050000}"/>
    <cellStyle name="Normal 14 10 2" xfId="900" xr:uid="{00000000-0005-0000-0000-00009D050000}"/>
    <cellStyle name="Normal 14 11" xfId="901" xr:uid="{00000000-0005-0000-0000-00009E050000}"/>
    <cellStyle name="Normal 14 11 2" xfId="902" xr:uid="{00000000-0005-0000-0000-00009F050000}"/>
    <cellStyle name="Normal 14 12" xfId="903" xr:uid="{00000000-0005-0000-0000-0000A0050000}"/>
    <cellStyle name="Normal 14 12 2" xfId="904" xr:uid="{00000000-0005-0000-0000-0000A1050000}"/>
    <cellStyle name="Normal 14 13" xfId="905" xr:uid="{00000000-0005-0000-0000-0000A2050000}"/>
    <cellStyle name="Normal 14 13 2" xfId="906" xr:uid="{00000000-0005-0000-0000-0000A3050000}"/>
    <cellStyle name="Normal 14 14" xfId="907" xr:uid="{00000000-0005-0000-0000-0000A4050000}"/>
    <cellStyle name="Normal 14 14 2" xfId="908" xr:uid="{00000000-0005-0000-0000-0000A5050000}"/>
    <cellStyle name="Normal 14 15" xfId="909" xr:uid="{00000000-0005-0000-0000-0000A6050000}"/>
    <cellStyle name="Normal 14 15 2" xfId="910" xr:uid="{00000000-0005-0000-0000-0000A7050000}"/>
    <cellStyle name="Normal 14 16" xfId="911" xr:uid="{00000000-0005-0000-0000-0000A8050000}"/>
    <cellStyle name="Normal 14 16 2" xfId="912" xr:uid="{00000000-0005-0000-0000-0000A9050000}"/>
    <cellStyle name="Normal 14 17" xfId="913" xr:uid="{00000000-0005-0000-0000-0000AA050000}"/>
    <cellStyle name="Normal 14 17 2" xfId="914" xr:uid="{00000000-0005-0000-0000-0000AB050000}"/>
    <cellStyle name="Normal 14 18" xfId="915" xr:uid="{00000000-0005-0000-0000-0000AC050000}"/>
    <cellStyle name="Normal 14 18 2" xfId="916" xr:uid="{00000000-0005-0000-0000-0000AD050000}"/>
    <cellStyle name="Normal 14 2" xfId="917" xr:uid="{00000000-0005-0000-0000-0000AE050000}"/>
    <cellStyle name="Normal 14 2 2" xfId="918" xr:uid="{00000000-0005-0000-0000-0000AF050000}"/>
    <cellStyle name="Normal 14 3" xfId="919" xr:uid="{00000000-0005-0000-0000-0000B0050000}"/>
    <cellStyle name="Normal 14 3 2" xfId="920" xr:uid="{00000000-0005-0000-0000-0000B1050000}"/>
    <cellStyle name="Normal 14 4" xfId="921" xr:uid="{00000000-0005-0000-0000-0000B2050000}"/>
    <cellStyle name="Normal 14 4 2" xfId="922" xr:uid="{00000000-0005-0000-0000-0000B3050000}"/>
    <cellStyle name="Normal 14 5" xfId="923" xr:uid="{00000000-0005-0000-0000-0000B4050000}"/>
    <cellStyle name="Normal 14 5 2" xfId="924" xr:uid="{00000000-0005-0000-0000-0000B5050000}"/>
    <cellStyle name="Normal 14 6" xfId="925" xr:uid="{00000000-0005-0000-0000-0000B6050000}"/>
    <cellStyle name="Normal 14 6 2" xfId="926" xr:uid="{00000000-0005-0000-0000-0000B7050000}"/>
    <cellStyle name="Normal 14 7" xfId="927" xr:uid="{00000000-0005-0000-0000-0000B8050000}"/>
    <cellStyle name="Normal 14 7 2" xfId="928" xr:uid="{00000000-0005-0000-0000-0000B9050000}"/>
    <cellStyle name="Normal 14 8" xfId="929" xr:uid="{00000000-0005-0000-0000-0000BA050000}"/>
    <cellStyle name="Normal 14 8 2" xfId="930" xr:uid="{00000000-0005-0000-0000-0000BB050000}"/>
    <cellStyle name="Normal 14 9" xfId="931" xr:uid="{00000000-0005-0000-0000-0000BC050000}"/>
    <cellStyle name="Normal 14 9 2" xfId="932" xr:uid="{00000000-0005-0000-0000-0000BD050000}"/>
    <cellStyle name="Normal 14_the inventory for basic bedding_20120611 (3)" xfId="3346" xr:uid="{00000000-0005-0000-0000-0000BE050000}"/>
    <cellStyle name="Normal 15" xfId="933" xr:uid="{00000000-0005-0000-0000-0000BF050000}"/>
    <cellStyle name="Normal 16" xfId="934" xr:uid="{00000000-0005-0000-0000-0000C0050000}"/>
    <cellStyle name="Normal 17" xfId="935" xr:uid="{00000000-0005-0000-0000-0000C1050000}"/>
    <cellStyle name="Normal 18" xfId="936" xr:uid="{00000000-0005-0000-0000-0000C2050000}"/>
    <cellStyle name="Normal 19" xfId="937" xr:uid="{00000000-0005-0000-0000-0000C3050000}"/>
    <cellStyle name="Normal 19 2" xfId="938" xr:uid="{00000000-0005-0000-0000-0000C4050000}"/>
    <cellStyle name="Normal 19_BBB RA Anatole commitment 110310 updated 121106" xfId="939" xr:uid="{00000000-0005-0000-0000-0000C5050000}"/>
    <cellStyle name="Normal 2" xfId="2" xr:uid="{00000000-0005-0000-0000-0000C6050000}"/>
    <cellStyle name="Normal 2 10" xfId="940" xr:uid="{00000000-0005-0000-0000-0000C7050000}"/>
    <cellStyle name="Normal 2 11" xfId="941" xr:uid="{00000000-0005-0000-0000-0000C8050000}"/>
    <cellStyle name="Normal 2 12" xfId="942" xr:uid="{00000000-0005-0000-0000-0000C9050000}"/>
    <cellStyle name="Normal 2 13" xfId="943" xr:uid="{00000000-0005-0000-0000-0000CA050000}"/>
    <cellStyle name="Normal 2 14" xfId="944" xr:uid="{00000000-0005-0000-0000-0000CB050000}"/>
    <cellStyle name="Normal 2 15" xfId="945" xr:uid="{00000000-0005-0000-0000-0000CC050000}"/>
    <cellStyle name="Normal 2 16" xfId="946" xr:uid="{00000000-0005-0000-0000-0000CD050000}"/>
    <cellStyle name="Normal 2 17" xfId="947" xr:uid="{00000000-0005-0000-0000-0000CE050000}"/>
    <cellStyle name="Normal 2 18" xfId="948" xr:uid="{00000000-0005-0000-0000-0000CF050000}"/>
    <cellStyle name="Normal 2 18 2" xfId="949" xr:uid="{00000000-0005-0000-0000-0000D0050000}"/>
    <cellStyle name="Normal 2 19" xfId="950" xr:uid="{00000000-0005-0000-0000-0000D1050000}"/>
    <cellStyle name="Normal 2 19 2" xfId="951" xr:uid="{00000000-0005-0000-0000-0000D2050000}"/>
    <cellStyle name="Normal 2 2" xfId="952" xr:uid="{00000000-0005-0000-0000-0000D3050000}"/>
    <cellStyle name="Normal 2 2 10" xfId="953" xr:uid="{00000000-0005-0000-0000-0000D4050000}"/>
    <cellStyle name="Normal 2 2 10 2" xfId="954" xr:uid="{00000000-0005-0000-0000-0000D5050000}"/>
    <cellStyle name="Normal 2 2 11" xfId="955" xr:uid="{00000000-0005-0000-0000-0000D6050000}"/>
    <cellStyle name="Normal 2 2 11 2" xfId="956" xr:uid="{00000000-0005-0000-0000-0000D7050000}"/>
    <cellStyle name="Normal 2 2 12" xfId="957" xr:uid="{00000000-0005-0000-0000-0000D8050000}"/>
    <cellStyle name="Normal 2 2 12 2" xfId="958" xr:uid="{00000000-0005-0000-0000-0000D9050000}"/>
    <cellStyle name="Normal 2 2 13" xfId="959" xr:uid="{00000000-0005-0000-0000-0000DA050000}"/>
    <cellStyle name="Normal 2 2 13 2" xfId="960" xr:uid="{00000000-0005-0000-0000-0000DB050000}"/>
    <cellStyle name="Normal 2 2 14" xfId="961" xr:uid="{00000000-0005-0000-0000-0000DC050000}"/>
    <cellStyle name="Normal 2 2 15" xfId="2307" xr:uid="{00000000-0005-0000-0000-0000DD050000}"/>
    <cellStyle name="Normal 2 2 2" xfId="962" xr:uid="{00000000-0005-0000-0000-0000DE050000}"/>
    <cellStyle name="Normal 2 2 2 2" xfId="963" xr:uid="{00000000-0005-0000-0000-0000DF050000}"/>
    <cellStyle name="Normal 2 2 2 3" xfId="964" xr:uid="{00000000-0005-0000-0000-0000E0050000}"/>
    <cellStyle name="Normal 2 2 3" xfId="965" xr:uid="{00000000-0005-0000-0000-0000E1050000}"/>
    <cellStyle name="Normal 2 2 3 2" xfId="966" xr:uid="{00000000-0005-0000-0000-0000E2050000}"/>
    <cellStyle name="Normal 2 2 4" xfId="967" xr:uid="{00000000-0005-0000-0000-0000E3050000}"/>
    <cellStyle name="Normal 2 2 4 2" xfId="968" xr:uid="{00000000-0005-0000-0000-0000E4050000}"/>
    <cellStyle name="Normal 2 2 5" xfId="969" xr:uid="{00000000-0005-0000-0000-0000E5050000}"/>
    <cellStyle name="Normal 2 2 5 2" xfId="970" xr:uid="{00000000-0005-0000-0000-0000E6050000}"/>
    <cellStyle name="Normal 2 2 6" xfId="971" xr:uid="{00000000-0005-0000-0000-0000E7050000}"/>
    <cellStyle name="Normal 2 2 6 2" xfId="972" xr:uid="{00000000-0005-0000-0000-0000E8050000}"/>
    <cellStyle name="Normal 2 2 7" xfId="973" xr:uid="{00000000-0005-0000-0000-0000E9050000}"/>
    <cellStyle name="Normal 2 2 7 2" xfId="974" xr:uid="{00000000-0005-0000-0000-0000EA050000}"/>
    <cellStyle name="Normal 2 2 8" xfId="975" xr:uid="{00000000-0005-0000-0000-0000EB050000}"/>
    <cellStyle name="Normal 2 2 8 2" xfId="976" xr:uid="{00000000-0005-0000-0000-0000EC050000}"/>
    <cellStyle name="Normal 2 2 9" xfId="977" xr:uid="{00000000-0005-0000-0000-0000ED050000}"/>
    <cellStyle name="Normal 2 2 9 2" xfId="978" xr:uid="{00000000-0005-0000-0000-0000EE050000}"/>
    <cellStyle name="Normal 2 2_BBB RA Anatole commitment 110310 updated 121106" xfId="979" xr:uid="{00000000-0005-0000-0000-0000EF050000}"/>
    <cellStyle name="Normal 2 20" xfId="980" xr:uid="{00000000-0005-0000-0000-0000F0050000}"/>
    <cellStyle name="Normal 2 20 2" xfId="981" xr:uid="{00000000-0005-0000-0000-0000F1050000}"/>
    <cellStyle name="Normal 2 21" xfId="982" xr:uid="{00000000-0005-0000-0000-0000F2050000}"/>
    <cellStyle name="Normal 2 21 2" xfId="983" xr:uid="{00000000-0005-0000-0000-0000F3050000}"/>
    <cellStyle name="Normal 2 22" xfId="984" xr:uid="{00000000-0005-0000-0000-0000F4050000}"/>
    <cellStyle name="Normal 2 22 2" xfId="985" xr:uid="{00000000-0005-0000-0000-0000F5050000}"/>
    <cellStyle name="Normal 2 23" xfId="986" xr:uid="{00000000-0005-0000-0000-0000F6050000}"/>
    <cellStyle name="Normal 2 23 2" xfId="987" xr:uid="{00000000-0005-0000-0000-0000F7050000}"/>
    <cellStyle name="Normal 2 24" xfId="988" xr:uid="{00000000-0005-0000-0000-0000F8050000}"/>
    <cellStyle name="Normal 2 24 2" xfId="989" xr:uid="{00000000-0005-0000-0000-0000F9050000}"/>
    <cellStyle name="Normal 2 25" xfId="990" xr:uid="{00000000-0005-0000-0000-0000FA050000}"/>
    <cellStyle name="Normal 2 25 2" xfId="991" xr:uid="{00000000-0005-0000-0000-0000FB050000}"/>
    <cellStyle name="Normal 2 26" xfId="992" xr:uid="{00000000-0005-0000-0000-0000FC050000}"/>
    <cellStyle name="Normal 2 26 2" xfId="993" xr:uid="{00000000-0005-0000-0000-0000FD050000}"/>
    <cellStyle name="Normal 2 27" xfId="994" xr:uid="{00000000-0005-0000-0000-0000FE050000}"/>
    <cellStyle name="Normal 2 27 2" xfId="995" xr:uid="{00000000-0005-0000-0000-0000FF050000}"/>
    <cellStyle name="Normal 2 28" xfId="996" xr:uid="{00000000-0005-0000-0000-000000060000}"/>
    <cellStyle name="Normal 2 28 2" xfId="997" xr:uid="{00000000-0005-0000-0000-000001060000}"/>
    <cellStyle name="Normal 2 29" xfId="998" xr:uid="{00000000-0005-0000-0000-000002060000}"/>
    <cellStyle name="Normal 2 29 2" xfId="999" xr:uid="{00000000-0005-0000-0000-000003060000}"/>
    <cellStyle name="Normal 2 3" xfId="1000" xr:uid="{00000000-0005-0000-0000-000004060000}"/>
    <cellStyle name="Normal 2 3 10" xfId="1001" xr:uid="{00000000-0005-0000-0000-000005060000}"/>
    <cellStyle name="Normal 2 3 10 2" xfId="1002" xr:uid="{00000000-0005-0000-0000-000006060000}"/>
    <cellStyle name="Normal 2 3 11" xfId="1003" xr:uid="{00000000-0005-0000-0000-000007060000}"/>
    <cellStyle name="Normal 2 3 11 2" xfId="1004" xr:uid="{00000000-0005-0000-0000-000008060000}"/>
    <cellStyle name="Normal 2 3 12" xfId="1005" xr:uid="{00000000-0005-0000-0000-000009060000}"/>
    <cellStyle name="Normal 2 3 12 2" xfId="1006" xr:uid="{00000000-0005-0000-0000-00000A060000}"/>
    <cellStyle name="Normal 2 3 13" xfId="1007" xr:uid="{00000000-0005-0000-0000-00000B060000}"/>
    <cellStyle name="Normal 2 3 13 2" xfId="1008" xr:uid="{00000000-0005-0000-0000-00000C060000}"/>
    <cellStyle name="Normal 2 3 14" xfId="1009" xr:uid="{00000000-0005-0000-0000-00000D060000}"/>
    <cellStyle name="Normal 2 3 2" xfId="1010" xr:uid="{00000000-0005-0000-0000-00000E060000}"/>
    <cellStyle name="Normal 2 3 2 2" xfId="1011" xr:uid="{00000000-0005-0000-0000-00000F060000}"/>
    <cellStyle name="Normal 2 3 3" xfId="1012" xr:uid="{00000000-0005-0000-0000-000010060000}"/>
    <cellStyle name="Normal 2 3 3 2" xfId="1013" xr:uid="{00000000-0005-0000-0000-000011060000}"/>
    <cellStyle name="Normal 2 3 4" xfId="1014" xr:uid="{00000000-0005-0000-0000-000012060000}"/>
    <cellStyle name="Normal 2 3 4 2" xfId="1015" xr:uid="{00000000-0005-0000-0000-000013060000}"/>
    <cellStyle name="Normal 2 3 5" xfId="1016" xr:uid="{00000000-0005-0000-0000-000014060000}"/>
    <cellStyle name="Normal 2 3 5 2" xfId="1017" xr:uid="{00000000-0005-0000-0000-000015060000}"/>
    <cellStyle name="Normal 2 3 6" xfId="1018" xr:uid="{00000000-0005-0000-0000-000016060000}"/>
    <cellStyle name="Normal 2 3 6 2" xfId="1019" xr:uid="{00000000-0005-0000-0000-000017060000}"/>
    <cellStyle name="Normal 2 3 7" xfId="1020" xr:uid="{00000000-0005-0000-0000-000018060000}"/>
    <cellStyle name="Normal 2 3 7 2" xfId="1021" xr:uid="{00000000-0005-0000-0000-000019060000}"/>
    <cellStyle name="Normal 2 3 8" xfId="1022" xr:uid="{00000000-0005-0000-0000-00001A060000}"/>
    <cellStyle name="Normal 2 3 8 2" xfId="1023" xr:uid="{00000000-0005-0000-0000-00001B060000}"/>
    <cellStyle name="Normal 2 3 9" xfId="1024" xr:uid="{00000000-0005-0000-0000-00001C060000}"/>
    <cellStyle name="Normal 2 3 9 2" xfId="1025" xr:uid="{00000000-0005-0000-0000-00001D060000}"/>
    <cellStyle name="Normal 2 3_BBB RA Anatole commitment 110310 updated 121106" xfId="1026" xr:uid="{00000000-0005-0000-0000-00001E060000}"/>
    <cellStyle name="Normal 2 30" xfId="1027" xr:uid="{00000000-0005-0000-0000-00001F060000}"/>
    <cellStyle name="Normal 2 30 2" xfId="1028" xr:uid="{00000000-0005-0000-0000-000020060000}"/>
    <cellStyle name="Normal 2 31" xfId="1029" xr:uid="{00000000-0005-0000-0000-000021060000}"/>
    <cellStyle name="Normal 2 31 2" xfId="2308" xr:uid="{00000000-0005-0000-0000-000022060000}"/>
    <cellStyle name="Normal 2 31 3" xfId="2839" xr:uid="{00000000-0005-0000-0000-000023060000}"/>
    <cellStyle name="Normal 2 32" xfId="1030" xr:uid="{00000000-0005-0000-0000-000024060000}"/>
    <cellStyle name="Normal 2 32 2" xfId="2309" xr:uid="{00000000-0005-0000-0000-000025060000}"/>
    <cellStyle name="Normal 2 33" xfId="1031" xr:uid="{00000000-0005-0000-0000-000026060000}"/>
    <cellStyle name="Normal 2 33 2" xfId="2310" xr:uid="{00000000-0005-0000-0000-000027060000}"/>
    <cellStyle name="Normal 2 34" xfId="1032" xr:uid="{00000000-0005-0000-0000-000028060000}"/>
    <cellStyle name="Normal 2 34 2" xfId="2311" xr:uid="{00000000-0005-0000-0000-000029060000}"/>
    <cellStyle name="Normal 2 35" xfId="2503" xr:uid="{00000000-0005-0000-0000-00002A060000}"/>
    <cellStyle name="Normal 2 36" xfId="3347" xr:uid="{00000000-0005-0000-0000-00002B060000}"/>
    <cellStyle name="Normal 2 37" xfId="3348" xr:uid="{00000000-0005-0000-0000-00002C060000}"/>
    <cellStyle name="Normal 2 38" xfId="3349" xr:uid="{00000000-0005-0000-0000-00002D060000}"/>
    <cellStyle name="Normal 2 4" xfId="1033" xr:uid="{00000000-0005-0000-0000-00002E060000}"/>
    <cellStyle name="Normal 2 4 10" xfId="1034" xr:uid="{00000000-0005-0000-0000-00002F060000}"/>
    <cellStyle name="Normal 2 4 11" xfId="1035" xr:uid="{00000000-0005-0000-0000-000030060000}"/>
    <cellStyle name="Normal 2 4 12" xfId="1036" xr:uid="{00000000-0005-0000-0000-000031060000}"/>
    <cellStyle name="Normal 2 4 13" xfId="1037" xr:uid="{00000000-0005-0000-0000-000032060000}"/>
    <cellStyle name="Normal 2 4 14" xfId="1038" xr:uid="{00000000-0005-0000-0000-000033060000}"/>
    <cellStyle name="Normal 2 4 2" xfId="1039" xr:uid="{00000000-0005-0000-0000-000034060000}"/>
    <cellStyle name="Normal 2 4 2 10" xfId="1040" xr:uid="{00000000-0005-0000-0000-000035060000}"/>
    <cellStyle name="Normal 2 4 2 10 2" xfId="1041" xr:uid="{00000000-0005-0000-0000-000036060000}"/>
    <cellStyle name="Normal 2 4 2 11" xfId="1042" xr:uid="{00000000-0005-0000-0000-000037060000}"/>
    <cellStyle name="Normal 2 4 2 11 2" xfId="1043" xr:uid="{00000000-0005-0000-0000-000038060000}"/>
    <cellStyle name="Normal 2 4 2 12" xfId="1044" xr:uid="{00000000-0005-0000-0000-000039060000}"/>
    <cellStyle name="Normal 2 4 2 12 2" xfId="1045" xr:uid="{00000000-0005-0000-0000-00003A060000}"/>
    <cellStyle name="Normal 2 4 2 13" xfId="1046" xr:uid="{00000000-0005-0000-0000-00003B060000}"/>
    <cellStyle name="Normal 2 4 2 13 2" xfId="1047" xr:uid="{00000000-0005-0000-0000-00003C060000}"/>
    <cellStyle name="Normal 2 4 2 2" xfId="1048" xr:uid="{00000000-0005-0000-0000-00003D060000}"/>
    <cellStyle name="Normal 2 4 2 2 2" xfId="1049" xr:uid="{00000000-0005-0000-0000-00003E060000}"/>
    <cellStyle name="Normal 2 4 2 3" xfId="1050" xr:uid="{00000000-0005-0000-0000-00003F060000}"/>
    <cellStyle name="Normal 2 4 2 3 2" xfId="1051" xr:uid="{00000000-0005-0000-0000-000040060000}"/>
    <cellStyle name="Normal 2 4 2 4" xfId="1052" xr:uid="{00000000-0005-0000-0000-000041060000}"/>
    <cellStyle name="Normal 2 4 2 4 2" xfId="1053" xr:uid="{00000000-0005-0000-0000-000042060000}"/>
    <cellStyle name="Normal 2 4 2 5" xfId="1054" xr:uid="{00000000-0005-0000-0000-000043060000}"/>
    <cellStyle name="Normal 2 4 2 5 2" xfId="1055" xr:uid="{00000000-0005-0000-0000-000044060000}"/>
    <cellStyle name="Normal 2 4 2 6" xfId="1056" xr:uid="{00000000-0005-0000-0000-000045060000}"/>
    <cellStyle name="Normal 2 4 2 6 2" xfId="1057" xr:uid="{00000000-0005-0000-0000-000046060000}"/>
    <cellStyle name="Normal 2 4 2 7" xfId="1058" xr:uid="{00000000-0005-0000-0000-000047060000}"/>
    <cellStyle name="Normal 2 4 2 7 2" xfId="1059" xr:uid="{00000000-0005-0000-0000-000048060000}"/>
    <cellStyle name="Normal 2 4 2 8" xfId="1060" xr:uid="{00000000-0005-0000-0000-000049060000}"/>
    <cellStyle name="Normal 2 4 2 8 2" xfId="1061" xr:uid="{00000000-0005-0000-0000-00004A060000}"/>
    <cellStyle name="Normal 2 4 2 9" xfId="1062" xr:uid="{00000000-0005-0000-0000-00004B060000}"/>
    <cellStyle name="Normal 2 4 2 9 2" xfId="1063" xr:uid="{00000000-0005-0000-0000-00004C060000}"/>
    <cellStyle name="Normal 2 4 2_WM BHG throw Fall 2014  20131223----131228change ctn size" xfId="1064" xr:uid="{00000000-0005-0000-0000-00004D060000}"/>
    <cellStyle name="Normal 2 4 3" xfId="1065" xr:uid="{00000000-0005-0000-0000-00004E060000}"/>
    <cellStyle name="Normal 2 4 4" xfId="1066" xr:uid="{00000000-0005-0000-0000-00004F060000}"/>
    <cellStyle name="Normal 2 4 5" xfId="1067" xr:uid="{00000000-0005-0000-0000-000050060000}"/>
    <cellStyle name="Normal 2 4 6" xfId="1068" xr:uid="{00000000-0005-0000-0000-000051060000}"/>
    <cellStyle name="Normal 2 4 7" xfId="1069" xr:uid="{00000000-0005-0000-0000-000052060000}"/>
    <cellStyle name="Normal 2 4 8" xfId="1070" xr:uid="{00000000-0005-0000-0000-000053060000}"/>
    <cellStyle name="Normal 2 4 9" xfId="1071" xr:uid="{00000000-0005-0000-0000-000054060000}"/>
    <cellStyle name="Normal 2 4_BBB RA Anatole commitment 110310 updated 121106" xfId="1072" xr:uid="{00000000-0005-0000-0000-000055060000}"/>
    <cellStyle name="Normal 2 5" xfId="1073" xr:uid="{00000000-0005-0000-0000-000056060000}"/>
    <cellStyle name="Normal 2 6" xfId="1074" xr:uid="{00000000-0005-0000-0000-000057060000}"/>
    <cellStyle name="Normal 2 7" xfId="1075" xr:uid="{00000000-0005-0000-0000-000058060000}"/>
    <cellStyle name="Normal 2 8" xfId="1076" xr:uid="{00000000-0005-0000-0000-000059060000}"/>
    <cellStyle name="Normal 2 9" xfId="1077" xr:uid="{00000000-0005-0000-0000-00005A060000}"/>
    <cellStyle name="Normal 2_12.19WM-131219A BHG Ruched(Delancey) comforter mini set" xfId="1078" xr:uid="{00000000-0005-0000-0000-00005B060000}"/>
    <cellStyle name="Normal 20" xfId="1079" xr:uid="{00000000-0005-0000-0000-00005C060000}"/>
    <cellStyle name="Normal 20 2" xfId="1080" xr:uid="{00000000-0005-0000-0000-00005D060000}"/>
    <cellStyle name="Normal 20_BBB RA Anatole commitment 110310 updated 121106" xfId="1081" xr:uid="{00000000-0005-0000-0000-00005E060000}"/>
    <cellStyle name="Normal 21" xfId="1082" xr:uid="{00000000-0005-0000-0000-00005F060000}"/>
    <cellStyle name="Normal 22" xfId="1083" xr:uid="{00000000-0005-0000-0000-000060060000}"/>
    <cellStyle name="Normal 23" xfId="1084" xr:uid="{00000000-0005-0000-0000-000061060000}"/>
    <cellStyle name="Normal 24" xfId="1085" xr:uid="{00000000-0005-0000-0000-000062060000}"/>
    <cellStyle name="Normal 25" xfId="1086" xr:uid="{00000000-0005-0000-0000-000063060000}"/>
    <cellStyle name="Normal 26" xfId="1087" xr:uid="{00000000-0005-0000-0000-000064060000}"/>
    <cellStyle name="Normal 26 18" xfId="1088" xr:uid="{00000000-0005-0000-0000-000065060000}"/>
    <cellStyle name="Normal 27" xfId="4" xr:uid="{00000000-0005-0000-0000-000066060000}"/>
    <cellStyle name="Normal 27 2" xfId="1089" xr:uid="{00000000-0005-0000-0000-000067060000}"/>
    <cellStyle name="Normal 27 2 2" xfId="1090" xr:uid="{00000000-0005-0000-0000-000068060000}"/>
    <cellStyle name="Normal 27 3" xfId="1091" xr:uid="{00000000-0005-0000-0000-000069060000}"/>
    <cellStyle name="Normal 27 4" xfId="1092" xr:uid="{00000000-0005-0000-0000-00006A060000}"/>
    <cellStyle name="Normal 27 5" xfId="2312" xr:uid="{00000000-0005-0000-0000-00006B060000}"/>
    <cellStyle name="Normal 28" xfId="1093" xr:uid="{00000000-0005-0000-0000-00006C060000}"/>
    <cellStyle name="Normal 28 2" xfId="1094" xr:uid="{00000000-0005-0000-0000-00006D060000}"/>
    <cellStyle name="Normal 28 3" xfId="2645" xr:uid="{00000000-0005-0000-0000-00006E060000}"/>
    <cellStyle name="Normal 28 4" xfId="1095" xr:uid="{00000000-0005-0000-0000-00006F060000}"/>
    <cellStyle name="Normal 28 6" xfId="1096" xr:uid="{00000000-0005-0000-0000-000070060000}"/>
    <cellStyle name="Normal 29" xfId="1097" xr:uid="{00000000-0005-0000-0000-000071060000}"/>
    <cellStyle name="Normal 29 2" xfId="2313" xr:uid="{00000000-0005-0000-0000-000072060000}"/>
    <cellStyle name="Normal 3" xfId="11" xr:uid="{00000000-0005-0000-0000-000073060000}"/>
    <cellStyle name="Normal 3 10" xfId="1098" xr:uid="{00000000-0005-0000-0000-000074060000}"/>
    <cellStyle name="Normal 3 11" xfId="1099" xr:uid="{00000000-0005-0000-0000-000075060000}"/>
    <cellStyle name="Normal 3 12" xfId="1100" xr:uid="{00000000-0005-0000-0000-000076060000}"/>
    <cellStyle name="Normal 3 12 2" xfId="1101" xr:uid="{00000000-0005-0000-0000-000077060000}"/>
    <cellStyle name="Normal 3 13" xfId="1102" xr:uid="{00000000-0005-0000-0000-000078060000}"/>
    <cellStyle name="Normal 3 13 2" xfId="1103" xr:uid="{00000000-0005-0000-0000-000079060000}"/>
    <cellStyle name="Normal 3 14" xfId="1104" xr:uid="{00000000-0005-0000-0000-00007A060000}"/>
    <cellStyle name="Normal 3 14 2" xfId="1105" xr:uid="{00000000-0005-0000-0000-00007B060000}"/>
    <cellStyle name="Normal 3 15" xfId="1106" xr:uid="{00000000-0005-0000-0000-00007C060000}"/>
    <cellStyle name="Normal 3 15 2" xfId="1107" xr:uid="{00000000-0005-0000-0000-00007D060000}"/>
    <cellStyle name="Normal 3 16" xfId="1108" xr:uid="{00000000-0005-0000-0000-00007E060000}"/>
    <cellStyle name="Normal 3 16 2" xfId="1109" xr:uid="{00000000-0005-0000-0000-00007F060000}"/>
    <cellStyle name="Normal 3 17" xfId="1110" xr:uid="{00000000-0005-0000-0000-000080060000}"/>
    <cellStyle name="Normal 3 17 2" xfId="1111" xr:uid="{00000000-0005-0000-0000-000081060000}"/>
    <cellStyle name="Normal 3 18" xfId="1112" xr:uid="{00000000-0005-0000-0000-000082060000}"/>
    <cellStyle name="Normal 3 18 2" xfId="1113" xr:uid="{00000000-0005-0000-0000-000083060000}"/>
    <cellStyle name="Normal 3 19" xfId="1114" xr:uid="{00000000-0005-0000-0000-000084060000}"/>
    <cellStyle name="Normal 3 19 2" xfId="1115" xr:uid="{00000000-0005-0000-0000-000085060000}"/>
    <cellStyle name="Normal 3 2" xfId="1116" xr:uid="{00000000-0005-0000-0000-000086060000}"/>
    <cellStyle name="Normal 3 2 10" xfId="1117" xr:uid="{00000000-0005-0000-0000-000087060000}"/>
    <cellStyle name="Normal 3 2 10 2" xfId="1118" xr:uid="{00000000-0005-0000-0000-000088060000}"/>
    <cellStyle name="Normal 3 2 11" xfId="1119" xr:uid="{00000000-0005-0000-0000-000089060000}"/>
    <cellStyle name="Normal 3 2 11 2" xfId="1120" xr:uid="{00000000-0005-0000-0000-00008A060000}"/>
    <cellStyle name="Normal 3 2 12" xfId="1121" xr:uid="{00000000-0005-0000-0000-00008B060000}"/>
    <cellStyle name="Normal 3 2 12 2" xfId="1122" xr:uid="{00000000-0005-0000-0000-00008C060000}"/>
    <cellStyle name="Normal 3 2 13" xfId="1123" xr:uid="{00000000-0005-0000-0000-00008D060000}"/>
    <cellStyle name="Normal 3 2 13 2" xfId="1124" xr:uid="{00000000-0005-0000-0000-00008E060000}"/>
    <cellStyle name="Normal 3 2 14" xfId="1125" xr:uid="{00000000-0005-0000-0000-00008F060000}"/>
    <cellStyle name="Normal 3 2 2" xfId="1126" xr:uid="{00000000-0005-0000-0000-000090060000}"/>
    <cellStyle name="Normal 3 2 2 2" xfId="1127" xr:uid="{00000000-0005-0000-0000-000091060000}"/>
    <cellStyle name="Normal 3 2 2 3" xfId="2051" xr:uid="{00000000-0005-0000-0000-000092060000}"/>
    <cellStyle name="Normal 3 2 3" xfId="1128" xr:uid="{00000000-0005-0000-0000-000093060000}"/>
    <cellStyle name="Normal 3 2 3 2" xfId="1129" xr:uid="{00000000-0005-0000-0000-000094060000}"/>
    <cellStyle name="Normal 3 2 4" xfId="1130" xr:uid="{00000000-0005-0000-0000-000095060000}"/>
    <cellStyle name="Normal 3 2 4 2" xfId="1131" xr:uid="{00000000-0005-0000-0000-000096060000}"/>
    <cellStyle name="Normal 3 2 5" xfId="1132" xr:uid="{00000000-0005-0000-0000-000097060000}"/>
    <cellStyle name="Normal 3 2 5 2" xfId="1133" xr:uid="{00000000-0005-0000-0000-000098060000}"/>
    <cellStyle name="Normal 3 2 6" xfId="1134" xr:uid="{00000000-0005-0000-0000-000099060000}"/>
    <cellStyle name="Normal 3 2 6 2" xfId="1135" xr:uid="{00000000-0005-0000-0000-00009A060000}"/>
    <cellStyle name="Normal 3 2 7" xfId="1136" xr:uid="{00000000-0005-0000-0000-00009B060000}"/>
    <cellStyle name="Normal 3 2 7 2" xfId="1137" xr:uid="{00000000-0005-0000-0000-00009C060000}"/>
    <cellStyle name="Normal 3 2 8" xfId="1138" xr:uid="{00000000-0005-0000-0000-00009D060000}"/>
    <cellStyle name="Normal 3 2 8 2" xfId="1139" xr:uid="{00000000-0005-0000-0000-00009E060000}"/>
    <cellStyle name="Normal 3 2 9" xfId="1140" xr:uid="{00000000-0005-0000-0000-00009F060000}"/>
    <cellStyle name="Normal 3 2 9 2" xfId="1141" xr:uid="{00000000-0005-0000-0000-0000A0060000}"/>
    <cellStyle name="Normal 3 2_BBB RA Anatole commitment 110310 updated 121106" xfId="1142" xr:uid="{00000000-0005-0000-0000-0000A1060000}"/>
    <cellStyle name="Normal 3 20" xfId="1143" xr:uid="{00000000-0005-0000-0000-0000A2060000}"/>
    <cellStyle name="Normal 3 20 2" xfId="1144" xr:uid="{00000000-0005-0000-0000-0000A3060000}"/>
    <cellStyle name="Normal 3 21" xfId="1145" xr:uid="{00000000-0005-0000-0000-0000A4060000}"/>
    <cellStyle name="Normal 3 21 2" xfId="1146" xr:uid="{00000000-0005-0000-0000-0000A5060000}"/>
    <cellStyle name="Normal 3 22" xfId="1147" xr:uid="{00000000-0005-0000-0000-0000A6060000}"/>
    <cellStyle name="Normal 3 22 2" xfId="1148" xr:uid="{00000000-0005-0000-0000-0000A7060000}"/>
    <cellStyle name="Normal 3 23" xfId="1149" xr:uid="{00000000-0005-0000-0000-0000A8060000}"/>
    <cellStyle name="Normal 3 23 2" xfId="1150" xr:uid="{00000000-0005-0000-0000-0000A9060000}"/>
    <cellStyle name="Normal 3 24" xfId="1151" xr:uid="{00000000-0005-0000-0000-0000AA060000}"/>
    <cellStyle name="Normal 3 25" xfId="1152" xr:uid="{00000000-0005-0000-0000-0000AB060000}"/>
    <cellStyle name="Normal 3 26" xfId="1153" xr:uid="{00000000-0005-0000-0000-0000AC060000}"/>
    <cellStyle name="Normal 3 26 2" xfId="2314" xr:uid="{00000000-0005-0000-0000-0000AD060000}"/>
    <cellStyle name="Normal 3 27" xfId="1154" xr:uid="{00000000-0005-0000-0000-0000AE060000}"/>
    <cellStyle name="Normal 3 27 2" xfId="2315" xr:uid="{00000000-0005-0000-0000-0000AF060000}"/>
    <cellStyle name="Normal 3 28" xfId="1155" xr:uid="{00000000-0005-0000-0000-0000B0060000}"/>
    <cellStyle name="Normal 3 28 2" xfId="2316" xr:uid="{00000000-0005-0000-0000-0000B1060000}"/>
    <cellStyle name="Normal 3 29" xfId="2504" xr:uid="{00000000-0005-0000-0000-0000B2060000}"/>
    <cellStyle name="Normal 3 3" xfId="1156" xr:uid="{00000000-0005-0000-0000-0000B3060000}"/>
    <cellStyle name="Normal 3 3 10" xfId="1157" xr:uid="{00000000-0005-0000-0000-0000B4060000}"/>
    <cellStyle name="Normal 3 3 10 2" xfId="1158" xr:uid="{00000000-0005-0000-0000-0000B5060000}"/>
    <cellStyle name="Normal 3 3 11" xfId="1159" xr:uid="{00000000-0005-0000-0000-0000B6060000}"/>
    <cellStyle name="Normal 3 3 11 2" xfId="1160" xr:uid="{00000000-0005-0000-0000-0000B7060000}"/>
    <cellStyle name="Normal 3 3 12" xfId="1161" xr:uid="{00000000-0005-0000-0000-0000B8060000}"/>
    <cellStyle name="Normal 3 3 12 2" xfId="1162" xr:uid="{00000000-0005-0000-0000-0000B9060000}"/>
    <cellStyle name="Normal 3 3 13" xfId="1163" xr:uid="{00000000-0005-0000-0000-0000BA060000}"/>
    <cellStyle name="Normal 3 3 13 2" xfId="1164" xr:uid="{00000000-0005-0000-0000-0000BB060000}"/>
    <cellStyle name="Normal 3 3 2" xfId="1165" xr:uid="{00000000-0005-0000-0000-0000BC060000}"/>
    <cellStyle name="Normal 3 3 2 2" xfId="1166" xr:uid="{00000000-0005-0000-0000-0000BD060000}"/>
    <cellStyle name="Normal 3 3 3" xfId="1167" xr:uid="{00000000-0005-0000-0000-0000BE060000}"/>
    <cellStyle name="Normal 3 3 3 2" xfId="1168" xr:uid="{00000000-0005-0000-0000-0000BF060000}"/>
    <cellStyle name="Normal 3 3 4" xfId="1169" xr:uid="{00000000-0005-0000-0000-0000C0060000}"/>
    <cellStyle name="Normal 3 3 4 2" xfId="1170" xr:uid="{00000000-0005-0000-0000-0000C1060000}"/>
    <cellStyle name="Normal 3 3 5" xfId="1171" xr:uid="{00000000-0005-0000-0000-0000C2060000}"/>
    <cellStyle name="Normal 3 3 5 2" xfId="1172" xr:uid="{00000000-0005-0000-0000-0000C3060000}"/>
    <cellStyle name="Normal 3 3 6" xfId="1173" xr:uid="{00000000-0005-0000-0000-0000C4060000}"/>
    <cellStyle name="Normal 3 3 6 2" xfId="1174" xr:uid="{00000000-0005-0000-0000-0000C5060000}"/>
    <cellStyle name="Normal 3 3 7" xfId="1175" xr:uid="{00000000-0005-0000-0000-0000C6060000}"/>
    <cellStyle name="Normal 3 3 7 2" xfId="1176" xr:uid="{00000000-0005-0000-0000-0000C7060000}"/>
    <cellStyle name="Normal 3 3 8" xfId="1177" xr:uid="{00000000-0005-0000-0000-0000C8060000}"/>
    <cellStyle name="Normal 3 3 8 2" xfId="1178" xr:uid="{00000000-0005-0000-0000-0000C9060000}"/>
    <cellStyle name="Normal 3 3 9" xfId="1179" xr:uid="{00000000-0005-0000-0000-0000CA060000}"/>
    <cellStyle name="Normal 3 3 9 2" xfId="1180" xr:uid="{00000000-0005-0000-0000-0000CB060000}"/>
    <cellStyle name="Normal 3 3_BBB RA Anatole commitment 110310 updated 121106" xfId="1181" xr:uid="{00000000-0005-0000-0000-0000CC060000}"/>
    <cellStyle name="Normal 3 30" xfId="3350" xr:uid="{00000000-0005-0000-0000-0000CD060000}"/>
    <cellStyle name="Normal 3 31" xfId="3351" xr:uid="{00000000-0005-0000-0000-0000CE060000}"/>
    <cellStyle name="Normal 3 32" xfId="3352" xr:uid="{00000000-0005-0000-0000-0000CF060000}"/>
    <cellStyle name="Normal 3 4" xfId="1182" xr:uid="{00000000-0005-0000-0000-0000D0060000}"/>
    <cellStyle name="Normal 3 4 10" xfId="1183" xr:uid="{00000000-0005-0000-0000-0000D1060000}"/>
    <cellStyle name="Normal 3 4 10 2" xfId="1184" xr:uid="{00000000-0005-0000-0000-0000D2060000}"/>
    <cellStyle name="Normal 3 4 11" xfId="1185" xr:uid="{00000000-0005-0000-0000-0000D3060000}"/>
    <cellStyle name="Normal 3 4 11 2" xfId="1186" xr:uid="{00000000-0005-0000-0000-0000D4060000}"/>
    <cellStyle name="Normal 3 4 12" xfId="1187" xr:uid="{00000000-0005-0000-0000-0000D5060000}"/>
    <cellStyle name="Normal 3 4 12 2" xfId="1188" xr:uid="{00000000-0005-0000-0000-0000D6060000}"/>
    <cellStyle name="Normal 3 4 13" xfId="1189" xr:uid="{00000000-0005-0000-0000-0000D7060000}"/>
    <cellStyle name="Normal 3 4 13 2" xfId="1190" xr:uid="{00000000-0005-0000-0000-0000D8060000}"/>
    <cellStyle name="Normal 3 4 2" xfId="1191" xr:uid="{00000000-0005-0000-0000-0000D9060000}"/>
    <cellStyle name="Normal 3 4 2 2" xfId="1192" xr:uid="{00000000-0005-0000-0000-0000DA060000}"/>
    <cellStyle name="Normal 3 4 3" xfId="1193" xr:uid="{00000000-0005-0000-0000-0000DB060000}"/>
    <cellStyle name="Normal 3 4 3 2" xfId="1194" xr:uid="{00000000-0005-0000-0000-0000DC060000}"/>
    <cellStyle name="Normal 3 4 4" xfId="1195" xr:uid="{00000000-0005-0000-0000-0000DD060000}"/>
    <cellStyle name="Normal 3 4 4 2" xfId="1196" xr:uid="{00000000-0005-0000-0000-0000DE060000}"/>
    <cellStyle name="Normal 3 4 5" xfId="1197" xr:uid="{00000000-0005-0000-0000-0000DF060000}"/>
    <cellStyle name="Normal 3 4 5 2" xfId="1198" xr:uid="{00000000-0005-0000-0000-0000E0060000}"/>
    <cellStyle name="Normal 3 4 6" xfId="1199" xr:uid="{00000000-0005-0000-0000-0000E1060000}"/>
    <cellStyle name="Normal 3 4 6 2" xfId="1200" xr:uid="{00000000-0005-0000-0000-0000E2060000}"/>
    <cellStyle name="Normal 3 4 7" xfId="1201" xr:uid="{00000000-0005-0000-0000-0000E3060000}"/>
    <cellStyle name="Normal 3 4 7 2" xfId="1202" xr:uid="{00000000-0005-0000-0000-0000E4060000}"/>
    <cellStyle name="Normal 3 4 8" xfId="1203" xr:uid="{00000000-0005-0000-0000-0000E5060000}"/>
    <cellStyle name="Normal 3 4 8 2" xfId="1204" xr:uid="{00000000-0005-0000-0000-0000E6060000}"/>
    <cellStyle name="Normal 3 4 9" xfId="1205" xr:uid="{00000000-0005-0000-0000-0000E7060000}"/>
    <cellStyle name="Normal 3 4 9 2" xfId="1206" xr:uid="{00000000-0005-0000-0000-0000E8060000}"/>
    <cellStyle name="Normal 3 4_BBB RA Anatole commitment 110310 updated 121106" xfId="1207" xr:uid="{00000000-0005-0000-0000-0000E9060000}"/>
    <cellStyle name="Normal 3 5" xfId="1208" xr:uid="{00000000-0005-0000-0000-0000EA060000}"/>
    <cellStyle name="Normal 3 5 10" xfId="1209" xr:uid="{00000000-0005-0000-0000-0000EB060000}"/>
    <cellStyle name="Normal 3 5 10 2" xfId="1210" xr:uid="{00000000-0005-0000-0000-0000EC060000}"/>
    <cellStyle name="Normal 3 5 11" xfId="1211" xr:uid="{00000000-0005-0000-0000-0000ED060000}"/>
    <cellStyle name="Normal 3 5 11 2" xfId="1212" xr:uid="{00000000-0005-0000-0000-0000EE060000}"/>
    <cellStyle name="Normal 3 5 12" xfId="1213" xr:uid="{00000000-0005-0000-0000-0000EF060000}"/>
    <cellStyle name="Normal 3 5 12 2" xfId="1214" xr:uid="{00000000-0005-0000-0000-0000F0060000}"/>
    <cellStyle name="Normal 3 5 13" xfId="1215" xr:uid="{00000000-0005-0000-0000-0000F1060000}"/>
    <cellStyle name="Normal 3 5 13 2" xfId="1216" xr:uid="{00000000-0005-0000-0000-0000F2060000}"/>
    <cellStyle name="Normal 3 5 2" xfId="1217" xr:uid="{00000000-0005-0000-0000-0000F3060000}"/>
    <cellStyle name="Normal 3 5 2 2" xfId="1218" xr:uid="{00000000-0005-0000-0000-0000F4060000}"/>
    <cellStyle name="Normal 3 5 3" xfId="1219" xr:uid="{00000000-0005-0000-0000-0000F5060000}"/>
    <cellStyle name="Normal 3 5 3 2" xfId="1220" xr:uid="{00000000-0005-0000-0000-0000F6060000}"/>
    <cellStyle name="Normal 3 5 4" xfId="1221" xr:uid="{00000000-0005-0000-0000-0000F7060000}"/>
    <cellStyle name="Normal 3 5 4 2" xfId="1222" xr:uid="{00000000-0005-0000-0000-0000F8060000}"/>
    <cellStyle name="Normal 3 5 5" xfId="1223" xr:uid="{00000000-0005-0000-0000-0000F9060000}"/>
    <cellStyle name="Normal 3 5 5 2" xfId="1224" xr:uid="{00000000-0005-0000-0000-0000FA060000}"/>
    <cellStyle name="Normal 3 5 6" xfId="1225" xr:uid="{00000000-0005-0000-0000-0000FB060000}"/>
    <cellStyle name="Normal 3 5 6 2" xfId="1226" xr:uid="{00000000-0005-0000-0000-0000FC060000}"/>
    <cellStyle name="Normal 3 5 7" xfId="1227" xr:uid="{00000000-0005-0000-0000-0000FD060000}"/>
    <cellStyle name="Normal 3 5 7 2" xfId="1228" xr:uid="{00000000-0005-0000-0000-0000FE060000}"/>
    <cellStyle name="Normal 3 5 8" xfId="1229" xr:uid="{00000000-0005-0000-0000-0000FF060000}"/>
    <cellStyle name="Normal 3 5 8 2" xfId="1230" xr:uid="{00000000-0005-0000-0000-000000070000}"/>
    <cellStyle name="Normal 3 5 9" xfId="1231" xr:uid="{00000000-0005-0000-0000-000001070000}"/>
    <cellStyle name="Normal 3 5 9 2" xfId="1232" xr:uid="{00000000-0005-0000-0000-000002070000}"/>
    <cellStyle name="Normal 3 5_BBB RA Anatole commitment 110310 updated 121106" xfId="1233" xr:uid="{00000000-0005-0000-0000-000003070000}"/>
    <cellStyle name="Normal 3 6" xfId="1234" xr:uid="{00000000-0005-0000-0000-000004070000}"/>
    <cellStyle name="Normal 3 6 10" xfId="1235" xr:uid="{00000000-0005-0000-0000-000005070000}"/>
    <cellStyle name="Normal 3 6 10 2" xfId="1236" xr:uid="{00000000-0005-0000-0000-000006070000}"/>
    <cellStyle name="Normal 3 6 11" xfId="1237" xr:uid="{00000000-0005-0000-0000-000007070000}"/>
    <cellStyle name="Normal 3 6 11 2" xfId="1238" xr:uid="{00000000-0005-0000-0000-000008070000}"/>
    <cellStyle name="Normal 3 6 12" xfId="1239" xr:uid="{00000000-0005-0000-0000-000009070000}"/>
    <cellStyle name="Normal 3 6 12 2" xfId="1240" xr:uid="{00000000-0005-0000-0000-00000A070000}"/>
    <cellStyle name="Normal 3 6 13" xfId="1241" xr:uid="{00000000-0005-0000-0000-00000B070000}"/>
    <cellStyle name="Normal 3 6 13 2" xfId="1242" xr:uid="{00000000-0005-0000-0000-00000C070000}"/>
    <cellStyle name="Normal 3 6 2" xfId="1243" xr:uid="{00000000-0005-0000-0000-00000D070000}"/>
    <cellStyle name="Normal 3 6 2 2" xfId="1244" xr:uid="{00000000-0005-0000-0000-00000E070000}"/>
    <cellStyle name="Normal 3 6 3" xfId="1245" xr:uid="{00000000-0005-0000-0000-00000F070000}"/>
    <cellStyle name="Normal 3 6 3 2" xfId="1246" xr:uid="{00000000-0005-0000-0000-000010070000}"/>
    <cellStyle name="Normal 3 6 4" xfId="1247" xr:uid="{00000000-0005-0000-0000-000011070000}"/>
    <cellStyle name="Normal 3 6 4 2" xfId="1248" xr:uid="{00000000-0005-0000-0000-000012070000}"/>
    <cellStyle name="Normal 3 6 5" xfId="1249" xr:uid="{00000000-0005-0000-0000-000013070000}"/>
    <cellStyle name="Normal 3 6 5 2" xfId="1250" xr:uid="{00000000-0005-0000-0000-000014070000}"/>
    <cellStyle name="Normal 3 6 6" xfId="1251" xr:uid="{00000000-0005-0000-0000-000015070000}"/>
    <cellStyle name="Normal 3 6 6 2" xfId="1252" xr:uid="{00000000-0005-0000-0000-000016070000}"/>
    <cellStyle name="Normal 3 6 7" xfId="1253" xr:uid="{00000000-0005-0000-0000-000017070000}"/>
    <cellStyle name="Normal 3 6 7 2" xfId="1254" xr:uid="{00000000-0005-0000-0000-000018070000}"/>
    <cellStyle name="Normal 3 6 8" xfId="1255" xr:uid="{00000000-0005-0000-0000-000019070000}"/>
    <cellStyle name="Normal 3 6 8 2" xfId="1256" xr:uid="{00000000-0005-0000-0000-00001A070000}"/>
    <cellStyle name="Normal 3 6 9" xfId="1257" xr:uid="{00000000-0005-0000-0000-00001B070000}"/>
    <cellStyle name="Normal 3 6 9 2" xfId="1258" xr:uid="{00000000-0005-0000-0000-00001C070000}"/>
    <cellStyle name="Normal 3 6_BBB RA Anatole commitment 110310 updated 121106" xfId="1259" xr:uid="{00000000-0005-0000-0000-00001D070000}"/>
    <cellStyle name="Normal 3 7" xfId="1260" xr:uid="{00000000-0005-0000-0000-00001E070000}"/>
    <cellStyle name="Normal 3 7 10" xfId="1261" xr:uid="{00000000-0005-0000-0000-00001F070000}"/>
    <cellStyle name="Normal 3 7 10 2" xfId="1262" xr:uid="{00000000-0005-0000-0000-000020070000}"/>
    <cellStyle name="Normal 3 7 11" xfId="1263" xr:uid="{00000000-0005-0000-0000-000021070000}"/>
    <cellStyle name="Normal 3 7 11 2" xfId="1264" xr:uid="{00000000-0005-0000-0000-000022070000}"/>
    <cellStyle name="Normal 3 7 12" xfId="1265" xr:uid="{00000000-0005-0000-0000-000023070000}"/>
    <cellStyle name="Normal 3 7 12 2" xfId="1266" xr:uid="{00000000-0005-0000-0000-000024070000}"/>
    <cellStyle name="Normal 3 7 13" xfId="1267" xr:uid="{00000000-0005-0000-0000-000025070000}"/>
    <cellStyle name="Normal 3 7 13 2" xfId="1268" xr:uid="{00000000-0005-0000-0000-000026070000}"/>
    <cellStyle name="Normal 3 7 2" xfId="1269" xr:uid="{00000000-0005-0000-0000-000027070000}"/>
    <cellStyle name="Normal 3 7 2 2" xfId="1270" xr:uid="{00000000-0005-0000-0000-000028070000}"/>
    <cellStyle name="Normal 3 7 3" xfId="1271" xr:uid="{00000000-0005-0000-0000-000029070000}"/>
    <cellStyle name="Normal 3 7 3 2" xfId="1272" xr:uid="{00000000-0005-0000-0000-00002A070000}"/>
    <cellStyle name="Normal 3 7 4" xfId="1273" xr:uid="{00000000-0005-0000-0000-00002B070000}"/>
    <cellStyle name="Normal 3 7 4 2" xfId="1274" xr:uid="{00000000-0005-0000-0000-00002C070000}"/>
    <cellStyle name="Normal 3 7 5" xfId="1275" xr:uid="{00000000-0005-0000-0000-00002D070000}"/>
    <cellStyle name="Normal 3 7 5 2" xfId="1276" xr:uid="{00000000-0005-0000-0000-00002E070000}"/>
    <cellStyle name="Normal 3 7 6" xfId="1277" xr:uid="{00000000-0005-0000-0000-00002F070000}"/>
    <cellStyle name="Normal 3 7 6 2" xfId="1278" xr:uid="{00000000-0005-0000-0000-000030070000}"/>
    <cellStyle name="Normal 3 7 7" xfId="1279" xr:uid="{00000000-0005-0000-0000-000031070000}"/>
    <cellStyle name="Normal 3 7 7 2" xfId="1280" xr:uid="{00000000-0005-0000-0000-000032070000}"/>
    <cellStyle name="Normal 3 7 8" xfId="1281" xr:uid="{00000000-0005-0000-0000-000033070000}"/>
    <cellStyle name="Normal 3 7 8 2" xfId="1282" xr:uid="{00000000-0005-0000-0000-000034070000}"/>
    <cellStyle name="Normal 3 7 9" xfId="1283" xr:uid="{00000000-0005-0000-0000-000035070000}"/>
    <cellStyle name="Normal 3 7 9 2" xfId="1284" xr:uid="{00000000-0005-0000-0000-000036070000}"/>
    <cellStyle name="Normal 3 7_BBB RA Anatole commitment 110310 updated 121106" xfId="1285" xr:uid="{00000000-0005-0000-0000-000037070000}"/>
    <cellStyle name="Normal 3 8" xfId="1286" xr:uid="{00000000-0005-0000-0000-000038070000}"/>
    <cellStyle name="Normal 3 9" xfId="1287" xr:uid="{00000000-0005-0000-0000-000039070000}"/>
    <cellStyle name="Normal 3_7th Ave marketfollow111011--H--111012" xfId="2840" xr:uid="{00000000-0005-0000-0000-00003A070000}"/>
    <cellStyle name="Normal 30" xfId="1288" xr:uid="{00000000-0005-0000-0000-00003B070000}"/>
    <cellStyle name="Normal 30 2" xfId="2317" xr:uid="{00000000-0005-0000-0000-00003C070000}"/>
    <cellStyle name="Normal 31" xfId="1289" xr:uid="{00000000-0005-0000-0000-00003D070000}"/>
    <cellStyle name="Normal 31 2" xfId="2318" xr:uid="{00000000-0005-0000-0000-00003E070000}"/>
    <cellStyle name="Normal 31 3" xfId="1290" xr:uid="{00000000-0005-0000-0000-00003F070000}"/>
    <cellStyle name="Normal 32" xfId="2319" xr:uid="{00000000-0005-0000-0000-000040070000}"/>
    <cellStyle name="Normal 33" xfId="2043" xr:uid="{00000000-0005-0000-0000-000041070000}"/>
    <cellStyle name="Normal 33 2" xfId="2320" xr:uid="{00000000-0005-0000-0000-000042070000}"/>
    <cellStyle name="Normal 34" xfId="2321" xr:uid="{00000000-0005-0000-0000-000043070000}"/>
    <cellStyle name="Normal 348" xfId="1291" xr:uid="{00000000-0005-0000-0000-000044070000}"/>
    <cellStyle name="Normal 349" xfId="1292" xr:uid="{00000000-0005-0000-0000-000045070000}"/>
    <cellStyle name="Normal 35" xfId="2322" xr:uid="{00000000-0005-0000-0000-000046070000}"/>
    <cellStyle name="Normal 36" xfId="2323" xr:uid="{00000000-0005-0000-0000-000047070000}"/>
    <cellStyle name="Normal 37" xfId="2463" xr:uid="{00000000-0005-0000-0000-000048070000}"/>
    <cellStyle name="Normal 37 2" xfId="2464" xr:uid="{00000000-0005-0000-0000-000049070000}"/>
    <cellStyle name="Normal 37 2 2" xfId="3378" xr:uid="{00000000-0005-0000-0000-00004A070000}"/>
    <cellStyle name="Normal 37 2 2 2" xfId="3697" xr:uid="{71D9393E-15CD-407D-B48C-AE3643D39D43}"/>
    <cellStyle name="Normal 37 3" xfId="3285" xr:uid="{00000000-0005-0000-0000-00004B070000}"/>
    <cellStyle name="Normal 37 3 2" xfId="3692" xr:uid="{3B9F3552-6A1C-4E3C-A98B-9F60A8556505}"/>
    <cellStyle name="Normal 38" xfId="2644" xr:uid="{00000000-0005-0000-0000-00004C070000}"/>
    <cellStyle name="Normal 39" xfId="3281" xr:uid="{00000000-0005-0000-0000-00004D070000}"/>
    <cellStyle name="Normal 39 2" xfId="3690" xr:uid="{E8D7A45B-75A7-4336-818F-0EF35D62DF6A}"/>
    <cellStyle name="Normal 4" xfId="14" xr:uid="{00000000-0005-0000-0000-00004E070000}"/>
    <cellStyle name="Normal 4 10" xfId="1293" xr:uid="{00000000-0005-0000-0000-00004F070000}"/>
    <cellStyle name="Normal 4 10 2" xfId="1294" xr:uid="{00000000-0005-0000-0000-000050070000}"/>
    <cellStyle name="Normal 4 11" xfId="1295" xr:uid="{00000000-0005-0000-0000-000051070000}"/>
    <cellStyle name="Normal 4 11 2" xfId="1296" xr:uid="{00000000-0005-0000-0000-000052070000}"/>
    <cellStyle name="Normal 4 12" xfId="1297" xr:uid="{00000000-0005-0000-0000-000053070000}"/>
    <cellStyle name="Normal 4 12 2" xfId="1298" xr:uid="{00000000-0005-0000-0000-000054070000}"/>
    <cellStyle name="Normal 4 13" xfId="1299" xr:uid="{00000000-0005-0000-0000-000055070000}"/>
    <cellStyle name="Normal 4 13 2" xfId="1300" xr:uid="{00000000-0005-0000-0000-000056070000}"/>
    <cellStyle name="Normal 4 14" xfId="1301" xr:uid="{00000000-0005-0000-0000-000057070000}"/>
    <cellStyle name="Normal 4 14 2" xfId="1302" xr:uid="{00000000-0005-0000-0000-000058070000}"/>
    <cellStyle name="Normal 4 15" xfId="1303" xr:uid="{00000000-0005-0000-0000-000059070000}"/>
    <cellStyle name="Normal 4 15 2" xfId="1304" xr:uid="{00000000-0005-0000-0000-00005A070000}"/>
    <cellStyle name="Normal 4 16" xfId="1305" xr:uid="{00000000-0005-0000-0000-00005B070000}"/>
    <cellStyle name="Normal 4 16 2" xfId="1306" xr:uid="{00000000-0005-0000-0000-00005C070000}"/>
    <cellStyle name="Normal 4 17" xfId="1307" xr:uid="{00000000-0005-0000-0000-00005D070000}"/>
    <cellStyle name="Normal 4 17 2" xfId="1308" xr:uid="{00000000-0005-0000-0000-00005E070000}"/>
    <cellStyle name="Normal 4 18" xfId="1309" xr:uid="{00000000-0005-0000-0000-00005F070000}"/>
    <cellStyle name="Normal 4 18 2" xfId="1310" xr:uid="{00000000-0005-0000-0000-000060070000}"/>
    <cellStyle name="Normal 4 19" xfId="1311" xr:uid="{00000000-0005-0000-0000-000061070000}"/>
    <cellStyle name="Normal 4 19 2" xfId="1312" xr:uid="{00000000-0005-0000-0000-000062070000}"/>
    <cellStyle name="Normal 4 19 2 2" xfId="2841" xr:uid="{00000000-0005-0000-0000-000063070000}"/>
    <cellStyle name="Normal 4 19 3" xfId="2324" xr:uid="{00000000-0005-0000-0000-000064070000}"/>
    <cellStyle name="Normal 4 2" xfId="1313" xr:uid="{00000000-0005-0000-0000-000065070000}"/>
    <cellStyle name="Normal 4 2 2" xfId="1314" xr:uid="{00000000-0005-0000-0000-000066070000}"/>
    <cellStyle name="Normal 4 2 3" xfId="1315" xr:uid="{00000000-0005-0000-0000-000067070000}"/>
    <cellStyle name="Normal 4 2_the inventory for basic bedding_20120611 (3)" xfId="3353" xr:uid="{00000000-0005-0000-0000-000068070000}"/>
    <cellStyle name="Normal 4 20" xfId="1316" xr:uid="{00000000-0005-0000-0000-000069070000}"/>
    <cellStyle name="Normal 4 20 2" xfId="2325" xr:uid="{00000000-0005-0000-0000-00006A070000}"/>
    <cellStyle name="Normal 4 21" xfId="1317" xr:uid="{00000000-0005-0000-0000-00006B070000}"/>
    <cellStyle name="Normal 4 21 2" xfId="3382" xr:uid="{00000000-0005-0000-0000-00006C070000}"/>
    <cellStyle name="Normal 4 21 2 2" xfId="3701" xr:uid="{E39D8D6F-3BCC-4ED8-88BD-8FCEA595F642}"/>
    <cellStyle name="Normal 4 3" xfId="1318" xr:uid="{00000000-0005-0000-0000-00006D070000}"/>
    <cellStyle name="Normal 4 3 2" xfId="1319" xr:uid="{00000000-0005-0000-0000-00006E070000}"/>
    <cellStyle name="Normal 4 4" xfId="1320" xr:uid="{00000000-0005-0000-0000-00006F070000}"/>
    <cellStyle name="Normal 4 4 2" xfId="1321" xr:uid="{00000000-0005-0000-0000-000070070000}"/>
    <cellStyle name="Normal 4 5" xfId="1322" xr:uid="{00000000-0005-0000-0000-000071070000}"/>
    <cellStyle name="Normal 4 5 2" xfId="1323" xr:uid="{00000000-0005-0000-0000-000072070000}"/>
    <cellStyle name="Normal 4 6" xfId="1324" xr:uid="{00000000-0005-0000-0000-000073070000}"/>
    <cellStyle name="Normal 4 6 2" xfId="1325" xr:uid="{00000000-0005-0000-0000-000074070000}"/>
    <cellStyle name="Normal 4 7" xfId="1326" xr:uid="{00000000-0005-0000-0000-000075070000}"/>
    <cellStyle name="Normal 4 7 2" xfId="1327" xr:uid="{00000000-0005-0000-0000-000076070000}"/>
    <cellStyle name="Normal 4 8" xfId="1328" xr:uid="{00000000-0005-0000-0000-000077070000}"/>
    <cellStyle name="Normal 4 8 2" xfId="1329" xr:uid="{00000000-0005-0000-0000-000078070000}"/>
    <cellStyle name="Normal 4 9" xfId="1330" xr:uid="{00000000-0005-0000-0000-000079070000}"/>
    <cellStyle name="Normal 4 9 2" xfId="1331" xr:uid="{00000000-0005-0000-0000-00007A070000}"/>
    <cellStyle name="Normal 4_Beauty Rest Buy Sheet" xfId="2326" xr:uid="{00000000-0005-0000-0000-00007B070000}"/>
    <cellStyle name="Normal 40" xfId="3377" xr:uid="{00000000-0005-0000-0000-00007C070000}"/>
    <cellStyle name="Normal 40 2" xfId="3379" xr:uid="{00000000-0005-0000-0000-00007D070000}"/>
    <cellStyle name="Normal 41" xfId="1332" xr:uid="{00000000-0005-0000-0000-00007E070000}"/>
    <cellStyle name="Normal 46" xfId="1333" xr:uid="{00000000-0005-0000-0000-00007F070000}"/>
    <cellStyle name="Normal 47" xfId="1334" xr:uid="{00000000-0005-0000-0000-000080070000}"/>
    <cellStyle name="Normal 48" xfId="1335" xr:uid="{00000000-0005-0000-0000-000081070000}"/>
    <cellStyle name="Normal 49 2" xfId="1336" xr:uid="{00000000-0005-0000-0000-000082070000}"/>
    <cellStyle name="Normal 49 3" xfId="1337" xr:uid="{00000000-0005-0000-0000-000083070000}"/>
    <cellStyle name="Normal 5" xfId="1338" xr:uid="{00000000-0005-0000-0000-000084070000}"/>
    <cellStyle name="Normal 5 10" xfId="1339" xr:uid="{00000000-0005-0000-0000-000085070000}"/>
    <cellStyle name="Normal 5 10 2" xfId="1340" xr:uid="{00000000-0005-0000-0000-000086070000}"/>
    <cellStyle name="Normal 5 11" xfId="1341" xr:uid="{00000000-0005-0000-0000-000087070000}"/>
    <cellStyle name="Normal 5 11 2" xfId="1342" xr:uid="{00000000-0005-0000-0000-000088070000}"/>
    <cellStyle name="Normal 5 12" xfId="1343" xr:uid="{00000000-0005-0000-0000-000089070000}"/>
    <cellStyle name="Normal 5 12 2" xfId="1344" xr:uid="{00000000-0005-0000-0000-00008A070000}"/>
    <cellStyle name="Normal 5 13" xfId="1345" xr:uid="{00000000-0005-0000-0000-00008B070000}"/>
    <cellStyle name="Normal 5 13 2" xfId="1346" xr:uid="{00000000-0005-0000-0000-00008C070000}"/>
    <cellStyle name="Normal 5 14" xfId="1347" xr:uid="{00000000-0005-0000-0000-00008D070000}"/>
    <cellStyle name="Normal 5 14 2" xfId="1348" xr:uid="{00000000-0005-0000-0000-00008E070000}"/>
    <cellStyle name="Normal 5 15" xfId="1349" xr:uid="{00000000-0005-0000-0000-00008F070000}"/>
    <cellStyle name="Normal 5 15 2" xfId="1350" xr:uid="{00000000-0005-0000-0000-000090070000}"/>
    <cellStyle name="Normal 5 16" xfId="1351" xr:uid="{00000000-0005-0000-0000-000091070000}"/>
    <cellStyle name="Normal 5 16 2" xfId="1352" xr:uid="{00000000-0005-0000-0000-000092070000}"/>
    <cellStyle name="Normal 5 17" xfId="1353" xr:uid="{00000000-0005-0000-0000-000093070000}"/>
    <cellStyle name="Normal 5 17 2" xfId="1354" xr:uid="{00000000-0005-0000-0000-000094070000}"/>
    <cellStyle name="Normal 5 18" xfId="1355" xr:uid="{00000000-0005-0000-0000-000095070000}"/>
    <cellStyle name="Normal 5 18 2" xfId="1356" xr:uid="{00000000-0005-0000-0000-000096070000}"/>
    <cellStyle name="Normal 5 19" xfId="1357" xr:uid="{00000000-0005-0000-0000-000097070000}"/>
    <cellStyle name="Normal 5 2" xfId="1358" xr:uid="{00000000-0005-0000-0000-000098070000}"/>
    <cellStyle name="Normal 5 2 2" xfId="1359" xr:uid="{00000000-0005-0000-0000-000099070000}"/>
    <cellStyle name="Normal 5 2_the inventory for basic bedding_20120611 (3)" xfId="3354" xr:uid="{00000000-0005-0000-0000-00009A070000}"/>
    <cellStyle name="Normal 5 20" xfId="1360" xr:uid="{00000000-0005-0000-0000-00009B070000}"/>
    <cellStyle name="Normal 5 3" xfId="1361" xr:uid="{00000000-0005-0000-0000-00009C070000}"/>
    <cellStyle name="Normal 5 3 2" xfId="1362" xr:uid="{00000000-0005-0000-0000-00009D070000}"/>
    <cellStyle name="Normal 5 4" xfId="1363" xr:uid="{00000000-0005-0000-0000-00009E070000}"/>
    <cellStyle name="Normal 5 4 2" xfId="1364" xr:uid="{00000000-0005-0000-0000-00009F070000}"/>
    <cellStyle name="Normal 5 5" xfId="1365" xr:uid="{00000000-0005-0000-0000-0000A0070000}"/>
    <cellStyle name="Normal 5 5 2" xfId="1366" xr:uid="{00000000-0005-0000-0000-0000A1070000}"/>
    <cellStyle name="Normal 5 6" xfId="1367" xr:uid="{00000000-0005-0000-0000-0000A2070000}"/>
    <cellStyle name="Normal 5 6 2" xfId="1368" xr:uid="{00000000-0005-0000-0000-0000A3070000}"/>
    <cellStyle name="Normal 5 7" xfId="1369" xr:uid="{00000000-0005-0000-0000-0000A4070000}"/>
    <cellStyle name="Normal 5 7 2" xfId="1370" xr:uid="{00000000-0005-0000-0000-0000A5070000}"/>
    <cellStyle name="Normal 5 8" xfId="1371" xr:uid="{00000000-0005-0000-0000-0000A6070000}"/>
    <cellStyle name="Normal 5 8 2" xfId="1372" xr:uid="{00000000-0005-0000-0000-0000A7070000}"/>
    <cellStyle name="Normal 5 9" xfId="1373" xr:uid="{00000000-0005-0000-0000-0000A8070000}"/>
    <cellStyle name="Normal 5 9 2" xfId="1374" xr:uid="{00000000-0005-0000-0000-0000A9070000}"/>
    <cellStyle name="Normal 5_Chairs" xfId="2327" xr:uid="{00000000-0005-0000-0000-0000AA070000}"/>
    <cellStyle name="Normal 50 2" xfId="1375" xr:uid="{00000000-0005-0000-0000-0000AB070000}"/>
    <cellStyle name="Normal 50 3" xfId="1376" xr:uid="{00000000-0005-0000-0000-0000AC070000}"/>
    <cellStyle name="Normal 51 2" xfId="1377" xr:uid="{00000000-0005-0000-0000-0000AD070000}"/>
    <cellStyle name="Normal 51 3" xfId="1378" xr:uid="{00000000-0005-0000-0000-0000AE070000}"/>
    <cellStyle name="Normal 52 2" xfId="1379" xr:uid="{00000000-0005-0000-0000-0000AF070000}"/>
    <cellStyle name="Normal 52 3" xfId="1380" xr:uid="{00000000-0005-0000-0000-0000B0070000}"/>
    <cellStyle name="Normal 53 2" xfId="1381" xr:uid="{00000000-0005-0000-0000-0000B1070000}"/>
    <cellStyle name="Normal 53 3" xfId="1382" xr:uid="{00000000-0005-0000-0000-0000B2070000}"/>
    <cellStyle name="Normal 54 2" xfId="1383" xr:uid="{00000000-0005-0000-0000-0000B3070000}"/>
    <cellStyle name="Normal 54 3" xfId="1384" xr:uid="{00000000-0005-0000-0000-0000B4070000}"/>
    <cellStyle name="Normal 55 2" xfId="1385" xr:uid="{00000000-0005-0000-0000-0000B5070000}"/>
    <cellStyle name="Normal 55 3" xfId="1386" xr:uid="{00000000-0005-0000-0000-0000B6070000}"/>
    <cellStyle name="Normal 56 2" xfId="1387" xr:uid="{00000000-0005-0000-0000-0000B7070000}"/>
    <cellStyle name="Normal 56 3" xfId="1388" xr:uid="{00000000-0005-0000-0000-0000B8070000}"/>
    <cellStyle name="Normal 57 2" xfId="1389" xr:uid="{00000000-0005-0000-0000-0000B9070000}"/>
    <cellStyle name="Normal 57 3" xfId="1390" xr:uid="{00000000-0005-0000-0000-0000BA070000}"/>
    <cellStyle name="Normal 58 2" xfId="1391" xr:uid="{00000000-0005-0000-0000-0000BB070000}"/>
    <cellStyle name="Normal 58 3" xfId="1392" xr:uid="{00000000-0005-0000-0000-0000BC070000}"/>
    <cellStyle name="Normal 59 2" xfId="1393" xr:uid="{00000000-0005-0000-0000-0000BD070000}"/>
    <cellStyle name="Normal 59 3" xfId="1394" xr:uid="{00000000-0005-0000-0000-0000BE070000}"/>
    <cellStyle name="Normal 6" xfId="1395" xr:uid="{00000000-0005-0000-0000-0000BF070000}"/>
    <cellStyle name="Normal 6 2" xfId="2328" xr:uid="{00000000-0005-0000-0000-0000C0070000}"/>
    <cellStyle name="Normal 60 2" xfId="1396" xr:uid="{00000000-0005-0000-0000-0000C1070000}"/>
    <cellStyle name="Normal 60 3" xfId="1397" xr:uid="{00000000-0005-0000-0000-0000C2070000}"/>
    <cellStyle name="Normal 61 2" xfId="1398" xr:uid="{00000000-0005-0000-0000-0000C3070000}"/>
    <cellStyle name="Normal 61 3" xfId="1399" xr:uid="{00000000-0005-0000-0000-0000C4070000}"/>
    <cellStyle name="Normal 62 2" xfId="1400" xr:uid="{00000000-0005-0000-0000-0000C5070000}"/>
    <cellStyle name="Normal 62 3" xfId="1401" xr:uid="{00000000-0005-0000-0000-0000C6070000}"/>
    <cellStyle name="Normal 63 2" xfId="1402" xr:uid="{00000000-0005-0000-0000-0000C7070000}"/>
    <cellStyle name="Normal 63 3" xfId="1403" xr:uid="{00000000-0005-0000-0000-0000C8070000}"/>
    <cellStyle name="Normal 64 2" xfId="1404" xr:uid="{00000000-0005-0000-0000-0000C9070000}"/>
    <cellStyle name="Normal 64 3" xfId="1405" xr:uid="{00000000-0005-0000-0000-0000CA070000}"/>
    <cellStyle name="Normal 644" xfId="1406" xr:uid="{00000000-0005-0000-0000-0000CB070000}"/>
    <cellStyle name="Normal 645" xfId="1407" xr:uid="{00000000-0005-0000-0000-0000CC070000}"/>
    <cellStyle name="Normal 65 2" xfId="1408" xr:uid="{00000000-0005-0000-0000-0000CD070000}"/>
    <cellStyle name="Normal 65 3" xfId="1409" xr:uid="{00000000-0005-0000-0000-0000CE070000}"/>
    <cellStyle name="Normal 66 2" xfId="1410" xr:uid="{00000000-0005-0000-0000-0000CF070000}"/>
    <cellStyle name="Normal 66 3" xfId="1411" xr:uid="{00000000-0005-0000-0000-0000D0070000}"/>
    <cellStyle name="Normal 67 2" xfId="1412" xr:uid="{00000000-0005-0000-0000-0000D1070000}"/>
    <cellStyle name="Normal 67 3" xfId="1413" xr:uid="{00000000-0005-0000-0000-0000D2070000}"/>
    <cellStyle name="Normal 68 2" xfId="1414" xr:uid="{00000000-0005-0000-0000-0000D3070000}"/>
    <cellStyle name="Normal 68 3" xfId="1415" xr:uid="{00000000-0005-0000-0000-0000D4070000}"/>
    <cellStyle name="Normal 69 2" xfId="1416" xr:uid="{00000000-0005-0000-0000-0000D5070000}"/>
    <cellStyle name="Normal 69 3" xfId="1417" xr:uid="{00000000-0005-0000-0000-0000D6070000}"/>
    <cellStyle name="Normal 7" xfId="1418" xr:uid="{00000000-0005-0000-0000-0000D7070000}"/>
    <cellStyle name="Normal 7 10" xfId="1419" xr:uid="{00000000-0005-0000-0000-0000D8070000}"/>
    <cellStyle name="Normal 7 10 2" xfId="1420" xr:uid="{00000000-0005-0000-0000-0000D9070000}"/>
    <cellStyle name="Normal 7 11" xfId="1421" xr:uid="{00000000-0005-0000-0000-0000DA070000}"/>
    <cellStyle name="Normal 7 11 2" xfId="1422" xr:uid="{00000000-0005-0000-0000-0000DB070000}"/>
    <cellStyle name="Normal 7 12" xfId="1423" xr:uid="{00000000-0005-0000-0000-0000DC070000}"/>
    <cellStyle name="Normal 7 12 2" xfId="1424" xr:uid="{00000000-0005-0000-0000-0000DD070000}"/>
    <cellStyle name="Normal 7 13" xfId="1425" xr:uid="{00000000-0005-0000-0000-0000DE070000}"/>
    <cellStyle name="Normal 7 13 2" xfId="1426" xr:uid="{00000000-0005-0000-0000-0000DF070000}"/>
    <cellStyle name="Normal 7 14" xfId="1427" xr:uid="{00000000-0005-0000-0000-0000E0070000}"/>
    <cellStyle name="Normal 7 14 2" xfId="1428" xr:uid="{00000000-0005-0000-0000-0000E1070000}"/>
    <cellStyle name="Normal 7 15" xfId="1429" xr:uid="{00000000-0005-0000-0000-0000E2070000}"/>
    <cellStyle name="Normal 7 15 2" xfId="1430" xr:uid="{00000000-0005-0000-0000-0000E3070000}"/>
    <cellStyle name="Normal 7 16" xfId="1431" xr:uid="{00000000-0005-0000-0000-0000E4070000}"/>
    <cellStyle name="Normal 7 16 2" xfId="1432" xr:uid="{00000000-0005-0000-0000-0000E5070000}"/>
    <cellStyle name="Normal 7 17" xfId="1433" xr:uid="{00000000-0005-0000-0000-0000E6070000}"/>
    <cellStyle name="Normal 7 17 2" xfId="1434" xr:uid="{00000000-0005-0000-0000-0000E7070000}"/>
    <cellStyle name="Normal 7 18" xfId="1435" xr:uid="{00000000-0005-0000-0000-0000E8070000}"/>
    <cellStyle name="Normal 7 18 2" xfId="1436" xr:uid="{00000000-0005-0000-0000-0000E9070000}"/>
    <cellStyle name="Normal 7 2" xfId="1437" xr:uid="{00000000-0005-0000-0000-0000EA070000}"/>
    <cellStyle name="Normal 7 2 2" xfId="1438" xr:uid="{00000000-0005-0000-0000-0000EB070000}"/>
    <cellStyle name="Normal 7 2 3" xfId="2329" xr:uid="{00000000-0005-0000-0000-0000EC070000}"/>
    <cellStyle name="Normal 7 3" xfId="1439" xr:uid="{00000000-0005-0000-0000-0000ED070000}"/>
    <cellStyle name="Normal 7 3 2" xfId="1440" xr:uid="{00000000-0005-0000-0000-0000EE070000}"/>
    <cellStyle name="Normal 7 4" xfId="1441" xr:uid="{00000000-0005-0000-0000-0000EF070000}"/>
    <cellStyle name="Normal 7 4 2" xfId="1442" xr:uid="{00000000-0005-0000-0000-0000F0070000}"/>
    <cellStyle name="Normal 7 5" xfId="1443" xr:uid="{00000000-0005-0000-0000-0000F1070000}"/>
    <cellStyle name="Normal 7 5 2" xfId="1444" xr:uid="{00000000-0005-0000-0000-0000F2070000}"/>
    <cellStyle name="Normal 7 6" xfId="1445" xr:uid="{00000000-0005-0000-0000-0000F3070000}"/>
    <cellStyle name="Normal 7 6 2" xfId="1446" xr:uid="{00000000-0005-0000-0000-0000F4070000}"/>
    <cellStyle name="Normal 7 7" xfId="1447" xr:uid="{00000000-0005-0000-0000-0000F5070000}"/>
    <cellStyle name="Normal 7 7 2" xfId="1448" xr:uid="{00000000-0005-0000-0000-0000F6070000}"/>
    <cellStyle name="Normal 7 8" xfId="1449" xr:uid="{00000000-0005-0000-0000-0000F7070000}"/>
    <cellStyle name="Normal 7 8 2" xfId="1450" xr:uid="{00000000-0005-0000-0000-0000F8070000}"/>
    <cellStyle name="Normal 7 9" xfId="1451" xr:uid="{00000000-0005-0000-0000-0000F9070000}"/>
    <cellStyle name="Normal 7 9 2" xfId="1452" xr:uid="{00000000-0005-0000-0000-0000FA070000}"/>
    <cellStyle name="Normal 7_WM BHG throw Fall 2014  20131223----131228change ctn size" xfId="1453" xr:uid="{00000000-0005-0000-0000-0000FB070000}"/>
    <cellStyle name="Normal 70 2" xfId="1454" xr:uid="{00000000-0005-0000-0000-0000FC070000}"/>
    <cellStyle name="Normal 70 3" xfId="1455" xr:uid="{00000000-0005-0000-0000-0000FD070000}"/>
    <cellStyle name="Normal 71 2" xfId="1456" xr:uid="{00000000-0005-0000-0000-0000FE070000}"/>
    <cellStyle name="Normal 71 3" xfId="1457" xr:uid="{00000000-0005-0000-0000-0000FF070000}"/>
    <cellStyle name="Normal 72 2" xfId="1458" xr:uid="{00000000-0005-0000-0000-000000080000}"/>
    <cellStyle name="Normal 72 3" xfId="1459" xr:uid="{00000000-0005-0000-0000-000001080000}"/>
    <cellStyle name="Normal 73 2" xfId="1460" xr:uid="{00000000-0005-0000-0000-000002080000}"/>
    <cellStyle name="Normal 73 3" xfId="1461" xr:uid="{00000000-0005-0000-0000-000003080000}"/>
    <cellStyle name="Normal 74 2" xfId="1462" xr:uid="{00000000-0005-0000-0000-000004080000}"/>
    <cellStyle name="Normal 74 3" xfId="1463" xr:uid="{00000000-0005-0000-0000-000005080000}"/>
    <cellStyle name="Normal 75 2" xfId="1464" xr:uid="{00000000-0005-0000-0000-000006080000}"/>
    <cellStyle name="Normal 75 3" xfId="1465" xr:uid="{00000000-0005-0000-0000-000007080000}"/>
    <cellStyle name="Normal 76 2" xfId="1466" xr:uid="{00000000-0005-0000-0000-000008080000}"/>
    <cellStyle name="Normal 76 3" xfId="1467" xr:uid="{00000000-0005-0000-0000-000009080000}"/>
    <cellStyle name="Normal 77 2" xfId="1468" xr:uid="{00000000-0005-0000-0000-00000A080000}"/>
    <cellStyle name="Normal 77 3" xfId="1469" xr:uid="{00000000-0005-0000-0000-00000B080000}"/>
    <cellStyle name="Normal 78 2" xfId="1470" xr:uid="{00000000-0005-0000-0000-00000C080000}"/>
    <cellStyle name="Normal 78 3" xfId="1471" xr:uid="{00000000-0005-0000-0000-00000D080000}"/>
    <cellStyle name="Normal 79" xfId="1472" xr:uid="{00000000-0005-0000-0000-00000E080000}"/>
    <cellStyle name="Normal 79 2" xfId="1473" xr:uid="{00000000-0005-0000-0000-00000F080000}"/>
    <cellStyle name="Normal 79 2 2" xfId="1474" xr:uid="{00000000-0005-0000-0000-000010080000}"/>
    <cellStyle name="Normal 79 3" xfId="1475" xr:uid="{00000000-0005-0000-0000-000011080000}"/>
    <cellStyle name="Normal 79 3 2" xfId="1476" xr:uid="{00000000-0005-0000-0000-000012080000}"/>
    <cellStyle name="Normal 79 4" xfId="1477" xr:uid="{00000000-0005-0000-0000-000013080000}"/>
    <cellStyle name="Normal 8" xfId="1478" xr:uid="{00000000-0005-0000-0000-000014080000}"/>
    <cellStyle name="Normal 8 2" xfId="1479" xr:uid="{00000000-0005-0000-0000-000015080000}"/>
    <cellStyle name="Normal 8 2 2" xfId="1480" xr:uid="{00000000-0005-0000-0000-000016080000}"/>
    <cellStyle name="Normal 8 2_the inventory for basic bedding_20120611 (3)" xfId="3355" xr:uid="{00000000-0005-0000-0000-000017080000}"/>
    <cellStyle name="Normal 8 3" xfId="1481" xr:uid="{00000000-0005-0000-0000-000018080000}"/>
    <cellStyle name="Normal 8 3 2" xfId="1482" xr:uid="{00000000-0005-0000-0000-000019080000}"/>
    <cellStyle name="Normal 8 4" xfId="1483" xr:uid="{00000000-0005-0000-0000-00001A080000}"/>
    <cellStyle name="Normal 8 4 2" xfId="1484" xr:uid="{00000000-0005-0000-0000-00001B080000}"/>
    <cellStyle name="Normal 8 5" xfId="1485" xr:uid="{00000000-0005-0000-0000-00001C080000}"/>
    <cellStyle name="Normal 8 5 2" xfId="1486" xr:uid="{00000000-0005-0000-0000-00001D080000}"/>
    <cellStyle name="Normal 8 6" xfId="1487" xr:uid="{00000000-0005-0000-0000-00001E080000}"/>
    <cellStyle name="Normal 8_WM BHG throw Fall 2014  20131223----131228change ctn size" xfId="1488" xr:uid="{00000000-0005-0000-0000-00001F080000}"/>
    <cellStyle name="Normal 80" xfId="1489" xr:uid="{00000000-0005-0000-0000-000020080000}"/>
    <cellStyle name="Normal 80 2" xfId="1490" xr:uid="{00000000-0005-0000-0000-000021080000}"/>
    <cellStyle name="Normal 80 2 2" xfId="1491" xr:uid="{00000000-0005-0000-0000-000022080000}"/>
    <cellStyle name="Normal 80 3" xfId="1492" xr:uid="{00000000-0005-0000-0000-000023080000}"/>
    <cellStyle name="Normal 80 3 2" xfId="1493" xr:uid="{00000000-0005-0000-0000-000024080000}"/>
    <cellStyle name="Normal 80 4" xfId="1494" xr:uid="{00000000-0005-0000-0000-000025080000}"/>
    <cellStyle name="Normal 81" xfId="1495" xr:uid="{00000000-0005-0000-0000-000026080000}"/>
    <cellStyle name="Normal 81 2" xfId="1496" xr:uid="{00000000-0005-0000-0000-000027080000}"/>
    <cellStyle name="Normal 81 3" xfId="1497" xr:uid="{00000000-0005-0000-0000-000028080000}"/>
    <cellStyle name="Normal 81_BBB RA Anatole commitment 110310 updated 121106" xfId="1498" xr:uid="{00000000-0005-0000-0000-000029080000}"/>
    <cellStyle name="Normal 82" xfId="1499" xr:uid="{00000000-0005-0000-0000-00002A080000}"/>
    <cellStyle name="Normal 82 2" xfId="1500" xr:uid="{00000000-0005-0000-0000-00002B080000}"/>
    <cellStyle name="Normal 82 3" xfId="1501" xr:uid="{00000000-0005-0000-0000-00002C080000}"/>
    <cellStyle name="Normal 82_BBB RA Anatole commitment 110310 updated 121106" xfId="1502" xr:uid="{00000000-0005-0000-0000-00002D080000}"/>
    <cellStyle name="Normal 83" xfId="1503" xr:uid="{00000000-0005-0000-0000-00002E080000}"/>
    <cellStyle name="Normal 83 2" xfId="1504" xr:uid="{00000000-0005-0000-0000-00002F080000}"/>
    <cellStyle name="Normal 83 3" xfId="1505" xr:uid="{00000000-0005-0000-0000-000030080000}"/>
    <cellStyle name="Normal 83_BBB RA Anatole commitment 110310 updated 121106" xfId="1506" xr:uid="{00000000-0005-0000-0000-000031080000}"/>
    <cellStyle name="Normal 84" xfId="1507" xr:uid="{00000000-0005-0000-0000-000032080000}"/>
    <cellStyle name="Normal 84 2" xfId="1508" xr:uid="{00000000-0005-0000-0000-000033080000}"/>
    <cellStyle name="Normal 84 3" xfId="1509" xr:uid="{00000000-0005-0000-0000-000034080000}"/>
    <cellStyle name="Normal 84_BBB RA Anatole commitment 110310 updated 121106" xfId="1510" xr:uid="{00000000-0005-0000-0000-000035080000}"/>
    <cellStyle name="Normal 85" xfId="1511" xr:uid="{00000000-0005-0000-0000-000036080000}"/>
    <cellStyle name="Normal 85 2" xfId="1512" xr:uid="{00000000-0005-0000-0000-000037080000}"/>
    <cellStyle name="Normal 85 3" xfId="1513" xr:uid="{00000000-0005-0000-0000-000038080000}"/>
    <cellStyle name="Normal 85_BBB RA Anatole commitment 110310 updated 121106" xfId="1514" xr:uid="{00000000-0005-0000-0000-000039080000}"/>
    <cellStyle name="Normal 86" xfId="1515" xr:uid="{00000000-0005-0000-0000-00003A080000}"/>
    <cellStyle name="Normal 86 2" xfId="1516" xr:uid="{00000000-0005-0000-0000-00003B080000}"/>
    <cellStyle name="Normal 86 3" xfId="1517" xr:uid="{00000000-0005-0000-0000-00003C080000}"/>
    <cellStyle name="Normal 86_BBB RA Anatole commitment 110310 updated 121106" xfId="1518" xr:uid="{00000000-0005-0000-0000-00003D080000}"/>
    <cellStyle name="Normal 87" xfId="1519" xr:uid="{00000000-0005-0000-0000-00003E080000}"/>
    <cellStyle name="Normal 87 2" xfId="1520" xr:uid="{00000000-0005-0000-0000-00003F080000}"/>
    <cellStyle name="Normal 87 3" xfId="1521" xr:uid="{00000000-0005-0000-0000-000040080000}"/>
    <cellStyle name="Normal 87_BBB RA Anatole commitment 110310 updated 121106" xfId="1522" xr:uid="{00000000-0005-0000-0000-000041080000}"/>
    <cellStyle name="Normal 88" xfId="1523" xr:uid="{00000000-0005-0000-0000-000042080000}"/>
    <cellStyle name="Normal 88 2" xfId="1524" xr:uid="{00000000-0005-0000-0000-000043080000}"/>
    <cellStyle name="Normal 88 3" xfId="1525" xr:uid="{00000000-0005-0000-0000-000044080000}"/>
    <cellStyle name="Normal 88_BBB RA Anatole commitment 110310 updated 121106" xfId="1526" xr:uid="{00000000-0005-0000-0000-000045080000}"/>
    <cellStyle name="Normal 89" xfId="1527" xr:uid="{00000000-0005-0000-0000-000046080000}"/>
    <cellStyle name="Normal 89 2" xfId="1528" xr:uid="{00000000-0005-0000-0000-000047080000}"/>
    <cellStyle name="Normal 89 3" xfId="1529" xr:uid="{00000000-0005-0000-0000-000048080000}"/>
    <cellStyle name="Normal 89_BBB RA Anatole commitment 110310 updated 121106" xfId="1530" xr:uid="{00000000-0005-0000-0000-000049080000}"/>
    <cellStyle name="Normal 9" xfId="1531" xr:uid="{00000000-0005-0000-0000-00004A080000}"/>
    <cellStyle name="Normal 9 2" xfId="1532" xr:uid="{00000000-0005-0000-0000-00004B080000}"/>
    <cellStyle name="Normal 9 2 2" xfId="1533" xr:uid="{00000000-0005-0000-0000-00004C080000}"/>
    <cellStyle name="Normal 9 2_the inventory for basic bedding_20120611 (3)" xfId="3356" xr:uid="{00000000-0005-0000-0000-00004D080000}"/>
    <cellStyle name="Normal 9 3" xfId="1534" xr:uid="{00000000-0005-0000-0000-00004E080000}"/>
    <cellStyle name="Normal 9 3 2" xfId="1535" xr:uid="{00000000-0005-0000-0000-00004F080000}"/>
    <cellStyle name="Normal 9 4" xfId="1536" xr:uid="{00000000-0005-0000-0000-000050080000}"/>
    <cellStyle name="Normal 9 4 2" xfId="1537" xr:uid="{00000000-0005-0000-0000-000051080000}"/>
    <cellStyle name="Normal 9 5" xfId="1538" xr:uid="{00000000-0005-0000-0000-000052080000}"/>
    <cellStyle name="Normal 9 5 2" xfId="1539" xr:uid="{00000000-0005-0000-0000-000053080000}"/>
    <cellStyle name="Normal 9 6" xfId="1540" xr:uid="{00000000-0005-0000-0000-000054080000}"/>
    <cellStyle name="Normal 9_WM BHG throw Fall 2014  20131223----131228change ctn size" xfId="1541" xr:uid="{00000000-0005-0000-0000-000055080000}"/>
    <cellStyle name="Normal 90" xfId="1542" xr:uid="{00000000-0005-0000-0000-000056080000}"/>
    <cellStyle name="Normal 90 2" xfId="1543" xr:uid="{00000000-0005-0000-0000-000057080000}"/>
    <cellStyle name="Normal 90 3" xfId="1544" xr:uid="{00000000-0005-0000-0000-000058080000}"/>
    <cellStyle name="Normal 90_BBB RA Anatole commitment 110310 updated 121106" xfId="1545" xr:uid="{00000000-0005-0000-0000-000059080000}"/>
    <cellStyle name="Normal 91" xfId="1546" xr:uid="{00000000-0005-0000-0000-00005A080000}"/>
    <cellStyle name="Normal 91 2" xfId="1547" xr:uid="{00000000-0005-0000-0000-00005B080000}"/>
    <cellStyle name="Normal 91 3" xfId="1548" xr:uid="{00000000-0005-0000-0000-00005C080000}"/>
    <cellStyle name="Normal 91_BBB RA Anatole commitment 110310 updated 121106" xfId="1549" xr:uid="{00000000-0005-0000-0000-00005D080000}"/>
    <cellStyle name="Normal 92" xfId="1550" xr:uid="{00000000-0005-0000-0000-00005E080000}"/>
    <cellStyle name="Normal 92 2" xfId="1551" xr:uid="{00000000-0005-0000-0000-00005F080000}"/>
    <cellStyle name="Normal 92 3" xfId="1552" xr:uid="{00000000-0005-0000-0000-000060080000}"/>
    <cellStyle name="Normal 92_BBB RA Anatole commitment 110310 updated 121106" xfId="1553" xr:uid="{00000000-0005-0000-0000-000061080000}"/>
    <cellStyle name="Normal 93" xfId="1554" xr:uid="{00000000-0005-0000-0000-000062080000}"/>
    <cellStyle name="Normal 93 2" xfId="1555" xr:uid="{00000000-0005-0000-0000-000063080000}"/>
    <cellStyle name="Normal 93 3" xfId="1556" xr:uid="{00000000-0005-0000-0000-000064080000}"/>
    <cellStyle name="Normal 93_BBB RA Anatole commitment 110310 updated 121106" xfId="1557" xr:uid="{00000000-0005-0000-0000-000065080000}"/>
    <cellStyle name="Normal 94" xfId="1558" xr:uid="{00000000-0005-0000-0000-000066080000}"/>
    <cellStyle name="Normal 94 2" xfId="1559" xr:uid="{00000000-0005-0000-0000-000067080000}"/>
    <cellStyle name="Normal 94 3" xfId="1560" xr:uid="{00000000-0005-0000-0000-000068080000}"/>
    <cellStyle name="Normal 94_BBB RA Anatole commitment 110310 updated 121106" xfId="1561" xr:uid="{00000000-0005-0000-0000-000069080000}"/>
    <cellStyle name="Normal 95" xfId="1562" xr:uid="{00000000-0005-0000-0000-00006A080000}"/>
    <cellStyle name="Normal 95 2" xfId="1563" xr:uid="{00000000-0005-0000-0000-00006B080000}"/>
    <cellStyle name="Normal 95 3" xfId="1564" xr:uid="{00000000-0005-0000-0000-00006C080000}"/>
    <cellStyle name="Normal 95_BBB RA Anatole commitment 110310 updated 121106" xfId="1565" xr:uid="{00000000-0005-0000-0000-00006D080000}"/>
    <cellStyle name="Normal 96" xfId="1566" xr:uid="{00000000-0005-0000-0000-00006E080000}"/>
    <cellStyle name="Normal 96 2" xfId="1567" xr:uid="{00000000-0005-0000-0000-00006F080000}"/>
    <cellStyle name="Normal 96 2 2" xfId="1568" xr:uid="{00000000-0005-0000-0000-000070080000}"/>
    <cellStyle name="Normal 96 3" xfId="1569" xr:uid="{00000000-0005-0000-0000-000071080000}"/>
    <cellStyle name="Normal 97" xfId="1570" xr:uid="{00000000-0005-0000-0000-000072080000}"/>
    <cellStyle name="Normal 97 2" xfId="1571" xr:uid="{00000000-0005-0000-0000-000073080000}"/>
    <cellStyle name="Normal_08Fall market pillow&amp;MPD&amp;CMF" xfId="3393" xr:uid="{94CFD8CA-9CB7-44B9-9D8B-6D5A3450FD32}"/>
    <cellStyle name="Normal_BCF tipdye berber throw 140507" xfId="3700" xr:uid="{F45B33E0-759D-4040-B036-FB077A4E1D2B}"/>
    <cellStyle name="Normal_Sear's Throw  030612 (6)" xfId="3392" xr:uid="{BB0F269B-3D7F-44B5-85CA-25EE2D181FC2}"/>
    <cellStyle name="Normal1" xfId="1572" xr:uid="{00000000-0005-0000-0000-000077080000}"/>
    <cellStyle name="Note 10" xfId="1573" xr:uid="{00000000-0005-0000-0000-000078080000}"/>
    <cellStyle name="Note 10 2" xfId="1574" xr:uid="{00000000-0005-0000-0000-000079080000}"/>
    <cellStyle name="Note 10 2 2" xfId="2505" xr:uid="{00000000-0005-0000-0000-00007A080000}"/>
    <cellStyle name="Note 10 2 2 2" xfId="3538" xr:uid="{68BAD686-BE63-4B60-BE05-845ADC3C7639}"/>
    <cellStyle name="Note 10 2 3" xfId="3399" xr:uid="{12268DCB-0253-4193-81E0-907D7A181E82}"/>
    <cellStyle name="Note 10 3" xfId="1575" xr:uid="{00000000-0005-0000-0000-00007B080000}"/>
    <cellStyle name="Note 10 3 2" xfId="2506" xr:uid="{00000000-0005-0000-0000-00007C080000}"/>
    <cellStyle name="Note 10 3 2 2" xfId="3539" xr:uid="{0DB97C7C-0DA7-4DB1-A230-CE46A9CD7933}"/>
    <cellStyle name="Note 10 3 3" xfId="3400" xr:uid="{CC64B1BD-A91A-4815-B9F5-2ADF6741EEBE}"/>
    <cellStyle name="Note 10 4" xfId="1576" xr:uid="{00000000-0005-0000-0000-00007D080000}"/>
    <cellStyle name="Note 10 4 2" xfId="2507" xr:uid="{00000000-0005-0000-0000-00007E080000}"/>
    <cellStyle name="Note 10 4 2 2" xfId="3540" xr:uid="{E8619CE5-2F2C-44A4-B25D-418A19D735C6}"/>
    <cellStyle name="Note 10 4 3" xfId="3401" xr:uid="{C14AD485-95E2-448F-8FDF-BFABCC39904F}"/>
    <cellStyle name="Note 10 5" xfId="1577" xr:uid="{00000000-0005-0000-0000-00007F080000}"/>
    <cellStyle name="Note 10 5 2" xfId="2508" xr:uid="{00000000-0005-0000-0000-000080080000}"/>
    <cellStyle name="Note 10 5 2 2" xfId="3541" xr:uid="{2633146F-CA09-40B7-9F7E-412C144511CB}"/>
    <cellStyle name="Note 10 5 3" xfId="3402" xr:uid="{B3265B37-4333-4DD4-BC92-08C431FB3500}"/>
    <cellStyle name="Note 10 6" xfId="1578" xr:uid="{00000000-0005-0000-0000-000081080000}"/>
    <cellStyle name="Note 10 6 2" xfId="2509" xr:uid="{00000000-0005-0000-0000-000082080000}"/>
    <cellStyle name="Note 10 6 2 2" xfId="3542" xr:uid="{1D03CAD0-0E66-4B65-BF1F-C1D77B735B03}"/>
    <cellStyle name="Note 10 6 3" xfId="3403" xr:uid="{5624DD87-C7BA-45F8-89E3-B23103A1EA4F}"/>
    <cellStyle name="Note 10 7" xfId="1579" xr:uid="{00000000-0005-0000-0000-000083080000}"/>
    <cellStyle name="Note 10 7 2" xfId="2510" xr:uid="{00000000-0005-0000-0000-000084080000}"/>
    <cellStyle name="Note 10 7 2 2" xfId="3543" xr:uid="{DEEF81E7-4F51-4322-B345-29BD55E1635F}"/>
    <cellStyle name="Note 10 7 3" xfId="3404" xr:uid="{EE6EAE48-B6F7-4D56-A203-05BFD20913BD}"/>
    <cellStyle name="Note 10 8" xfId="2511" xr:uid="{00000000-0005-0000-0000-000085080000}"/>
    <cellStyle name="Note 10 8 2" xfId="3544" xr:uid="{8E5EC6CD-9E5D-480A-A520-90BE665D1273}"/>
    <cellStyle name="Note 10 9" xfId="3398" xr:uid="{B27CDD8A-43B1-4AEE-9461-63CBBE3AAD71}"/>
    <cellStyle name="Note 10_BASI130503-BLK-MF" xfId="2842" xr:uid="{00000000-0005-0000-0000-000086080000}"/>
    <cellStyle name="Note 11" xfId="1580" xr:uid="{00000000-0005-0000-0000-000087080000}"/>
    <cellStyle name="Note 11 2" xfId="1581" xr:uid="{00000000-0005-0000-0000-000088080000}"/>
    <cellStyle name="Note 11 2 2" xfId="2512" xr:uid="{00000000-0005-0000-0000-000089080000}"/>
    <cellStyle name="Note 11 2 2 2" xfId="3545" xr:uid="{ED9E19BC-1BEE-4A33-AEE6-55D3258A6505}"/>
    <cellStyle name="Note 11 2 3" xfId="3406" xr:uid="{8F051C6A-0BD2-48B3-B4FD-580F176AFD07}"/>
    <cellStyle name="Note 11 3" xfId="1582" xr:uid="{00000000-0005-0000-0000-00008A080000}"/>
    <cellStyle name="Note 11 3 2" xfId="2513" xr:uid="{00000000-0005-0000-0000-00008B080000}"/>
    <cellStyle name="Note 11 3 2 2" xfId="3546" xr:uid="{7C9CE5F5-1C16-468E-9F0D-C5D4C40FD604}"/>
    <cellStyle name="Note 11 3 3" xfId="3407" xr:uid="{BB148230-F3E6-4A98-950F-DF6C1892696F}"/>
    <cellStyle name="Note 11 4" xfId="1583" xr:uid="{00000000-0005-0000-0000-00008C080000}"/>
    <cellStyle name="Note 11 4 2" xfId="2514" xr:uid="{00000000-0005-0000-0000-00008D080000}"/>
    <cellStyle name="Note 11 4 2 2" xfId="3547" xr:uid="{9BD2DCF5-A6D1-4F2B-802C-BB36D469CBAE}"/>
    <cellStyle name="Note 11 4 3" xfId="3408" xr:uid="{B2B785E4-10E7-46F7-852A-2D6E7FD27784}"/>
    <cellStyle name="Note 11 5" xfId="1584" xr:uid="{00000000-0005-0000-0000-00008E080000}"/>
    <cellStyle name="Note 11 5 2" xfId="2515" xr:uid="{00000000-0005-0000-0000-00008F080000}"/>
    <cellStyle name="Note 11 5 2 2" xfId="3548" xr:uid="{5A3F59EF-0605-4EF1-A1AD-997C83E38CF8}"/>
    <cellStyle name="Note 11 5 3" xfId="3409" xr:uid="{089F24A7-66DF-4F8D-BDDE-CD5FB47E9097}"/>
    <cellStyle name="Note 11 6" xfId="1585" xr:uid="{00000000-0005-0000-0000-000090080000}"/>
    <cellStyle name="Note 11 6 2" xfId="2516" xr:uid="{00000000-0005-0000-0000-000091080000}"/>
    <cellStyle name="Note 11 6 2 2" xfId="3549" xr:uid="{22C6FBFD-DDA1-4C3D-8F06-CD439C255753}"/>
    <cellStyle name="Note 11 6 3" xfId="3410" xr:uid="{D8D4A62E-B808-41E8-BFD5-F0555DDFBF7E}"/>
    <cellStyle name="Note 11 7" xfId="1586" xr:uid="{00000000-0005-0000-0000-000092080000}"/>
    <cellStyle name="Note 11 7 2" xfId="2517" xr:uid="{00000000-0005-0000-0000-000093080000}"/>
    <cellStyle name="Note 11 7 2 2" xfId="3550" xr:uid="{71CD5F72-24DA-438B-8F3A-504E2B175651}"/>
    <cellStyle name="Note 11 7 3" xfId="3411" xr:uid="{3F14ED90-DB38-4061-A318-B8DCE4BD809B}"/>
    <cellStyle name="Note 11 8" xfId="2518" xr:uid="{00000000-0005-0000-0000-000094080000}"/>
    <cellStyle name="Note 11 8 2" xfId="3551" xr:uid="{88F79E03-783E-4DCC-86FA-BFD524189474}"/>
    <cellStyle name="Note 11 9" xfId="3405" xr:uid="{E99249D5-B051-4EB5-9C96-944840A0148C}"/>
    <cellStyle name="Note 11_BASI130503-BLK-MF" xfId="2843" xr:uid="{00000000-0005-0000-0000-000095080000}"/>
    <cellStyle name="Note 12" xfId="1587" xr:uid="{00000000-0005-0000-0000-000096080000}"/>
    <cellStyle name="Note 12 2" xfId="1588" xr:uid="{00000000-0005-0000-0000-000097080000}"/>
    <cellStyle name="Note 12 2 2" xfId="2519" xr:uid="{00000000-0005-0000-0000-000098080000}"/>
    <cellStyle name="Note 12 2 2 2" xfId="3552" xr:uid="{3B74BB4D-60E4-4B56-A7E2-AD1A2E2F1095}"/>
    <cellStyle name="Note 12 2 3" xfId="3413" xr:uid="{88D206E2-7968-449B-92D1-3D17BB24816C}"/>
    <cellStyle name="Note 12 3" xfId="1589" xr:uid="{00000000-0005-0000-0000-000099080000}"/>
    <cellStyle name="Note 12 3 2" xfId="2520" xr:uid="{00000000-0005-0000-0000-00009A080000}"/>
    <cellStyle name="Note 12 3 2 2" xfId="3553" xr:uid="{EF26BF6F-D3F2-4526-B471-BF074FAFEC06}"/>
    <cellStyle name="Note 12 3 3" xfId="3414" xr:uid="{7C0DC8B0-6BA3-4CD6-B5BF-80783C56A6BF}"/>
    <cellStyle name="Note 12 4" xfId="1590" xr:uid="{00000000-0005-0000-0000-00009B080000}"/>
    <cellStyle name="Note 12 4 2" xfId="2521" xr:uid="{00000000-0005-0000-0000-00009C080000}"/>
    <cellStyle name="Note 12 4 2 2" xfId="3554" xr:uid="{03212749-349D-4948-AF85-9D6DA7961A1B}"/>
    <cellStyle name="Note 12 4 3" xfId="3415" xr:uid="{B37F61D2-5343-4D1E-BD40-349CECC1BC43}"/>
    <cellStyle name="Note 12 5" xfId="1591" xr:uid="{00000000-0005-0000-0000-00009D080000}"/>
    <cellStyle name="Note 12 5 2" xfId="2522" xr:uid="{00000000-0005-0000-0000-00009E080000}"/>
    <cellStyle name="Note 12 5 2 2" xfId="3555" xr:uid="{041F9004-38D2-4E00-949C-8A931F443F15}"/>
    <cellStyle name="Note 12 5 3" xfId="3416" xr:uid="{37CABEB4-362B-4035-8A42-B4A73AFD1AEB}"/>
    <cellStyle name="Note 12 6" xfId="1592" xr:uid="{00000000-0005-0000-0000-00009F080000}"/>
    <cellStyle name="Note 12 6 2" xfId="2523" xr:uid="{00000000-0005-0000-0000-0000A0080000}"/>
    <cellStyle name="Note 12 6 2 2" xfId="3556" xr:uid="{596BC57C-27B9-4500-9BAE-564C2291E832}"/>
    <cellStyle name="Note 12 6 3" xfId="3417" xr:uid="{DE582E26-91F4-446A-BE47-91607973DD90}"/>
    <cellStyle name="Note 12 7" xfId="1593" xr:uid="{00000000-0005-0000-0000-0000A1080000}"/>
    <cellStyle name="Note 12 7 2" xfId="2524" xr:uid="{00000000-0005-0000-0000-0000A2080000}"/>
    <cellStyle name="Note 12 7 2 2" xfId="3557" xr:uid="{FEA951D3-4997-4846-AE1C-ABBADFB3E50A}"/>
    <cellStyle name="Note 12 7 3" xfId="3418" xr:uid="{4CCFBB38-67D7-4E54-A7F6-C477540A5E71}"/>
    <cellStyle name="Note 12 8" xfId="2525" xr:uid="{00000000-0005-0000-0000-0000A3080000}"/>
    <cellStyle name="Note 12 8 2" xfId="3558" xr:uid="{E6ADA2F5-60E0-4AAF-9C2A-8D1BE164C62B}"/>
    <cellStyle name="Note 12 9" xfId="3412" xr:uid="{345820D0-6D9C-4476-AEAD-F5211FE56F98}"/>
    <cellStyle name="Note 12_BASI130503-BLK-MF" xfId="2844" xr:uid="{00000000-0005-0000-0000-0000A4080000}"/>
    <cellStyle name="Note 13" xfId="1594" xr:uid="{00000000-0005-0000-0000-0000A5080000}"/>
    <cellStyle name="Note 13 2" xfId="1595" xr:uid="{00000000-0005-0000-0000-0000A6080000}"/>
    <cellStyle name="Note 13 2 2" xfId="2526" xr:uid="{00000000-0005-0000-0000-0000A7080000}"/>
    <cellStyle name="Note 13 2 2 2" xfId="3559" xr:uid="{1D4EF534-EC52-4875-8C83-270812532F7D}"/>
    <cellStyle name="Note 13 2 3" xfId="3420" xr:uid="{43F0BC00-3F99-4FD7-88D7-8F6E7F6EC0D1}"/>
    <cellStyle name="Note 13 3" xfId="1596" xr:uid="{00000000-0005-0000-0000-0000A8080000}"/>
    <cellStyle name="Note 13 3 2" xfId="2527" xr:uid="{00000000-0005-0000-0000-0000A9080000}"/>
    <cellStyle name="Note 13 3 2 2" xfId="3560" xr:uid="{68824694-2C44-488C-9951-A3BE6BBB3FB0}"/>
    <cellStyle name="Note 13 3 3" xfId="3421" xr:uid="{76A730C7-AA37-4497-B57E-432C63D71DBB}"/>
    <cellStyle name="Note 13 4" xfId="1597" xr:uid="{00000000-0005-0000-0000-0000AA080000}"/>
    <cellStyle name="Note 13 4 2" xfId="2528" xr:uid="{00000000-0005-0000-0000-0000AB080000}"/>
    <cellStyle name="Note 13 4 2 2" xfId="3561" xr:uid="{901BAD1A-D524-4A2D-994B-AA01D738D99E}"/>
    <cellStyle name="Note 13 4 3" xfId="3422" xr:uid="{D5D96D90-DF90-4CAA-82EB-B6C9E8F89F0E}"/>
    <cellStyle name="Note 13 5" xfId="1598" xr:uid="{00000000-0005-0000-0000-0000AC080000}"/>
    <cellStyle name="Note 13 5 2" xfId="2529" xr:uid="{00000000-0005-0000-0000-0000AD080000}"/>
    <cellStyle name="Note 13 5 2 2" xfId="3562" xr:uid="{F6F60807-6476-4004-A265-7478D1987EDD}"/>
    <cellStyle name="Note 13 5 3" xfId="3423" xr:uid="{AFEF3777-1E91-420C-BE58-3595417A2228}"/>
    <cellStyle name="Note 13 6" xfId="1599" xr:uid="{00000000-0005-0000-0000-0000AE080000}"/>
    <cellStyle name="Note 13 6 2" xfId="2530" xr:uid="{00000000-0005-0000-0000-0000AF080000}"/>
    <cellStyle name="Note 13 6 2 2" xfId="3563" xr:uid="{E5CB00B7-D3E7-40B8-A244-CE89643C63C3}"/>
    <cellStyle name="Note 13 6 3" xfId="3424" xr:uid="{2506AD7A-7923-4649-B950-1E91D1729353}"/>
    <cellStyle name="Note 13 7" xfId="1600" xr:uid="{00000000-0005-0000-0000-0000B0080000}"/>
    <cellStyle name="Note 13 7 2" xfId="2531" xr:uid="{00000000-0005-0000-0000-0000B1080000}"/>
    <cellStyle name="Note 13 7 2 2" xfId="3564" xr:uid="{F579238B-CD98-4D23-83E7-5621CF44FE8C}"/>
    <cellStyle name="Note 13 7 3" xfId="3425" xr:uid="{36C6A830-F7C3-4DC1-946C-F8DDD1B2915E}"/>
    <cellStyle name="Note 13 8" xfId="2532" xr:uid="{00000000-0005-0000-0000-0000B2080000}"/>
    <cellStyle name="Note 13 8 2" xfId="3565" xr:uid="{0F705DB3-791A-4F89-8767-08F3B93E3ADF}"/>
    <cellStyle name="Note 13 9" xfId="3419" xr:uid="{5584D771-4B39-4333-81BA-7305522B23A3}"/>
    <cellStyle name="Note 13_BASI130503-BLK-MF" xfId="2845" xr:uid="{00000000-0005-0000-0000-0000B3080000}"/>
    <cellStyle name="Note 14" xfId="1601" xr:uid="{00000000-0005-0000-0000-0000B4080000}"/>
    <cellStyle name="Note 14 2" xfId="1602" xr:uid="{00000000-0005-0000-0000-0000B5080000}"/>
    <cellStyle name="Note 14 2 2" xfId="2533" xr:uid="{00000000-0005-0000-0000-0000B6080000}"/>
    <cellStyle name="Note 14 2 2 2" xfId="3566" xr:uid="{75735F16-97E4-48F3-8D8F-405EC28B9458}"/>
    <cellStyle name="Note 14 2 3" xfId="3427" xr:uid="{566440FD-04F8-4A94-B9E2-7E25F5292B80}"/>
    <cellStyle name="Note 14 3" xfId="1603" xr:uid="{00000000-0005-0000-0000-0000B7080000}"/>
    <cellStyle name="Note 14 3 2" xfId="2534" xr:uid="{00000000-0005-0000-0000-0000B8080000}"/>
    <cellStyle name="Note 14 3 2 2" xfId="3567" xr:uid="{37E7B8B3-94A0-489F-ADAB-0A5EA354C6D1}"/>
    <cellStyle name="Note 14 3 3" xfId="3428" xr:uid="{F0BEBE3C-1254-42E3-8952-8FC5BCAF4C9E}"/>
    <cellStyle name="Note 14 4" xfId="1604" xr:uid="{00000000-0005-0000-0000-0000B9080000}"/>
    <cellStyle name="Note 14 4 2" xfId="2535" xr:uid="{00000000-0005-0000-0000-0000BA080000}"/>
    <cellStyle name="Note 14 4 2 2" xfId="3568" xr:uid="{8BA2F1A6-ECE4-4291-AC6E-7D2ED0C5F97C}"/>
    <cellStyle name="Note 14 4 3" xfId="3429" xr:uid="{9350E23F-196A-4501-8AF3-7F798957781B}"/>
    <cellStyle name="Note 14 5" xfId="1605" xr:uid="{00000000-0005-0000-0000-0000BB080000}"/>
    <cellStyle name="Note 14 5 2" xfId="2536" xr:uid="{00000000-0005-0000-0000-0000BC080000}"/>
    <cellStyle name="Note 14 5 2 2" xfId="3569" xr:uid="{788B584A-5EB5-4422-AD8E-46ADF11EDC28}"/>
    <cellStyle name="Note 14 5 3" xfId="3430" xr:uid="{CD7EC100-1D5B-441B-8383-82C54ACD0672}"/>
    <cellStyle name="Note 14 6" xfId="1606" xr:uid="{00000000-0005-0000-0000-0000BD080000}"/>
    <cellStyle name="Note 14 6 2" xfId="2537" xr:uid="{00000000-0005-0000-0000-0000BE080000}"/>
    <cellStyle name="Note 14 6 2 2" xfId="3570" xr:uid="{9E9B0FED-B35E-404D-A130-6F0F0462A8B5}"/>
    <cellStyle name="Note 14 6 3" xfId="3431" xr:uid="{A48DF51D-3AD7-4C50-B2AC-56C3EADF04E9}"/>
    <cellStyle name="Note 14 7" xfId="1607" xr:uid="{00000000-0005-0000-0000-0000BF080000}"/>
    <cellStyle name="Note 14 7 2" xfId="2538" xr:uid="{00000000-0005-0000-0000-0000C0080000}"/>
    <cellStyle name="Note 14 7 2 2" xfId="3571" xr:uid="{FC01ABFA-B202-42F3-A9A9-58129148ED58}"/>
    <cellStyle name="Note 14 7 3" xfId="3432" xr:uid="{AD6128C8-4E57-4940-970B-755D77399246}"/>
    <cellStyle name="Note 14 8" xfId="2539" xr:uid="{00000000-0005-0000-0000-0000C1080000}"/>
    <cellStyle name="Note 14 8 2" xfId="3572" xr:uid="{A0FF9539-FFE2-4435-ABDE-E4E853B011B0}"/>
    <cellStyle name="Note 14 9" xfId="3426" xr:uid="{08AAA956-2605-4071-8539-2E79F28FE1EF}"/>
    <cellStyle name="Note 14_BASI130503-BLK-MF" xfId="2846" xr:uid="{00000000-0005-0000-0000-0000C2080000}"/>
    <cellStyle name="Note 15" xfId="1608" xr:uid="{00000000-0005-0000-0000-0000C3080000}"/>
    <cellStyle name="Note 15 2" xfId="1609" xr:uid="{00000000-0005-0000-0000-0000C4080000}"/>
    <cellStyle name="Note 15 2 2" xfId="2540" xr:uid="{00000000-0005-0000-0000-0000C5080000}"/>
    <cellStyle name="Note 15 2 2 2" xfId="3573" xr:uid="{4E03189D-0204-4242-91EF-3FA3710E8141}"/>
    <cellStyle name="Note 15 2 3" xfId="3434" xr:uid="{F7174096-F2B8-4505-A872-81B12FED91D9}"/>
    <cellStyle name="Note 15 3" xfId="1610" xr:uid="{00000000-0005-0000-0000-0000C6080000}"/>
    <cellStyle name="Note 15 3 2" xfId="2541" xr:uid="{00000000-0005-0000-0000-0000C7080000}"/>
    <cellStyle name="Note 15 3 2 2" xfId="3574" xr:uid="{93AEA6E3-32E9-4DEB-A8B1-26F6E975E56A}"/>
    <cellStyle name="Note 15 3 3" xfId="3435" xr:uid="{57493661-CCCB-4E06-92B6-26CDC8A44A23}"/>
    <cellStyle name="Note 15 4" xfId="2542" xr:uid="{00000000-0005-0000-0000-0000C8080000}"/>
    <cellStyle name="Note 15 4 2" xfId="3575" xr:uid="{24808953-28BC-4F6F-917C-1D53E484552B}"/>
    <cellStyle name="Note 15 5" xfId="3433" xr:uid="{7F1325E1-E6E2-40EF-84B7-F416589E430B}"/>
    <cellStyle name="Note 15_BASI130503-BLK-MF" xfId="2847" xr:uid="{00000000-0005-0000-0000-0000C9080000}"/>
    <cellStyle name="Note 16" xfId="1611" xr:uid="{00000000-0005-0000-0000-0000CA080000}"/>
    <cellStyle name="Note 16 2" xfId="1612" xr:uid="{00000000-0005-0000-0000-0000CB080000}"/>
    <cellStyle name="Note 16 2 2" xfId="2543" xr:uid="{00000000-0005-0000-0000-0000CC080000}"/>
    <cellStyle name="Note 16 2 2 2" xfId="3576" xr:uid="{38683BA4-A69E-49FE-8006-F272E40F2840}"/>
    <cellStyle name="Note 16 2 3" xfId="3437" xr:uid="{546AC6DD-9E41-4A7B-8E4A-95B6BD22A911}"/>
    <cellStyle name="Note 16 3" xfId="1613" xr:uid="{00000000-0005-0000-0000-0000CD080000}"/>
    <cellStyle name="Note 16 3 2" xfId="2544" xr:uid="{00000000-0005-0000-0000-0000CE080000}"/>
    <cellStyle name="Note 16 3 2 2" xfId="3577" xr:uid="{7E0F0C99-DBB6-46B2-9F41-42258414EA09}"/>
    <cellStyle name="Note 16 3 3" xfId="3438" xr:uid="{3E6FDB21-41E0-43DD-8055-143DD7E242A5}"/>
    <cellStyle name="Note 16 4" xfId="2545" xr:uid="{00000000-0005-0000-0000-0000CF080000}"/>
    <cellStyle name="Note 16 4 2" xfId="3578" xr:uid="{075026AE-56EB-407E-8ECF-98FEC2356A6C}"/>
    <cellStyle name="Note 16 5" xfId="3436" xr:uid="{C70C1EC7-31B1-46AD-9256-C7B9BAED72D5}"/>
    <cellStyle name="Note 16_BASI130503-BLK-MF" xfId="2848" xr:uid="{00000000-0005-0000-0000-0000D0080000}"/>
    <cellStyle name="Note 17" xfId="1614" xr:uid="{00000000-0005-0000-0000-0000D1080000}"/>
    <cellStyle name="Note 17 2" xfId="2546" xr:uid="{00000000-0005-0000-0000-0000D2080000}"/>
    <cellStyle name="Note 17 2 2" xfId="3579" xr:uid="{EC298128-51F0-4E6B-9AFB-3EFCB844D3B9}"/>
    <cellStyle name="Note 17 3" xfId="3439" xr:uid="{3430920E-F5A1-45B4-9542-E97032B10CFC}"/>
    <cellStyle name="Note 18" xfId="2330" xr:uid="{00000000-0005-0000-0000-0000D3080000}"/>
    <cellStyle name="Note 18 2" xfId="2547" xr:uid="{00000000-0005-0000-0000-0000D4080000}"/>
    <cellStyle name="Note 18 2 2" xfId="3580" xr:uid="{65187AC1-53B9-46C5-B517-D6011CFCAFD5}"/>
    <cellStyle name="Note 18 3" xfId="3529" xr:uid="{E29D569F-83AA-4BB7-885E-4FD0567498C9}"/>
    <cellStyle name="Note 2" xfId="1615" xr:uid="{00000000-0005-0000-0000-0000D5080000}"/>
    <cellStyle name="Note 2 10" xfId="3440" xr:uid="{279ABD6A-2D6C-47C7-9D4D-BCDCE406D505}"/>
    <cellStyle name="Note 2 2" xfId="1616" xr:uid="{00000000-0005-0000-0000-0000D6080000}"/>
    <cellStyle name="Note 2 2 2" xfId="2548" xr:uid="{00000000-0005-0000-0000-0000D7080000}"/>
    <cellStyle name="Note 2 2 2 2" xfId="3581" xr:uid="{3AEE1793-902A-41ED-8CB9-028603D097C0}"/>
    <cellStyle name="Note 2 2 3" xfId="3441" xr:uid="{3E137D89-DC13-4CCA-84FC-EA8CDDE56187}"/>
    <cellStyle name="Note 2 3" xfId="1617" xr:uid="{00000000-0005-0000-0000-0000D8080000}"/>
    <cellStyle name="Note 2 3 2" xfId="2549" xr:uid="{00000000-0005-0000-0000-0000D9080000}"/>
    <cellStyle name="Note 2 3 2 2" xfId="3582" xr:uid="{1F772749-BE33-4F8E-879E-5BA49C6CA7E2}"/>
    <cellStyle name="Note 2 3 3" xfId="3442" xr:uid="{A1CA3114-7A95-45D7-A1D0-649DCAF8E74B}"/>
    <cellStyle name="Note 2 4" xfId="1618" xr:uid="{00000000-0005-0000-0000-0000DA080000}"/>
    <cellStyle name="Note 2 4 2" xfId="2550" xr:uid="{00000000-0005-0000-0000-0000DB080000}"/>
    <cellStyle name="Note 2 4 2 2" xfId="3583" xr:uid="{9D329C23-9808-45D7-97B1-0F835FAC220A}"/>
    <cellStyle name="Note 2 4 3" xfId="3443" xr:uid="{1B93BB8C-C2CC-4621-B9F7-B1C3B75C4A52}"/>
    <cellStyle name="Note 2 5" xfId="1619" xr:uid="{00000000-0005-0000-0000-0000DC080000}"/>
    <cellStyle name="Note 2 5 2" xfId="2551" xr:uid="{00000000-0005-0000-0000-0000DD080000}"/>
    <cellStyle name="Note 2 5 2 2" xfId="3584" xr:uid="{BC367755-B7BA-44AC-BAE3-2EEF99F9F70C}"/>
    <cellStyle name="Note 2 5 3" xfId="3444" xr:uid="{33DEE3D3-CFD7-4BEB-9F28-3505598C469B}"/>
    <cellStyle name="Note 2 6" xfId="1620" xr:uid="{00000000-0005-0000-0000-0000DE080000}"/>
    <cellStyle name="Note 2 6 2" xfId="2552" xr:uid="{00000000-0005-0000-0000-0000DF080000}"/>
    <cellStyle name="Note 2 6 2 2" xfId="3585" xr:uid="{2C8388DA-310D-43BE-8CB0-217B9813956E}"/>
    <cellStyle name="Note 2 6 3" xfId="3445" xr:uid="{B15A3D3F-5660-4FF8-A462-2E5CD470D455}"/>
    <cellStyle name="Note 2 7" xfId="1621" xr:uid="{00000000-0005-0000-0000-0000E0080000}"/>
    <cellStyle name="Note 2 7 2" xfId="2553" xr:uid="{00000000-0005-0000-0000-0000E1080000}"/>
    <cellStyle name="Note 2 7 2 2" xfId="3586" xr:uid="{2C96B928-09F1-469F-86AE-495299263125}"/>
    <cellStyle name="Note 2 7 3" xfId="3446" xr:uid="{712290CB-FD49-486E-B3E2-400DF531F330}"/>
    <cellStyle name="Note 2 8" xfId="1622" xr:uid="{00000000-0005-0000-0000-0000E2080000}"/>
    <cellStyle name="Note 2 8 2" xfId="2554" xr:uid="{00000000-0005-0000-0000-0000E3080000}"/>
    <cellStyle name="Note 2 8 2 2" xfId="3587" xr:uid="{179C5471-A936-41E9-899F-C34C48E39526}"/>
    <cellStyle name="Note 2 8 3" xfId="3447" xr:uid="{AEC8BA1E-BB74-4CAD-B5C3-13284A1AC42E}"/>
    <cellStyle name="Note 2 9" xfId="2555" xr:uid="{00000000-0005-0000-0000-0000E4080000}"/>
    <cellStyle name="Note 2 9 2" xfId="3588" xr:uid="{6FF6CDFC-E843-42CE-9080-FD66F4E16C53}"/>
    <cellStyle name="Note 2_BASI130503-BLK-MF" xfId="2849" xr:uid="{00000000-0005-0000-0000-0000E5080000}"/>
    <cellStyle name="Note 3" xfId="1623" xr:uid="{00000000-0005-0000-0000-0000E6080000}"/>
    <cellStyle name="Note 3 2" xfId="1624" xr:uid="{00000000-0005-0000-0000-0000E7080000}"/>
    <cellStyle name="Note 3 2 2" xfId="2556" xr:uid="{00000000-0005-0000-0000-0000E8080000}"/>
    <cellStyle name="Note 3 2 2 2" xfId="3589" xr:uid="{55E2AC0B-3D69-4E84-9EDA-7540BED4D866}"/>
    <cellStyle name="Note 3 2 3" xfId="3449" xr:uid="{97317143-7D0D-49A8-864D-B008523115FF}"/>
    <cellStyle name="Note 3 3" xfId="1625" xr:uid="{00000000-0005-0000-0000-0000E9080000}"/>
    <cellStyle name="Note 3 3 2" xfId="2557" xr:uid="{00000000-0005-0000-0000-0000EA080000}"/>
    <cellStyle name="Note 3 3 2 2" xfId="3590" xr:uid="{639DECF7-9A7F-45DD-84D7-5F41120C304E}"/>
    <cellStyle name="Note 3 3 3" xfId="3450" xr:uid="{D3130C93-89B2-452D-B40E-7896C5474124}"/>
    <cellStyle name="Note 3 4" xfId="1626" xr:uid="{00000000-0005-0000-0000-0000EB080000}"/>
    <cellStyle name="Note 3 4 2" xfId="2558" xr:uid="{00000000-0005-0000-0000-0000EC080000}"/>
    <cellStyle name="Note 3 4 2 2" xfId="3591" xr:uid="{D1C088A9-FDA8-47F9-8FA5-67CBD0A3F354}"/>
    <cellStyle name="Note 3 4 3" xfId="3451" xr:uid="{38D01C2E-B141-4A8F-A8E5-42480182B775}"/>
    <cellStyle name="Note 3 5" xfId="1627" xr:uid="{00000000-0005-0000-0000-0000ED080000}"/>
    <cellStyle name="Note 3 5 2" xfId="2559" xr:uid="{00000000-0005-0000-0000-0000EE080000}"/>
    <cellStyle name="Note 3 5 2 2" xfId="3592" xr:uid="{6F904D87-1EE6-4297-A5DB-E25ECDD9F77C}"/>
    <cellStyle name="Note 3 5 3" xfId="3452" xr:uid="{6B887687-4E15-42ED-8AC9-2FD36A31894F}"/>
    <cellStyle name="Note 3 6" xfId="1628" xr:uid="{00000000-0005-0000-0000-0000EF080000}"/>
    <cellStyle name="Note 3 6 2" xfId="2560" xr:uid="{00000000-0005-0000-0000-0000F0080000}"/>
    <cellStyle name="Note 3 6 2 2" xfId="3593" xr:uid="{941283F3-A2D0-434C-9023-DDC1F35A1D6E}"/>
    <cellStyle name="Note 3 6 3" xfId="3453" xr:uid="{189191C9-B1D9-4BDC-BD7C-D9B0D859D971}"/>
    <cellStyle name="Note 3 7" xfId="1629" xr:uid="{00000000-0005-0000-0000-0000F1080000}"/>
    <cellStyle name="Note 3 7 2" xfId="2561" xr:uid="{00000000-0005-0000-0000-0000F2080000}"/>
    <cellStyle name="Note 3 7 2 2" xfId="3594" xr:uid="{8DDCCF3F-B53E-4463-89FD-B3EE8FF34AA1}"/>
    <cellStyle name="Note 3 7 3" xfId="3454" xr:uid="{218539B0-E17C-496E-996A-A403A15C228B}"/>
    <cellStyle name="Note 3 8" xfId="2562" xr:uid="{00000000-0005-0000-0000-0000F3080000}"/>
    <cellStyle name="Note 3 8 2" xfId="3595" xr:uid="{E6F8D4DA-F56A-436A-B623-070B4CA8F9BF}"/>
    <cellStyle name="Note 3 9" xfId="3448" xr:uid="{D229B0D3-4570-43BC-A4E7-D1427878A78E}"/>
    <cellStyle name="Note 3_BASI130503-BLK-MF" xfId="2850" xr:uid="{00000000-0005-0000-0000-0000F4080000}"/>
    <cellStyle name="Note 4" xfId="1630" xr:uid="{00000000-0005-0000-0000-0000F5080000}"/>
    <cellStyle name="Note 4 2" xfId="1631" xr:uid="{00000000-0005-0000-0000-0000F6080000}"/>
    <cellStyle name="Note 4 2 2" xfId="2563" xr:uid="{00000000-0005-0000-0000-0000F7080000}"/>
    <cellStyle name="Note 4 2 2 2" xfId="3596" xr:uid="{91F141D0-077A-4224-BD19-D240EBF56DE0}"/>
    <cellStyle name="Note 4 2 3" xfId="3456" xr:uid="{05B8ACAE-BA48-4541-8B26-CC6497460325}"/>
    <cellStyle name="Note 4 3" xfId="1632" xr:uid="{00000000-0005-0000-0000-0000F8080000}"/>
    <cellStyle name="Note 4 3 2" xfId="2564" xr:uid="{00000000-0005-0000-0000-0000F9080000}"/>
    <cellStyle name="Note 4 3 2 2" xfId="3597" xr:uid="{927E9FBF-028D-419C-906C-36C6B59E5E80}"/>
    <cellStyle name="Note 4 3 3" xfId="3457" xr:uid="{F6902F8D-4C1D-4F99-9628-CC3BD48B2DC6}"/>
    <cellStyle name="Note 4 4" xfId="1633" xr:uid="{00000000-0005-0000-0000-0000FA080000}"/>
    <cellStyle name="Note 4 4 2" xfId="2565" xr:uid="{00000000-0005-0000-0000-0000FB080000}"/>
    <cellStyle name="Note 4 4 2 2" xfId="3598" xr:uid="{73609693-E06F-44C1-B0BA-FF60A3D14F8B}"/>
    <cellStyle name="Note 4 4 3" xfId="3458" xr:uid="{1A5616AD-2340-4553-BBDE-E3EC890B78BB}"/>
    <cellStyle name="Note 4 5" xfId="1634" xr:uid="{00000000-0005-0000-0000-0000FC080000}"/>
    <cellStyle name="Note 4 5 2" xfId="2566" xr:uid="{00000000-0005-0000-0000-0000FD080000}"/>
    <cellStyle name="Note 4 5 2 2" xfId="3599" xr:uid="{41DADC5E-CAB3-42B5-8021-F5F91C374A46}"/>
    <cellStyle name="Note 4 5 3" xfId="3459" xr:uid="{FA577D63-994F-4EB4-A3BE-0B32F3CA2136}"/>
    <cellStyle name="Note 4 6" xfId="1635" xr:uid="{00000000-0005-0000-0000-0000FE080000}"/>
    <cellStyle name="Note 4 6 2" xfId="2567" xr:uid="{00000000-0005-0000-0000-0000FF080000}"/>
    <cellStyle name="Note 4 6 2 2" xfId="3600" xr:uid="{F67D03B1-569F-4FDC-81B1-A33E6D8D5334}"/>
    <cellStyle name="Note 4 6 3" xfId="3460" xr:uid="{1AB608E8-4F1F-4DAA-8D33-A0B692982F7F}"/>
    <cellStyle name="Note 4 7" xfId="1636" xr:uid="{00000000-0005-0000-0000-000000090000}"/>
    <cellStyle name="Note 4 7 2" xfId="2568" xr:uid="{00000000-0005-0000-0000-000001090000}"/>
    <cellStyle name="Note 4 7 2 2" xfId="3601" xr:uid="{261F507C-5329-4815-B011-3EEF599ECF79}"/>
    <cellStyle name="Note 4 7 3" xfId="3461" xr:uid="{777E1A2B-2157-47B1-AD79-9570A1F28C19}"/>
    <cellStyle name="Note 4 8" xfId="2569" xr:uid="{00000000-0005-0000-0000-000002090000}"/>
    <cellStyle name="Note 4 8 2" xfId="3602" xr:uid="{F6670520-FB2D-4CCF-B547-B5392C2F524B}"/>
    <cellStyle name="Note 4 9" xfId="3455" xr:uid="{71D443E4-B0ED-45FD-9D39-F6C8E8867AF3}"/>
    <cellStyle name="Note 4_BASI130503-BLK-MF" xfId="2851" xr:uid="{00000000-0005-0000-0000-000003090000}"/>
    <cellStyle name="Note 5" xfId="1637" xr:uid="{00000000-0005-0000-0000-000004090000}"/>
    <cellStyle name="Note 5 2" xfId="1638" xr:uid="{00000000-0005-0000-0000-000005090000}"/>
    <cellStyle name="Note 5 2 2" xfId="2570" xr:uid="{00000000-0005-0000-0000-000006090000}"/>
    <cellStyle name="Note 5 2 2 2" xfId="3603" xr:uid="{C90AC24B-D9C4-4E31-8A7B-428BAD3BC873}"/>
    <cellStyle name="Note 5 2 3" xfId="3463" xr:uid="{9274E142-AC79-4622-892C-56CA8AB79759}"/>
    <cellStyle name="Note 5 3" xfId="1639" xr:uid="{00000000-0005-0000-0000-000007090000}"/>
    <cellStyle name="Note 5 3 2" xfId="2571" xr:uid="{00000000-0005-0000-0000-000008090000}"/>
    <cellStyle name="Note 5 3 2 2" xfId="3604" xr:uid="{97D6CF67-9136-436A-A18B-D11D1425E4DE}"/>
    <cellStyle name="Note 5 3 3" xfId="3464" xr:uid="{E39486D4-7642-4144-96B3-00E5379A3913}"/>
    <cellStyle name="Note 5 4" xfId="1640" xr:uid="{00000000-0005-0000-0000-000009090000}"/>
    <cellStyle name="Note 5 4 2" xfId="2572" xr:uid="{00000000-0005-0000-0000-00000A090000}"/>
    <cellStyle name="Note 5 4 2 2" xfId="3605" xr:uid="{95080D7A-DAA2-47CC-9BFA-E7BD96435D33}"/>
    <cellStyle name="Note 5 4 3" xfId="3465" xr:uid="{52FA29E5-2DBF-433F-AD6E-9F9A37A652CA}"/>
    <cellStyle name="Note 5 5" xfId="1641" xr:uid="{00000000-0005-0000-0000-00000B090000}"/>
    <cellStyle name="Note 5 5 2" xfId="2573" xr:uid="{00000000-0005-0000-0000-00000C090000}"/>
    <cellStyle name="Note 5 5 2 2" xfId="3606" xr:uid="{4D1F7D31-D72B-4799-9474-FAFDDDC2D4EA}"/>
    <cellStyle name="Note 5 5 3" xfId="3466" xr:uid="{666D08E0-5B68-48A8-B6C3-DC512EB9EF99}"/>
    <cellStyle name="Note 5 6" xfId="1642" xr:uid="{00000000-0005-0000-0000-00000D090000}"/>
    <cellStyle name="Note 5 6 2" xfId="2574" xr:uid="{00000000-0005-0000-0000-00000E090000}"/>
    <cellStyle name="Note 5 6 2 2" xfId="3607" xr:uid="{CB994707-CE0E-464E-A86A-99D29C3F03C3}"/>
    <cellStyle name="Note 5 6 3" xfId="3467" xr:uid="{39943741-B13E-4C36-884B-6294A534DBAD}"/>
    <cellStyle name="Note 5 7" xfId="1643" xr:uid="{00000000-0005-0000-0000-00000F090000}"/>
    <cellStyle name="Note 5 7 2" xfId="2575" xr:uid="{00000000-0005-0000-0000-000010090000}"/>
    <cellStyle name="Note 5 7 2 2" xfId="3608" xr:uid="{C59F33A7-40EC-4213-BC3C-CC28920E1621}"/>
    <cellStyle name="Note 5 7 3" xfId="3468" xr:uid="{A7ABAFE4-FE22-421D-974F-960745A56E92}"/>
    <cellStyle name="Note 5 8" xfId="2576" xr:uid="{00000000-0005-0000-0000-000011090000}"/>
    <cellStyle name="Note 5 8 2" xfId="3609" xr:uid="{8F53972C-E334-471B-ABA1-5A5D5065143C}"/>
    <cellStyle name="Note 5 9" xfId="3462" xr:uid="{DC72AFCB-B2E7-4C49-9AFB-85052585D7EB}"/>
    <cellStyle name="Note 5_BASI130503-BLK-MF" xfId="2852" xr:uid="{00000000-0005-0000-0000-000012090000}"/>
    <cellStyle name="Note 6" xfId="1644" xr:uid="{00000000-0005-0000-0000-000013090000}"/>
    <cellStyle name="Note 6 2" xfId="1645" xr:uid="{00000000-0005-0000-0000-000014090000}"/>
    <cellStyle name="Note 6 2 2" xfId="2577" xr:uid="{00000000-0005-0000-0000-000015090000}"/>
    <cellStyle name="Note 6 2 2 2" xfId="3610" xr:uid="{9CB86688-D771-4E76-ACA6-07401DF0D4A1}"/>
    <cellStyle name="Note 6 2 3" xfId="3470" xr:uid="{8F970101-EB8D-4FD9-B183-3277295A1243}"/>
    <cellStyle name="Note 6 3" xfId="1646" xr:uid="{00000000-0005-0000-0000-000016090000}"/>
    <cellStyle name="Note 6 3 2" xfId="2578" xr:uid="{00000000-0005-0000-0000-000017090000}"/>
    <cellStyle name="Note 6 3 2 2" xfId="3611" xr:uid="{2A3C8E02-CE81-41E2-8B33-BDCB503C93AA}"/>
    <cellStyle name="Note 6 3 3" xfId="3471" xr:uid="{3A5C567D-8E87-49A3-B04D-2E586784073E}"/>
    <cellStyle name="Note 6 4" xfId="1647" xr:uid="{00000000-0005-0000-0000-000018090000}"/>
    <cellStyle name="Note 6 4 2" xfId="2579" xr:uid="{00000000-0005-0000-0000-000019090000}"/>
    <cellStyle name="Note 6 4 2 2" xfId="3612" xr:uid="{45C58BF7-EE1D-4D0D-9393-AB020C4B8D6A}"/>
    <cellStyle name="Note 6 4 3" xfId="3472" xr:uid="{C4141B7C-6B9C-4249-BA14-6C59E038A4B1}"/>
    <cellStyle name="Note 6 5" xfId="1648" xr:uid="{00000000-0005-0000-0000-00001A090000}"/>
    <cellStyle name="Note 6 5 2" xfId="2580" xr:uid="{00000000-0005-0000-0000-00001B090000}"/>
    <cellStyle name="Note 6 5 2 2" xfId="3613" xr:uid="{257A52A9-37CA-468C-88DA-55328727E33A}"/>
    <cellStyle name="Note 6 5 3" xfId="3473" xr:uid="{337C1BE4-608A-43D1-9075-6E62B77B8FFD}"/>
    <cellStyle name="Note 6 6" xfId="1649" xr:uid="{00000000-0005-0000-0000-00001C090000}"/>
    <cellStyle name="Note 6 6 2" xfId="2581" xr:uid="{00000000-0005-0000-0000-00001D090000}"/>
    <cellStyle name="Note 6 6 2 2" xfId="3614" xr:uid="{E54FD6AA-8E1E-4A65-A767-F825B79907D9}"/>
    <cellStyle name="Note 6 6 3" xfId="3474" xr:uid="{2AD97151-BD0B-40B2-B6BB-990B20D25DA4}"/>
    <cellStyle name="Note 6 7" xfId="1650" xr:uid="{00000000-0005-0000-0000-00001E090000}"/>
    <cellStyle name="Note 6 7 2" xfId="2582" xr:uid="{00000000-0005-0000-0000-00001F090000}"/>
    <cellStyle name="Note 6 7 2 2" xfId="3615" xr:uid="{0179EF72-4F86-4581-995E-9F2D1E3370EB}"/>
    <cellStyle name="Note 6 7 3" xfId="3475" xr:uid="{263ABBCF-5C54-4C46-B00B-B6F6D3AF1252}"/>
    <cellStyle name="Note 6 8" xfId="2583" xr:uid="{00000000-0005-0000-0000-000020090000}"/>
    <cellStyle name="Note 6 8 2" xfId="3616" xr:uid="{4C6BC3F4-8F92-47DC-BFDD-61EEDBC6ED70}"/>
    <cellStyle name="Note 6 9" xfId="3469" xr:uid="{3D0A794D-74EB-4060-99A4-ED071F2B92F9}"/>
    <cellStyle name="Note 6_BASI130503-BLK-MF" xfId="2853" xr:uid="{00000000-0005-0000-0000-000021090000}"/>
    <cellStyle name="Note 7" xfId="1651" xr:uid="{00000000-0005-0000-0000-000022090000}"/>
    <cellStyle name="Note 7 2" xfId="1652" xr:uid="{00000000-0005-0000-0000-000023090000}"/>
    <cellStyle name="Note 7 2 2" xfId="2584" xr:uid="{00000000-0005-0000-0000-000024090000}"/>
    <cellStyle name="Note 7 2 2 2" xfId="3617" xr:uid="{D93AF612-5B40-4DE6-BBB5-BB2C803064C0}"/>
    <cellStyle name="Note 7 2 3" xfId="3477" xr:uid="{B7B78750-B0EC-4B0A-B954-48840142C570}"/>
    <cellStyle name="Note 7 3" xfId="1653" xr:uid="{00000000-0005-0000-0000-000025090000}"/>
    <cellStyle name="Note 7 3 2" xfId="2585" xr:uid="{00000000-0005-0000-0000-000026090000}"/>
    <cellStyle name="Note 7 3 2 2" xfId="3618" xr:uid="{AC5131CE-06F1-4456-8A3E-A2C869C774D9}"/>
    <cellStyle name="Note 7 3 3" xfId="3478" xr:uid="{996114CB-A93D-4A46-81CB-CDD91A0DEF16}"/>
    <cellStyle name="Note 7 4" xfId="1654" xr:uid="{00000000-0005-0000-0000-000027090000}"/>
    <cellStyle name="Note 7 4 2" xfId="2586" xr:uid="{00000000-0005-0000-0000-000028090000}"/>
    <cellStyle name="Note 7 4 2 2" xfId="3619" xr:uid="{DA3DB575-59F6-4491-BC8B-D45A3635A426}"/>
    <cellStyle name="Note 7 4 3" xfId="3479" xr:uid="{2CC05D9C-DDCF-4CB4-81D7-A8B3DACFF759}"/>
    <cellStyle name="Note 7 5" xfId="1655" xr:uid="{00000000-0005-0000-0000-000029090000}"/>
    <cellStyle name="Note 7 5 2" xfId="2587" xr:uid="{00000000-0005-0000-0000-00002A090000}"/>
    <cellStyle name="Note 7 5 2 2" xfId="3620" xr:uid="{98E57095-37D7-4B53-BF28-29CBAB794354}"/>
    <cellStyle name="Note 7 5 3" xfId="3480" xr:uid="{2F76D273-DFBD-4279-BD3C-0088A186FF58}"/>
    <cellStyle name="Note 7 6" xfId="1656" xr:uid="{00000000-0005-0000-0000-00002B090000}"/>
    <cellStyle name="Note 7 6 2" xfId="2588" xr:uid="{00000000-0005-0000-0000-00002C090000}"/>
    <cellStyle name="Note 7 6 2 2" xfId="3621" xr:uid="{4FBAF20B-95EE-44D5-9108-D2FAF9A841A3}"/>
    <cellStyle name="Note 7 6 3" xfId="3481" xr:uid="{C6230442-F7B5-4422-AF4F-083FAB3A6DC6}"/>
    <cellStyle name="Note 7 7" xfId="1657" xr:uid="{00000000-0005-0000-0000-00002D090000}"/>
    <cellStyle name="Note 7 7 2" xfId="2589" xr:uid="{00000000-0005-0000-0000-00002E090000}"/>
    <cellStyle name="Note 7 7 2 2" xfId="3622" xr:uid="{CD9F3010-DAB7-490D-A8CE-A7EAE834C918}"/>
    <cellStyle name="Note 7 7 3" xfId="3482" xr:uid="{8B7530B3-99E6-4D4C-A6B1-9C976AF13789}"/>
    <cellStyle name="Note 7 8" xfId="2590" xr:uid="{00000000-0005-0000-0000-00002F090000}"/>
    <cellStyle name="Note 7 8 2" xfId="3623" xr:uid="{87E2B50F-B0B9-4028-BDE8-21CC126E11E7}"/>
    <cellStyle name="Note 7 9" xfId="3476" xr:uid="{52541890-1A52-4CE1-9506-F5195CE4B992}"/>
    <cellStyle name="Note 7_BASI130503-BLK-MF" xfId="2854" xr:uid="{00000000-0005-0000-0000-000030090000}"/>
    <cellStyle name="Note 8" xfId="1658" xr:uid="{00000000-0005-0000-0000-000031090000}"/>
    <cellStyle name="Note 8 2" xfId="1659" xr:uid="{00000000-0005-0000-0000-000032090000}"/>
    <cellStyle name="Note 8 2 2" xfId="2591" xr:uid="{00000000-0005-0000-0000-000033090000}"/>
    <cellStyle name="Note 8 2 2 2" xfId="3624" xr:uid="{DCFE49ED-E0D1-48F7-A60A-AA2099467A0C}"/>
    <cellStyle name="Note 8 2 3" xfId="3484" xr:uid="{63B09536-B391-4F45-80AB-04A67F025B31}"/>
    <cellStyle name="Note 8 3" xfId="1660" xr:uid="{00000000-0005-0000-0000-000034090000}"/>
    <cellStyle name="Note 8 3 2" xfId="2592" xr:uid="{00000000-0005-0000-0000-000035090000}"/>
    <cellStyle name="Note 8 3 2 2" xfId="3625" xr:uid="{D001D83B-1147-438E-92CC-A59524ECB456}"/>
    <cellStyle name="Note 8 3 3" xfId="3485" xr:uid="{2C4B2DAF-9E2F-400C-9DE1-C89F1255E23A}"/>
    <cellStyle name="Note 8 4" xfId="1661" xr:uid="{00000000-0005-0000-0000-000036090000}"/>
    <cellStyle name="Note 8 4 2" xfId="2593" xr:uid="{00000000-0005-0000-0000-000037090000}"/>
    <cellStyle name="Note 8 4 2 2" xfId="3626" xr:uid="{F32429B5-F66F-4ED8-9D49-7FC62610247C}"/>
    <cellStyle name="Note 8 4 3" xfId="3486" xr:uid="{D1927CC8-186F-4DA5-97E2-8458B066A85C}"/>
    <cellStyle name="Note 8 5" xfId="1662" xr:uid="{00000000-0005-0000-0000-000038090000}"/>
    <cellStyle name="Note 8 5 2" xfId="2594" xr:uid="{00000000-0005-0000-0000-000039090000}"/>
    <cellStyle name="Note 8 5 2 2" xfId="3627" xr:uid="{396A2E79-3019-4588-A04F-B88E592859E0}"/>
    <cellStyle name="Note 8 5 3" xfId="3487" xr:uid="{24E1FE19-0304-4933-B182-94DE55113D79}"/>
    <cellStyle name="Note 8 6" xfId="1663" xr:uid="{00000000-0005-0000-0000-00003A090000}"/>
    <cellStyle name="Note 8 6 2" xfId="2595" xr:uid="{00000000-0005-0000-0000-00003B090000}"/>
    <cellStyle name="Note 8 6 2 2" xfId="3628" xr:uid="{B13BA5A8-8283-493E-8602-332F72BF3273}"/>
    <cellStyle name="Note 8 6 3" xfId="3488" xr:uid="{D7A4F2C4-67D2-404B-A0D6-4186FF64FB3E}"/>
    <cellStyle name="Note 8 7" xfId="1664" xr:uid="{00000000-0005-0000-0000-00003C090000}"/>
    <cellStyle name="Note 8 7 2" xfId="2596" xr:uid="{00000000-0005-0000-0000-00003D090000}"/>
    <cellStyle name="Note 8 7 2 2" xfId="3629" xr:uid="{E8244DC2-38A8-4150-841B-73F9E340FC9D}"/>
    <cellStyle name="Note 8 7 3" xfId="3489" xr:uid="{E8220692-9F1A-42B9-B2D0-2575303E39F7}"/>
    <cellStyle name="Note 8 8" xfId="2597" xr:uid="{00000000-0005-0000-0000-00003E090000}"/>
    <cellStyle name="Note 8 8 2" xfId="3630" xr:uid="{DA31C5E3-602F-43BC-94CE-DBE625B8362F}"/>
    <cellStyle name="Note 8 9" xfId="3483" xr:uid="{17E20AA7-808A-4434-AC71-DA259EA94425}"/>
    <cellStyle name="Note 8_BASI130503-BLK-MF" xfId="2855" xr:uid="{00000000-0005-0000-0000-00003F090000}"/>
    <cellStyle name="Note 9" xfId="1665" xr:uid="{00000000-0005-0000-0000-000040090000}"/>
    <cellStyle name="Note 9 2" xfId="1666" xr:uid="{00000000-0005-0000-0000-000041090000}"/>
    <cellStyle name="Note 9 2 2" xfId="2598" xr:uid="{00000000-0005-0000-0000-000042090000}"/>
    <cellStyle name="Note 9 2 2 2" xfId="3631" xr:uid="{FB3A8FCA-6D23-48D8-B860-C4CC0BABA419}"/>
    <cellStyle name="Note 9 2 3" xfId="3491" xr:uid="{F9E49194-3F33-445D-B0D4-12E845232875}"/>
    <cellStyle name="Note 9 3" xfId="1667" xr:uid="{00000000-0005-0000-0000-000043090000}"/>
    <cellStyle name="Note 9 3 2" xfId="2599" xr:uid="{00000000-0005-0000-0000-000044090000}"/>
    <cellStyle name="Note 9 3 2 2" xfId="3632" xr:uid="{7A57E56B-CA67-4303-9A0B-E124FA7AFC3C}"/>
    <cellStyle name="Note 9 3 3" xfId="3492" xr:uid="{AB62C272-8015-48EF-82FD-EECD717B20C4}"/>
    <cellStyle name="Note 9 4" xfId="1668" xr:uid="{00000000-0005-0000-0000-000045090000}"/>
    <cellStyle name="Note 9 4 2" xfId="2600" xr:uid="{00000000-0005-0000-0000-000046090000}"/>
    <cellStyle name="Note 9 4 2 2" xfId="3633" xr:uid="{B7B18F6A-8FBE-41F7-8811-EEC6F032EA3A}"/>
    <cellStyle name="Note 9 4 3" xfId="3493" xr:uid="{E0E04A66-B95A-4335-8993-996EDA0BD1CD}"/>
    <cellStyle name="Note 9 5" xfId="1669" xr:uid="{00000000-0005-0000-0000-000047090000}"/>
    <cellStyle name="Note 9 5 2" xfId="2601" xr:uid="{00000000-0005-0000-0000-000048090000}"/>
    <cellStyle name="Note 9 5 2 2" xfId="3634" xr:uid="{C1CEAA9A-B01D-4AFD-8766-FADFF270BADE}"/>
    <cellStyle name="Note 9 5 3" xfId="3494" xr:uid="{F1C99EBF-7AF3-441F-9981-CE1FFC2063FB}"/>
    <cellStyle name="Note 9 6" xfId="1670" xr:uid="{00000000-0005-0000-0000-000049090000}"/>
    <cellStyle name="Note 9 6 2" xfId="2602" xr:uid="{00000000-0005-0000-0000-00004A090000}"/>
    <cellStyle name="Note 9 6 2 2" xfId="3635" xr:uid="{698B76E5-DDDE-468F-8FE0-8F8C9023A58E}"/>
    <cellStyle name="Note 9 6 3" xfId="3495" xr:uid="{252DFE56-5569-4327-BAEA-5D7B58601F3E}"/>
    <cellStyle name="Note 9 7" xfId="1671" xr:uid="{00000000-0005-0000-0000-00004B090000}"/>
    <cellStyle name="Note 9 7 2" xfId="2603" xr:uid="{00000000-0005-0000-0000-00004C090000}"/>
    <cellStyle name="Note 9 7 2 2" xfId="3636" xr:uid="{1CB31188-D1EE-499A-9049-75DAD9B6918A}"/>
    <cellStyle name="Note 9 7 3" xfId="3496" xr:uid="{DAF186C5-9E59-4B79-B7B4-BB352FBED479}"/>
    <cellStyle name="Note 9 8" xfId="2604" xr:uid="{00000000-0005-0000-0000-00004D090000}"/>
    <cellStyle name="Note 9 8 2" xfId="3637" xr:uid="{37750841-4E50-4A5D-A93E-8B92CD403FF8}"/>
    <cellStyle name="Note 9 9" xfId="3490" xr:uid="{A141E593-DBF6-4AD7-BF67-1974065A3AED}"/>
    <cellStyle name="Note 9_BASI130503-BLK-MF" xfId="2856" xr:uid="{00000000-0005-0000-0000-00004E090000}"/>
    <cellStyle name="Output 2" xfId="1672" xr:uid="{00000000-0005-0000-0000-00004F090000}"/>
    <cellStyle name="Output 2 2" xfId="2605" xr:uid="{00000000-0005-0000-0000-000050090000}"/>
    <cellStyle name="Output 2 2 2" xfId="3638" xr:uid="{A5F48292-9878-4229-BC7B-90BF8B63D210}"/>
    <cellStyle name="Output 2 3" xfId="3497" xr:uid="{D97F53CE-9791-4B8C-A334-5A09B3F59C3C}"/>
    <cellStyle name="Output 3" xfId="1673" xr:uid="{00000000-0005-0000-0000-000051090000}"/>
    <cellStyle name="Output 3 2" xfId="2606" xr:uid="{00000000-0005-0000-0000-000052090000}"/>
    <cellStyle name="Output 3 2 2" xfId="3639" xr:uid="{709877D2-20AE-4E64-8D55-F319FCDD0BB4}"/>
    <cellStyle name="Output 3 3" xfId="3498" xr:uid="{FEB41A28-9AD3-4916-9E7F-BDA4DEE28E7F}"/>
    <cellStyle name="Output 4" xfId="2331" xr:uid="{00000000-0005-0000-0000-000053090000}"/>
    <cellStyle name="Output 4 2" xfId="2607" xr:uid="{00000000-0005-0000-0000-000054090000}"/>
    <cellStyle name="Output 4 2 2" xfId="3640" xr:uid="{AA534E9B-DCA0-48BB-8FFD-64FC9122956E}"/>
    <cellStyle name="Output 4 3" xfId="3530" xr:uid="{068BC6F0-9408-4F63-A355-D5038F907BBA}"/>
    <cellStyle name="Percent [2]" xfId="3357" xr:uid="{00000000-0005-0000-0000-000055090000}"/>
    <cellStyle name="Percent [2] 2" xfId="3358" xr:uid="{00000000-0005-0000-0000-000056090000}"/>
    <cellStyle name="Percent 10" xfId="1674" xr:uid="{00000000-0005-0000-0000-000057090000}"/>
    <cellStyle name="Percent 11" xfId="3381" xr:uid="{00000000-0005-0000-0000-000058090000}"/>
    <cellStyle name="Percent 11 2" xfId="3699" xr:uid="{CFEE44C7-4CFF-4882-9E86-1184FE23771B}"/>
    <cellStyle name="Percent 2" xfId="1675" xr:uid="{00000000-0005-0000-0000-000059090000}"/>
    <cellStyle name="Percent 2 2" xfId="1676" xr:uid="{00000000-0005-0000-0000-00005A090000}"/>
    <cellStyle name="Percent 2 3" xfId="1677" xr:uid="{00000000-0005-0000-0000-00005B090000}"/>
    <cellStyle name="Percent 2 4" xfId="1678" xr:uid="{00000000-0005-0000-0000-00005C090000}"/>
    <cellStyle name="Percent 2 4 2" xfId="2332" xr:uid="{00000000-0005-0000-0000-00005D090000}"/>
    <cellStyle name="Percent 3" xfId="1679" xr:uid="{00000000-0005-0000-0000-00005E090000}"/>
    <cellStyle name="Percent 3 2" xfId="1680" xr:uid="{00000000-0005-0000-0000-00005F090000}"/>
    <cellStyle name="Percent 4" xfId="1681" xr:uid="{00000000-0005-0000-0000-000060090000}"/>
    <cellStyle name="Percent 4 2" xfId="3359" xr:uid="{00000000-0005-0000-0000-000061090000}"/>
    <cellStyle name="Percent 5" xfId="1682" xr:uid="{00000000-0005-0000-0000-000062090000}"/>
    <cellStyle name="Percent 6" xfId="1683" xr:uid="{00000000-0005-0000-0000-000063090000}"/>
    <cellStyle name="Percent 6 2" xfId="1684" xr:uid="{00000000-0005-0000-0000-000064090000}"/>
    <cellStyle name="Percent 6 3" xfId="1685" xr:uid="{00000000-0005-0000-0000-000065090000}"/>
    <cellStyle name="Percent 6 4" xfId="2333" xr:uid="{00000000-0005-0000-0000-000066090000}"/>
    <cellStyle name="Percent 7" xfId="1686" xr:uid="{00000000-0005-0000-0000-000067090000}"/>
    <cellStyle name="Percent 7 2" xfId="3360" xr:uid="{00000000-0005-0000-0000-000068090000}"/>
    <cellStyle name="Percent 8" xfId="2857" xr:uid="{00000000-0005-0000-0000-000069090000}"/>
    <cellStyle name="Percent 9" xfId="3361" xr:uid="{00000000-0005-0000-0000-00006A090000}"/>
    <cellStyle name="RowLevel_0" xfId="1687" xr:uid="{00000000-0005-0000-0000-00006B090000}"/>
    <cellStyle name="Style 1" xfId="1688" xr:uid="{00000000-0005-0000-0000-00006C090000}"/>
    <cellStyle name="Style 1 2" xfId="2334" xr:uid="{00000000-0005-0000-0000-00006D090000}"/>
    <cellStyle name="Style 1 3" xfId="2335" xr:uid="{00000000-0005-0000-0000-00006E090000}"/>
    <cellStyle name="Style 1_Chairs" xfId="2336" xr:uid="{00000000-0005-0000-0000-00006F090000}"/>
    <cellStyle name="TableStyleLight1" xfId="2049" xr:uid="{00000000-0005-0000-0000-000070090000}"/>
    <cellStyle name="TextStyle" xfId="1689" xr:uid="{00000000-0005-0000-0000-000071090000}"/>
    <cellStyle name="Title 2" xfId="1690" xr:uid="{00000000-0005-0000-0000-000072090000}"/>
    <cellStyle name="Title 2 2" xfId="1691" xr:uid="{00000000-0005-0000-0000-000073090000}"/>
    <cellStyle name="Title 3" xfId="1692" xr:uid="{00000000-0005-0000-0000-000074090000}"/>
    <cellStyle name="Title 4" xfId="2337" xr:uid="{00000000-0005-0000-0000-000075090000}"/>
    <cellStyle name="Total 2" xfId="1693" xr:uid="{00000000-0005-0000-0000-000076090000}"/>
    <cellStyle name="Total 2 2" xfId="2608" xr:uid="{00000000-0005-0000-0000-000077090000}"/>
    <cellStyle name="Total 2 2 2" xfId="3641" xr:uid="{AEA16674-C47D-411C-A6F7-31F19EE97242}"/>
    <cellStyle name="Total 2 3" xfId="3499" xr:uid="{F3DFA652-D26F-456A-A561-8F17EC034853}"/>
    <cellStyle name="Total 3" xfId="1694" xr:uid="{00000000-0005-0000-0000-000078090000}"/>
    <cellStyle name="Total 3 2" xfId="2609" xr:uid="{00000000-0005-0000-0000-000079090000}"/>
    <cellStyle name="Total 3 2 2" xfId="3642" xr:uid="{0A077C8B-FB60-4099-B50D-5A6266B21CDA}"/>
    <cellStyle name="Total 3 3" xfId="3500" xr:uid="{23571C50-EB2D-4413-BC03-AA98587877EB}"/>
    <cellStyle name="Total 4" xfId="2338" xr:uid="{00000000-0005-0000-0000-00007A090000}"/>
    <cellStyle name="Total 4 2" xfId="2610" xr:uid="{00000000-0005-0000-0000-00007B090000}"/>
    <cellStyle name="Total 4 2 2" xfId="3643" xr:uid="{6A83D9BE-0AF1-4A22-8E15-C5420A2F2E17}"/>
    <cellStyle name="Total 4 3" xfId="3531" xr:uid="{9DCD1B7A-5484-446E-9811-4BDCD47DE57C}"/>
    <cellStyle name="Warning Text 2" xfId="1695" xr:uid="{00000000-0005-0000-0000-00007C090000}"/>
    <cellStyle name="Warning Text 3" xfId="1696" xr:uid="{00000000-0005-0000-0000-00007D090000}"/>
    <cellStyle name="Warning Text 4" xfId="2339" xr:uid="{00000000-0005-0000-0000-00007E090000}"/>
    <cellStyle name="百分比 2" xfId="1994" xr:uid="{00000000-0005-0000-0000-0000C00C0000}"/>
    <cellStyle name="百分比 2 2" xfId="1995" xr:uid="{00000000-0005-0000-0000-0000C10C0000}"/>
    <cellStyle name="百分比 2 2 2" xfId="1996" xr:uid="{00000000-0005-0000-0000-0000C20C0000}"/>
    <cellStyle name="百分比 3" xfId="1997" xr:uid="{00000000-0005-0000-0000-0000C30C0000}"/>
    <cellStyle name="百分比 3 2" xfId="1998" xr:uid="{00000000-0005-0000-0000-0000C40C0000}"/>
    <cellStyle name="百分比 3 3" xfId="2457" xr:uid="{00000000-0005-0000-0000-0000C50C0000}"/>
    <cellStyle name="百分比 4" xfId="1999" xr:uid="{00000000-0005-0000-0000-0000C60C0000}"/>
    <cellStyle name="百分比 4 2" xfId="3228" xr:uid="{00000000-0005-0000-0000-0000C70C0000}"/>
    <cellStyle name="百分比 4 2 2" xfId="3229" xr:uid="{00000000-0005-0000-0000-0000C80C0000}"/>
    <cellStyle name="百分比 4 3" xfId="3230" xr:uid="{00000000-0005-0000-0000-0000C90C0000}"/>
    <cellStyle name="百分比 5" xfId="2000" xr:uid="{00000000-0005-0000-0000-0000CA0C0000}"/>
    <cellStyle name="百分比 6" xfId="3374" xr:uid="{00000000-0005-0000-0000-0000CB0C0000}"/>
    <cellStyle name="标题" xfId="3165" xr:uid="{00000000-0005-0000-0000-0000300C0000}"/>
    <cellStyle name="标题 1" xfId="3166" xr:uid="{00000000-0005-0000-0000-0000310C0000}"/>
    <cellStyle name="标题 1 2" xfId="1938" xr:uid="{00000000-0005-0000-0000-0000320C0000}"/>
    <cellStyle name="标题 1 2 2" xfId="1939" xr:uid="{00000000-0005-0000-0000-0000330C0000}"/>
    <cellStyle name="标题 1 2 2 2" xfId="3167" xr:uid="{00000000-0005-0000-0000-0000340C0000}"/>
    <cellStyle name="标题 1 2 3" xfId="1940" xr:uid="{00000000-0005-0000-0000-0000350C0000}"/>
    <cellStyle name="标题 1 2_BASI130503-BLK-MF" xfId="3168" xr:uid="{00000000-0005-0000-0000-0000360C0000}"/>
    <cellStyle name="标题 1 3" xfId="1941" xr:uid="{00000000-0005-0000-0000-0000370C0000}"/>
    <cellStyle name="标题 1 3 2" xfId="3169" xr:uid="{00000000-0005-0000-0000-0000380C0000}"/>
    <cellStyle name="标题 1 3 2 2" xfId="3170" xr:uid="{00000000-0005-0000-0000-0000390C0000}"/>
    <cellStyle name="标题 1 3 3" xfId="3171" xr:uid="{00000000-0005-0000-0000-00003A0C0000}"/>
    <cellStyle name="标题 1 3_BASI130503-BLK-MF" xfId="3172" xr:uid="{00000000-0005-0000-0000-00003B0C0000}"/>
    <cellStyle name="标题 1 4" xfId="1942" xr:uid="{00000000-0005-0000-0000-00003C0C0000}"/>
    <cellStyle name="标题 1 4 2" xfId="3173" xr:uid="{00000000-0005-0000-0000-00003D0C0000}"/>
    <cellStyle name="标题 1 5" xfId="3174" xr:uid="{00000000-0005-0000-0000-00003E0C0000}"/>
    <cellStyle name="标题 10" xfId="3372" xr:uid="{00000000-0005-0000-0000-00003F0C0000}"/>
    <cellStyle name="标题 2" xfId="3175" xr:uid="{00000000-0005-0000-0000-0000400C0000}"/>
    <cellStyle name="标题 2 2" xfId="1943" xr:uid="{00000000-0005-0000-0000-0000410C0000}"/>
    <cellStyle name="标题 2 2 2" xfId="1944" xr:uid="{00000000-0005-0000-0000-0000420C0000}"/>
    <cellStyle name="标题 2 2 2 2" xfId="3176" xr:uid="{00000000-0005-0000-0000-0000430C0000}"/>
    <cellStyle name="标题 2 2 3" xfId="1945" xr:uid="{00000000-0005-0000-0000-0000440C0000}"/>
    <cellStyle name="标题 2 2_BASI130503-BLK-MF" xfId="3177" xr:uid="{00000000-0005-0000-0000-0000450C0000}"/>
    <cellStyle name="标题 2 3" xfId="1946" xr:uid="{00000000-0005-0000-0000-0000460C0000}"/>
    <cellStyle name="标题 2 3 2" xfId="3178" xr:uid="{00000000-0005-0000-0000-0000470C0000}"/>
    <cellStyle name="标题 2 3 2 2" xfId="3179" xr:uid="{00000000-0005-0000-0000-0000480C0000}"/>
    <cellStyle name="标题 2 3 3" xfId="3180" xr:uid="{00000000-0005-0000-0000-0000490C0000}"/>
    <cellStyle name="标题 2 3_BASI130503-BLK-MF" xfId="3181" xr:uid="{00000000-0005-0000-0000-00004A0C0000}"/>
    <cellStyle name="标题 2 4" xfId="1947" xr:uid="{00000000-0005-0000-0000-00004B0C0000}"/>
    <cellStyle name="标题 2 4 2" xfId="3182" xr:uid="{00000000-0005-0000-0000-00004C0C0000}"/>
    <cellStyle name="标题 2 5" xfId="3183" xr:uid="{00000000-0005-0000-0000-00004D0C0000}"/>
    <cellStyle name="标题 3" xfId="3184" xr:uid="{00000000-0005-0000-0000-00004E0C0000}"/>
    <cellStyle name="标题 3 2" xfId="1948" xr:uid="{00000000-0005-0000-0000-00004F0C0000}"/>
    <cellStyle name="标题 3 2 2" xfId="1949" xr:uid="{00000000-0005-0000-0000-0000500C0000}"/>
    <cellStyle name="标题 3 2 2 2" xfId="3185" xr:uid="{00000000-0005-0000-0000-0000510C0000}"/>
    <cellStyle name="标题 3 2 3" xfId="1950" xr:uid="{00000000-0005-0000-0000-0000520C0000}"/>
    <cellStyle name="标题 3 2_BASI130503-BLK-MF" xfId="3186" xr:uid="{00000000-0005-0000-0000-0000530C0000}"/>
    <cellStyle name="标题 3 3" xfId="1951" xr:uid="{00000000-0005-0000-0000-0000540C0000}"/>
    <cellStyle name="标题 3 3 2" xfId="3187" xr:uid="{00000000-0005-0000-0000-0000550C0000}"/>
    <cellStyle name="标题 3 3 2 2" xfId="3188" xr:uid="{00000000-0005-0000-0000-0000560C0000}"/>
    <cellStyle name="标题 3 3 3" xfId="3189" xr:uid="{00000000-0005-0000-0000-0000570C0000}"/>
    <cellStyle name="标题 3 3_BASI130503-BLK-MF" xfId="3190" xr:uid="{00000000-0005-0000-0000-0000580C0000}"/>
    <cellStyle name="标题 3 4" xfId="1952" xr:uid="{00000000-0005-0000-0000-0000590C0000}"/>
    <cellStyle name="标题 3 4 2" xfId="3191" xr:uid="{00000000-0005-0000-0000-00005A0C0000}"/>
    <cellStyle name="标题 3 5" xfId="3192" xr:uid="{00000000-0005-0000-0000-00005B0C0000}"/>
    <cellStyle name="标题 4" xfId="3193" xr:uid="{00000000-0005-0000-0000-00005C0C0000}"/>
    <cellStyle name="标题 4 2" xfId="1953" xr:uid="{00000000-0005-0000-0000-00005D0C0000}"/>
    <cellStyle name="标题 4 2 2" xfId="1954" xr:uid="{00000000-0005-0000-0000-00005E0C0000}"/>
    <cellStyle name="标题 4 2 2 2" xfId="3194" xr:uid="{00000000-0005-0000-0000-00005F0C0000}"/>
    <cellStyle name="标题 4 2 3" xfId="1955" xr:uid="{00000000-0005-0000-0000-0000600C0000}"/>
    <cellStyle name="标题 4 3" xfId="1956" xr:uid="{00000000-0005-0000-0000-0000610C0000}"/>
    <cellStyle name="标题 4 3 2" xfId="3195" xr:uid="{00000000-0005-0000-0000-0000620C0000}"/>
    <cellStyle name="标题 4 3 2 2" xfId="3196" xr:uid="{00000000-0005-0000-0000-0000630C0000}"/>
    <cellStyle name="标题 4 3 3" xfId="3197" xr:uid="{00000000-0005-0000-0000-0000640C0000}"/>
    <cellStyle name="标题 4 4" xfId="1957" xr:uid="{00000000-0005-0000-0000-0000650C0000}"/>
    <cellStyle name="标题 4 4 2" xfId="3198" xr:uid="{00000000-0005-0000-0000-0000660C0000}"/>
    <cellStyle name="标题 4 5" xfId="3199" xr:uid="{00000000-0005-0000-0000-0000670C0000}"/>
    <cellStyle name="标题 5" xfId="1958" xr:uid="{00000000-0005-0000-0000-0000680C0000}"/>
    <cellStyle name="标题 5 2" xfId="1959" xr:uid="{00000000-0005-0000-0000-0000690C0000}"/>
    <cellStyle name="标题 5 2 2" xfId="3200" xr:uid="{00000000-0005-0000-0000-00006A0C0000}"/>
    <cellStyle name="标题 5 3" xfId="1960" xr:uid="{00000000-0005-0000-0000-00006B0C0000}"/>
    <cellStyle name="标题 6" xfId="1961" xr:uid="{00000000-0005-0000-0000-00006C0C0000}"/>
    <cellStyle name="标题 6 2" xfId="3201" xr:uid="{00000000-0005-0000-0000-00006D0C0000}"/>
    <cellStyle name="标题 6 2 2" xfId="3202" xr:uid="{00000000-0005-0000-0000-00006E0C0000}"/>
    <cellStyle name="标题 6 3" xfId="3203" xr:uid="{00000000-0005-0000-0000-00006F0C0000}"/>
    <cellStyle name="标题 7" xfId="1962" xr:uid="{00000000-0005-0000-0000-0000700C0000}"/>
    <cellStyle name="标题 7 2" xfId="3204" xr:uid="{00000000-0005-0000-0000-0000710C0000}"/>
    <cellStyle name="标题 8" xfId="3205" xr:uid="{00000000-0005-0000-0000-0000720C0000}"/>
    <cellStyle name="标题 9" xfId="3373" xr:uid="{00000000-0005-0000-0000-0000730C0000}"/>
    <cellStyle name="標準 2" xfId="1981" xr:uid="{00000000-0005-0000-0000-0000980C0000}"/>
    <cellStyle name="標準 3" xfId="1982" xr:uid="{00000000-0005-0000-0000-0000990C0000}"/>
    <cellStyle name="標準 3 2" xfId="3215" xr:uid="{00000000-0005-0000-0000-00009A0C0000}"/>
    <cellStyle name="差" xfId="2978" xr:uid="{00000000-0005-0000-0000-0000850A0000}"/>
    <cellStyle name="差 2" xfId="1784" xr:uid="{00000000-0005-0000-0000-0000860A0000}"/>
    <cellStyle name="差 2 2" xfId="1785" xr:uid="{00000000-0005-0000-0000-0000870A0000}"/>
    <cellStyle name="差 2 2 2" xfId="2979" xr:uid="{00000000-0005-0000-0000-0000880A0000}"/>
    <cellStyle name="差 2 3" xfId="1786" xr:uid="{00000000-0005-0000-0000-0000890A0000}"/>
    <cellStyle name="差 3" xfId="1787" xr:uid="{00000000-0005-0000-0000-00008A0A0000}"/>
    <cellStyle name="差 3 2" xfId="2980" xr:uid="{00000000-0005-0000-0000-00008B0A0000}"/>
    <cellStyle name="差 3 2 2" xfId="2981" xr:uid="{00000000-0005-0000-0000-00008C0A0000}"/>
    <cellStyle name="差 3 3" xfId="2982" xr:uid="{00000000-0005-0000-0000-00008D0A0000}"/>
    <cellStyle name="差 4" xfId="1788" xr:uid="{00000000-0005-0000-0000-00008E0A0000}"/>
    <cellStyle name="差 4 2" xfId="2983" xr:uid="{00000000-0005-0000-0000-00008F0A0000}"/>
    <cellStyle name="差 5" xfId="2984" xr:uid="{00000000-0005-0000-0000-0000900A0000}"/>
    <cellStyle name="差_12.19WM-131219A BHG Ruched(Delancey) comforter mini set" xfId="1789" xr:uid="{00000000-0005-0000-0000-0000910A0000}"/>
    <cellStyle name="差_BG开发面料2012-7-8 (3)" xfId="1790" xr:uid="{00000000-0005-0000-0000-0000920A0000}"/>
    <cellStyle name="差_Book1" xfId="2389" xr:uid="{00000000-0005-0000-0000-0000930A0000}"/>
    <cellStyle name="差_Burington-130304 -serenePaige，SussexKinnety-12pcs set" xfId="1791" xr:uid="{00000000-0005-0000-0000-0000940A0000}"/>
    <cellStyle name="差_Burlington Super Set Comf Quote 4-23-2013" xfId="1792" xr:uid="{00000000-0005-0000-0000-0000950A0000}"/>
    <cellStyle name="差_BW quote sheet for HP samples _09202012" xfId="2390" xr:uid="{00000000-0005-0000-0000-0000960A0000}"/>
    <cellStyle name="差_CCD-WM holiday-130205" xfId="1793" xr:uid="{00000000-0005-0000-0000-0000970A0000}"/>
    <cellStyle name="差_CCD-WM TRAVEL THROW-130822" xfId="1794" xr:uid="{00000000-0005-0000-0000-0000980A0000}"/>
    <cellStyle name="差_Cellular Blanket prices- Faze3" xfId="1795" xr:uid="{00000000-0005-0000-0000-0000990A0000}"/>
    <cellStyle name="差_Cellular Blanket prices- Faze3 2" xfId="1796" xr:uid="{00000000-0005-0000-0000-00009A0A0000}"/>
    <cellStyle name="差_Cellular Blanket prices- Faze3 3" xfId="1797" xr:uid="{00000000-0005-0000-0000-00009B0A0000}"/>
    <cellStyle name="差_Cellular Blanket prices- Faze3_CCD-WM TRAVEL THROW-130822" xfId="1798" xr:uid="{00000000-0005-0000-0000-00009C0A0000}"/>
    <cellStyle name="差_Cellular Blanket prices- Faze3_NY market Mar SP 2013 throw blanket prices" xfId="2985" xr:uid="{00000000-0005-0000-0000-00009D0A0000}"/>
    <cellStyle name="差_Cellular Blanket prices- Faze3_Sep 12 Market Week Basic Blanket  Throw (2)" xfId="2986" xr:uid="{00000000-0005-0000-0000-00009E0A0000}"/>
    <cellStyle name="差_Cellular Blanket prices- Faze3_Sept12 Throw and Dec pillow Market prices approved" xfId="2987" xr:uid="{00000000-0005-0000-0000-00009F0A0000}"/>
    <cellStyle name="差_Cellular Blanket prices- Faze3_WM 2013 Lawn blanket 07052012 updated 07272012 updated 0807 Updated 0814" xfId="1799" xr:uid="{00000000-0005-0000-0000-0000A00A0000}"/>
    <cellStyle name="差_Cellular Blanket prices- Faze3_WM 2014 angel wrap 20140220 upd0601" xfId="1800" xr:uid="{00000000-0005-0000-0000-0000A10A0000}"/>
    <cellStyle name="差_Cellular Blanket prices- Faze3_WM 2014 Lawn blanket 20130904" xfId="1801" xr:uid="{00000000-0005-0000-0000-0000A20A0000}"/>
    <cellStyle name="差_Cellular Blanket prices- Faze3_WM 2014 travel throw 08222013" xfId="1802" xr:uid="{00000000-0005-0000-0000-0000A30A0000}"/>
    <cellStyle name="差_Cellular Blanket prices- Faze3_WM Angel wrap updated on 20141117" xfId="1803" xr:uid="{00000000-0005-0000-0000-0000A40A0000}"/>
    <cellStyle name="差_Cellular Blanket prices- Faze3_WM BHG throw Fall 2014  20131223----131228change ctn size" xfId="1804" xr:uid="{00000000-0005-0000-0000-0000A50A0000}"/>
    <cellStyle name="差_Commitment--Sears total protection mattress pad 0411012" xfId="2988" xr:uid="{00000000-0005-0000-0000-0000A60A0000}"/>
    <cellStyle name="差_Commitment--Sears total protection mattress pad 0411012 2" xfId="2989" xr:uid="{00000000-0005-0000-0000-0000A70A0000}"/>
    <cellStyle name="差_EE Furniture Quotation of HH samples-20100906" xfId="1805" xr:uid="{00000000-0005-0000-0000-0000A80A0000}"/>
    <cellStyle name="差_Folding Chair Quote Sheet - 23 May 2013" xfId="2391" xr:uid="{00000000-0005-0000-0000-0000A90A0000}"/>
    <cellStyle name="差_HP quota sheet from kaifa 2011-9-8" xfId="2392" xr:uid="{00000000-0005-0000-0000-0000AA0A0000}"/>
    <cellStyle name="差_HS quote sheet for HP samples _09192012" xfId="2393" xr:uid="{00000000-0005-0000-0000-0000AB0A0000}"/>
    <cellStyle name="差_JCP berber mattress pad 0120012 - Cal" xfId="2990" xr:uid="{00000000-0005-0000-0000-0000AC0A0000}"/>
    <cellStyle name="差_JCP berber mattress pad 0120012 - Cal 2" xfId="2991" xr:uid="{00000000-0005-0000-0000-0000AD0A0000}"/>
    <cellStyle name="差_JCP berber mattress pad 0120012 - Cal 2 2" xfId="2992" xr:uid="{00000000-0005-0000-0000-0000AE0A0000}"/>
    <cellStyle name="差_JCP berber mattress pad 0120012 - Cal 3" xfId="2993" xr:uid="{00000000-0005-0000-0000-0000AF0A0000}"/>
    <cellStyle name="差_JCP berber mattress pad 0120012--H--0125012may" xfId="2994" xr:uid="{00000000-0005-0000-0000-0000B00A0000}"/>
    <cellStyle name="差_JCP berber mattress pad 0120012--H--0125012may 2" xfId="2995" xr:uid="{00000000-0005-0000-0000-0000B10A0000}"/>
    <cellStyle name="差_JCP berber mattress pad 0120012--H--0125012may 2 2" xfId="2996" xr:uid="{00000000-0005-0000-0000-0000B20A0000}"/>
    <cellStyle name="差_JCP berber mattress pad 0120012--H--0125012may 3" xfId="2997" xr:uid="{00000000-0005-0000-0000-0000B30A0000}"/>
    <cellStyle name="差_JCP down alt comforter111121" xfId="2998" xr:uid="{00000000-0005-0000-0000-0000B40A0000}"/>
    <cellStyle name="差_JCP down alt comforter111121 (2)" xfId="2999" xr:uid="{00000000-0005-0000-0000-0000B50A0000}"/>
    <cellStyle name="差_JCP down alt comforter111121 (2) 2" xfId="3000" xr:uid="{00000000-0005-0000-0000-0000B60A0000}"/>
    <cellStyle name="差_JCP down alt comforter111121 (2) 2 2" xfId="3001" xr:uid="{00000000-0005-0000-0000-0000B70A0000}"/>
    <cellStyle name="差_JCP down alt comforter111121 (2) 3" xfId="3002" xr:uid="{00000000-0005-0000-0000-0000B80A0000}"/>
    <cellStyle name="差_JCP down alt comforter111121 2" xfId="3003" xr:uid="{00000000-0005-0000-0000-0000B90A0000}"/>
    <cellStyle name="差_JCP down alt comforter111121 2 2" xfId="3004" xr:uid="{00000000-0005-0000-0000-0000BA0A0000}"/>
    <cellStyle name="差_JCP down alt comforter111121 3" xfId="3005" xr:uid="{00000000-0005-0000-0000-0000BB0A0000}"/>
    <cellStyle name="差_JCP down alt comforter111121----0104012 (2)" xfId="3006" xr:uid="{00000000-0005-0000-0000-0000BC0A0000}"/>
    <cellStyle name="差_JCP down alt comforter111121----0104012 (2) 2" xfId="3007" xr:uid="{00000000-0005-0000-0000-0000BD0A0000}"/>
    <cellStyle name="差_JCP down alt comforter111121----0104012 (2) 2 2" xfId="3008" xr:uid="{00000000-0005-0000-0000-0000BE0A0000}"/>
    <cellStyle name="差_JCP down alt comforter111121----0104012 (2) 3" xfId="3009" xr:uid="{00000000-0005-0000-0000-0000BF0A0000}"/>
    <cellStyle name="差_JCP down alt comforter111121--H--0109012 May printed" xfId="3010" xr:uid="{00000000-0005-0000-0000-0000C00A0000}"/>
    <cellStyle name="差_JCP down alt comforter111121--H--0109012 May printed 2" xfId="3011" xr:uid="{00000000-0005-0000-0000-0000C10A0000}"/>
    <cellStyle name="差_JCP down alt comforter111121--H--0109012 May printed 2 2" xfId="3012" xr:uid="{00000000-0005-0000-0000-0000C20A0000}"/>
    <cellStyle name="差_JCP down alt comforter111121--H--0109012 May printed 3" xfId="3013" xr:uid="{00000000-0005-0000-0000-0000C30A0000}"/>
    <cellStyle name="差_JCP down alt comforter111121--H--111121May" xfId="3014" xr:uid="{00000000-0005-0000-0000-0000C40A0000}"/>
    <cellStyle name="差_JCP down alt comforter111121--H--111121May 2" xfId="3015" xr:uid="{00000000-0005-0000-0000-0000C50A0000}"/>
    <cellStyle name="差_JCP down alt comforter111121--H--111121May 2 2" xfId="3016" xr:uid="{00000000-0005-0000-0000-0000C60A0000}"/>
    <cellStyle name="差_JCP down alt comforter111121--H--111121May 3" xfId="3017" xr:uid="{00000000-0005-0000-0000-0000C70A0000}"/>
    <cellStyle name="差_JCP market follow110930----111102add new" xfId="1806" xr:uid="{00000000-0005-0000-0000-0000C80A0000}"/>
    <cellStyle name="差_JCP market follow110930----111102add new 2" xfId="3018" xr:uid="{00000000-0005-0000-0000-0000C90A0000}"/>
    <cellStyle name="差_JCP market follow110930----111102add new 2 2" xfId="3019" xr:uid="{00000000-0005-0000-0000-0000CA0A0000}"/>
    <cellStyle name="差_JCP market follow110930----111102add new 3" xfId="3020" xr:uid="{00000000-0005-0000-0000-0000CB0A0000}"/>
    <cellStyle name="差_JCP market follow110930----111102add new 4" xfId="3021" xr:uid="{00000000-0005-0000-0000-0000CC0A0000}"/>
    <cellStyle name="差_JCP market follow110930----111102add new_8-15_Revised Meijer-Woolrich down alt comf-mini-set 0809012 (2)" xfId="3022" xr:uid="{00000000-0005-0000-0000-0000CD0A0000}"/>
    <cellStyle name="差_JCP market follow110930----111102add new_8-15_Revised Meijer-Woolrich down alt comf-mini-set 0809012 (2) 2" xfId="3023" xr:uid="{00000000-0005-0000-0000-0000CE0A0000}"/>
    <cellStyle name="差_JCP market follow110930----111102add new_Anthropologie comforter 1009012" xfId="3024" xr:uid="{00000000-0005-0000-0000-0000CF0A0000}"/>
    <cellStyle name="差_JCP market follow110930----111102add new_Anthropologie comforter 1009012 2" xfId="3025" xr:uid="{00000000-0005-0000-0000-0000D00A0000}"/>
    <cellStyle name="差_JCP market follow110930----111102add new_Anthropologie comforter 1009012--H--1010012" xfId="3026" xr:uid="{00000000-0005-0000-0000-0000D10A0000}"/>
    <cellStyle name="差_JCP market follow110930----111102add new_Anthropologie comforter 1009012--H--1010012 2" xfId="3027" xr:uid="{00000000-0005-0000-0000-0000D20A0000}"/>
    <cellStyle name="差_JCP market follow110930----111102add new_Anthropologie Comforter Stuffers" xfId="3028" xr:uid="{00000000-0005-0000-0000-0000D30A0000}"/>
    <cellStyle name="差_JCP market follow110930----111102add new_Anthropologie Comforter Stuffers 2" xfId="3029" xr:uid="{00000000-0005-0000-0000-0000D40A0000}"/>
    <cellStyle name="差_JCP market follow110930----111102add new_BASI120423-CMFSET-FLA(printed)" xfId="3030" xr:uid="{00000000-0005-0000-0000-0000D50A0000}"/>
    <cellStyle name="差_JCP market follow110930----111102add new_BASI120423-CMFSET-FLA(printed) 2" xfId="3031" xr:uid="{00000000-0005-0000-0000-0000D60A0000}"/>
    <cellStyle name="差_JCP market follow110930----111102add new_BASI130503-BLK-MF" xfId="3032" xr:uid="{00000000-0005-0000-0000-0000D70A0000}"/>
    <cellStyle name="差_JCP market follow110930----111102add new_BASI130503-BLK-MF 2" xfId="3033" xr:uid="{00000000-0005-0000-0000-0000D80A0000}"/>
    <cellStyle name="差_JCP market follow110930----111102add new_BASI130503-CMF-300T" xfId="3034" xr:uid="{00000000-0005-0000-0000-0000D90A0000}"/>
    <cellStyle name="差_JCP market follow110930----111102add new_BASI130503-CMF-300T 2" xfId="3035" xr:uid="{00000000-0005-0000-0000-0000DA0A0000}"/>
    <cellStyle name="差_JCP market follow110930----111102add new_BASI130503-CMFSET-FLA" xfId="3036" xr:uid="{00000000-0005-0000-0000-0000DB0A0000}"/>
    <cellStyle name="差_JCP market follow110930----111102add new_BASI130503-CMFSET-FLA 2" xfId="3037" xr:uid="{00000000-0005-0000-0000-0000DC0A0000}"/>
    <cellStyle name="差_JCP market follow110930----111102add new_BASI130503-CMFSET-PV(Vail)" xfId="3038" xr:uid="{00000000-0005-0000-0000-0000DD0A0000}"/>
    <cellStyle name="差_JCP market follow110930----111102add new_BASI130503-CMFSET-PV(Vail) 2" xfId="3039" xr:uid="{00000000-0005-0000-0000-0000DE0A0000}"/>
    <cellStyle name="差_JCP market follow110930----111102add new_BASI130503-MPD-300T(windowpane)" xfId="3040" xr:uid="{00000000-0005-0000-0000-0000DF0A0000}"/>
    <cellStyle name="差_JCP market follow110930----111102add new_BASI130503-MPD-300T(windowpane) 2" xfId="3041" xr:uid="{00000000-0005-0000-0000-0000E00A0000}"/>
    <cellStyle name="差_JCP market follow110930----111102add new_BASI130829-CMF-300T(Dobby)" xfId="3042" xr:uid="{00000000-0005-0000-0000-0000E10A0000}"/>
    <cellStyle name="差_JCP market follow110930----111102add new_Basic bedding commitment March Market--130506" xfId="3043" xr:uid="{00000000-0005-0000-0000-0000E20A0000}"/>
    <cellStyle name="差_JCP market follow110930----111102add new_Basic bedding commitment March Market--130506 2" xfId="3044" xr:uid="{00000000-0005-0000-0000-0000E30A0000}"/>
    <cellStyle name="差_JCP market follow110930----111102add new_BASIC130503-MPD-Berber" xfId="3045" xr:uid="{00000000-0005-0000-0000-0000E40A0000}"/>
    <cellStyle name="差_JCP market follow110930----111102add new_BASIC130503-MPD-Berber 2" xfId="3046" xr:uid="{00000000-0005-0000-0000-0000E50A0000}"/>
    <cellStyle name="差_JCP market follow110930----111102add new_Commitment--WM Smart-Cool Pads commitment  0929012--1015012" xfId="3047" xr:uid="{00000000-0005-0000-0000-0000E60A0000}"/>
    <cellStyle name="差_JCP market follow110930----111102add new_Commitment--WM Smart-Cool Pads commitment  0929012--1015012 2" xfId="3048" xr:uid="{00000000-0005-0000-0000-0000E70A0000}"/>
    <cellStyle name="差_JCP market follow110930----111102add new_CTC120515-CMFSET-MF(ID) 9.28" xfId="3049" xr:uid="{00000000-0005-0000-0000-0000E80A0000}"/>
    <cellStyle name="差_JCP market follow110930----111102add new_CTC120515-CMFSET-MF(ID) 9.28 2" xfId="3050" xr:uid="{00000000-0005-0000-0000-0000E90A0000}"/>
    <cellStyle name="差_JCP market follow110930----111102add new_Domestic" xfId="3051" xr:uid="{00000000-0005-0000-0000-0000EA0A0000}"/>
    <cellStyle name="差_JCP market follow110930----111102add new_Domestic 2" xfId="3052" xr:uid="{00000000-0005-0000-0000-0000EB0A0000}"/>
    <cellStyle name="差_JCP market follow110930----111102add new_Domestic-to mike3.21" xfId="1807" xr:uid="{00000000-0005-0000-0000-0000EC0A0000}"/>
    <cellStyle name="差_JCP market follow110930----111102add new_Domestic-to mike3.21 2" xfId="3053" xr:uid="{00000000-0005-0000-0000-0000ED0A0000}"/>
    <cellStyle name="差_JCP market follow110930----111102add new_E com Poolstock basic bedding fall 13 commitment -130509 updated 130830" xfId="3054" xr:uid="{00000000-0005-0000-0000-0000EE0A0000}"/>
    <cellStyle name="差_JCP market follow110930----111102add new_Kohl's Micromink to Sherpa Comforter Quote 3-21-2012 (2)" xfId="1808" xr:uid="{00000000-0005-0000-0000-0000EF0A0000}"/>
    <cellStyle name="差_JCP market follow110930----111102add new_Kohl's Micromink to Sherpa Comforter Quote 3-21-2012 (2) 2" xfId="3055" xr:uid="{00000000-0005-0000-0000-0000F00A0000}"/>
    <cellStyle name="差_JCP market follow110930----111102add new_Kohl's mink berber comforter mini set 0320012" xfId="1809" xr:uid="{00000000-0005-0000-0000-0000F10A0000}"/>
    <cellStyle name="差_JCP market follow110930----111102add new_Kohl's mink berber comforter mini set 0320012 2" xfId="3056" xr:uid="{00000000-0005-0000-0000-0000F20A0000}"/>
    <cellStyle name="差_JCP market follow110930----111102add new_Kohl's mink berber comforter mini set 0320012--H--0321012" xfId="1810" xr:uid="{00000000-0005-0000-0000-0000F30A0000}"/>
    <cellStyle name="差_JCP market follow110930----111102add new_Kohl's mink berber comforter mini set 0320012--H--0321012 2" xfId="3057" xr:uid="{00000000-0005-0000-0000-0000F40A0000}"/>
    <cellStyle name="差_JCP market follow110930----111102add new_Kohl's mink berber comforter mini set 0402012 (2)" xfId="1811" xr:uid="{00000000-0005-0000-0000-0000F50A0000}"/>
    <cellStyle name="差_JCP market follow110930----111102add new_Kohl's mink berber comforter mini set 0402012 (2) 2" xfId="3058" xr:uid="{00000000-0005-0000-0000-0000F60A0000}"/>
    <cellStyle name="差_JCP market follow110930----111102add new_Kohl's mink berber comforter mini set 0405012 (3)" xfId="1812" xr:uid="{00000000-0005-0000-0000-0000F70A0000}"/>
    <cellStyle name="差_JCP market follow110930----111102add new_Kohl's mink berber comforter mini set 0405012 (3) 2" xfId="3059" xr:uid="{00000000-0005-0000-0000-0000F80A0000}"/>
    <cellStyle name="差_JCP market follow110930----111102add new_Kohl's mink berber comforter mini set 0405012 (4)" xfId="1813" xr:uid="{00000000-0005-0000-0000-0000F90A0000}"/>
    <cellStyle name="差_JCP market follow110930----111102add new_Kohl's mink berber comforter mini set 0405012 (4) 2" xfId="3060" xr:uid="{00000000-0005-0000-0000-0000FA0A0000}"/>
    <cellStyle name="差_JCP market follow110930----111102add new_Meijer market follow 1005012" xfId="1814" xr:uid="{00000000-0005-0000-0000-0000FB0A0000}"/>
    <cellStyle name="差_JCP market follow110930----111102add new_Meijer market follow 1005012 2" xfId="3061" xr:uid="{00000000-0005-0000-0000-0000FC0A0000}"/>
    <cellStyle name="差_JCP market follow110930----111102add new_Meijer market follow 1005012----1022012 foam pad" xfId="1815" xr:uid="{00000000-0005-0000-0000-0000FD0A0000}"/>
    <cellStyle name="差_JCP market follow110930----111102add new_Meijer market follow 1005012----1022012 foam pad 2" xfId="3062" xr:uid="{00000000-0005-0000-0000-0000FE0A0000}"/>
    <cellStyle name="差_JCP market follow110930----111102add new_Meijer market follow 1005012--H--1008012" xfId="1816" xr:uid="{00000000-0005-0000-0000-0000FF0A0000}"/>
    <cellStyle name="差_JCP market follow110930----111102add new_Meijer market follow 1005012--H--1008012 2" xfId="3063" xr:uid="{00000000-0005-0000-0000-0000000B0000}"/>
    <cellStyle name="差_JCP market follow110930----111102add new_Meijer meeting 0409012" xfId="3064" xr:uid="{00000000-0005-0000-0000-0000010B0000}"/>
    <cellStyle name="差_JCP market follow110930----111102add new_Meijer meeting 0409012 (2)" xfId="3065" xr:uid="{00000000-0005-0000-0000-0000020B0000}"/>
    <cellStyle name="差_JCP market follow110930----111102add new_Meijer meeting 0409012 (2) 2" xfId="3066" xr:uid="{00000000-0005-0000-0000-0000030B0000}"/>
    <cellStyle name="差_JCP market follow110930----111102add new_Meijer meeting 0409012 2" xfId="3067" xr:uid="{00000000-0005-0000-0000-0000040B0000}"/>
    <cellStyle name="差_JCP market follow110930----111102add new_Meijer meeting 0409012----0410012May" xfId="3068" xr:uid="{00000000-0005-0000-0000-0000050B0000}"/>
    <cellStyle name="差_JCP market follow110930----111102add new_Meijer meeting 0409012----0410012May 2" xfId="3069" xr:uid="{00000000-0005-0000-0000-0000060B0000}"/>
    <cellStyle name="差_JCP market follow110930----111102add new_Meijer Smart-Cool Pads CCD" xfId="1817" xr:uid="{00000000-0005-0000-0000-0000070B0000}"/>
    <cellStyle name="差_JCP market follow110930----111102add new_Meijer Smart-Cool Pads CCD 2" xfId="3070" xr:uid="{00000000-0005-0000-0000-0000080B0000}"/>
    <cellStyle name="差_JCP market follow110930----111102add new_Meijer Woolrich Basic Bedding White Goods quote from JLA 7-19-2012" xfId="1818" xr:uid="{00000000-0005-0000-0000-0000090B0000}"/>
    <cellStyle name="差_JCP market follow110930----111102add new_Meijer Woolrich Basic Bedding White Goods quote from JLA 7-19-2012 (5)" xfId="1819" xr:uid="{00000000-0005-0000-0000-00000A0B0000}"/>
    <cellStyle name="差_JCP market follow110930----111102add new_Meijer Woolrich Basic Bedding White Goods quote from JLA 7-19-2012 (5) 2" xfId="3071" xr:uid="{00000000-0005-0000-0000-00000B0B0000}"/>
    <cellStyle name="差_JCP market follow110930----111102add new_Meijer Woolrich Basic Bedding White Goods quote from JLA 7-19-2012 2" xfId="3072" xr:uid="{00000000-0005-0000-0000-00000C0B0000}"/>
    <cellStyle name="差_JCP market follow110930----111102add new_Meijer Woolrich down alt comforter mini set 0809012" xfId="3073" xr:uid="{00000000-0005-0000-0000-00000D0B0000}"/>
    <cellStyle name="差_JCP market follow110930----111102add new_Meijer Woolrich down alt comforter mini set 0809012 (3)" xfId="3074" xr:uid="{00000000-0005-0000-0000-00000E0B0000}"/>
    <cellStyle name="差_JCP market follow110930----111102add new_Meijer Woolrich down alt comforter mini set 0809012 (3) 2" xfId="3075" xr:uid="{00000000-0005-0000-0000-00000F0B0000}"/>
    <cellStyle name="差_JCP market follow110930----111102add new_Meijer Woolrich down alt comforter mini set 0809012 2" xfId="3076" xr:uid="{00000000-0005-0000-0000-0000100B0000}"/>
    <cellStyle name="差_JCP market follow110930----111102add new_Meijer Woolrich Programs Commit 120503 updated 120809" xfId="3077" xr:uid="{00000000-0005-0000-0000-0000110B0000}"/>
    <cellStyle name="差_JCP market follow110930----111102add new_Meijer Woolrich Programs Commit 120503 updated 120809 2" xfId="3078" xr:uid="{00000000-0005-0000-0000-0000120B0000}"/>
    <cellStyle name="差_JCP market follow110930----111102add new_Meijer woolrich white goods 0718012--H--0719012" xfId="1820" xr:uid="{00000000-0005-0000-0000-0000130B0000}"/>
    <cellStyle name="差_JCP market follow110930----111102add new_Meijer woolrich white goods 0718012--H--0719012 2" xfId="3079" xr:uid="{00000000-0005-0000-0000-0000140B0000}"/>
    <cellStyle name="差_JCP market follow110930----111102add new_Pooled inventory 3M moisture pad 0417012" xfId="3080" xr:uid="{00000000-0005-0000-0000-0000150B0000}"/>
    <cellStyle name="差_JCP market follow110930----111102add new_Pooled inventory 3M moisture pad 0417012 2" xfId="3081" xr:uid="{00000000-0005-0000-0000-0000160B0000}"/>
    <cellStyle name="差_JCP market follow110930----111102add new_Poolstock Basic Bedding Commit 130830" xfId="3082" xr:uid="{00000000-0005-0000-0000-0000170B0000}"/>
    <cellStyle name="差_JCP market follow110930----111102add new_Poolstock basic bedding commitment 120426" xfId="3083" xr:uid="{00000000-0005-0000-0000-0000180B0000}"/>
    <cellStyle name="差_JCP market follow110930----111102add new_Poolstock basic bedding commitment 120426 2" xfId="3084" xr:uid="{00000000-0005-0000-0000-0000190B0000}"/>
    <cellStyle name="差_JCP market follow110930----111102add new_Poolstock basic bedding commitment 120426--0428012" xfId="3085" xr:uid="{00000000-0005-0000-0000-00001A0B0000}"/>
    <cellStyle name="差_JCP market follow110930----111102add new_Poolstock basic bedding commitment 120426--0428012 2" xfId="3086" xr:uid="{00000000-0005-0000-0000-00001B0B0000}"/>
    <cellStyle name="差_JCP market follow110930----111102add new_Poolstock Fall 12 basic bedding commitment 120502--CCD" xfId="3087" xr:uid="{00000000-0005-0000-0000-00001C0B0000}"/>
    <cellStyle name="差_JCP market follow110930----111102add new_Poolstock Fall 12 basic bedding commitment 120502--CCD 2" xfId="3088" xr:uid="{00000000-0005-0000-0000-00001D0B0000}"/>
    <cellStyle name="差_JCP110517-MPD-Berber" xfId="3089" xr:uid="{00000000-0005-0000-0000-00001E0B0000}"/>
    <cellStyle name="差_JCP110517-MPD-Berber 2" xfId="3090" xr:uid="{00000000-0005-0000-0000-00001F0B0000}"/>
    <cellStyle name="差_JCP110517-MPD-Berber 2 2" xfId="3091" xr:uid="{00000000-0005-0000-0000-0000200B0000}"/>
    <cellStyle name="差_JCP110517-MPD-Berber 3" xfId="3092" xr:uid="{00000000-0005-0000-0000-0000210B0000}"/>
    <cellStyle name="差_JZJ quote sheet for HP samples _09152012" xfId="2394" xr:uid="{00000000-0005-0000-0000-0000220B0000}"/>
    <cellStyle name="差_KF quote sheet for HP samples _09152012" xfId="2395" xr:uid="{00000000-0005-0000-0000-0000230B0000}"/>
    <cellStyle name="差_LID HOLIDAY 12 UB Angel Wrap in Box 5-21-12" xfId="1821" xr:uid="{00000000-0005-0000-0000-0000240B0000}"/>
    <cellStyle name="差_LID HOLIDAY 13 UB Angel Wrap 5-30-13" xfId="1822" xr:uid="{00000000-0005-0000-0000-0000250B0000}"/>
    <cellStyle name="差_LID MAY JUNE 14 FEATURE WM Lawn Blankets 11-25-13" xfId="1823" xr:uid="{00000000-0005-0000-0000-0000260B0000}"/>
    <cellStyle name="差_LID SPRING 13 MS Body Pillow Covers JAY 9-24-12" xfId="1824" xr:uid="{00000000-0005-0000-0000-0000270B0000}"/>
    <cellStyle name="差_LID SPRING 13 MS Body Pillow Covers JAY 9-5-12" xfId="1825" xr:uid="{00000000-0005-0000-0000-0000280B0000}"/>
    <cellStyle name="差_LID Spring14 Body Pillow Covers 9-13-13" xfId="1826" xr:uid="{00000000-0005-0000-0000-0000290B0000}"/>
    <cellStyle name="差_LID SUMMER 13 WM Lawn Blankets 11-16-12" xfId="1827" xr:uid="{00000000-0005-0000-0000-00002A0B0000}"/>
    <cellStyle name="差_LID_Form-UB 7pc_Jacquards_change to Mainstays_new stock# and UPC#_7-07-11" xfId="1828" xr:uid="{00000000-0005-0000-0000-00002B0B0000}"/>
    <cellStyle name="差_Master quote sheet for HP samples _09202012" xfId="2396" xr:uid="{00000000-0005-0000-0000-00002C0B0000}"/>
    <cellStyle name="差_MC-111107B Folkore comforter set + Duvet set" xfId="1829" xr:uid="{00000000-0005-0000-0000-00002D0B0000}"/>
    <cellStyle name="差_MC-111107C Tigre comforter set + Duvet set" xfId="1830" xr:uid="{00000000-0005-0000-0000-00002E0B0000}"/>
    <cellStyle name="差_MC-111109A  Folkore 5PC 3PC comforter set + Duvet set" xfId="1831" xr:uid="{00000000-0005-0000-0000-00002F0B0000}"/>
    <cellStyle name="差_MC-111109A Tigre 5PC 3PC comforter set + Duvet set" xfId="1832" xr:uid="{00000000-0005-0000-0000-0000300B0000}"/>
    <cellStyle name="差_MCOM-120308-MCOM ID Comforter and Duvet set Quote Sheet-CASSEN." xfId="1833" xr:uid="{00000000-0005-0000-0000-0000310B0000}"/>
    <cellStyle name="差_MCOM-120308-MCOM ID Comforter and Duvet set Quote Sheet-JUNO." xfId="1834" xr:uid="{00000000-0005-0000-0000-0000320B0000}"/>
    <cellStyle name="差_MCOM-120308-MCOM ID Comforter and Duvet set Quote Sheet-MICA." xfId="1835" xr:uid="{00000000-0005-0000-0000-0000330B0000}"/>
    <cellStyle name="差_Meiyi quote sheet for showroom samples _09192012 update" xfId="2397" xr:uid="{00000000-0005-0000-0000-0000340B0000}"/>
    <cellStyle name="差_Minxing Haojiang TA quote sheet for HP 3-14-2013 " xfId="2398" xr:uid="{00000000-0005-0000-0000-0000350B0000}"/>
    <cellStyle name="差_MY quote sheet for HP samples _09152012" xfId="2399" xr:uid="{00000000-0005-0000-0000-0000360B0000}"/>
    <cellStyle name="差_NY market Mar SP 2013 throw blanket prices" xfId="3093" xr:uid="{00000000-0005-0000-0000-0000370B0000}"/>
    <cellStyle name="差_Overstock Ottoman quotation-master-20110928" xfId="2400" xr:uid="{00000000-0005-0000-0000-0000380B0000}"/>
    <cellStyle name="差_OY-110614A Kas comforter mini set + 5pc set + comforter 8pcs set + Pillow" xfId="1836" xr:uid="{00000000-0005-0000-0000-0000390B0000}"/>
    <cellStyle name="差_OY-110819B OYO comforter mini set__ + comforter set + comforter 7pcs set + comforter 8pcs set" xfId="1837" xr:uid="{00000000-0005-0000-0000-00003A0B0000}"/>
    <cellStyle name="差_OY-110819C YOUNG ADULT-Tigre__ comforter set + Duvet set" xfId="1838" xr:uid="{00000000-0005-0000-0000-00003B0B0000}"/>
    <cellStyle name="差_OY-110819D YOUNG ADULT-Odessa comforter set + Duvet set" xfId="1839" xr:uid="{00000000-0005-0000-0000-00003C0B0000}"/>
    <cellStyle name="差_OY-110819E YOUNG ADULT - Folkore__ comforter set + Duvet set" xfId="1840" xr:uid="{00000000-0005-0000-0000-00003D0B0000}"/>
    <cellStyle name="差_OY-110819F YOUNG ADULT- Medal comforter set + Duvet set" xfId="1841" xr:uid="{00000000-0005-0000-0000-00003E0B0000}"/>
    <cellStyle name="差_OY-110819G YOUNG ADULT - Tamarind__ comforter set + Duvet set" xfId="1842" xr:uid="{00000000-0005-0000-0000-00003F0B0000}"/>
    <cellStyle name="差_OY-110819H YOUNG ADULT - Anthea__ comforter set + Duvet set" xfId="1843" xr:uid="{00000000-0005-0000-0000-0000400B0000}"/>
    <cellStyle name="差_OY-110901F YOUNG ADULT - Medali comforter set + Duvet set rev" xfId="1844" xr:uid="{00000000-0005-0000-0000-0000410B0000}"/>
    <cellStyle name="差_OY-110901G YOUNG ADULT - Tamarind comforter set + Duvet set" xfId="1845" xr:uid="{00000000-0005-0000-0000-0000420B0000}"/>
    <cellStyle name="差_OY-110901H YOUNG ADULT - Anthea comforter set + Duvet set rev" xfId="1846" xr:uid="{00000000-0005-0000-0000-0000430B0000}"/>
    <cellStyle name="差_OY-110901I YOUNG ADULT - Botanica comforter set + Duvet set" xfId="1847" xr:uid="{00000000-0005-0000-0000-0000440B0000}"/>
    <cellStyle name="差_OY-110901M YOUNG ADULT - Sierra comforter set + Duvet set" xfId="1848" xr:uid="{00000000-0005-0000-0000-0000450B0000}"/>
    <cellStyle name="差_OY-110901N YOUNG ADULT - Tiffany comforter set + Duvet set" xfId="1849" xr:uid="{00000000-0005-0000-0000-0000460B0000}"/>
    <cellStyle name="差_OY-110909I YOUNG ADULT - Botanica comforter set + Duvet set" xfId="1850" xr:uid="{00000000-0005-0000-0000-0000470B0000}"/>
    <cellStyle name="差_Pooled inventory 3M moisture pad 0417012" xfId="3094" xr:uid="{00000000-0005-0000-0000-0000480B0000}"/>
    <cellStyle name="差_Pooled inventory 3M moisture pad 0417012 2" xfId="3095" xr:uid="{00000000-0005-0000-0000-0000490B0000}"/>
    <cellStyle name="差_Quotation sheet for HP sample from TC 2011-08-29 (3)" xfId="2401" xr:uid="{00000000-0005-0000-0000-00004A0B0000}"/>
    <cellStyle name="差_quote sheet for JCP  _08022012 (2)" xfId="2402" xr:uid="{00000000-0005-0000-0000-00004B0B0000}"/>
    <cellStyle name="差_quote sheet for Overstock _09062012" xfId="2403" xr:uid="{00000000-0005-0000-0000-00004C0B0000}"/>
    <cellStyle name="差_quote sheet for two tables for Overstock 5-17-2013 (2)" xfId="2404" xr:uid="{00000000-0005-0000-0000-00004D0B0000}"/>
    <cellStyle name="差_Sears - ID MF Mini Comforter set-pillow-commit-120405" xfId="1851" xr:uid="{00000000-0005-0000-0000-00004E0B0000}"/>
    <cellStyle name="差_September 13 Market Throw blanket Quote sheet" xfId="3096" xr:uid="{00000000-0005-0000-0000-00004F0B0000}"/>
    <cellStyle name="差_Sheet1" xfId="3366" xr:uid="{00000000-0005-0000-0000-0000500B0000}"/>
    <cellStyle name="差_Sheet1 2" xfId="3367" xr:uid="{00000000-0005-0000-0000-0000510B0000}"/>
    <cellStyle name="差_shopko sheet set CCD 2013-7-16" xfId="2405" xr:uid="{00000000-0005-0000-0000-0000520B0000}"/>
    <cellStyle name="差_TA-JLA April 2012 Sample Order (3)" xfId="2406" xr:uid="{00000000-0005-0000-0000-0000530B0000}"/>
    <cellStyle name="差_Tamarind .09.16" xfId="1852" xr:uid="{00000000-0005-0000-0000-0000540B0000}"/>
    <cellStyle name="差_TG 8件套 2011 03 30 from  helle" xfId="1853" xr:uid="{00000000-0005-0000-0000-0000550B0000}"/>
    <cellStyle name="差_TG 8件套 2011 03 30 from  helle_WM Mexico-121113 Crete Comf 4pc Set" xfId="1854" xr:uid="{00000000-0005-0000-0000-0000560B0000}"/>
    <cellStyle name="差_TG 8件套 2011 03 30 from  helle_WM Mexico-Elle Chrysander Ashlyn Westwood Comf 4pc Set 121109" xfId="1855" xr:uid="{00000000-0005-0000-0000-0000570B0000}"/>
    <cellStyle name="差_Total quote sheet for 201304 HP chairs" xfId="2407" xr:uid="{00000000-0005-0000-0000-0000580B0000}"/>
    <cellStyle name="差_Total quote sheet for 201304 HP samples _updated on 3-25-2013 (3)" xfId="2408" xr:uid="{00000000-0005-0000-0000-0000590B0000}"/>
    <cellStyle name="差_Total quote sheet for 201304 HP samples _updated on 3-26-2013 (2)" xfId="2409" xr:uid="{00000000-0005-0000-0000-00005A0B0000}"/>
    <cellStyle name="差_Total quote sheet for 201304 HP samples 3-15-2013" xfId="2410" xr:uid="{00000000-0005-0000-0000-00005B0B0000}"/>
    <cellStyle name="差_Total quote sheet for 201304 HP samples 3-18-2013" xfId="2411" xr:uid="{00000000-0005-0000-0000-00005C0B0000}"/>
    <cellStyle name="差_total quote sheet for Overstock 2-25-2013" xfId="2412" xr:uid="{00000000-0005-0000-0000-00005D0B0000}"/>
    <cellStyle name="差_TSS-Target Fall 10 D60 TOB bedding--91219" xfId="1856" xr:uid="{00000000-0005-0000-0000-00005E0B0000}"/>
    <cellStyle name="差_TSS-Target Fall 10 D60 TOB bedding--91219_WM Mexico-121113 Crete Comf 4pc Set" xfId="1857" xr:uid="{00000000-0005-0000-0000-00005F0B0000}"/>
    <cellStyle name="差_TSS-Target Fall 10 D60 TOB bedding--91219_WM Mexico-Elle Chrysander Ashlyn Westwood Comf 4pc Set 121109" xfId="1858" xr:uid="{00000000-0005-0000-0000-0000600B0000}"/>
    <cellStyle name="差_TW Home Quotation sheet for JCP _07162012 (2)" xfId="2413" xr:uid="{00000000-0005-0000-0000-0000610B0000}"/>
    <cellStyle name="差_TW Home Quotation sheet for JCP _07182012" xfId="2414" xr:uid="{00000000-0005-0000-0000-0000620B0000}"/>
    <cellStyle name="差_TW Home Quotation sheet for JCP _07192012 - KD none KD (2)" xfId="2415" xr:uid="{00000000-0005-0000-0000-0000630B0000}"/>
    <cellStyle name="差_TW Home Quotation sheet HeYuan HP Show 2012-2-19" xfId="2416" xr:uid="{00000000-0005-0000-0000-0000640B0000}"/>
    <cellStyle name="差_TW Home Quotation sheet Hongsheng HP Show 2012-2-29" xfId="2417" xr:uid="{00000000-0005-0000-0000-0000650B0000}"/>
    <cellStyle name="差_TW Home Quotation sheet Jinzheng HP Show 2012-2-29" xfId="2418" xr:uid="{00000000-0005-0000-0000-0000660B0000}"/>
    <cellStyle name="差_TW Home Quotation sheet Meiyuan HP Show 2012-2-29" xfId="2419" xr:uid="{00000000-0005-0000-0000-0000670B0000}"/>
    <cellStyle name="差_TW Home Quotation sheet- south items for HP from HS 2012-03-22" xfId="2420" xr:uid="{00000000-0005-0000-0000-0000680B0000}"/>
    <cellStyle name="差_TW Home Quotation sheet-07022012update (2)" xfId="2421" xr:uid="{00000000-0005-0000-0000-0000690B0000}"/>
    <cellStyle name="差_TW Home Quotation sheet--120323" xfId="2422" xr:uid="{00000000-0005-0000-0000-00006A0B0000}"/>
    <cellStyle name="差_TW Home Quotation sheet-120611HEYUAN  (2)" xfId="2423" xr:uid="{00000000-0005-0000-0000-00006B0B0000}"/>
    <cellStyle name="差_TW Home Quotation sheet-120618 update (2)" xfId="2424" xr:uid="{00000000-0005-0000-0000-00006C0B0000}"/>
    <cellStyle name="差_TW Home Quotation sheet-BW 2012-3-13" xfId="2425" xr:uid="{00000000-0005-0000-0000-00006D0B0000}"/>
    <cellStyle name="差_TW Home Quotation sheet-BW items from MY" xfId="2426" xr:uid="{00000000-0005-0000-0000-00006E0B0000}"/>
    <cellStyle name="差_TW Home Quotation sheet-KAIFAI 2012-2-20" xfId="2427" xr:uid="{00000000-0005-0000-0000-00006F0B0000}"/>
    <cellStyle name="差_TW_Home_Quotation_sheet of HP samples-chairone-20100907" xfId="1859" xr:uid="{00000000-0005-0000-0000-0000700B0000}"/>
    <cellStyle name="差_TW_Home_Quotation_sheet of HP samples-chairone-20100907 (3)" xfId="1860" xr:uid="{00000000-0005-0000-0000-0000710B0000}"/>
    <cellStyle name="差_weekly sales .com" xfId="3368" xr:uid="{00000000-0005-0000-0000-0000720B0000}"/>
    <cellStyle name="差_weekly sales .com 2" xfId="3369" xr:uid="{00000000-0005-0000-0000-0000730B0000}"/>
    <cellStyle name="差_Winsun quote sheet for HP samples _09192012" xfId="2428" xr:uid="{00000000-0005-0000-0000-0000740B0000}"/>
    <cellStyle name="差_WM 2013 Lawn blanket 07052012 updated 07272012 updated 0807 Updated 0814" xfId="1861" xr:uid="{00000000-0005-0000-0000-0000750B0000}"/>
    <cellStyle name="差_WM 2014 angel wrap 20140220 upd0601" xfId="1862" xr:uid="{00000000-0005-0000-0000-0000760B0000}"/>
    <cellStyle name="差_WM 2014 Lawn blanket 20130904" xfId="1863" xr:uid="{00000000-0005-0000-0000-0000770B0000}"/>
    <cellStyle name="差_WM 2014 travel throw 08222013" xfId="1864" xr:uid="{00000000-0005-0000-0000-0000780B0000}"/>
    <cellStyle name="差_WM Angel wrap updated on 20141117" xfId="1865" xr:uid="{00000000-0005-0000-0000-0000790B0000}"/>
    <cellStyle name="差_WM BODY PILLOW COVER 2012-6-19" xfId="1866" xr:uid="{00000000-0005-0000-0000-00007A0B0000}"/>
    <cellStyle name="差_WM Mexico-121015B  Coverlet 6pcs set" xfId="1867" xr:uid="{00000000-0005-0000-0000-00007B0B0000}"/>
    <cellStyle name="差_WM Mexico-121015C  Coverlet Mini set" xfId="1868" xr:uid="{00000000-0005-0000-0000-00007C0B0000}"/>
    <cellStyle name="常规" xfId="0" builtinId="0"/>
    <cellStyle name="常规 10" xfId="1869" xr:uid="{00000000-0005-0000-0000-00007D0B0000}"/>
    <cellStyle name="常规 10 2" xfId="1870" xr:uid="{00000000-0005-0000-0000-00007E0B0000}"/>
    <cellStyle name="常规 10 2 2" xfId="2460" xr:uid="{00000000-0005-0000-0000-00007F0B0000}"/>
    <cellStyle name="常规 10 2 2 2" xfId="2465" xr:uid="{00000000-0005-0000-0000-0000800B0000}"/>
    <cellStyle name="常规 10 2 2 2 2" xfId="3370" xr:uid="{00000000-0005-0000-0000-0000810B0000}"/>
    <cellStyle name="常规 10 2 2 2 4" xfId="3371" xr:uid="{00000000-0005-0000-0000-0000820B0000}"/>
    <cellStyle name="常规 10 2 2 3" xfId="3286" xr:uid="{00000000-0005-0000-0000-0000830B0000}"/>
    <cellStyle name="常规 10 2 2 3 2" xfId="3693" xr:uid="{1CDB95A5-0A46-41A3-99CD-F97E00E79837}"/>
    <cellStyle name="常规 10 2 3" xfId="3097" xr:uid="{00000000-0005-0000-0000-0000840B0000}"/>
    <cellStyle name="常规 10 2 3 2" xfId="3098" xr:uid="{00000000-0005-0000-0000-0000850B0000}"/>
    <cellStyle name="常规 10 2 3 3" xfId="3099" xr:uid="{00000000-0005-0000-0000-0000860B0000}"/>
    <cellStyle name="常规 10 2 3 5" xfId="2461" xr:uid="{00000000-0005-0000-0000-0000870B0000}"/>
    <cellStyle name="常规 10 2 3 5 2" xfId="2613" xr:uid="{00000000-0005-0000-0000-0000880B0000}"/>
    <cellStyle name="常规 10 2 4" xfId="3100" xr:uid="{00000000-0005-0000-0000-0000890B0000}"/>
    <cellStyle name="常规 10 3" xfId="2429" xr:uid="{00000000-0005-0000-0000-00008A0B0000}"/>
    <cellStyle name="常规 10 3 2" xfId="3101" xr:uid="{00000000-0005-0000-0000-00008B0B0000}"/>
    <cellStyle name="常规 10 3 3" xfId="3102" xr:uid="{00000000-0005-0000-0000-00008C0B0000}"/>
    <cellStyle name="常规 10 4" xfId="2459" xr:uid="{00000000-0005-0000-0000-00008D0B0000}"/>
    <cellStyle name="常规 10 4 2" xfId="2614" xr:uid="{00000000-0005-0000-0000-00008E0B0000}"/>
    <cellStyle name="常规 10 4 3" xfId="3385" xr:uid="{10601B6A-3B21-4311-9784-EC7EDD9035CF}"/>
    <cellStyle name="常规 10 5" xfId="3103" xr:uid="{00000000-0005-0000-0000-00008F0B0000}"/>
    <cellStyle name="常规 10 6" xfId="3104" xr:uid="{00000000-0005-0000-0000-0000900B0000}"/>
    <cellStyle name="常规 11" xfId="1871" xr:uid="{00000000-0005-0000-0000-0000910B0000}"/>
    <cellStyle name="常规 11 2" xfId="2430" xr:uid="{00000000-0005-0000-0000-0000920B0000}"/>
    <cellStyle name="常规 12" xfId="1872" xr:uid="{00000000-0005-0000-0000-0000930B0000}"/>
    <cellStyle name="常规 12 2" xfId="1873" xr:uid="{00000000-0005-0000-0000-0000940B0000}"/>
    <cellStyle name="常规 12 2 2" xfId="1874" xr:uid="{00000000-0005-0000-0000-0000950B0000}"/>
    <cellStyle name="常规 12 2 2 2" xfId="1875" xr:uid="{00000000-0005-0000-0000-0000960B0000}"/>
    <cellStyle name="常规 12 2 3" xfId="1876" xr:uid="{00000000-0005-0000-0000-0000970B0000}"/>
    <cellStyle name="常规 12 2 3 2" xfId="1877" xr:uid="{00000000-0005-0000-0000-0000980B0000}"/>
    <cellStyle name="常规 12 3" xfId="1878" xr:uid="{00000000-0005-0000-0000-0000990B0000}"/>
    <cellStyle name="常规 12 4" xfId="2431" xr:uid="{00000000-0005-0000-0000-00009A0B0000}"/>
    <cellStyle name="常规 12 5" xfId="3388" xr:uid="{DBA857FC-2163-414C-9FC8-E9D3930CA5FE}"/>
    <cellStyle name="常规 13" xfId="1879" xr:uid="{00000000-0005-0000-0000-00009B0B0000}"/>
    <cellStyle name="常规 13 2" xfId="2432" xr:uid="{00000000-0005-0000-0000-00009C0B0000}"/>
    <cellStyle name="常规 14" xfId="1880" xr:uid="{00000000-0005-0000-0000-00009D0B0000}"/>
    <cellStyle name="常规 14 2" xfId="2433" xr:uid="{00000000-0005-0000-0000-00009E0B0000}"/>
    <cellStyle name="常规 15" xfId="1881" xr:uid="{00000000-0005-0000-0000-00009F0B0000}"/>
    <cellStyle name="常规 15 2" xfId="2434" xr:uid="{00000000-0005-0000-0000-0000A00B0000}"/>
    <cellStyle name="常规 16" xfId="1882" xr:uid="{00000000-0005-0000-0000-0000A10B0000}"/>
    <cellStyle name="常规 16 2" xfId="2048" xr:uid="{00000000-0005-0000-0000-0000A20B0000}"/>
    <cellStyle name="常规 16 3" xfId="3383" xr:uid="{E2713845-9BE1-4A77-8DF8-4F61CBC33247}"/>
    <cellStyle name="常规 17" xfId="1883" xr:uid="{00000000-0005-0000-0000-0000A30B0000}"/>
    <cellStyle name="常规 18" xfId="2045" xr:uid="{00000000-0005-0000-0000-0000A40B0000}"/>
    <cellStyle name="常规 2" xfId="1884" xr:uid="{00000000-0005-0000-0000-0000A50B0000}"/>
    <cellStyle name="常规 2 14" xfId="2435" xr:uid="{00000000-0005-0000-0000-0000A60B0000}"/>
    <cellStyle name="常规 2 17" xfId="2436" xr:uid="{00000000-0005-0000-0000-0000A70B0000}"/>
    <cellStyle name="常规 2 18" xfId="2437" xr:uid="{00000000-0005-0000-0000-0000A80B0000}"/>
    <cellStyle name="常规 2 2" xfId="1885" xr:uid="{00000000-0005-0000-0000-0000A90B0000}"/>
    <cellStyle name="常规 2 2 2" xfId="1886" xr:uid="{00000000-0005-0000-0000-0000AA0B0000}"/>
    <cellStyle name="常规 2 2 2 2" xfId="3105" xr:uid="{00000000-0005-0000-0000-0000AB0B0000}"/>
    <cellStyle name="常规 2 2 3" xfId="1887" xr:uid="{00000000-0005-0000-0000-0000AC0B0000}"/>
    <cellStyle name="常规 2 22" xfId="2438" xr:uid="{00000000-0005-0000-0000-0000AD0B0000}"/>
    <cellStyle name="常规 2 28" xfId="2439" xr:uid="{00000000-0005-0000-0000-0000AE0B0000}"/>
    <cellStyle name="常规 2 3" xfId="1888" xr:uid="{00000000-0005-0000-0000-0000AF0B0000}"/>
    <cellStyle name="常规 2 3 2" xfId="2440" xr:uid="{00000000-0005-0000-0000-0000B00B0000}"/>
    <cellStyle name="常规 2 3 3" xfId="3106" xr:uid="{00000000-0005-0000-0000-0000B10B0000}"/>
    <cellStyle name="常规 2 4" xfId="1889" xr:uid="{00000000-0005-0000-0000-0000B20B0000}"/>
    <cellStyle name="常规 2 4 2" xfId="2441" xr:uid="{00000000-0005-0000-0000-0000B30B0000}"/>
    <cellStyle name="常规 2 49" xfId="2442" xr:uid="{00000000-0005-0000-0000-0000B40B0000}"/>
    <cellStyle name="常规 2 53" xfId="2443" xr:uid="{00000000-0005-0000-0000-0000B50B0000}"/>
    <cellStyle name="常规 2_7th Ave Basic Bedding Market Follow-up Quote 111011--H--111012" xfId="3107" xr:uid="{00000000-0005-0000-0000-0000B60B0000}"/>
    <cellStyle name="常规 3" xfId="1890" xr:uid="{00000000-0005-0000-0000-0000B70B0000}"/>
    <cellStyle name="常规 3 2" xfId="1891" xr:uid="{00000000-0005-0000-0000-0000B80B0000}"/>
    <cellStyle name="常规 3 2 2" xfId="1892" xr:uid="{00000000-0005-0000-0000-0000B90B0000}"/>
    <cellStyle name="常规 3 2 2 2" xfId="3108" xr:uid="{00000000-0005-0000-0000-0000BA0B0000}"/>
    <cellStyle name="常规 3 2 2 2 2" xfId="3109" xr:uid="{00000000-0005-0000-0000-0000BB0B0000}"/>
    <cellStyle name="常规 3 2 2 3" xfId="3110" xr:uid="{00000000-0005-0000-0000-0000BC0B0000}"/>
    <cellStyle name="常规 3 2 3" xfId="3111" xr:uid="{00000000-0005-0000-0000-0000BD0B0000}"/>
    <cellStyle name="常规 3 3" xfId="1893" xr:uid="{00000000-0005-0000-0000-0000BE0B0000}"/>
    <cellStyle name="常规 3 4" xfId="2458" xr:uid="{00000000-0005-0000-0000-0000BF0B0000}"/>
    <cellStyle name="常规 3 4 2" xfId="2615" xr:uid="{00000000-0005-0000-0000-0000C00B0000}"/>
    <cellStyle name="常规 3_WM Canada Aspen Long Fur Comforter 1009012--H--1011012 updated 130124" xfId="3112" xr:uid="{00000000-0005-0000-0000-0000C10B0000}"/>
    <cellStyle name="常规 4" xfId="1894" xr:uid="{00000000-0005-0000-0000-0000C20B0000}"/>
    <cellStyle name="常规 4 2" xfId="1895" xr:uid="{00000000-0005-0000-0000-0000C30B0000}"/>
    <cellStyle name="常规 4 2 2" xfId="1896" xr:uid="{00000000-0005-0000-0000-0000C40B0000}"/>
    <cellStyle name="常规 4 2 3" xfId="1897" xr:uid="{00000000-0005-0000-0000-0000C50B0000}"/>
    <cellStyle name="常规 4 3" xfId="3113" xr:uid="{00000000-0005-0000-0000-0000C60B0000}"/>
    <cellStyle name="常规 4_E com Poolstock basic bedding fall 13 commitment -130509 updated 130830" xfId="3114" xr:uid="{00000000-0005-0000-0000-0000C70B0000}"/>
    <cellStyle name="常规 5" xfId="1898" xr:uid="{00000000-0005-0000-0000-0000C80B0000}"/>
    <cellStyle name="常规 5 2" xfId="3115" xr:uid="{00000000-0005-0000-0000-0000C90B0000}"/>
    <cellStyle name="常规 5 3" xfId="3116" xr:uid="{00000000-0005-0000-0000-0000CA0B0000}"/>
    <cellStyle name="常规 5 4" xfId="3117" xr:uid="{00000000-0005-0000-0000-0000CB0B0000}"/>
    <cellStyle name="常规 6" xfId="1899" xr:uid="{00000000-0005-0000-0000-0000CC0B0000}"/>
    <cellStyle name="常规 6 2" xfId="2444" xr:uid="{00000000-0005-0000-0000-0000CD0B0000}"/>
    <cellStyle name="常规 6_Basic bedding commitment March Market--130506" xfId="2445" xr:uid="{00000000-0005-0000-0000-0000CE0B0000}"/>
    <cellStyle name="常规 7" xfId="1900" xr:uid="{00000000-0005-0000-0000-0000CF0B0000}"/>
    <cellStyle name="常规 7 2" xfId="1901" xr:uid="{00000000-0005-0000-0000-0000D00B0000}"/>
    <cellStyle name="常规 7 2 2" xfId="3118" xr:uid="{00000000-0005-0000-0000-0000D10B0000}"/>
    <cellStyle name="常规 7 2 2 2" xfId="3119" xr:uid="{00000000-0005-0000-0000-0000D20B0000}"/>
    <cellStyle name="常规 7 2 2 3" xfId="3120" xr:uid="{00000000-0005-0000-0000-0000D30B0000}"/>
    <cellStyle name="常规 7 2 2 3 2" xfId="3121" xr:uid="{00000000-0005-0000-0000-0000D40B0000}"/>
    <cellStyle name="常规 7 2 3" xfId="3122" xr:uid="{00000000-0005-0000-0000-0000D50B0000}"/>
    <cellStyle name="常规 7 3" xfId="1902" xr:uid="{00000000-0005-0000-0000-0000D60B0000}"/>
    <cellStyle name="常规 7 4" xfId="2446" xr:uid="{00000000-0005-0000-0000-0000D70B0000}"/>
    <cellStyle name="常规 7 5" xfId="2462" xr:uid="{00000000-0005-0000-0000-0000D80B0000}"/>
    <cellStyle name="常规 7 5 2" xfId="3284" xr:uid="{00000000-0005-0000-0000-0000D90B0000}"/>
    <cellStyle name="常规 7 5 2 2" xfId="3691" xr:uid="{E96F6B81-7059-4390-BC32-E1D328EE43B9}"/>
    <cellStyle name="常规 8" xfId="1903" xr:uid="{00000000-0005-0000-0000-0000DA0B0000}"/>
    <cellStyle name="常规 8 2" xfId="1904" xr:uid="{00000000-0005-0000-0000-0000DB0B0000}"/>
    <cellStyle name="常规 8 2 2" xfId="2447" xr:uid="{00000000-0005-0000-0000-0000DC0B0000}"/>
    <cellStyle name="常规 8 3" xfId="1905" xr:uid="{00000000-0005-0000-0000-0000DD0B0000}"/>
    <cellStyle name="常规 9" xfId="1906" xr:uid="{00000000-0005-0000-0000-0000DE0B0000}"/>
    <cellStyle name="常规 9 2" xfId="1907" xr:uid="{00000000-0005-0000-0000-0000DF0B0000}"/>
    <cellStyle name="常规 9 3" xfId="2448" xr:uid="{00000000-0005-0000-0000-0000E00B0000}"/>
    <cellStyle name="常规_JLA101115-CMFSET-MF-P 2 3 2" xfId="3387" xr:uid="{1A663DB1-1AB0-4562-AC6C-883AD802CDFA}"/>
    <cellStyle name="常规_Sheet1 2 2 2" xfId="3386" xr:uid="{D516F47C-07CB-4F53-BB87-C9FC5649049C}"/>
    <cellStyle name="常规_Sheet1 2 2 2 2" xfId="3389" xr:uid="{E021EEA9-F793-4238-8DDF-806AF07EA31E}"/>
    <cellStyle name="常规_Sheet1_Macy's home store mink berber comforter 111031--H--0314012 add OOD" xfId="3390" xr:uid="{6342B902-7DE1-4DB9-9221-D775CD745D5E}"/>
    <cellStyle name="常规_Sheet1_WM 20 Piece Sets 12 20 05 2 2" xfId="3391" xr:uid="{B0AC1DB6-5D30-4E11-BCD9-7B6735E2BBF1}"/>
    <cellStyle name="常规_WM long fur comforter set CCD--111125" xfId="3282" xr:uid="{00000000-0005-0000-0000-0000E50B0000}"/>
    <cellStyle name="常规_WM long fur comforter set CCD--111125 2" xfId="3283" xr:uid="{00000000-0005-0000-0000-0000E60B0000}"/>
    <cellStyle name="超链接 2" xfId="2022" xr:uid="{00000000-0005-0000-0000-0000000D0000}"/>
    <cellStyle name="好" xfId="2859" xr:uid="{00000000-0005-0000-0000-00008D090000}"/>
    <cellStyle name="好 2" xfId="1699" xr:uid="{00000000-0005-0000-0000-00008E090000}"/>
    <cellStyle name="好 2 2" xfId="1700" xr:uid="{00000000-0005-0000-0000-00008F090000}"/>
    <cellStyle name="好 2 2 2" xfId="2860" xr:uid="{00000000-0005-0000-0000-000090090000}"/>
    <cellStyle name="好 2 3" xfId="1701" xr:uid="{00000000-0005-0000-0000-000091090000}"/>
    <cellStyle name="好 3" xfId="1702" xr:uid="{00000000-0005-0000-0000-000092090000}"/>
    <cellStyle name="好 3 2" xfId="2861" xr:uid="{00000000-0005-0000-0000-000093090000}"/>
    <cellStyle name="好 3 2 2" xfId="2862" xr:uid="{00000000-0005-0000-0000-000094090000}"/>
    <cellStyle name="好 3 3" xfId="2863" xr:uid="{00000000-0005-0000-0000-000095090000}"/>
    <cellStyle name="好 4" xfId="1703" xr:uid="{00000000-0005-0000-0000-000096090000}"/>
    <cellStyle name="好 4 2" xfId="2864" xr:uid="{00000000-0005-0000-0000-000097090000}"/>
    <cellStyle name="好 5" xfId="2865" xr:uid="{00000000-0005-0000-0000-000098090000}"/>
    <cellStyle name="好_12.19WM-131219A BHG Ruched(Delancey) comforter mini set" xfId="1704" xr:uid="{00000000-0005-0000-0000-000099090000}"/>
    <cellStyle name="好_BG开发面料2012-7-8 (3)" xfId="1705" xr:uid="{00000000-0005-0000-0000-00009A090000}"/>
    <cellStyle name="好_Book1" xfId="2349" xr:uid="{00000000-0005-0000-0000-00009B090000}"/>
    <cellStyle name="好_Burington-130304 -serenePaige，SussexKinnety-12pcs set" xfId="1706" xr:uid="{00000000-0005-0000-0000-00009C090000}"/>
    <cellStyle name="好_Burlington Super Set Comf Quote 4-23-2013" xfId="1707" xr:uid="{00000000-0005-0000-0000-00009D090000}"/>
    <cellStyle name="好_BW quote sheet for HP samples _09202012" xfId="2350" xr:uid="{00000000-0005-0000-0000-00009E090000}"/>
    <cellStyle name="好_CCD-WM holiday-130205" xfId="1708" xr:uid="{00000000-0005-0000-0000-00009F090000}"/>
    <cellStyle name="好_CCD-WM TRAVEL THROW-130822" xfId="1709" xr:uid="{00000000-0005-0000-0000-0000A0090000}"/>
    <cellStyle name="好_Cellular Blanket prices- Faze3" xfId="1710" xr:uid="{00000000-0005-0000-0000-0000A1090000}"/>
    <cellStyle name="好_Cellular Blanket prices- Faze3 2" xfId="1711" xr:uid="{00000000-0005-0000-0000-0000A2090000}"/>
    <cellStyle name="好_Cellular Blanket prices- Faze3 3" xfId="1712" xr:uid="{00000000-0005-0000-0000-0000A3090000}"/>
    <cellStyle name="好_Cellular Blanket prices- Faze3_CCD-WM TRAVEL THROW-130822" xfId="1713" xr:uid="{00000000-0005-0000-0000-0000A4090000}"/>
    <cellStyle name="好_Cellular Blanket prices- Faze3_NY market Mar SP 2013 throw blanket prices" xfId="2866" xr:uid="{00000000-0005-0000-0000-0000A5090000}"/>
    <cellStyle name="好_Cellular Blanket prices- Faze3_Sep 12 Market Week Basic Blanket  Throw (2)" xfId="2867" xr:uid="{00000000-0005-0000-0000-0000A6090000}"/>
    <cellStyle name="好_Cellular Blanket prices- Faze3_Sept12 Throw and Dec pillow Market prices approved" xfId="2868" xr:uid="{00000000-0005-0000-0000-0000A7090000}"/>
    <cellStyle name="好_Cellular Blanket prices- Faze3_WM 2013 Lawn blanket 07052012 updated 07272012 updated 0807 Updated 0814" xfId="1714" xr:uid="{00000000-0005-0000-0000-0000A8090000}"/>
    <cellStyle name="好_Cellular Blanket prices- Faze3_WM 2014 angel wrap 20140220 upd0601" xfId="1715" xr:uid="{00000000-0005-0000-0000-0000A9090000}"/>
    <cellStyle name="好_Cellular Blanket prices- Faze3_WM 2014 Lawn blanket 20130904" xfId="1716" xr:uid="{00000000-0005-0000-0000-0000AA090000}"/>
    <cellStyle name="好_Cellular Blanket prices- Faze3_WM 2014 travel throw 08222013" xfId="1717" xr:uid="{00000000-0005-0000-0000-0000AB090000}"/>
    <cellStyle name="好_Cellular Blanket prices- Faze3_WM Angel wrap updated on 20141117" xfId="1718" xr:uid="{00000000-0005-0000-0000-0000AC090000}"/>
    <cellStyle name="好_Cellular Blanket prices- Faze3_WM BHG throw Fall 2014  20131223----131228change ctn size" xfId="1719" xr:uid="{00000000-0005-0000-0000-0000AD090000}"/>
    <cellStyle name="好_Commitment--Sears total protection mattress pad 0411012" xfId="2869" xr:uid="{00000000-0005-0000-0000-0000AE090000}"/>
    <cellStyle name="好_Commitment--Sears total protection mattress pad 0411012 2" xfId="2870" xr:uid="{00000000-0005-0000-0000-0000AF090000}"/>
    <cellStyle name="好_EE Furniture Quotation of HH samples-20100906" xfId="1720" xr:uid="{00000000-0005-0000-0000-0000B0090000}"/>
    <cellStyle name="好_Folding Chair Quote Sheet - 23 May 2013" xfId="2351" xr:uid="{00000000-0005-0000-0000-0000B1090000}"/>
    <cellStyle name="好_HP quota sheet from kaifa 2011-9-8" xfId="2352" xr:uid="{00000000-0005-0000-0000-0000B2090000}"/>
    <cellStyle name="好_HS quote sheet for HP samples _09192012" xfId="2353" xr:uid="{00000000-0005-0000-0000-0000B3090000}"/>
    <cellStyle name="好_JCP berber mattress pad 0120012 - Cal" xfId="2871" xr:uid="{00000000-0005-0000-0000-0000B4090000}"/>
    <cellStyle name="好_JCP berber mattress pad 0120012 - Cal 2" xfId="2872" xr:uid="{00000000-0005-0000-0000-0000B5090000}"/>
    <cellStyle name="好_JCP berber mattress pad 0120012 - Cal 2 2" xfId="2873" xr:uid="{00000000-0005-0000-0000-0000B6090000}"/>
    <cellStyle name="好_JCP berber mattress pad 0120012 - Cal 3" xfId="2874" xr:uid="{00000000-0005-0000-0000-0000B7090000}"/>
    <cellStyle name="好_JCP berber mattress pad 0120012--H--0125012may" xfId="2875" xr:uid="{00000000-0005-0000-0000-0000B8090000}"/>
    <cellStyle name="好_JCP berber mattress pad 0120012--H--0125012may 2" xfId="2876" xr:uid="{00000000-0005-0000-0000-0000B9090000}"/>
    <cellStyle name="好_JCP berber mattress pad 0120012--H--0125012may 2 2" xfId="2877" xr:uid="{00000000-0005-0000-0000-0000BA090000}"/>
    <cellStyle name="好_JCP berber mattress pad 0120012--H--0125012may 3" xfId="2878" xr:uid="{00000000-0005-0000-0000-0000BB090000}"/>
    <cellStyle name="好_JCP down alt comforter111121" xfId="2879" xr:uid="{00000000-0005-0000-0000-0000BC090000}"/>
    <cellStyle name="好_JCP down alt comforter111121 (2)" xfId="2880" xr:uid="{00000000-0005-0000-0000-0000BD090000}"/>
    <cellStyle name="好_JCP down alt comforter111121 (2) 2" xfId="2881" xr:uid="{00000000-0005-0000-0000-0000BE090000}"/>
    <cellStyle name="好_JCP down alt comforter111121 (2) 2 2" xfId="2882" xr:uid="{00000000-0005-0000-0000-0000BF090000}"/>
    <cellStyle name="好_JCP down alt comforter111121 (2) 3" xfId="2883" xr:uid="{00000000-0005-0000-0000-0000C0090000}"/>
    <cellStyle name="好_JCP down alt comforter111121 2" xfId="2884" xr:uid="{00000000-0005-0000-0000-0000C1090000}"/>
    <cellStyle name="好_JCP down alt comforter111121 2 2" xfId="2885" xr:uid="{00000000-0005-0000-0000-0000C2090000}"/>
    <cellStyle name="好_JCP down alt comforter111121 3" xfId="2886" xr:uid="{00000000-0005-0000-0000-0000C3090000}"/>
    <cellStyle name="好_JCP down alt comforter111121----0104012 (2)" xfId="2887" xr:uid="{00000000-0005-0000-0000-0000C4090000}"/>
    <cellStyle name="好_JCP down alt comforter111121----0104012 (2) 2" xfId="2888" xr:uid="{00000000-0005-0000-0000-0000C5090000}"/>
    <cellStyle name="好_JCP down alt comforter111121----0104012 (2) 2 2" xfId="2889" xr:uid="{00000000-0005-0000-0000-0000C6090000}"/>
    <cellStyle name="好_JCP down alt comforter111121----0104012 (2) 3" xfId="2890" xr:uid="{00000000-0005-0000-0000-0000C7090000}"/>
    <cellStyle name="好_JCP down alt comforter111121--H--0109012 May printed" xfId="2891" xr:uid="{00000000-0005-0000-0000-0000C8090000}"/>
    <cellStyle name="好_JCP down alt comforter111121--H--0109012 May printed 2" xfId="2892" xr:uid="{00000000-0005-0000-0000-0000C9090000}"/>
    <cellStyle name="好_JCP down alt comforter111121--H--0109012 May printed 2 2" xfId="2893" xr:uid="{00000000-0005-0000-0000-0000CA090000}"/>
    <cellStyle name="好_JCP down alt comforter111121--H--0109012 May printed 3" xfId="2894" xr:uid="{00000000-0005-0000-0000-0000CB090000}"/>
    <cellStyle name="好_JCP down alt comforter111121--H--111121May" xfId="2895" xr:uid="{00000000-0005-0000-0000-0000CC090000}"/>
    <cellStyle name="好_JCP down alt comforter111121--H--111121May 2" xfId="2896" xr:uid="{00000000-0005-0000-0000-0000CD090000}"/>
    <cellStyle name="好_JCP down alt comforter111121--H--111121May 2 2" xfId="2897" xr:uid="{00000000-0005-0000-0000-0000CE090000}"/>
    <cellStyle name="好_JCP down alt comforter111121--H--111121May 3" xfId="2898" xr:uid="{00000000-0005-0000-0000-0000CF090000}"/>
    <cellStyle name="好_JCP market follow110930----111102add new" xfId="1721" xr:uid="{00000000-0005-0000-0000-0000D0090000}"/>
    <cellStyle name="好_JCP market follow110930----111102add new 2" xfId="2899" xr:uid="{00000000-0005-0000-0000-0000D1090000}"/>
    <cellStyle name="好_JCP market follow110930----111102add new 2 2" xfId="2900" xr:uid="{00000000-0005-0000-0000-0000D2090000}"/>
    <cellStyle name="好_JCP market follow110930----111102add new 3" xfId="2901" xr:uid="{00000000-0005-0000-0000-0000D3090000}"/>
    <cellStyle name="好_JCP market follow110930----111102add new 4" xfId="2902" xr:uid="{00000000-0005-0000-0000-0000D4090000}"/>
    <cellStyle name="好_JCP market follow110930----111102add new_8-15_Revised Meijer-Woolrich down alt comf-mini-set 0809012 (2)" xfId="2903" xr:uid="{00000000-0005-0000-0000-0000D5090000}"/>
    <cellStyle name="好_JCP market follow110930----111102add new_8-15_Revised Meijer-Woolrich down alt comf-mini-set 0809012 (2) 2" xfId="2904" xr:uid="{00000000-0005-0000-0000-0000D6090000}"/>
    <cellStyle name="好_JCP market follow110930----111102add new_Anthropologie comforter 1009012" xfId="2905" xr:uid="{00000000-0005-0000-0000-0000D7090000}"/>
    <cellStyle name="好_JCP market follow110930----111102add new_Anthropologie comforter 1009012 2" xfId="2906" xr:uid="{00000000-0005-0000-0000-0000D8090000}"/>
    <cellStyle name="好_JCP market follow110930----111102add new_Anthropologie comforter 1009012--H--1010012" xfId="2907" xr:uid="{00000000-0005-0000-0000-0000D9090000}"/>
    <cellStyle name="好_JCP market follow110930----111102add new_Anthropologie comforter 1009012--H--1010012 2" xfId="2908" xr:uid="{00000000-0005-0000-0000-0000DA090000}"/>
    <cellStyle name="好_JCP market follow110930----111102add new_Anthropologie Comforter Stuffers" xfId="2909" xr:uid="{00000000-0005-0000-0000-0000DB090000}"/>
    <cellStyle name="好_JCP market follow110930----111102add new_Anthropologie Comforter Stuffers 2" xfId="2910" xr:uid="{00000000-0005-0000-0000-0000DC090000}"/>
    <cellStyle name="好_JCP market follow110930----111102add new_BASI120423-CMFSET-FLA(printed)" xfId="2911" xr:uid="{00000000-0005-0000-0000-0000DD090000}"/>
    <cellStyle name="好_JCP market follow110930----111102add new_BASI120423-CMFSET-FLA(printed) 2" xfId="2912" xr:uid="{00000000-0005-0000-0000-0000DE090000}"/>
    <cellStyle name="好_JCP market follow110930----111102add new_BASI130503-BLK-MF" xfId="2913" xr:uid="{00000000-0005-0000-0000-0000DF090000}"/>
    <cellStyle name="好_JCP market follow110930----111102add new_BASI130503-BLK-MF 2" xfId="2914" xr:uid="{00000000-0005-0000-0000-0000E0090000}"/>
    <cellStyle name="好_JCP market follow110930----111102add new_BASI130503-CMF-300T" xfId="2915" xr:uid="{00000000-0005-0000-0000-0000E1090000}"/>
    <cellStyle name="好_JCP market follow110930----111102add new_BASI130503-CMF-300T 2" xfId="2916" xr:uid="{00000000-0005-0000-0000-0000E2090000}"/>
    <cellStyle name="好_JCP market follow110930----111102add new_BASI130503-CMFSET-FLA" xfId="2917" xr:uid="{00000000-0005-0000-0000-0000E3090000}"/>
    <cellStyle name="好_JCP market follow110930----111102add new_BASI130503-CMFSET-FLA 2" xfId="2918" xr:uid="{00000000-0005-0000-0000-0000E4090000}"/>
    <cellStyle name="好_JCP market follow110930----111102add new_BASI130503-CMFSET-PV(Vail)" xfId="2919" xr:uid="{00000000-0005-0000-0000-0000E5090000}"/>
    <cellStyle name="好_JCP market follow110930----111102add new_BASI130503-CMFSET-PV(Vail) 2" xfId="2920" xr:uid="{00000000-0005-0000-0000-0000E6090000}"/>
    <cellStyle name="好_JCP market follow110930----111102add new_BASI130503-MPD-300T(windowpane)" xfId="2921" xr:uid="{00000000-0005-0000-0000-0000E7090000}"/>
    <cellStyle name="好_JCP market follow110930----111102add new_BASI130503-MPD-300T(windowpane) 2" xfId="2922" xr:uid="{00000000-0005-0000-0000-0000E8090000}"/>
    <cellStyle name="好_JCP market follow110930----111102add new_BASI130829-CMF-300T(Dobby)" xfId="2923" xr:uid="{00000000-0005-0000-0000-0000E9090000}"/>
    <cellStyle name="好_JCP market follow110930----111102add new_Basic bedding commitment March Market--130506" xfId="2924" xr:uid="{00000000-0005-0000-0000-0000EA090000}"/>
    <cellStyle name="好_JCP market follow110930----111102add new_Basic bedding commitment March Market--130506 2" xfId="2925" xr:uid="{00000000-0005-0000-0000-0000EB090000}"/>
    <cellStyle name="好_JCP market follow110930----111102add new_BASIC130503-MPD-Berber" xfId="2926" xr:uid="{00000000-0005-0000-0000-0000EC090000}"/>
    <cellStyle name="好_JCP market follow110930----111102add new_BASIC130503-MPD-Berber 2" xfId="2927" xr:uid="{00000000-0005-0000-0000-0000ED090000}"/>
    <cellStyle name="好_JCP market follow110930----111102add new_Commitment--WM Smart-Cool Pads commitment  0929012--1015012" xfId="2928" xr:uid="{00000000-0005-0000-0000-0000EE090000}"/>
    <cellStyle name="好_JCP market follow110930----111102add new_Commitment--WM Smart-Cool Pads commitment  0929012--1015012 2" xfId="2929" xr:uid="{00000000-0005-0000-0000-0000EF090000}"/>
    <cellStyle name="好_JCP market follow110930----111102add new_CTC120515-CMFSET-MF(ID) 9.28" xfId="2930" xr:uid="{00000000-0005-0000-0000-0000F0090000}"/>
    <cellStyle name="好_JCP market follow110930----111102add new_CTC120515-CMFSET-MF(ID) 9.28 2" xfId="2931" xr:uid="{00000000-0005-0000-0000-0000F1090000}"/>
    <cellStyle name="好_JCP market follow110930----111102add new_Domestic" xfId="2932" xr:uid="{00000000-0005-0000-0000-0000F2090000}"/>
    <cellStyle name="好_JCP market follow110930----111102add new_Domestic 2" xfId="2933" xr:uid="{00000000-0005-0000-0000-0000F3090000}"/>
    <cellStyle name="好_JCP market follow110930----111102add new_Domestic-to mike3.21" xfId="1722" xr:uid="{00000000-0005-0000-0000-0000F4090000}"/>
    <cellStyle name="好_JCP market follow110930----111102add new_Domestic-to mike3.21 2" xfId="2934" xr:uid="{00000000-0005-0000-0000-0000F5090000}"/>
    <cellStyle name="好_JCP market follow110930----111102add new_E com Poolstock basic bedding fall 13 commitment -130509 updated 130830" xfId="2935" xr:uid="{00000000-0005-0000-0000-0000F6090000}"/>
    <cellStyle name="好_JCP market follow110930----111102add new_Kohl's Micromink to Sherpa Comforter Quote 3-21-2012 (2)" xfId="1723" xr:uid="{00000000-0005-0000-0000-0000F7090000}"/>
    <cellStyle name="好_JCP market follow110930----111102add new_Kohl's Micromink to Sherpa Comforter Quote 3-21-2012 (2) 2" xfId="2936" xr:uid="{00000000-0005-0000-0000-0000F8090000}"/>
    <cellStyle name="好_JCP market follow110930----111102add new_Kohl's mink berber comforter mini set 0320012" xfId="1724" xr:uid="{00000000-0005-0000-0000-0000F9090000}"/>
    <cellStyle name="好_JCP market follow110930----111102add new_Kohl's mink berber comforter mini set 0320012 2" xfId="2937" xr:uid="{00000000-0005-0000-0000-0000FA090000}"/>
    <cellStyle name="好_JCP market follow110930----111102add new_Kohl's mink berber comforter mini set 0320012--H--0321012" xfId="1725" xr:uid="{00000000-0005-0000-0000-0000FB090000}"/>
    <cellStyle name="好_JCP market follow110930----111102add new_Kohl's mink berber comforter mini set 0320012--H--0321012 2" xfId="2938" xr:uid="{00000000-0005-0000-0000-0000FC090000}"/>
    <cellStyle name="好_JCP market follow110930----111102add new_Kohl's mink berber comforter mini set 0402012 (2)" xfId="1726" xr:uid="{00000000-0005-0000-0000-0000FD090000}"/>
    <cellStyle name="好_JCP market follow110930----111102add new_Kohl's mink berber comforter mini set 0402012 (2) 2" xfId="2939" xr:uid="{00000000-0005-0000-0000-0000FE090000}"/>
    <cellStyle name="好_JCP market follow110930----111102add new_Kohl's mink berber comforter mini set 0405012 (3)" xfId="1727" xr:uid="{00000000-0005-0000-0000-0000FF090000}"/>
    <cellStyle name="好_JCP market follow110930----111102add new_Kohl's mink berber comforter mini set 0405012 (3) 2" xfId="2940" xr:uid="{00000000-0005-0000-0000-0000000A0000}"/>
    <cellStyle name="好_JCP market follow110930----111102add new_Kohl's mink berber comforter mini set 0405012 (4)" xfId="1728" xr:uid="{00000000-0005-0000-0000-0000010A0000}"/>
    <cellStyle name="好_JCP market follow110930----111102add new_Kohl's mink berber comforter mini set 0405012 (4) 2" xfId="2941" xr:uid="{00000000-0005-0000-0000-0000020A0000}"/>
    <cellStyle name="好_JCP market follow110930----111102add new_Meijer market follow 1005012" xfId="1729" xr:uid="{00000000-0005-0000-0000-0000030A0000}"/>
    <cellStyle name="好_JCP market follow110930----111102add new_Meijer market follow 1005012 2" xfId="2942" xr:uid="{00000000-0005-0000-0000-0000040A0000}"/>
    <cellStyle name="好_JCP market follow110930----111102add new_Meijer market follow 1005012----1022012 foam pad" xfId="1730" xr:uid="{00000000-0005-0000-0000-0000050A0000}"/>
    <cellStyle name="好_JCP market follow110930----111102add new_Meijer market follow 1005012----1022012 foam pad 2" xfId="2943" xr:uid="{00000000-0005-0000-0000-0000060A0000}"/>
    <cellStyle name="好_JCP market follow110930----111102add new_Meijer market follow 1005012--H--1008012" xfId="1731" xr:uid="{00000000-0005-0000-0000-0000070A0000}"/>
    <cellStyle name="好_JCP market follow110930----111102add new_Meijer market follow 1005012--H--1008012 2" xfId="2944" xr:uid="{00000000-0005-0000-0000-0000080A0000}"/>
    <cellStyle name="好_JCP market follow110930----111102add new_Meijer meeting 0409012" xfId="2945" xr:uid="{00000000-0005-0000-0000-0000090A0000}"/>
    <cellStyle name="好_JCP market follow110930----111102add new_Meijer meeting 0409012 (2)" xfId="2946" xr:uid="{00000000-0005-0000-0000-00000A0A0000}"/>
    <cellStyle name="好_JCP market follow110930----111102add new_Meijer meeting 0409012 (2) 2" xfId="2947" xr:uid="{00000000-0005-0000-0000-00000B0A0000}"/>
    <cellStyle name="好_JCP market follow110930----111102add new_Meijer meeting 0409012 2" xfId="2948" xr:uid="{00000000-0005-0000-0000-00000C0A0000}"/>
    <cellStyle name="好_JCP market follow110930----111102add new_Meijer meeting 0409012----0410012May" xfId="2949" xr:uid="{00000000-0005-0000-0000-00000D0A0000}"/>
    <cellStyle name="好_JCP market follow110930----111102add new_Meijer meeting 0409012----0410012May 2" xfId="2950" xr:uid="{00000000-0005-0000-0000-00000E0A0000}"/>
    <cellStyle name="好_JCP market follow110930----111102add new_Meijer Smart-Cool Pads CCD" xfId="1732" xr:uid="{00000000-0005-0000-0000-00000F0A0000}"/>
    <cellStyle name="好_JCP market follow110930----111102add new_Meijer Smart-Cool Pads CCD 2" xfId="2951" xr:uid="{00000000-0005-0000-0000-0000100A0000}"/>
    <cellStyle name="好_JCP market follow110930----111102add new_Meijer Woolrich Basic Bedding White Goods quote from JLA 7-19-2012" xfId="1733" xr:uid="{00000000-0005-0000-0000-0000110A0000}"/>
    <cellStyle name="好_JCP market follow110930----111102add new_Meijer Woolrich Basic Bedding White Goods quote from JLA 7-19-2012 (5)" xfId="1734" xr:uid="{00000000-0005-0000-0000-0000120A0000}"/>
    <cellStyle name="好_JCP market follow110930----111102add new_Meijer Woolrich Basic Bedding White Goods quote from JLA 7-19-2012 (5) 2" xfId="2952" xr:uid="{00000000-0005-0000-0000-0000130A0000}"/>
    <cellStyle name="好_JCP market follow110930----111102add new_Meijer Woolrich Basic Bedding White Goods quote from JLA 7-19-2012 2" xfId="2953" xr:uid="{00000000-0005-0000-0000-0000140A0000}"/>
    <cellStyle name="好_JCP market follow110930----111102add new_Meijer Woolrich down alt comforter mini set 0809012" xfId="2954" xr:uid="{00000000-0005-0000-0000-0000150A0000}"/>
    <cellStyle name="好_JCP market follow110930----111102add new_Meijer Woolrich down alt comforter mini set 0809012 (3)" xfId="2955" xr:uid="{00000000-0005-0000-0000-0000160A0000}"/>
    <cellStyle name="好_JCP market follow110930----111102add new_Meijer Woolrich down alt comforter mini set 0809012 (3) 2" xfId="2956" xr:uid="{00000000-0005-0000-0000-0000170A0000}"/>
    <cellStyle name="好_JCP market follow110930----111102add new_Meijer Woolrich down alt comforter mini set 0809012 2" xfId="2957" xr:uid="{00000000-0005-0000-0000-0000180A0000}"/>
    <cellStyle name="好_JCP market follow110930----111102add new_Meijer Woolrich Programs Commit 120503 updated 120809" xfId="2958" xr:uid="{00000000-0005-0000-0000-0000190A0000}"/>
    <cellStyle name="好_JCP market follow110930----111102add new_Meijer Woolrich Programs Commit 120503 updated 120809 2" xfId="2959" xr:uid="{00000000-0005-0000-0000-00001A0A0000}"/>
    <cellStyle name="好_JCP market follow110930----111102add new_Meijer woolrich white goods 0718012--H--0719012" xfId="1735" xr:uid="{00000000-0005-0000-0000-00001B0A0000}"/>
    <cellStyle name="好_JCP market follow110930----111102add new_Meijer woolrich white goods 0718012--H--0719012 2" xfId="2960" xr:uid="{00000000-0005-0000-0000-00001C0A0000}"/>
    <cellStyle name="好_JCP market follow110930----111102add new_Pooled inventory 3M moisture pad 0417012" xfId="2961" xr:uid="{00000000-0005-0000-0000-00001D0A0000}"/>
    <cellStyle name="好_JCP market follow110930----111102add new_Pooled inventory 3M moisture pad 0417012 2" xfId="2962" xr:uid="{00000000-0005-0000-0000-00001E0A0000}"/>
    <cellStyle name="好_JCP market follow110930----111102add new_Poolstock Basic Bedding Commit 130830" xfId="2963" xr:uid="{00000000-0005-0000-0000-00001F0A0000}"/>
    <cellStyle name="好_JCP market follow110930----111102add new_Poolstock basic bedding commitment 120426" xfId="2964" xr:uid="{00000000-0005-0000-0000-0000200A0000}"/>
    <cellStyle name="好_JCP market follow110930----111102add new_Poolstock basic bedding commitment 120426 2" xfId="2965" xr:uid="{00000000-0005-0000-0000-0000210A0000}"/>
    <cellStyle name="好_JCP market follow110930----111102add new_Poolstock basic bedding commitment 120426--0428012" xfId="2966" xr:uid="{00000000-0005-0000-0000-0000220A0000}"/>
    <cellStyle name="好_JCP market follow110930----111102add new_Poolstock basic bedding commitment 120426--0428012 2" xfId="2967" xr:uid="{00000000-0005-0000-0000-0000230A0000}"/>
    <cellStyle name="好_JCP market follow110930----111102add new_Poolstock Fall 12 basic bedding commitment 120502--CCD" xfId="2968" xr:uid="{00000000-0005-0000-0000-0000240A0000}"/>
    <cellStyle name="好_JCP market follow110930----111102add new_Poolstock Fall 12 basic bedding commitment 120502--CCD 2" xfId="2969" xr:uid="{00000000-0005-0000-0000-0000250A0000}"/>
    <cellStyle name="好_JCP110517-MPD-Berber" xfId="2970" xr:uid="{00000000-0005-0000-0000-0000260A0000}"/>
    <cellStyle name="好_JCP110517-MPD-Berber 2" xfId="2971" xr:uid="{00000000-0005-0000-0000-0000270A0000}"/>
    <cellStyle name="好_JCP110517-MPD-Berber 2 2" xfId="2972" xr:uid="{00000000-0005-0000-0000-0000280A0000}"/>
    <cellStyle name="好_JCP110517-MPD-Berber 3" xfId="2973" xr:uid="{00000000-0005-0000-0000-0000290A0000}"/>
    <cellStyle name="好_JZJ quote sheet for HP samples _09152012" xfId="2354" xr:uid="{00000000-0005-0000-0000-00002A0A0000}"/>
    <cellStyle name="好_KF quote sheet for HP samples _09152012" xfId="2355" xr:uid="{00000000-0005-0000-0000-00002B0A0000}"/>
    <cellStyle name="好_LID HOLIDAY 12 UB Angel Wrap in Box 5-21-12" xfId="1736" xr:uid="{00000000-0005-0000-0000-00002C0A0000}"/>
    <cellStyle name="好_LID HOLIDAY 13 UB Angel Wrap 5-30-13" xfId="1737" xr:uid="{00000000-0005-0000-0000-00002D0A0000}"/>
    <cellStyle name="好_LID MAY JUNE 14 FEATURE WM Lawn Blankets 11-25-13" xfId="1738" xr:uid="{00000000-0005-0000-0000-00002E0A0000}"/>
    <cellStyle name="好_LID SPRING 13 MS Body Pillow Covers JAY 9-24-12" xfId="1739" xr:uid="{00000000-0005-0000-0000-00002F0A0000}"/>
    <cellStyle name="好_LID SPRING 13 MS Body Pillow Covers JAY 9-5-12" xfId="1740" xr:uid="{00000000-0005-0000-0000-0000300A0000}"/>
    <cellStyle name="好_LID Spring14 Body Pillow Covers 9-13-13" xfId="1741" xr:uid="{00000000-0005-0000-0000-0000310A0000}"/>
    <cellStyle name="好_LID SUMMER 13 WM Lawn Blankets 11-16-12" xfId="1742" xr:uid="{00000000-0005-0000-0000-0000320A0000}"/>
    <cellStyle name="好_LID_Form-UB 7pc_Jacquards_change to Mainstays_new stock# and UPC#_7-07-11" xfId="1743" xr:uid="{00000000-0005-0000-0000-0000330A0000}"/>
    <cellStyle name="好_Master quote sheet for HP samples _09202012" xfId="2356" xr:uid="{00000000-0005-0000-0000-0000340A0000}"/>
    <cellStyle name="好_MC-111107B Folkore comforter set + Duvet set" xfId="1744" xr:uid="{00000000-0005-0000-0000-0000350A0000}"/>
    <cellStyle name="好_MC-111107C Tigre comforter set + Duvet set" xfId="1745" xr:uid="{00000000-0005-0000-0000-0000360A0000}"/>
    <cellStyle name="好_MC-111109A  Folkore 5PC 3PC comforter set + Duvet set" xfId="1746" xr:uid="{00000000-0005-0000-0000-0000370A0000}"/>
    <cellStyle name="好_MC-111109A Tigre 5PC 3PC comforter set + Duvet set" xfId="1747" xr:uid="{00000000-0005-0000-0000-0000380A0000}"/>
    <cellStyle name="好_MCOM-120308-MCOM ID Comforter and Duvet set Quote Sheet-CASSEN." xfId="1748" xr:uid="{00000000-0005-0000-0000-0000390A0000}"/>
    <cellStyle name="好_MCOM-120308-MCOM ID Comforter and Duvet set Quote Sheet-JUNO." xfId="1749" xr:uid="{00000000-0005-0000-0000-00003A0A0000}"/>
    <cellStyle name="好_MCOM-120308-MCOM ID Comforter and Duvet set Quote Sheet-MICA." xfId="1750" xr:uid="{00000000-0005-0000-0000-00003B0A0000}"/>
    <cellStyle name="好_Meiyi quote sheet for showroom samples _09192012 update" xfId="2357" xr:uid="{00000000-0005-0000-0000-00003C0A0000}"/>
    <cellStyle name="好_Minxing Haojiang TA quote sheet for HP 3-14-2013 " xfId="2358" xr:uid="{00000000-0005-0000-0000-00003D0A0000}"/>
    <cellStyle name="好_MY quote sheet for HP samples _09152012" xfId="2359" xr:uid="{00000000-0005-0000-0000-00003E0A0000}"/>
    <cellStyle name="好_NY market Mar SP 2013 throw blanket prices" xfId="2974" xr:uid="{00000000-0005-0000-0000-00003F0A0000}"/>
    <cellStyle name="好_Overstock Ottoman quotation-master-20110928" xfId="2360" xr:uid="{00000000-0005-0000-0000-0000400A0000}"/>
    <cellStyle name="好_OY-110614A Kas comforter mini set + 5pc set + comforter 8pcs set + Pillow" xfId="1751" xr:uid="{00000000-0005-0000-0000-0000410A0000}"/>
    <cellStyle name="好_OY-110819B OYO comforter mini set__ + comforter set + comforter 7pcs set + comforter 8pcs set" xfId="1752" xr:uid="{00000000-0005-0000-0000-0000420A0000}"/>
    <cellStyle name="好_OY-110819C YOUNG ADULT-Tigre__ comforter set + Duvet set" xfId="1753" xr:uid="{00000000-0005-0000-0000-0000430A0000}"/>
    <cellStyle name="好_OY-110819D YOUNG ADULT-Odessa comforter set + Duvet set" xfId="1754" xr:uid="{00000000-0005-0000-0000-0000440A0000}"/>
    <cellStyle name="好_OY-110819E YOUNG ADULT - Folkore__ comforter set + Duvet set" xfId="1755" xr:uid="{00000000-0005-0000-0000-0000450A0000}"/>
    <cellStyle name="好_OY-110819F YOUNG ADULT- Medal comforter set + Duvet set" xfId="1756" xr:uid="{00000000-0005-0000-0000-0000460A0000}"/>
    <cellStyle name="好_OY-110819G YOUNG ADULT - Tamarind__ comforter set + Duvet set" xfId="1757" xr:uid="{00000000-0005-0000-0000-0000470A0000}"/>
    <cellStyle name="好_OY-110819H YOUNG ADULT - Anthea__ comforter set + Duvet set" xfId="1758" xr:uid="{00000000-0005-0000-0000-0000480A0000}"/>
    <cellStyle name="好_OY-110901F YOUNG ADULT - Medali comforter set + Duvet set rev" xfId="1759" xr:uid="{00000000-0005-0000-0000-0000490A0000}"/>
    <cellStyle name="好_OY-110901G YOUNG ADULT - Tamarind comforter set + Duvet set" xfId="1760" xr:uid="{00000000-0005-0000-0000-00004A0A0000}"/>
    <cellStyle name="好_OY-110901H YOUNG ADULT - Anthea comforter set + Duvet set rev" xfId="1761" xr:uid="{00000000-0005-0000-0000-00004B0A0000}"/>
    <cellStyle name="好_OY-110901I YOUNG ADULT - Botanica comforter set + Duvet set" xfId="1762" xr:uid="{00000000-0005-0000-0000-00004C0A0000}"/>
    <cellStyle name="好_OY-110901M YOUNG ADULT - Sierra comforter set + Duvet set" xfId="1763" xr:uid="{00000000-0005-0000-0000-00004D0A0000}"/>
    <cellStyle name="好_OY-110901N YOUNG ADULT - Tiffany comforter set + Duvet set" xfId="1764" xr:uid="{00000000-0005-0000-0000-00004E0A0000}"/>
    <cellStyle name="好_OY-110909I YOUNG ADULT - Botanica comforter set + Duvet set" xfId="1765" xr:uid="{00000000-0005-0000-0000-00004F0A0000}"/>
    <cellStyle name="好_Pooled inventory 3M moisture pad 0417012" xfId="2975" xr:uid="{00000000-0005-0000-0000-0000500A0000}"/>
    <cellStyle name="好_Pooled inventory 3M moisture pad 0417012 2" xfId="2976" xr:uid="{00000000-0005-0000-0000-0000510A0000}"/>
    <cellStyle name="好_Quotation sheet for HP sample from TC 2011-08-29 (3)" xfId="2361" xr:uid="{00000000-0005-0000-0000-0000520A0000}"/>
    <cellStyle name="好_quote sheet for JCP  _08022012 (2)" xfId="2362" xr:uid="{00000000-0005-0000-0000-0000530A0000}"/>
    <cellStyle name="好_quote sheet for Overstock _09062012" xfId="2363" xr:uid="{00000000-0005-0000-0000-0000540A0000}"/>
    <cellStyle name="好_quote sheet for two tables for Overstock 5-17-2013 (2)" xfId="2364" xr:uid="{00000000-0005-0000-0000-0000550A0000}"/>
    <cellStyle name="好_Sears - ID MF Mini Comforter set-pillow-commit-120405" xfId="1766" xr:uid="{00000000-0005-0000-0000-0000560A0000}"/>
    <cellStyle name="好_September 13 Market Throw blanket Quote sheet" xfId="2977" xr:uid="{00000000-0005-0000-0000-0000570A0000}"/>
    <cellStyle name="好_Sheet1" xfId="3362" xr:uid="{00000000-0005-0000-0000-0000580A0000}"/>
    <cellStyle name="好_Sheet1 2" xfId="3363" xr:uid="{00000000-0005-0000-0000-0000590A0000}"/>
    <cellStyle name="好_shopko sheet set CCD 2013-7-16" xfId="2365" xr:uid="{00000000-0005-0000-0000-00005A0A0000}"/>
    <cellStyle name="好_TA-JLA April 2012 Sample Order (3)" xfId="2366" xr:uid="{00000000-0005-0000-0000-00005B0A0000}"/>
    <cellStyle name="好_Tamarind .09.16" xfId="1767" xr:uid="{00000000-0005-0000-0000-00005C0A0000}"/>
    <cellStyle name="好_TG 8件套 2011 03 30 from  helle" xfId="1768" xr:uid="{00000000-0005-0000-0000-00005D0A0000}"/>
    <cellStyle name="好_TG 8件套 2011 03 30 from  helle_WM Mexico-121113 Crete Comf 4pc Set" xfId="1769" xr:uid="{00000000-0005-0000-0000-00005E0A0000}"/>
    <cellStyle name="好_TG 8件套 2011 03 30 from  helle_WM Mexico-Elle Chrysander Ashlyn Westwood Comf 4pc Set 121109" xfId="1770" xr:uid="{00000000-0005-0000-0000-00005F0A0000}"/>
    <cellStyle name="好_Total quote sheet for 201304 HP chairs" xfId="2367" xr:uid="{00000000-0005-0000-0000-0000600A0000}"/>
    <cellStyle name="好_Total quote sheet for 201304 HP samples _updated on 3-25-2013 (3)" xfId="2368" xr:uid="{00000000-0005-0000-0000-0000610A0000}"/>
    <cellStyle name="好_Total quote sheet for 201304 HP samples _updated on 3-26-2013 (2)" xfId="2369" xr:uid="{00000000-0005-0000-0000-0000620A0000}"/>
    <cellStyle name="好_Total quote sheet for 201304 HP samples 3-15-2013" xfId="2370" xr:uid="{00000000-0005-0000-0000-0000630A0000}"/>
    <cellStyle name="好_Total quote sheet for 201304 HP samples 3-18-2013" xfId="2371" xr:uid="{00000000-0005-0000-0000-0000640A0000}"/>
    <cellStyle name="好_total quote sheet for Overstock 2-25-2013" xfId="2372" xr:uid="{00000000-0005-0000-0000-0000650A0000}"/>
    <cellStyle name="好_TSS-Target Fall 10 D60 TOB bedding--91219" xfId="1771" xr:uid="{00000000-0005-0000-0000-0000660A0000}"/>
    <cellStyle name="好_TSS-Target Fall 10 D60 TOB bedding--91219_WM Mexico-121113 Crete Comf 4pc Set" xfId="1772" xr:uid="{00000000-0005-0000-0000-0000670A0000}"/>
    <cellStyle name="好_TSS-Target Fall 10 D60 TOB bedding--91219_WM Mexico-Elle Chrysander Ashlyn Westwood Comf 4pc Set 121109" xfId="1773" xr:uid="{00000000-0005-0000-0000-0000680A0000}"/>
    <cellStyle name="好_TW Home Quotation sheet for JCP _07162012 (2)" xfId="2373" xr:uid="{00000000-0005-0000-0000-0000690A0000}"/>
    <cellStyle name="好_TW Home Quotation sheet for JCP _07182012" xfId="2374" xr:uid="{00000000-0005-0000-0000-00006A0A0000}"/>
    <cellStyle name="好_TW Home Quotation sheet for JCP _07192012 - KD none KD (2)" xfId="2375" xr:uid="{00000000-0005-0000-0000-00006B0A0000}"/>
    <cellStyle name="好_TW Home Quotation sheet HeYuan HP Show 2012-2-19" xfId="2376" xr:uid="{00000000-0005-0000-0000-00006C0A0000}"/>
    <cellStyle name="好_TW Home Quotation sheet Hongsheng HP Show 2012-2-29" xfId="2377" xr:uid="{00000000-0005-0000-0000-00006D0A0000}"/>
    <cellStyle name="好_TW Home Quotation sheet Jinzheng HP Show 2012-2-29" xfId="2378" xr:uid="{00000000-0005-0000-0000-00006E0A0000}"/>
    <cellStyle name="好_TW Home Quotation sheet Meiyuan HP Show 2012-2-29" xfId="2379" xr:uid="{00000000-0005-0000-0000-00006F0A0000}"/>
    <cellStyle name="好_TW Home Quotation sheet- south items for HP from HS 2012-03-22" xfId="2380" xr:uid="{00000000-0005-0000-0000-0000700A0000}"/>
    <cellStyle name="好_TW Home Quotation sheet-07022012update (2)" xfId="2381" xr:uid="{00000000-0005-0000-0000-0000710A0000}"/>
    <cellStyle name="好_TW Home Quotation sheet--120323" xfId="2382" xr:uid="{00000000-0005-0000-0000-0000720A0000}"/>
    <cellStyle name="好_TW Home Quotation sheet-120611HEYUAN  (2)" xfId="2383" xr:uid="{00000000-0005-0000-0000-0000730A0000}"/>
    <cellStyle name="好_TW Home Quotation sheet-120618 update (2)" xfId="2384" xr:uid="{00000000-0005-0000-0000-0000740A0000}"/>
    <cellStyle name="好_TW Home Quotation sheet-BW 2012-3-13" xfId="2385" xr:uid="{00000000-0005-0000-0000-0000750A0000}"/>
    <cellStyle name="好_TW Home Quotation sheet-BW items from MY" xfId="2386" xr:uid="{00000000-0005-0000-0000-0000760A0000}"/>
    <cellStyle name="好_TW Home Quotation sheet-KAIFAI 2012-2-20" xfId="2387" xr:uid="{00000000-0005-0000-0000-0000770A0000}"/>
    <cellStyle name="好_TW_Home_Quotation_sheet of HP samples-chairone-20100907" xfId="1774" xr:uid="{00000000-0005-0000-0000-0000780A0000}"/>
    <cellStyle name="好_TW_Home_Quotation_sheet of HP samples-chairone-20100907 (3)" xfId="1775" xr:uid="{00000000-0005-0000-0000-0000790A0000}"/>
    <cellStyle name="好_weekly sales .com" xfId="3364" xr:uid="{00000000-0005-0000-0000-00007A0A0000}"/>
    <cellStyle name="好_weekly sales .com 2" xfId="3365" xr:uid="{00000000-0005-0000-0000-00007B0A0000}"/>
    <cellStyle name="好_Winsun quote sheet for HP samples _09192012" xfId="2388" xr:uid="{00000000-0005-0000-0000-00007C0A0000}"/>
    <cellStyle name="好_WM 2013 Lawn blanket 07052012 updated 07272012 updated 0807 Updated 0814" xfId="1776" xr:uid="{00000000-0005-0000-0000-00007D0A0000}"/>
    <cellStyle name="好_WM 2014 angel wrap 20140220 upd0601" xfId="1777" xr:uid="{00000000-0005-0000-0000-00007E0A0000}"/>
    <cellStyle name="好_WM 2014 Lawn blanket 20130904" xfId="1778" xr:uid="{00000000-0005-0000-0000-00007F0A0000}"/>
    <cellStyle name="好_WM 2014 travel throw 08222013" xfId="1779" xr:uid="{00000000-0005-0000-0000-0000800A0000}"/>
    <cellStyle name="好_WM Angel wrap updated on 20141117" xfId="1780" xr:uid="{00000000-0005-0000-0000-0000810A0000}"/>
    <cellStyle name="好_WM BODY PILLOW COVER 2012-6-19" xfId="1781" xr:uid="{00000000-0005-0000-0000-0000820A0000}"/>
    <cellStyle name="好_WM Mexico-121015B  Coverlet 6pcs set" xfId="1782" xr:uid="{00000000-0005-0000-0000-0000830A0000}"/>
    <cellStyle name="好_WM Mexico-121015C  Coverlet Mini set" xfId="1783" xr:uid="{00000000-0005-0000-0000-0000840A0000}"/>
    <cellStyle name="汇总" xfId="3216" xr:uid="{00000000-0005-0000-0000-00009C0C0000}"/>
    <cellStyle name="汇总 2" xfId="1983" xr:uid="{00000000-0005-0000-0000-00009D0C0000}"/>
    <cellStyle name="汇总 2 2" xfId="1984" xr:uid="{00000000-0005-0000-0000-00009E0C0000}"/>
    <cellStyle name="汇总 2 2 2" xfId="2616" xr:uid="{00000000-0005-0000-0000-00009F0C0000}"/>
    <cellStyle name="汇总 2 2 2 2" xfId="3644" xr:uid="{6CBCD5EE-12D6-4800-B39F-2711374D1D9E}"/>
    <cellStyle name="汇总 2 2 3" xfId="3502" xr:uid="{DDB2559E-05DA-4098-BAD7-F9F0CC5736CF}"/>
    <cellStyle name="汇总 2 3" xfId="1985" xr:uid="{00000000-0005-0000-0000-0000A00C0000}"/>
    <cellStyle name="汇总 2 3 2" xfId="2617" xr:uid="{00000000-0005-0000-0000-0000A10C0000}"/>
    <cellStyle name="汇总 2 3 2 2" xfId="3645" xr:uid="{4B8A15B8-2A0C-4CD1-8A2A-D9DE0F209D76}"/>
    <cellStyle name="汇总 2 3 3" xfId="3503" xr:uid="{3AB1A3F0-1CDE-44E0-A31C-F911C4C17DA1}"/>
    <cellStyle name="汇总 2 4" xfId="2618" xr:uid="{00000000-0005-0000-0000-0000A20C0000}"/>
    <cellStyle name="汇总 2 4 2" xfId="3646" xr:uid="{23FCB3B8-276E-489F-839D-8DD58DB4DE98}"/>
    <cellStyle name="汇总 2 5" xfId="3501" xr:uid="{372D793F-1D01-4458-89FA-3268E44A4253}"/>
    <cellStyle name="汇总 2_BASI130503-BLK-MF" xfId="3217" xr:uid="{00000000-0005-0000-0000-0000A30C0000}"/>
    <cellStyle name="汇总 3" xfId="1986" xr:uid="{00000000-0005-0000-0000-0000A40C0000}"/>
    <cellStyle name="汇总 3 2" xfId="2619" xr:uid="{00000000-0005-0000-0000-0000A50C0000}"/>
    <cellStyle name="汇总 3 2 2" xfId="3218" xr:uid="{00000000-0005-0000-0000-0000A60C0000}"/>
    <cellStyle name="汇总 3 2 2 2" xfId="3671" xr:uid="{4A84F2DC-3531-443F-A221-DED77C475774}"/>
    <cellStyle name="汇总 3 2 3" xfId="3647" xr:uid="{3076E9B2-0D44-4434-A2F5-1E5EFBA9AF74}"/>
    <cellStyle name="汇总 3 3" xfId="3219" xr:uid="{00000000-0005-0000-0000-0000A70C0000}"/>
    <cellStyle name="汇总 3 3 2" xfId="3672" xr:uid="{66F40A1B-2BF5-4AC3-90EE-D6CEB91FEC38}"/>
    <cellStyle name="汇总 3 4" xfId="3504" xr:uid="{75022788-5F34-41F7-B3AA-22007959AF5A}"/>
    <cellStyle name="汇总 3_BASI130503-BLK-MF" xfId="3220" xr:uid="{00000000-0005-0000-0000-0000A80C0000}"/>
    <cellStyle name="汇总 4" xfId="1987" xr:uid="{00000000-0005-0000-0000-0000A90C0000}"/>
    <cellStyle name="汇总 4 2" xfId="2620" xr:uid="{00000000-0005-0000-0000-0000AA0C0000}"/>
    <cellStyle name="汇总 4 2 2" xfId="3648" xr:uid="{F386C58C-5686-4C6D-846A-DC0C840EEA51}"/>
    <cellStyle name="汇总 4 3" xfId="3505" xr:uid="{485A1A2F-F37C-45A3-AF25-E9C8E2AF6FA0}"/>
    <cellStyle name="汇总 5" xfId="3221" xr:uid="{00000000-0005-0000-0000-0000AB0C0000}"/>
    <cellStyle name="汇总 5 2" xfId="3673" xr:uid="{DEC11FCB-62E7-417E-B407-6D68F58F6182}"/>
    <cellStyle name="汇总 6" xfId="3670" xr:uid="{3C1327CA-FCDE-41F5-B1BE-F400D95B7481}"/>
    <cellStyle name="货币 2" xfId="2016" xr:uid="{00000000-0005-0000-0000-0000F40C0000}"/>
    <cellStyle name="货币 2 2" xfId="2017" xr:uid="{00000000-0005-0000-0000-0000F50C0000}"/>
    <cellStyle name="货币 2 2 2" xfId="2632" xr:uid="{00000000-0005-0000-0000-0000F60C0000}"/>
    <cellStyle name="货币 2 30" xfId="2453" xr:uid="{00000000-0005-0000-0000-0000F70C0000}"/>
    <cellStyle name="货币 2 30 2" xfId="2633" xr:uid="{00000000-0005-0000-0000-0000F80C0000}"/>
    <cellStyle name="货币 3" xfId="2018" xr:uid="{00000000-0005-0000-0000-0000F90C0000}"/>
    <cellStyle name="货币 3 2" xfId="2019" xr:uid="{00000000-0005-0000-0000-0000FA0C0000}"/>
    <cellStyle name="货币 3 2 2" xfId="3251" xr:uid="{00000000-0005-0000-0000-0000FB0C0000}"/>
    <cellStyle name="货币 3 3" xfId="3252" xr:uid="{00000000-0005-0000-0000-0000FC0C0000}"/>
    <cellStyle name="货币 4" xfId="2020" xr:uid="{00000000-0005-0000-0000-0000FD0C0000}"/>
    <cellStyle name="货币 5" xfId="2021" xr:uid="{00000000-0005-0000-0000-0000FE0C0000}"/>
    <cellStyle name="货币 6" xfId="3375" xr:uid="{00000000-0005-0000-0000-0000FF0C0000}"/>
    <cellStyle name="计算" xfId="3245" xr:uid="{00000000-0005-0000-0000-0000E40C0000}"/>
    <cellStyle name="计算 2" xfId="2011" xr:uid="{00000000-0005-0000-0000-0000E50C0000}"/>
    <cellStyle name="计算 2 2" xfId="2012" xr:uid="{00000000-0005-0000-0000-0000E60C0000}"/>
    <cellStyle name="计算 2 2 2" xfId="2627" xr:uid="{00000000-0005-0000-0000-0000E70C0000}"/>
    <cellStyle name="计算 2 2 2 2" xfId="3655" xr:uid="{D752ECE5-64BB-458C-8C69-44F3AD135876}"/>
    <cellStyle name="计算 2 2 3" xfId="3513" xr:uid="{892DC327-5497-4520-9B12-4171652CCEA3}"/>
    <cellStyle name="计算 2 3" xfId="2013" xr:uid="{00000000-0005-0000-0000-0000E80C0000}"/>
    <cellStyle name="计算 2 3 2" xfId="2628" xr:uid="{00000000-0005-0000-0000-0000E90C0000}"/>
    <cellStyle name="计算 2 3 2 2" xfId="3656" xr:uid="{A074D3BC-EBC2-4B04-A582-EECECBFBF694}"/>
    <cellStyle name="计算 2 3 3" xfId="3514" xr:uid="{CD742815-428B-4CBC-8CB5-BC638889CB23}"/>
    <cellStyle name="计算 2 4" xfId="2629" xr:uid="{00000000-0005-0000-0000-0000EA0C0000}"/>
    <cellStyle name="计算 2 4 2" xfId="3657" xr:uid="{0BD8C605-4B26-474A-AFA5-585C98BBD856}"/>
    <cellStyle name="计算 2 5" xfId="3512" xr:uid="{0E4E2510-60F6-4825-808D-F9FDFD1F7535}"/>
    <cellStyle name="计算 2_BASI130503-BLK-MF" xfId="3246" xr:uid="{00000000-0005-0000-0000-0000EB0C0000}"/>
    <cellStyle name="计算 3" xfId="2014" xr:uid="{00000000-0005-0000-0000-0000EC0C0000}"/>
    <cellStyle name="计算 3 2" xfId="2630" xr:uid="{00000000-0005-0000-0000-0000ED0C0000}"/>
    <cellStyle name="计算 3 2 2" xfId="3247" xr:uid="{00000000-0005-0000-0000-0000EE0C0000}"/>
    <cellStyle name="计算 3 2 2 2" xfId="3679" xr:uid="{40FCFA9D-DA1F-4704-A96E-7625AC26BFB9}"/>
    <cellStyle name="计算 3 2 3" xfId="3658" xr:uid="{44D821CD-BFF2-413F-B931-A780698DD834}"/>
    <cellStyle name="计算 3 3" xfId="3248" xr:uid="{00000000-0005-0000-0000-0000EF0C0000}"/>
    <cellStyle name="计算 3 3 2" xfId="3680" xr:uid="{02E79477-5B8D-49F3-91B2-4767ECA5042C}"/>
    <cellStyle name="计算 3 4" xfId="3515" xr:uid="{F746753A-621D-456C-B749-BDF8BAD9D435}"/>
    <cellStyle name="计算 3_BASI130503-BLK-MF" xfId="3249" xr:uid="{00000000-0005-0000-0000-0000F00C0000}"/>
    <cellStyle name="计算 4" xfId="2015" xr:uid="{00000000-0005-0000-0000-0000F10C0000}"/>
    <cellStyle name="计算 4 2" xfId="2631" xr:uid="{00000000-0005-0000-0000-0000F20C0000}"/>
    <cellStyle name="计算 4 2 2" xfId="3659" xr:uid="{A978FB55-A5C8-4EA6-9DA2-3D21D82EEA2F}"/>
    <cellStyle name="计算 4 3" xfId="3516" xr:uid="{85D0239D-A68E-4DA8-B867-DFF4FDD7A363}"/>
    <cellStyle name="计算 5" xfId="3250" xr:uid="{00000000-0005-0000-0000-0000F30C0000}"/>
    <cellStyle name="计算 5 2" xfId="3681" xr:uid="{96622A40-A42C-4ACE-BE05-E015078BA7BE}"/>
    <cellStyle name="计算 6" xfId="3678" xr:uid="{A3840AA3-0111-4A65-81A1-22C5D362A931}"/>
    <cellStyle name="检查单元格" xfId="3206" xr:uid="{00000000-0005-0000-0000-00008A0C0000}"/>
    <cellStyle name="检查单元格 2" xfId="1976" xr:uid="{00000000-0005-0000-0000-00008B0C0000}"/>
    <cellStyle name="检查单元格 2 2" xfId="1977" xr:uid="{00000000-0005-0000-0000-00008C0C0000}"/>
    <cellStyle name="检查单元格 2 2 2" xfId="3207" xr:uid="{00000000-0005-0000-0000-00008D0C0000}"/>
    <cellStyle name="检查单元格 2 3" xfId="1978" xr:uid="{00000000-0005-0000-0000-00008E0C0000}"/>
    <cellStyle name="检查单元格 2_BASI130503-BLK-MF" xfId="3208" xr:uid="{00000000-0005-0000-0000-00008F0C0000}"/>
    <cellStyle name="检查单元格 3" xfId="1979" xr:uid="{00000000-0005-0000-0000-0000900C0000}"/>
    <cellStyle name="检查单元格 3 2" xfId="3209" xr:uid="{00000000-0005-0000-0000-0000910C0000}"/>
    <cellStyle name="检查单元格 3 2 2" xfId="3210" xr:uid="{00000000-0005-0000-0000-0000920C0000}"/>
    <cellStyle name="检查单元格 3 3" xfId="3211" xr:uid="{00000000-0005-0000-0000-0000930C0000}"/>
    <cellStyle name="检查单元格 3_BASI130503-BLK-MF" xfId="3212" xr:uid="{00000000-0005-0000-0000-0000940C0000}"/>
    <cellStyle name="检查单元格 4" xfId="1980" xr:uid="{00000000-0005-0000-0000-0000950C0000}"/>
    <cellStyle name="检查单元格 4 2" xfId="3213" xr:uid="{00000000-0005-0000-0000-0000960C0000}"/>
    <cellStyle name="检查单元格 5" xfId="3214" xr:uid="{00000000-0005-0000-0000-0000970C0000}"/>
    <cellStyle name="解释性文本" xfId="3231" xr:uid="{00000000-0005-0000-0000-0000CC0C0000}"/>
    <cellStyle name="解释性文本 2" xfId="2001" xr:uid="{00000000-0005-0000-0000-0000CD0C0000}"/>
    <cellStyle name="解释性文本 2 2" xfId="2002" xr:uid="{00000000-0005-0000-0000-0000CE0C0000}"/>
    <cellStyle name="解释性文本 2 2 2" xfId="3232" xr:uid="{00000000-0005-0000-0000-0000CF0C0000}"/>
    <cellStyle name="解释性文本 2 3" xfId="2003" xr:uid="{00000000-0005-0000-0000-0000D00C0000}"/>
    <cellStyle name="解释性文本 3" xfId="2004" xr:uid="{00000000-0005-0000-0000-0000D10C0000}"/>
    <cellStyle name="解释性文本 3 2" xfId="3233" xr:uid="{00000000-0005-0000-0000-0000D20C0000}"/>
    <cellStyle name="解释性文本 3 2 2" xfId="3234" xr:uid="{00000000-0005-0000-0000-0000D30C0000}"/>
    <cellStyle name="解释性文本 3 3" xfId="3235" xr:uid="{00000000-0005-0000-0000-0000D40C0000}"/>
    <cellStyle name="解释性文本 4" xfId="2005" xr:uid="{00000000-0005-0000-0000-0000D50C0000}"/>
    <cellStyle name="解释性文本 4 2" xfId="3236" xr:uid="{00000000-0005-0000-0000-0000D60C0000}"/>
    <cellStyle name="解释性文本 5" xfId="3237" xr:uid="{00000000-0005-0000-0000-0000D70C0000}"/>
    <cellStyle name="警告文本" xfId="3238" xr:uid="{00000000-0005-0000-0000-0000D80C0000}"/>
    <cellStyle name="警告文本 2" xfId="2006" xr:uid="{00000000-0005-0000-0000-0000D90C0000}"/>
    <cellStyle name="警告文本 2 2" xfId="2007" xr:uid="{00000000-0005-0000-0000-0000DA0C0000}"/>
    <cellStyle name="警告文本 2 2 2" xfId="3239" xr:uid="{00000000-0005-0000-0000-0000DB0C0000}"/>
    <cellStyle name="警告文本 2 3" xfId="2008" xr:uid="{00000000-0005-0000-0000-0000DC0C0000}"/>
    <cellStyle name="警告文本 3" xfId="2009" xr:uid="{00000000-0005-0000-0000-0000DD0C0000}"/>
    <cellStyle name="警告文本 3 2" xfId="3240" xr:uid="{00000000-0005-0000-0000-0000DE0C0000}"/>
    <cellStyle name="警告文本 3 2 2" xfId="3241" xr:uid="{00000000-0005-0000-0000-0000DF0C0000}"/>
    <cellStyle name="警告文本 3 3" xfId="3242" xr:uid="{00000000-0005-0000-0000-0000E00C0000}"/>
    <cellStyle name="警告文本 4" xfId="2010" xr:uid="{00000000-0005-0000-0000-0000E10C0000}"/>
    <cellStyle name="警告文本 4 2" xfId="3243" xr:uid="{00000000-0005-0000-0000-0000E20C0000}"/>
    <cellStyle name="警告文本 5" xfId="3244" xr:uid="{00000000-0005-0000-0000-0000E30C0000}"/>
    <cellStyle name="链接单元格" xfId="3272" xr:uid="{00000000-0005-0000-0000-00002E0D0000}"/>
    <cellStyle name="链接单元格 2" xfId="2038" xr:uid="{00000000-0005-0000-0000-00002F0D0000}"/>
    <cellStyle name="链接单元格 2 2" xfId="2039" xr:uid="{00000000-0005-0000-0000-0000300D0000}"/>
    <cellStyle name="链接单元格 2 2 2" xfId="3273" xr:uid="{00000000-0005-0000-0000-0000310D0000}"/>
    <cellStyle name="链接单元格 2 3" xfId="2040" xr:uid="{00000000-0005-0000-0000-0000320D0000}"/>
    <cellStyle name="链接单元格 2_BASI130503-BLK-MF" xfId="3274" xr:uid="{00000000-0005-0000-0000-0000330D0000}"/>
    <cellStyle name="链接单元格 3" xfId="2041" xr:uid="{00000000-0005-0000-0000-0000340D0000}"/>
    <cellStyle name="链接单元格 3 2" xfId="3275" xr:uid="{00000000-0005-0000-0000-0000350D0000}"/>
    <cellStyle name="链接单元格 3 2 2" xfId="3276" xr:uid="{00000000-0005-0000-0000-0000360D0000}"/>
    <cellStyle name="链接单元格 3 3" xfId="3277" xr:uid="{00000000-0005-0000-0000-0000370D0000}"/>
    <cellStyle name="链接单元格 3_BASI130503-BLK-MF" xfId="3278" xr:uid="{00000000-0005-0000-0000-0000380D0000}"/>
    <cellStyle name="链接单元格 4" xfId="2042" xr:uid="{00000000-0005-0000-0000-0000390D0000}"/>
    <cellStyle name="链接单元格 4 2" xfId="3279" xr:uid="{00000000-0005-0000-0000-00003A0D0000}"/>
    <cellStyle name="链接单元格 5" xfId="3280" xr:uid="{00000000-0005-0000-0000-00003B0D0000}"/>
    <cellStyle name="霓付 [0]_97MBO" xfId="2455" xr:uid="{00000000-0005-0000-0000-00003C0D0000}"/>
    <cellStyle name="霓付_97MBO" xfId="2456" xr:uid="{00000000-0005-0000-0000-00003D0D0000}"/>
    <cellStyle name="烹拳 [0]_97MBO" xfId="2451" xr:uid="{00000000-0005-0000-0000-0000BE0C0000}"/>
    <cellStyle name="烹拳_97MBO" xfId="2452" xr:uid="{00000000-0005-0000-0000-0000BF0C0000}"/>
    <cellStyle name="普通_ 白土" xfId="2449" xr:uid="{00000000-0005-0000-0000-00002F0C0000}"/>
    <cellStyle name="千分位[0]_ 白土" xfId="2347" xr:uid="{00000000-0005-0000-0000-00008B090000}"/>
    <cellStyle name="千分位_ 白土" xfId="2348" xr:uid="{00000000-0005-0000-0000-00008C090000}"/>
    <cellStyle name="千位[0]_laroux" xfId="2345" xr:uid="{00000000-0005-0000-0000-000085090000}"/>
    <cellStyle name="千位_laroux" xfId="2346" xr:uid="{00000000-0005-0000-0000-000086090000}"/>
    <cellStyle name="千位分隔 2" xfId="1697" xr:uid="{00000000-0005-0000-0000-000087090000}"/>
    <cellStyle name="千位分隔 2 2" xfId="1698" xr:uid="{00000000-0005-0000-0000-000088090000}"/>
    <cellStyle name="千位分隔 2 2 2" xfId="2611" xr:uid="{00000000-0005-0000-0000-000089090000}"/>
    <cellStyle name="千位分隔 2 3" xfId="2612" xr:uid="{00000000-0005-0000-0000-00008A090000}"/>
    <cellStyle name="钎霖_laroux" xfId="2454" xr:uid="{00000000-0005-0000-0000-00002D0D0000}"/>
    <cellStyle name="强调文字颜色 1" xfId="3123" xr:uid="{00000000-0005-0000-0000-0000E70B0000}"/>
    <cellStyle name="强调文字颜色 1 2" xfId="1908" xr:uid="{00000000-0005-0000-0000-0000E80B0000}"/>
    <cellStyle name="强调文字颜色 1 2 2" xfId="1909" xr:uid="{00000000-0005-0000-0000-0000E90B0000}"/>
    <cellStyle name="强调文字颜色 1 2 2 2" xfId="3124" xr:uid="{00000000-0005-0000-0000-0000EA0B0000}"/>
    <cellStyle name="强调文字颜色 1 2 3" xfId="1910" xr:uid="{00000000-0005-0000-0000-0000EB0B0000}"/>
    <cellStyle name="强调文字颜色 1 3" xfId="1911" xr:uid="{00000000-0005-0000-0000-0000EC0B0000}"/>
    <cellStyle name="强调文字颜色 1 3 2" xfId="3125" xr:uid="{00000000-0005-0000-0000-0000ED0B0000}"/>
    <cellStyle name="强调文字颜色 1 3 2 2" xfId="3126" xr:uid="{00000000-0005-0000-0000-0000EE0B0000}"/>
    <cellStyle name="强调文字颜色 1 3 3" xfId="3127" xr:uid="{00000000-0005-0000-0000-0000EF0B0000}"/>
    <cellStyle name="强调文字颜色 1 4" xfId="1912" xr:uid="{00000000-0005-0000-0000-0000F00B0000}"/>
    <cellStyle name="强调文字颜色 1 4 2" xfId="3128" xr:uid="{00000000-0005-0000-0000-0000F10B0000}"/>
    <cellStyle name="强调文字颜色 1 5" xfId="3129" xr:uid="{00000000-0005-0000-0000-0000F20B0000}"/>
    <cellStyle name="强调文字颜色 2" xfId="3130" xr:uid="{00000000-0005-0000-0000-0000F30B0000}"/>
    <cellStyle name="强调文字颜色 2 2" xfId="1913" xr:uid="{00000000-0005-0000-0000-0000F40B0000}"/>
    <cellStyle name="强调文字颜色 2 2 2" xfId="1914" xr:uid="{00000000-0005-0000-0000-0000F50B0000}"/>
    <cellStyle name="强调文字颜色 2 2 2 2" xfId="3131" xr:uid="{00000000-0005-0000-0000-0000F60B0000}"/>
    <cellStyle name="强调文字颜色 2 2 3" xfId="1915" xr:uid="{00000000-0005-0000-0000-0000F70B0000}"/>
    <cellStyle name="强调文字颜色 2 3" xfId="1916" xr:uid="{00000000-0005-0000-0000-0000F80B0000}"/>
    <cellStyle name="强调文字颜色 2 3 2" xfId="3132" xr:uid="{00000000-0005-0000-0000-0000F90B0000}"/>
    <cellStyle name="强调文字颜色 2 3 2 2" xfId="3133" xr:uid="{00000000-0005-0000-0000-0000FA0B0000}"/>
    <cellStyle name="强调文字颜色 2 3 3" xfId="3134" xr:uid="{00000000-0005-0000-0000-0000FB0B0000}"/>
    <cellStyle name="强调文字颜色 2 4" xfId="1917" xr:uid="{00000000-0005-0000-0000-0000FC0B0000}"/>
    <cellStyle name="强调文字颜色 2 4 2" xfId="3135" xr:uid="{00000000-0005-0000-0000-0000FD0B0000}"/>
    <cellStyle name="强调文字颜色 2 5" xfId="3136" xr:uid="{00000000-0005-0000-0000-0000FE0B0000}"/>
    <cellStyle name="强调文字颜色 3" xfId="3137" xr:uid="{00000000-0005-0000-0000-0000FF0B0000}"/>
    <cellStyle name="强调文字颜色 3 2" xfId="1918" xr:uid="{00000000-0005-0000-0000-0000000C0000}"/>
    <cellStyle name="强调文字颜色 3 2 2" xfId="1919" xr:uid="{00000000-0005-0000-0000-0000010C0000}"/>
    <cellStyle name="强调文字颜色 3 2 2 2" xfId="3138" xr:uid="{00000000-0005-0000-0000-0000020C0000}"/>
    <cellStyle name="强调文字颜色 3 2 3" xfId="1920" xr:uid="{00000000-0005-0000-0000-0000030C0000}"/>
    <cellStyle name="强调文字颜色 3 3" xfId="1921" xr:uid="{00000000-0005-0000-0000-0000040C0000}"/>
    <cellStyle name="强调文字颜色 3 3 2" xfId="3139" xr:uid="{00000000-0005-0000-0000-0000050C0000}"/>
    <cellStyle name="强调文字颜色 3 3 2 2" xfId="3140" xr:uid="{00000000-0005-0000-0000-0000060C0000}"/>
    <cellStyle name="强调文字颜色 3 3 3" xfId="3141" xr:uid="{00000000-0005-0000-0000-0000070C0000}"/>
    <cellStyle name="强调文字颜色 3 4" xfId="1922" xr:uid="{00000000-0005-0000-0000-0000080C0000}"/>
    <cellStyle name="强调文字颜色 3 4 2" xfId="3142" xr:uid="{00000000-0005-0000-0000-0000090C0000}"/>
    <cellStyle name="强调文字颜色 3 5" xfId="3143" xr:uid="{00000000-0005-0000-0000-00000A0C0000}"/>
    <cellStyle name="强调文字颜色 4" xfId="3144" xr:uid="{00000000-0005-0000-0000-00000B0C0000}"/>
    <cellStyle name="强调文字颜色 4 2" xfId="1923" xr:uid="{00000000-0005-0000-0000-00000C0C0000}"/>
    <cellStyle name="强调文字颜色 4 2 2" xfId="1924" xr:uid="{00000000-0005-0000-0000-00000D0C0000}"/>
    <cellStyle name="强调文字颜色 4 2 2 2" xfId="3145" xr:uid="{00000000-0005-0000-0000-00000E0C0000}"/>
    <cellStyle name="强调文字颜色 4 2 3" xfId="1925" xr:uid="{00000000-0005-0000-0000-00000F0C0000}"/>
    <cellStyle name="强调文字颜色 4 3" xfId="1926" xr:uid="{00000000-0005-0000-0000-0000100C0000}"/>
    <cellStyle name="强调文字颜色 4 3 2" xfId="3146" xr:uid="{00000000-0005-0000-0000-0000110C0000}"/>
    <cellStyle name="强调文字颜色 4 3 2 2" xfId="3147" xr:uid="{00000000-0005-0000-0000-0000120C0000}"/>
    <cellStyle name="强调文字颜色 4 3 3" xfId="3148" xr:uid="{00000000-0005-0000-0000-0000130C0000}"/>
    <cellStyle name="强调文字颜色 4 4" xfId="1927" xr:uid="{00000000-0005-0000-0000-0000140C0000}"/>
    <cellStyle name="强调文字颜色 4 4 2" xfId="3149" xr:uid="{00000000-0005-0000-0000-0000150C0000}"/>
    <cellStyle name="强调文字颜色 4 5" xfId="3150" xr:uid="{00000000-0005-0000-0000-0000160C0000}"/>
    <cellStyle name="强调文字颜色 5" xfId="3151" xr:uid="{00000000-0005-0000-0000-0000170C0000}"/>
    <cellStyle name="强调文字颜色 5 2" xfId="1928" xr:uid="{00000000-0005-0000-0000-0000180C0000}"/>
    <cellStyle name="强调文字颜色 5 2 2" xfId="1929" xr:uid="{00000000-0005-0000-0000-0000190C0000}"/>
    <cellStyle name="强调文字颜色 5 2 2 2" xfId="3152" xr:uid="{00000000-0005-0000-0000-00001A0C0000}"/>
    <cellStyle name="强调文字颜色 5 2 3" xfId="1930" xr:uid="{00000000-0005-0000-0000-00001B0C0000}"/>
    <cellStyle name="强调文字颜色 5 3" xfId="1931" xr:uid="{00000000-0005-0000-0000-00001C0C0000}"/>
    <cellStyle name="强调文字颜色 5 3 2" xfId="3153" xr:uid="{00000000-0005-0000-0000-00001D0C0000}"/>
    <cellStyle name="强调文字颜色 5 3 2 2" xfId="3154" xr:uid="{00000000-0005-0000-0000-00001E0C0000}"/>
    <cellStyle name="强调文字颜色 5 3 3" xfId="3155" xr:uid="{00000000-0005-0000-0000-00001F0C0000}"/>
    <cellStyle name="强调文字颜色 5 4" xfId="1932" xr:uid="{00000000-0005-0000-0000-0000200C0000}"/>
    <cellStyle name="强调文字颜色 5 4 2" xfId="3156" xr:uid="{00000000-0005-0000-0000-0000210C0000}"/>
    <cellStyle name="强调文字颜色 5 5" xfId="3157" xr:uid="{00000000-0005-0000-0000-0000220C0000}"/>
    <cellStyle name="强调文字颜色 6" xfId="3158" xr:uid="{00000000-0005-0000-0000-0000230C0000}"/>
    <cellStyle name="强调文字颜色 6 2" xfId="1933" xr:uid="{00000000-0005-0000-0000-0000240C0000}"/>
    <cellStyle name="强调文字颜色 6 2 2" xfId="1934" xr:uid="{00000000-0005-0000-0000-0000250C0000}"/>
    <cellStyle name="强调文字颜色 6 2 2 2" xfId="3159" xr:uid="{00000000-0005-0000-0000-0000260C0000}"/>
    <cellStyle name="强调文字颜色 6 2 3" xfId="1935" xr:uid="{00000000-0005-0000-0000-0000270C0000}"/>
    <cellStyle name="强调文字颜色 6 3" xfId="1936" xr:uid="{00000000-0005-0000-0000-0000280C0000}"/>
    <cellStyle name="强调文字颜色 6 3 2" xfId="3160" xr:uid="{00000000-0005-0000-0000-0000290C0000}"/>
    <cellStyle name="强调文字颜色 6 3 2 2" xfId="3161" xr:uid="{00000000-0005-0000-0000-00002A0C0000}"/>
    <cellStyle name="强调文字颜色 6 3 3" xfId="3162" xr:uid="{00000000-0005-0000-0000-00002B0C0000}"/>
    <cellStyle name="强调文字颜色 6 4" xfId="1937" xr:uid="{00000000-0005-0000-0000-00002C0C0000}"/>
    <cellStyle name="强调文字颜色 6 4 2" xfId="3163" xr:uid="{00000000-0005-0000-0000-00002D0C0000}"/>
    <cellStyle name="强调文字颜色 6 5" xfId="3164" xr:uid="{00000000-0005-0000-0000-00002E0C0000}"/>
    <cellStyle name="适中" xfId="3265" xr:uid="{00000000-0005-0000-0000-0000210D0000}"/>
    <cellStyle name="适中 2" xfId="2033" xr:uid="{00000000-0005-0000-0000-0000220D0000}"/>
    <cellStyle name="适中 2 2" xfId="2034" xr:uid="{00000000-0005-0000-0000-0000230D0000}"/>
    <cellStyle name="适中 2 2 2" xfId="3266" xr:uid="{00000000-0005-0000-0000-0000240D0000}"/>
    <cellStyle name="适中 2 3" xfId="2035" xr:uid="{00000000-0005-0000-0000-0000250D0000}"/>
    <cellStyle name="适中 3" xfId="2036" xr:uid="{00000000-0005-0000-0000-0000260D0000}"/>
    <cellStyle name="适中 3 2" xfId="3267" xr:uid="{00000000-0005-0000-0000-0000270D0000}"/>
    <cellStyle name="适中 3 2 2" xfId="3268" xr:uid="{00000000-0005-0000-0000-0000280D0000}"/>
    <cellStyle name="适中 3 3" xfId="3269" xr:uid="{00000000-0005-0000-0000-0000290D0000}"/>
    <cellStyle name="适中 4" xfId="2037" xr:uid="{00000000-0005-0000-0000-00002A0D0000}"/>
    <cellStyle name="适中 4 2" xfId="3270" xr:uid="{00000000-0005-0000-0000-00002B0D0000}"/>
    <cellStyle name="适中 5" xfId="3271" xr:uid="{00000000-0005-0000-0000-00002C0D0000}"/>
    <cellStyle name="输出" xfId="3259" xr:uid="{00000000-0005-0000-0000-0000110D0000}"/>
    <cellStyle name="输出 2" xfId="2028" xr:uid="{00000000-0005-0000-0000-0000120D0000}"/>
    <cellStyle name="输出 2 2" xfId="2029" xr:uid="{00000000-0005-0000-0000-0000130D0000}"/>
    <cellStyle name="输出 2 2 2" xfId="2639" xr:uid="{00000000-0005-0000-0000-0000140D0000}"/>
    <cellStyle name="输出 2 2 2 2" xfId="3665" xr:uid="{4D5D9EAA-ECBC-4E7D-9610-95C80F20763B}"/>
    <cellStyle name="输出 2 2 3" xfId="3523" xr:uid="{88B812D1-96F5-4D95-8238-BFB447B8B787}"/>
    <cellStyle name="输出 2 3" xfId="2030" xr:uid="{00000000-0005-0000-0000-0000150D0000}"/>
    <cellStyle name="输出 2 3 2" xfId="2640" xr:uid="{00000000-0005-0000-0000-0000160D0000}"/>
    <cellStyle name="输出 2 3 2 2" xfId="3666" xr:uid="{B770C10D-01C1-4E1F-9205-8A57868E4751}"/>
    <cellStyle name="输出 2 3 3" xfId="3524" xr:uid="{CD508A74-B72D-4362-ABA3-C2CD26E85325}"/>
    <cellStyle name="输出 2 4" xfId="2641" xr:uid="{00000000-0005-0000-0000-0000170D0000}"/>
    <cellStyle name="输出 2 4 2" xfId="3667" xr:uid="{C34AF2F1-F565-45DA-B85A-8BE442C279AC}"/>
    <cellStyle name="输出 2 5" xfId="3522" xr:uid="{27F7F4B8-046E-45F5-9F55-BA42C825620D}"/>
    <cellStyle name="输出 2_BASI130503-BLK-MF" xfId="3260" xr:uid="{00000000-0005-0000-0000-0000180D0000}"/>
    <cellStyle name="输出 3" xfId="2031" xr:uid="{00000000-0005-0000-0000-0000190D0000}"/>
    <cellStyle name="输出 3 2" xfId="2642" xr:uid="{00000000-0005-0000-0000-00001A0D0000}"/>
    <cellStyle name="输出 3 2 2" xfId="3261" xr:uid="{00000000-0005-0000-0000-00001B0D0000}"/>
    <cellStyle name="输出 3 2 2 2" xfId="3687" xr:uid="{7775C42E-43E7-4025-8292-257AB363C935}"/>
    <cellStyle name="输出 3 2 3" xfId="3668" xr:uid="{33D2BA6B-636B-48A4-9B73-C7CFD7734286}"/>
    <cellStyle name="输出 3 3" xfId="3262" xr:uid="{00000000-0005-0000-0000-00001C0D0000}"/>
    <cellStyle name="输出 3 3 2" xfId="3688" xr:uid="{084E28F7-A5DF-4CF0-814A-8803009FD63C}"/>
    <cellStyle name="输出 3 4" xfId="3525" xr:uid="{7C68D73A-FB0F-4E3F-9784-DF67CF0607DB}"/>
    <cellStyle name="输出 3_BASI130503-BLK-MF" xfId="3263" xr:uid="{00000000-0005-0000-0000-00001D0D0000}"/>
    <cellStyle name="输出 4" xfId="2032" xr:uid="{00000000-0005-0000-0000-00001E0D0000}"/>
    <cellStyle name="输出 4 2" xfId="2643" xr:uid="{00000000-0005-0000-0000-00001F0D0000}"/>
    <cellStyle name="输出 4 2 2" xfId="3669" xr:uid="{2328DF9A-038C-4071-ADF9-2AB899F9C829}"/>
    <cellStyle name="输出 4 3" xfId="3526" xr:uid="{E5A82F05-7F4B-4843-B2D5-7D29D9DF4FD6}"/>
    <cellStyle name="输出 5" xfId="3264" xr:uid="{00000000-0005-0000-0000-0000200D0000}"/>
    <cellStyle name="输出 5 2" xfId="3689" xr:uid="{38733474-CA62-4FC0-8D99-1A8EFE750B07}"/>
    <cellStyle name="输出 6" xfId="3686" xr:uid="{249E953A-7F90-4936-9A57-A69F192BC4B4}"/>
    <cellStyle name="输入" xfId="3253" xr:uid="{00000000-0005-0000-0000-0000010D0000}"/>
    <cellStyle name="输入 2" xfId="2023" xr:uid="{00000000-0005-0000-0000-0000020D0000}"/>
    <cellStyle name="输入 2 2" xfId="2024" xr:uid="{00000000-0005-0000-0000-0000030D0000}"/>
    <cellStyle name="输入 2 2 2" xfId="2634" xr:uid="{00000000-0005-0000-0000-0000040D0000}"/>
    <cellStyle name="输入 2 2 2 2" xfId="3660" xr:uid="{B64B3F89-E425-40C5-8BED-E02734A00A51}"/>
    <cellStyle name="输入 2 2 3" xfId="3518" xr:uid="{59CFE63B-ED17-42C1-8DDA-7F18BBF9ADD6}"/>
    <cellStyle name="输入 2 3" xfId="2025" xr:uid="{00000000-0005-0000-0000-0000050D0000}"/>
    <cellStyle name="输入 2 3 2" xfId="2635" xr:uid="{00000000-0005-0000-0000-0000060D0000}"/>
    <cellStyle name="输入 2 3 2 2" xfId="3661" xr:uid="{8B6C8027-5B8E-4887-BFA3-C4C1D9565C88}"/>
    <cellStyle name="输入 2 3 3" xfId="3519" xr:uid="{83AA2C1A-ABDB-4EF3-AED3-83847463C39A}"/>
    <cellStyle name="输入 2 4" xfId="2636" xr:uid="{00000000-0005-0000-0000-0000070D0000}"/>
    <cellStyle name="输入 2 4 2" xfId="3662" xr:uid="{F48F401A-A767-40A4-91EF-0C0655619CC6}"/>
    <cellStyle name="输入 2 5" xfId="3517" xr:uid="{CDE92291-1264-44AB-AE50-96EEE3F404E5}"/>
    <cellStyle name="输入 2_BASI130503-BLK-MF" xfId="3254" xr:uid="{00000000-0005-0000-0000-0000080D0000}"/>
    <cellStyle name="输入 3" xfId="2026" xr:uid="{00000000-0005-0000-0000-0000090D0000}"/>
    <cellStyle name="输入 3 2" xfId="2637" xr:uid="{00000000-0005-0000-0000-00000A0D0000}"/>
    <cellStyle name="输入 3 2 2" xfId="3255" xr:uid="{00000000-0005-0000-0000-00000B0D0000}"/>
    <cellStyle name="输入 3 2 2 2" xfId="3683" xr:uid="{3238F345-EE03-4315-902C-1334878E6D4D}"/>
    <cellStyle name="输入 3 2 3" xfId="3663" xr:uid="{63DCF732-0715-416F-810E-94D256B94404}"/>
    <cellStyle name="输入 3 3" xfId="3256" xr:uid="{00000000-0005-0000-0000-00000C0D0000}"/>
    <cellStyle name="输入 3 3 2" xfId="3684" xr:uid="{1FFD4FBC-2393-4385-B4DC-586D50083E12}"/>
    <cellStyle name="输入 3 4" xfId="3520" xr:uid="{5369852C-C3EA-49D2-B465-4606C621D184}"/>
    <cellStyle name="输入 3_BASI130503-BLK-MF" xfId="3257" xr:uid="{00000000-0005-0000-0000-00000D0D0000}"/>
    <cellStyle name="输入 4" xfId="2027" xr:uid="{00000000-0005-0000-0000-00000E0D0000}"/>
    <cellStyle name="输入 4 2" xfId="2638" xr:uid="{00000000-0005-0000-0000-00000F0D0000}"/>
    <cellStyle name="输入 4 2 2" xfId="3664" xr:uid="{CF22D681-4C1C-43FD-960A-F4D0DB83FE33}"/>
    <cellStyle name="输入 4 3" xfId="3521" xr:uid="{076E9F7E-25E3-4C87-B18E-C4295198C038}"/>
    <cellStyle name="输入 5" xfId="3258" xr:uid="{00000000-0005-0000-0000-0000100D0000}"/>
    <cellStyle name="输入 5 2" xfId="3685" xr:uid="{9DE7C4FA-C9F2-4384-82AE-479CD21D6FFF}"/>
    <cellStyle name="输入 6" xfId="3682" xr:uid="{A6991A24-8E63-45FC-889E-75EDB61548BA}"/>
    <cellStyle name="样式 1" xfId="1" xr:uid="{00000000-0005-0000-0000-0000740C0000}"/>
    <cellStyle name="样式 1 2" xfId="6" xr:uid="{00000000-0005-0000-0000-0000750C0000}"/>
    <cellStyle name="样式 1 2 2" xfId="1963" xr:uid="{00000000-0005-0000-0000-0000760C0000}"/>
    <cellStyle name="样式 1 2 2 2" xfId="1964" xr:uid="{00000000-0005-0000-0000-0000770C0000}"/>
    <cellStyle name="样式 1 2 2 3" xfId="1965" xr:uid="{00000000-0005-0000-0000-0000780C0000}"/>
    <cellStyle name="样式 1 2 2 4" xfId="1966" xr:uid="{00000000-0005-0000-0000-0000790C0000}"/>
    <cellStyle name="样式 1 2 3" xfId="1967" xr:uid="{00000000-0005-0000-0000-00007A0C0000}"/>
    <cellStyle name="样式 1 2 3 2" xfId="1968" xr:uid="{00000000-0005-0000-0000-00007B0C0000}"/>
    <cellStyle name="样式 1 2 4" xfId="15" xr:uid="{00000000-0005-0000-0000-00007C0C0000}"/>
    <cellStyle name="样式 1 2 5" xfId="2044" xr:uid="{00000000-0005-0000-0000-00007D0C0000}"/>
    <cellStyle name="样式 1 3" xfId="5" xr:uid="{00000000-0005-0000-0000-00007E0C0000}"/>
    <cellStyle name="样式 1 3 2" xfId="1969" xr:uid="{00000000-0005-0000-0000-00007F0C0000}"/>
    <cellStyle name="样式 1 3 2 2" xfId="1970" xr:uid="{00000000-0005-0000-0000-0000800C0000}"/>
    <cellStyle name="样式 1 3 3" xfId="1971" xr:uid="{00000000-0005-0000-0000-0000810C0000}"/>
    <cellStyle name="样式 1 4" xfId="7" xr:uid="{00000000-0005-0000-0000-0000820C0000}"/>
    <cellStyle name="样式 1 4 2" xfId="13" xr:uid="{00000000-0005-0000-0000-0000830C0000}"/>
    <cellStyle name="样式 1 4 3" xfId="1972" xr:uid="{00000000-0005-0000-0000-0000840C0000}"/>
    <cellStyle name="样式 1 4 4" xfId="3384" xr:uid="{B284D72C-ADEA-40D2-95D5-108B6702D7E1}"/>
    <cellStyle name="样式 1 5" xfId="8" xr:uid="{00000000-0005-0000-0000-0000850C0000}"/>
    <cellStyle name="样式 1 5 2" xfId="1973" xr:uid="{00000000-0005-0000-0000-0000860C0000}"/>
    <cellStyle name="样式 1 6" xfId="1974" xr:uid="{00000000-0005-0000-0000-0000870C0000}"/>
    <cellStyle name="样式 1 7" xfId="3376" xr:uid="{00000000-0005-0000-0000-0000880C0000}"/>
    <cellStyle name="样式 1 7 2" xfId="3696" xr:uid="{628D71CA-39BC-4B1F-8668-8948A8D76D1E}"/>
    <cellStyle name="样式 1_CCD-Sears &amp; Kmart blanket &amp; throw-20131023" xfId="1975" xr:uid="{00000000-0005-0000-0000-0000890C0000}"/>
    <cellStyle name="樣式 1" xfId="2450" xr:uid="{00000000-0005-0000-0000-00009B0C0000}"/>
    <cellStyle name="一般_ITEMS" xfId="2858" xr:uid="{00000000-0005-0000-0000-000084090000}"/>
    <cellStyle name="注释" xfId="3222" xr:uid="{00000000-0005-0000-0000-0000AC0C0000}"/>
    <cellStyle name="注释 2" xfId="1988" xr:uid="{00000000-0005-0000-0000-0000AD0C0000}"/>
    <cellStyle name="注释 2 2" xfId="1989" xr:uid="{00000000-0005-0000-0000-0000AE0C0000}"/>
    <cellStyle name="注释 2 2 2" xfId="2621" xr:uid="{00000000-0005-0000-0000-0000AF0C0000}"/>
    <cellStyle name="注释 2 2 2 2" xfId="3649" xr:uid="{48ECB825-79EB-465E-9061-FEBB3AF1DE29}"/>
    <cellStyle name="注释 2 2 3" xfId="3507" xr:uid="{4E6CFC1F-DAB5-40C3-B834-0C7ACDCC4837}"/>
    <cellStyle name="注释 2 3" xfId="1990" xr:uid="{00000000-0005-0000-0000-0000B00C0000}"/>
    <cellStyle name="注释 2 3 2" xfId="2622" xr:uid="{00000000-0005-0000-0000-0000B10C0000}"/>
    <cellStyle name="注释 2 3 2 2" xfId="3650" xr:uid="{E62D55E4-B115-48BA-B634-863438B1A883}"/>
    <cellStyle name="注释 2 3 3" xfId="3508" xr:uid="{5A81E3C5-5140-4036-A133-E73747E5084D}"/>
    <cellStyle name="注释 2 4" xfId="1991" xr:uid="{00000000-0005-0000-0000-0000B20C0000}"/>
    <cellStyle name="注释 2 4 2" xfId="2623" xr:uid="{00000000-0005-0000-0000-0000B30C0000}"/>
    <cellStyle name="注释 2 4 2 2" xfId="3651" xr:uid="{1BC8B1D5-23FC-4062-AF5F-590521F82496}"/>
    <cellStyle name="注释 2 4 3" xfId="3509" xr:uid="{A30DE4F0-0D48-46C3-8785-D2F84F95AAC5}"/>
    <cellStyle name="注释 2 5" xfId="2624" xr:uid="{00000000-0005-0000-0000-0000B40C0000}"/>
    <cellStyle name="注释 2 5 2" xfId="3652" xr:uid="{27E3AC2D-C1AF-4A97-9D60-3E878C69A77A}"/>
    <cellStyle name="注释 2 6" xfId="3506" xr:uid="{43BD14A3-0A45-4F09-AC52-E95E457AA45C}"/>
    <cellStyle name="注释 2_BASI130503-BLK-MF" xfId="3223" xr:uid="{00000000-0005-0000-0000-0000B50C0000}"/>
    <cellStyle name="注释 3" xfId="1992" xr:uid="{00000000-0005-0000-0000-0000B60C0000}"/>
    <cellStyle name="注释 3 2" xfId="2625" xr:uid="{00000000-0005-0000-0000-0000B70C0000}"/>
    <cellStyle name="注释 3 2 2" xfId="3224" xr:uid="{00000000-0005-0000-0000-0000B80C0000}"/>
    <cellStyle name="注释 3 2 2 2" xfId="3675" xr:uid="{E064887A-B600-49C4-B86E-33F11FC71C10}"/>
    <cellStyle name="注释 3 2 3" xfId="3653" xr:uid="{5DC9C41C-FD4D-4023-9FF8-F1076B410023}"/>
    <cellStyle name="注释 3 3" xfId="3225" xr:uid="{00000000-0005-0000-0000-0000B90C0000}"/>
    <cellStyle name="注释 3 3 2" xfId="3676" xr:uid="{9AB8AF19-8803-4A9B-97F0-B3AFD2EBEC61}"/>
    <cellStyle name="注释 3 4" xfId="3510" xr:uid="{29CF2023-A5DD-469B-AAF1-F24F58F05719}"/>
    <cellStyle name="注释 3_BASI130503-BLK-MF" xfId="3226" xr:uid="{00000000-0005-0000-0000-0000BA0C0000}"/>
    <cellStyle name="注释 4" xfId="1993" xr:uid="{00000000-0005-0000-0000-0000BB0C0000}"/>
    <cellStyle name="注释 4 2" xfId="2626" xr:uid="{00000000-0005-0000-0000-0000BC0C0000}"/>
    <cellStyle name="注释 4 2 2" xfId="3654" xr:uid="{3979584F-EA0B-4F8D-9375-C2EF40969B58}"/>
    <cellStyle name="注释 4 3" xfId="3511" xr:uid="{AAF43069-8F22-4737-BD5E-0E6AC08990CF}"/>
    <cellStyle name="注释 5" xfId="3227" xr:uid="{00000000-0005-0000-0000-0000BD0C0000}"/>
    <cellStyle name="注释 5 2" xfId="3677" xr:uid="{F23195F0-2874-44F0-9BB2-DD5787B2782C}"/>
    <cellStyle name="注释 6" xfId="3674" xr:uid="{B5CD67F4-D1F7-45A9-B29E-81EF679B012B}"/>
    <cellStyle name="콤마 [0]_BOILER-CO1" xfId="2340" xr:uid="{00000000-0005-0000-0000-00007F090000}"/>
    <cellStyle name="콤마_BOILER-CO1" xfId="2341" xr:uid="{00000000-0005-0000-0000-000080090000}"/>
    <cellStyle name="통화 [0]_BOILER-CO1" xfId="2342" xr:uid="{00000000-0005-0000-0000-000081090000}"/>
    <cellStyle name="통화_BOILER-CO1" xfId="2343" xr:uid="{00000000-0005-0000-0000-000082090000}"/>
    <cellStyle name="표준_0N-HANDLING " xfId="2344" xr:uid="{00000000-0005-0000-0000-000083090000}"/>
  </cellStyles>
  <dxfs count="0"/>
  <tableStyles count="0" defaultTableStyle="TableStyleMedium2" defaultPivotStyle="PivotStyleLight16"/>
  <colors>
    <mruColors>
      <color rgb="FF0000FF"/>
      <color rgb="FFFFFFCC"/>
      <color rgb="FF1E04B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14</xdr:row>
      <xdr:rowOff>0</xdr:rowOff>
    </xdr:from>
    <xdr:to>
      <xdr:col>22</xdr:col>
      <xdr:colOff>0</xdr:colOff>
      <xdr:row>14</xdr:row>
      <xdr:rowOff>0</xdr:rowOff>
    </xdr:to>
    <xdr:grpSp>
      <xdr:nvGrpSpPr>
        <xdr:cNvPr id="2" name="Group 528">
          <a:extLst>
            <a:ext uri="{FF2B5EF4-FFF2-40B4-BE49-F238E27FC236}">
              <a16:creationId xmlns:a16="http://schemas.microsoft.com/office/drawing/2014/main" id="{00000000-0008-0000-0100-0000A7520100}"/>
            </a:ext>
          </a:extLst>
        </xdr:cNvPr>
        <xdr:cNvGrpSpPr>
          <a:grpSpLocks/>
        </xdr:cNvGrpSpPr>
      </xdr:nvGrpSpPr>
      <xdr:grpSpPr bwMode="auto">
        <a:xfrm>
          <a:off x="17085469" y="4107656"/>
          <a:ext cx="0" cy="0"/>
          <a:chOff x="482" y="2687"/>
          <a:chExt cx="201" cy="301"/>
        </a:xfrm>
      </xdr:grpSpPr>
      <xdr:pic>
        <xdr:nvPicPr>
          <xdr:cNvPr id="3" name="Picture 529" descr="7">
            <a:extLst>
              <a:ext uri="{FF2B5EF4-FFF2-40B4-BE49-F238E27FC236}">
                <a16:creationId xmlns:a16="http://schemas.microsoft.com/office/drawing/2014/main" id="{00000000-0008-0000-0100-0000AD5201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82" y="2687"/>
            <a:ext cx="201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530" descr="8">
            <a:extLst>
              <a:ext uri="{FF2B5EF4-FFF2-40B4-BE49-F238E27FC236}">
                <a16:creationId xmlns:a16="http://schemas.microsoft.com/office/drawing/2014/main" id="{00000000-0008-0000-0100-0000AE5201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82" y="2837"/>
            <a:ext cx="201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23813</xdr:colOff>
      <xdr:row>11</xdr:row>
      <xdr:rowOff>107157</xdr:rowOff>
    </xdr:from>
    <xdr:to>
      <xdr:col>1</xdr:col>
      <xdr:colOff>190499</xdr:colOff>
      <xdr:row>13</xdr:row>
      <xdr:rowOff>327028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11D63ED-45A7-7A49-446A-245F5C05C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3" y="2964657"/>
          <a:ext cx="1226342" cy="10390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47625</xdr:rowOff>
    </xdr:from>
    <xdr:to>
      <xdr:col>16</xdr:col>
      <xdr:colOff>523875</xdr:colOff>
      <xdr:row>31</xdr:row>
      <xdr:rowOff>51318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F3483F-BF5F-42AE-8FF6-794097228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47625"/>
          <a:ext cx="10048875" cy="59091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466725</xdr:colOff>
      <xdr:row>4</xdr:row>
      <xdr:rowOff>33464</xdr:rowOff>
    </xdr:from>
    <xdr:to>
      <xdr:col>5</xdr:col>
      <xdr:colOff>514351</xdr:colOff>
      <xdr:row>8</xdr:row>
      <xdr:rowOff>147810</xdr:rowOff>
    </xdr:to>
    <xdr:pic>
      <xdr:nvPicPr>
        <xdr:cNvPr id="2" name="图片 13">
          <a:extLst>
            <a:ext uri="{FF2B5EF4-FFF2-40B4-BE49-F238E27FC236}">
              <a16:creationId xmlns:a16="http://schemas.microsoft.com/office/drawing/2014/main" id="{B2AC317C-9D1B-4DE1-A403-0E803CD1C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871664"/>
          <a:ext cx="733425" cy="9525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18</xdr:col>
      <xdr:colOff>247650</xdr:colOff>
      <xdr:row>40</xdr:row>
      <xdr:rowOff>113933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5CC524-70A6-C6FB-AAA3-D105EEB17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10610850" cy="77339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572346</xdr:colOff>
      <xdr:row>30</xdr:row>
      <xdr:rowOff>38850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A311EE-7B70-E6B8-6E85-A964D7085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0"/>
          <a:ext cx="6058746" cy="5372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K21"/>
  <sheetViews>
    <sheetView showGridLines="0" tabSelected="1" zoomScale="80" zoomScaleNormal="80" workbookViewId="0">
      <selection activeCell="N20" sqref="N20"/>
    </sheetView>
  </sheetViews>
  <sheetFormatPr defaultColWidth="10" defaultRowHeight="13.8"/>
  <cols>
    <col min="1" max="1" width="13.77734375" style="3" customWidth="1"/>
    <col min="2" max="2" width="11.5546875" style="3" customWidth="1"/>
    <col min="3" max="3" width="16.5546875" style="18" customWidth="1"/>
    <col min="4" max="4" width="18.44140625" style="3" customWidth="1"/>
    <col min="5" max="5" width="14.77734375" style="8" customWidth="1"/>
    <col min="6" max="6" width="13.21875" style="3" customWidth="1"/>
    <col min="7" max="7" width="10.5546875" style="3" customWidth="1"/>
    <col min="8" max="8" width="10.77734375" style="3" customWidth="1"/>
    <col min="9" max="9" width="11.44140625" style="3" customWidth="1"/>
    <col min="10" max="10" width="10.77734375" style="48" customWidth="1"/>
    <col min="11" max="11" width="10.44140625" style="48" customWidth="1"/>
    <col min="12" max="12" width="2.5546875" style="3" customWidth="1"/>
    <col min="13" max="13" width="21.44140625" style="3" customWidth="1"/>
    <col min="14" max="15" width="8.77734375" style="49" customWidth="1"/>
    <col min="16" max="16" width="8.77734375" style="3" customWidth="1"/>
    <col min="17" max="17" width="8.21875" style="49" customWidth="1"/>
    <col min="18" max="18" width="7.77734375" style="3" customWidth="1"/>
    <col min="19" max="19" width="10.21875" style="3" customWidth="1"/>
    <col min="20" max="20" width="11.5546875" style="49" customWidth="1"/>
    <col min="21" max="21" width="9.44140625" style="56" customWidth="1"/>
    <col min="22" max="22" width="10.21875" style="3" customWidth="1"/>
    <col min="23" max="24" width="12.77734375" style="3" customWidth="1"/>
    <col min="25" max="25" width="5.21875" style="4" customWidth="1"/>
    <col min="26" max="26" width="10" style="4"/>
    <col min="27" max="16384" width="10" style="3"/>
  </cols>
  <sheetData>
    <row r="1" spans="1:219" ht="21.6" customHeight="1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2"/>
      <c r="N1" s="3"/>
      <c r="O1" s="3"/>
      <c r="Q1" s="3"/>
      <c r="T1" s="3"/>
      <c r="U1" s="52"/>
      <c r="FE1" s="5"/>
      <c r="GV1" s="4"/>
    </row>
    <row r="2" spans="1:219" ht="22.5" customHeight="1">
      <c r="A2" s="6" t="s">
        <v>0</v>
      </c>
      <c r="B2" s="7" t="s">
        <v>20</v>
      </c>
      <c r="C2" s="6" t="s">
        <v>3</v>
      </c>
      <c r="D2" s="7" t="s">
        <v>28</v>
      </c>
      <c r="E2" s="151" t="s">
        <v>9</v>
      </c>
      <c r="F2" s="151"/>
      <c r="G2" s="152" t="s">
        <v>21</v>
      </c>
      <c r="H2" s="152"/>
      <c r="I2" s="151" t="s">
        <v>54</v>
      </c>
      <c r="J2" s="151"/>
      <c r="K2" s="154" t="s">
        <v>237</v>
      </c>
      <c r="L2" s="154"/>
      <c r="N2" s="3"/>
      <c r="O2" s="3"/>
      <c r="Q2" s="3"/>
      <c r="T2" s="3"/>
      <c r="U2" s="52"/>
      <c r="CO2" s="10" t="s">
        <v>4</v>
      </c>
      <c r="CP2" s="10" t="s">
        <v>26</v>
      </c>
      <c r="CQ2" s="10" t="s">
        <v>27</v>
      </c>
      <c r="CR2" s="10" t="s">
        <v>28</v>
      </c>
      <c r="CS2" s="10" t="s">
        <v>29</v>
      </c>
      <c r="CT2" s="10" t="s">
        <v>30</v>
      </c>
      <c r="CU2" s="10" t="s">
        <v>31</v>
      </c>
      <c r="CV2" s="10" t="s">
        <v>32</v>
      </c>
      <c r="CW2" s="10" t="s">
        <v>33</v>
      </c>
      <c r="CX2" s="10" t="s">
        <v>34</v>
      </c>
      <c r="CY2" s="10" t="s">
        <v>55</v>
      </c>
      <c r="CZ2" s="10" t="s">
        <v>35</v>
      </c>
      <c r="DA2" s="10" t="s">
        <v>56</v>
      </c>
      <c r="DB2" s="10" t="s">
        <v>36</v>
      </c>
      <c r="DC2" s="10" t="s">
        <v>37</v>
      </c>
      <c r="DD2" s="11" t="s">
        <v>57</v>
      </c>
      <c r="DE2" s="11" t="s">
        <v>58</v>
      </c>
      <c r="DF2" s="11" t="s">
        <v>59</v>
      </c>
      <c r="DG2" s="11" t="s">
        <v>60</v>
      </c>
      <c r="DH2" s="11" t="s">
        <v>61</v>
      </c>
      <c r="DI2" s="11" t="s">
        <v>62</v>
      </c>
      <c r="DJ2" s="11" t="s">
        <v>63</v>
      </c>
      <c r="DK2" s="11" t="s">
        <v>64</v>
      </c>
      <c r="DL2" s="11" t="s">
        <v>65</v>
      </c>
      <c r="DM2" s="11" t="s">
        <v>66</v>
      </c>
      <c r="DN2" s="11" t="s">
        <v>67</v>
      </c>
      <c r="DO2" s="11" t="s">
        <v>48</v>
      </c>
      <c r="DP2" s="11" t="s">
        <v>68</v>
      </c>
      <c r="DQ2" s="11" t="s">
        <v>69</v>
      </c>
      <c r="DR2" s="11" t="s">
        <v>70</v>
      </c>
      <c r="DS2" s="11" t="s">
        <v>71</v>
      </c>
      <c r="DT2" s="11" t="s">
        <v>72</v>
      </c>
      <c r="DU2" s="11" t="s">
        <v>73</v>
      </c>
      <c r="DV2" s="11" t="s">
        <v>74</v>
      </c>
      <c r="DW2" s="11" t="s">
        <v>49</v>
      </c>
      <c r="DX2" s="11" t="s">
        <v>75</v>
      </c>
      <c r="DY2" s="11" t="s">
        <v>76</v>
      </c>
      <c r="DZ2" s="11" t="s">
        <v>77</v>
      </c>
      <c r="EA2" s="11" t="s">
        <v>78</v>
      </c>
      <c r="EB2" s="11" t="s">
        <v>79</v>
      </c>
      <c r="EC2" s="11" t="s">
        <v>80</v>
      </c>
      <c r="ED2" s="11" t="s">
        <v>81</v>
      </c>
      <c r="EE2" s="11" t="s">
        <v>82</v>
      </c>
      <c r="EF2" s="11" t="s">
        <v>83</v>
      </c>
      <c r="EG2" s="11" t="s">
        <v>84</v>
      </c>
      <c r="EH2" s="11" t="s">
        <v>50</v>
      </c>
      <c r="EI2" s="11" t="s">
        <v>85</v>
      </c>
      <c r="EJ2" s="11" t="s">
        <v>86</v>
      </c>
      <c r="EK2" s="11" t="s">
        <v>87</v>
      </c>
      <c r="EL2" s="11" t="s">
        <v>88</v>
      </c>
      <c r="EM2" s="11" t="s">
        <v>89</v>
      </c>
      <c r="EN2" s="11" t="s">
        <v>90</v>
      </c>
      <c r="EO2" s="11" t="s">
        <v>91</v>
      </c>
      <c r="EP2" s="11" t="s">
        <v>92</v>
      </c>
      <c r="EQ2" s="11" t="s">
        <v>93</v>
      </c>
      <c r="ER2" s="11" t="s">
        <v>94</v>
      </c>
      <c r="ES2" s="11" t="s">
        <v>95</v>
      </c>
      <c r="ET2" s="11" t="s">
        <v>96</v>
      </c>
      <c r="EU2" s="11" t="s">
        <v>97</v>
      </c>
      <c r="EV2" s="11" t="s">
        <v>98</v>
      </c>
      <c r="EW2" s="11" t="s">
        <v>99</v>
      </c>
      <c r="EX2" s="11" t="s">
        <v>100</v>
      </c>
      <c r="EY2" s="11" t="s">
        <v>101</v>
      </c>
      <c r="EZ2" s="11" t="s">
        <v>102</v>
      </c>
      <c r="FA2" s="11" t="s">
        <v>103</v>
      </c>
      <c r="FB2" s="11" t="s">
        <v>104</v>
      </c>
      <c r="FC2" s="11" t="s">
        <v>105</v>
      </c>
      <c r="FD2" s="11" t="s">
        <v>106</v>
      </c>
    </row>
    <row r="3" spans="1:219" ht="22.5" customHeight="1">
      <c r="A3" s="6" t="s">
        <v>2</v>
      </c>
      <c r="B3" s="7" t="s">
        <v>345</v>
      </c>
      <c r="C3" s="6" t="s">
        <v>108</v>
      </c>
      <c r="D3" s="7" t="s">
        <v>343</v>
      </c>
      <c r="E3" s="151" t="s">
        <v>14</v>
      </c>
      <c r="F3" s="151"/>
      <c r="G3" s="152" t="s">
        <v>39</v>
      </c>
      <c r="H3" s="152"/>
      <c r="I3" s="151" t="s">
        <v>109</v>
      </c>
      <c r="J3" s="151"/>
      <c r="K3" s="154" t="s">
        <v>238</v>
      </c>
      <c r="L3" s="154"/>
      <c r="N3" s="3"/>
      <c r="O3" s="3"/>
      <c r="Q3" s="3"/>
      <c r="T3" s="3"/>
      <c r="U3" s="52"/>
      <c r="CO3" s="12" t="s">
        <v>110</v>
      </c>
      <c r="CP3" s="12" t="s">
        <v>111</v>
      </c>
      <c r="CQ3" s="12" t="s">
        <v>112</v>
      </c>
      <c r="CR3" s="12" t="s">
        <v>112</v>
      </c>
      <c r="CS3" s="12" t="s">
        <v>111</v>
      </c>
      <c r="CT3" s="12" t="s">
        <v>112</v>
      </c>
      <c r="CU3" s="12" t="s">
        <v>110</v>
      </c>
      <c r="CV3" s="12" t="s">
        <v>111</v>
      </c>
      <c r="CW3" s="12" t="s">
        <v>111</v>
      </c>
      <c r="CX3" s="12" t="s">
        <v>112</v>
      </c>
      <c r="CY3" s="12" t="s">
        <v>111</v>
      </c>
      <c r="CZ3" s="12" t="s">
        <v>112</v>
      </c>
      <c r="DA3" s="12" t="s">
        <v>111</v>
      </c>
      <c r="DB3" s="12" t="s">
        <v>111</v>
      </c>
      <c r="DC3" s="12" t="s">
        <v>112</v>
      </c>
      <c r="DD3" s="11" t="s">
        <v>113</v>
      </c>
      <c r="DE3" s="11" t="s">
        <v>114</v>
      </c>
      <c r="DF3" s="11" t="s">
        <v>115</v>
      </c>
      <c r="DG3" s="11" t="s">
        <v>116</v>
      </c>
      <c r="DH3" s="11" t="s">
        <v>117</v>
      </c>
      <c r="DI3" s="11" t="s">
        <v>118</v>
      </c>
      <c r="DJ3" s="11" t="s">
        <v>119</v>
      </c>
      <c r="DK3" s="11" t="s">
        <v>120</v>
      </c>
      <c r="DL3" s="11" t="s">
        <v>121</v>
      </c>
      <c r="DM3" s="11" t="s">
        <v>122</v>
      </c>
      <c r="DN3" s="11" t="s">
        <v>123</v>
      </c>
      <c r="DO3" s="11" t="s">
        <v>124</v>
      </c>
      <c r="DP3" s="11" t="s">
        <v>125</v>
      </c>
      <c r="DQ3" s="11" t="s">
        <v>126</v>
      </c>
      <c r="DR3" s="11" t="s">
        <v>127</v>
      </c>
      <c r="DS3" s="11" t="s">
        <v>128</v>
      </c>
      <c r="DT3" s="11" t="s">
        <v>129</v>
      </c>
      <c r="DU3" s="11" t="s">
        <v>130</v>
      </c>
      <c r="DV3" s="11" t="s">
        <v>131</v>
      </c>
      <c r="DW3" s="11" t="s">
        <v>132</v>
      </c>
      <c r="DX3" s="11" t="s">
        <v>133</v>
      </c>
      <c r="DY3" s="11" t="s">
        <v>134</v>
      </c>
      <c r="DZ3" s="11" t="s">
        <v>135</v>
      </c>
      <c r="EA3" s="11" t="s">
        <v>136</v>
      </c>
      <c r="EB3" s="11" t="s">
        <v>89</v>
      </c>
      <c r="EC3" s="11" t="s">
        <v>137</v>
      </c>
      <c r="ED3" s="11" t="s">
        <v>138</v>
      </c>
      <c r="EE3" s="11" t="s">
        <v>139</v>
      </c>
      <c r="EF3" s="11" t="s">
        <v>140</v>
      </c>
      <c r="EG3" s="11" t="s">
        <v>141</v>
      </c>
      <c r="EH3" s="11" t="s">
        <v>142</v>
      </c>
      <c r="EI3" s="11" t="s">
        <v>143</v>
      </c>
      <c r="EJ3" s="11" t="s">
        <v>144</v>
      </c>
      <c r="EK3" s="11" t="s">
        <v>145</v>
      </c>
      <c r="EL3" s="11" t="s">
        <v>146</v>
      </c>
      <c r="EM3" s="11" t="s">
        <v>147</v>
      </c>
      <c r="EN3" s="12" t="s">
        <v>148</v>
      </c>
      <c r="EO3" s="11" t="s">
        <v>96</v>
      </c>
      <c r="EP3" s="11" t="s">
        <v>149</v>
      </c>
      <c r="EQ3" s="11" t="s">
        <v>150</v>
      </c>
      <c r="ER3" s="11" t="s">
        <v>151</v>
      </c>
      <c r="ES3" s="11" t="s">
        <v>152</v>
      </c>
      <c r="ET3" s="11" t="s">
        <v>153</v>
      </c>
      <c r="EU3" s="11" t="s">
        <v>154</v>
      </c>
      <c r="EV3" s="11" t="s">
        <v>155</v>
      </c>
      <c r="EW3" s="11" t="s">
        <v>156</v>
      </c>
      <c r="EX3" s="11" t="s">
        <v>157</v>
      </c>
      <c r="EY3" s="11" t="s">
        <v>158</v>
      </c>
      <c r="EZ3" s="11" t="s">
        <v>159</v>
      </c>
      <c r="FA3" s="11" t="s">
        <v>160</v>
      </c>
      <c r="FB3" s="11" t="s">
        <v>161</v>
      </c>
      <c r="FC3" s="12"/>
      <c r="FD3" s="12"/>
    </row>
    <row r="4" spans="1:219" ht="22.5" customHeight="1">
      <c r="A4" s="6" t="s">
        <v>162</v>
      </c>
      <c r="B4" s="7" t="s">
        <v>195</v>
      </c>
      <c r="C4" s="6" t="s">
        <v>163</v>
      </c>
      <c r="D4" s="7" t="s">
        <v>218</v>
      </c>
      <c r="E4" s="151" t="s">
        <v>17</v>
      </c>
      <c r="F4" s="151"/>
      <c r="G4" s="152" t="s">
        <v>45</v>
      </c>
      <c r="H4" s="152"/>
      <c r="I4" s="151" t="s">
        <v>6</v>
      </c>
      <c r="J4" s="151"/>
      <c r="K4" s="152" t="s">
        <v>7</v>
      </c>
      <c r="L4" s="152"/>
      <c r="N4" s="3"/>
      <c r="O4" s="3"/>
      <c r="Q4" s="3"/>
      <c r="T4" s="3"/>
      <c r="U4" s="52"/>
      <c r="CO4" s="12" t="s">
        <v>164</v>
      </c>
      <c r="CP4" s="12" t="s">
        <v>165</v>
      </c>
      <c r="CQ4" s="12" t="s">
        <v>166</v>
      </c>
      <c r="CR4" s="12" t="s">
        <v>166</v>
      </c>
      <c r="CS4" s="12" t="s">
        <v>165</v>
      </c>
      <c r="CT4" s="12" t="s">
        <v>166</v>
      </c>
      <c r="CU4" s="12" t="s">
        <v>164</v>
      </c>
      <c r="CV4" s="12" t="s">
        <v>165</v>
      </c>
      <c r="CW4" s="12" t="s">
        <v>165</v>
      </c>
      <c r="CX4" s="12" t="s">
        <v>166</v>
      </c>
      <c r="CY4" s="12" t="s">
        <v>165</v>
      </c>
      <c r="CZ4" s="12" t="s">
        <v>166</v>
      </c>
      <c r="DA4" s="12" t="s">
        <v>165</v>
      </c>
      <c r="DB4" s="12" t="s">
        <v>165</v>
      </c>
      <c r="DC4" s="12" t="s">
        <v>166</v>
      </c>
      <c r="DD4" s="11" t="s">
        <v>21</v>
      </c>
      <c r="DE4" s="11" t="s">
        <v>10</v>
      </c>
      <c r="DF4" s="12"/>
      <c r="DG4" s="12" t="s">
        <v>167</v>
      </c>
      <c r="DH4" s="12" t="s">
        <v>168</v>
      </c>
      <c r="DI4" s="12" t="s">
        <v>169</v>
      </c>
      <c r="DJ4" s="12" t="s">
        <v>170</v>
      </c>
      <c r="DK4" s="11" t="s">
        <v>171</v>
      </c>
      <c r="DL4" s="12" t="s">
        <v>172</v>
      </c>
      <c r="DM4" s="12" t="s">
        <v>173</v>
      </c>
      <c r="DN4" s="12" t="s">
        <v>174</v>
      </c>
      <c r="DO4" s="12" t="s">
        <v>175</v>
      </c>
      <c r="DP4" s="12" t="s">
        <v>176</v>
      </c>
      <c r="DQ4" s="12" t="s">
        <v>177</v>
      </c>
      <c r="DR4" s="12" t="s">
        <v>178</v>
      </c>
      <c r="DS4" s="12" t="s">
        <v>179</v>
      </c>
      <c r="DT4" s="12" t="s">
        <v>180</v>
      </c>
      <c r="DU4" s="12" t="s">
        <v>181</v>
      </c>
      <c r="DV4" s="12" t="s">
        <v>182</v>
      </c>
      <c r="DW4" s="12" t="s">
        <v>183</v>
      </c>
      <c r="DX4" s="12" t="s">
        <v>184</v>
      </c>
      <c r="DY4" s="12" t="s">
        <v>185</v>
      </c>
      <c r="DZ4" s="12" t="s">
        <v>186</v>
      </c>
      <c r="EA4" s="12" t="s">
        <v>187</v>
      </c>
      <c r="EB4" s="12" t="s">
        <v>188</v>
      </c>
      <c r="EC4" s="12" t="s">
        <v>189</v>
      </c>
      <c r="ED4" s="12" t="s">
        <v>190</v>
      </c>
      <c r="EE4" s="12" t="s">
        <v>191</v>
      </c>
      <c r="EF4" s="12" t="s">
        <v>192</v>
      </c>
      <c r="EG4" s="12" t="s">
        <v>193</v>
      </c>
      <c r="EH4" s="12" t="s">
        <v>194</v>
      </c>
      <c r="EI4" s="12" t="s">
        <v>195</v>
      </c>
      <c r="EJ4" s="12" t="s">
        <v>196</v>
      </c>
      <c r="EK4" s="12" t="s">
        <v>197</v>
      </c>
      <c r="EL4" s="12" t="s">
        <v>198</v>
      </c>
      <c r="EM4" s="12" t="s">
        <v>107</v>
      </c>
      <c r="EN4" s="12" t="s">
        <v>199</v>
      </c>
      <c r="EO4" s="12" t="s">
        <v>200</v>
      </c>
      <c r="EP4" s="12" t="s">
        <v>201</v>
      </c>
      <c r="EQ4" s="12" t="s">
        <v>202</v>
      </c>
      <c r="ER4" s="12" t="s">
        <v>203</v>
      </c>
      <c r="ES4" s="12" t="s">
        <v>204</v>
      </c>
      <c r="ET4" s="12" t="s">
        <v>205</v>
      </c>
      <c r="EU4" s="12" t="s">
        <v>206</v>
      </c>
      <c r="EV4" s="12"/>
      <c r="EW4" s="12"/>
      <c r="EX4" s="12"/>
      <c r="EY4" s="12"/>
      <c r="EZ4" s="12"/>
      <c r="FA4" s="12"/>
      <c r="FB4" s="12"/>
      <c r="FC4" s="12"/>
      <c r="FD4" s="12"/>
    </row>
    <row r="5" spans="1:219" ht="22.5" customHeight="1">
      <c r="A5" s="6" t="s">
        <v>207</v>
      </c>
      <c r="B5" s="7"/>
      <c r="C5" s="6" t="s">
        <v>19</v>
      </c>
      <c r="D5" s="13">
        <f>X15</f>
        <v>38025</v>
      </c>
      <c r="E5" s="151" t="s">
        <v>11</v>
      </c>
      <c r="F5" s="151"/>
      <c r="G5" s="152" t="s">
        <v>48</v>
      </c>
      <c r="H5" s="152"/>
      <c r="I5" s="151" t="s">
        <v>209</v>
      </c>
      <c r="J5" s="151"/>
      <c r="K5" s="154" t="s">
        <v>41</v>
      </c>
      <c r="L5" s="154"/>
      <c r="N5" s="3"/>
      <c r="O5" s="3"/>
      <c r="Q5" s="3"/>
      <c r="T5" s="3"/>
      <c r="U5" s="52"/>
      <c r="CO5" s="12" t="s">
        <v>210</v>
      </c>
      <c r="CP5" s="12" t="s">
        <v>211</v>
      </c>
      <c r="CQ5" s="12" t="s">
        <v>212</v>
      </c>
      <c r="CR5" s="12" t="s">
        <v>212</v>
      </c>
      <c r="CS5" s="12" t="s">
        <v>211</v>
      </c>
      <c r="CT5" s="12" t="s">
        <v>212</v>
      </c>
      <c r="CU5" s="12" t="s">
        <v>210</v>
      </c>
      <c r="CV5" s="12" t="s">
        <v>211</v>
      </c>
      <c r="CW5" s="12" t="s">
        <v>211</v>
      </c>
      <c r="CX5" s="12" t="s">
        <v>212</v>
      </c>
      <c r="CY5" s="12" t="s">
        <v>211</v>
      </c>
      <c r="CZ5" s="12" t="s">
        <v>212</v>
      </c>
      <c r="DA5" s="12" t="s">
        <v>211</v>
      </c>
      <c r="DB5" s="12" t="s">
        <v>211</v>
      </c>
      <c r="DC5" s="12" t="s">
        <v>212</v>
      </c>
      <c r="DD5" s="14" t="s">
        <v>38</v>
      </c>
      <c r="DE5" s="14" t="s">
        <v>39</v>
      </c>
      <c r="DF5" s="15" t="s">
        <v>15</v>
      </c>
      <c r="DG5" s="14" t="s">
        <v>40</v>
      </c>
      <c r="DH5" s="16"/>
      <c r="DI5" s="11" t="s">
        <v>13</v>
      </c>
      <c r="DJ5" s="11" t="s">
        <v>41</v>
      </c>
      <c r="DK5" s="12" t="s">
        <v>7</v>
      </c>
      <c r="DL5" s="12" t="s">
        <v>42</v>
      </c>
      <c r="DM5" s="12" t="s">
        <v>208</v>
      </c>
      <c r="DN5" s="12" t="s">
        <v>213</v>
      </c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</row>
    <row r="6" spans="1:219" ht="22.5" customHeight="1">
      <c r="A6" s="6" t="s">
        <v>12</v>
      </c>
      <c r="B6" s="7" t="s">
        <v>41</v>
      </c>
      <c r="C6" s="6" t="s">
        <v>16</v>
      </c>
      <c r="D6" s="17">
        <v>45644</v>
      </c>
      <c r="E6" s="151" t="s">
        <v>214</v>
      </c>
      <c r="F6" s="151"/>
      <c r="G6" s="152" t="s">
        <v>118</v>
      </c>
      <c r="H6" s="152"/>
      <c r="I6" s="151" t="s">
        <v>215</v>
      </c>
      <c r="J6" s="151"/>
      <c r="K6" s="154" t="s">
        <v>322</v>
      </c>
      <c r="L6" s="154"/>
      <c r="N6" s="3"/>
      <c r="O6" s="3"/>
      <c r="Q6" s="3"/>
      <c r="T6" s="3"/>
      <c r="U6" s="52"/>
      <c r="CO6" s="12" t="s">
        <v>216</v>
      </c>
      <c r="CP6" s="12" t="s">
        <v>217</v>
      </c>
      <c r="CQ6" s="12" t="s">
        <v>218</v>
      </c>
      <c r="CR6" s="12" t="s">
        <v>218</v>
      </c>
      <c r="CS6" s="12" t="s">
        <v>217</v>
      </c>
      <c r="CT6" s="12" t="s">
        <v>218</v>
      </c>
      <c r="CU6" s="12" t="s">
        <v>216</v>
      </c>
      <c r="CV6" s="12" t="s">
        <v>217</v>
      </c>
      <c r="CW6" s="12" t="s">
        <v>217</v>
      </c>
      <c r="CX6" s="12" t="s">
        <v>218</v>
      </c>
      <c r="CY6" s="12" t="s">
        <v>217</v>
      </c>
      <c r="CZ6" s="12" t="s">
        <v>218</v>
      </c>
      <c r="DA6" s="12" t="s">
        <v>217</v>
      </c>
      <c r="DB6" s="12" t="s">
        <v>217</v>
      </c>
      <c r="DC6" s="12" t="s">
        <v>218</v>
      </c>
      <c r="DD6" s="11" t="s">
        <v>43</v>
      </c>
      <c r="DE6" s="11" t="s">
        <v>44</v>
      </c>
      <c r="DF6" s="11" t="s">
        <v>45</v>
      </c>
      <c r="DG6" s="11" t="s">
        <v>46</v>
      </c>
      <c r="DH6" s="11" t="s">
        <v>47</v>
      </c>
      <c r="DI6" s="12" t="s">
        <v>18</v>
      </c>
      <c r="DJ6" s="11" t="s">
        <v>219</v>
      </c>
      <c r="DK6" s="11" t="s">
        <v>220</v>
      </c>
      <c r="DL6" s="12" t="s">
        <v>22</v>
      </c>
      <c r="DM6" s="12" t="s">
        <v>23</v>
      </c>
      <c r="DN6" s="12" t="s">
        <v>24</v>
      </c>
      <c r="DO6" s="12" t="s">
        <v>221</v>
      </c>
      <c r="DP6" s="11" t="s">
        <v>25</v>
      </c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</row>
    <row r="7" spans="1:219">
      <c r="E7" s="3"/>
      <c r="J7" s="4"/>
      <c r="K7" s="4"/>
      <c r="N7" s="3"/>
      <c r="O7" s="3"/>
      <c r="Q7" s="3"/>
      <c r="S7" s="3" t="s">
        <v>240</v>
      </c>
      <c r="T7" s="3"/>
      <c r="U7" s="52"/>
    </row>
    <row r="8" spans="1:219" ht="19.2" customHeight="1">
      <c r="A8" s="174" t="s">
        <v>222</v>
      </c>
      <c r="B8" s="155" t="s">
        <v>5</v>
      </c>
      <c r="C8" s="155" t="s">
        <v>8</v>
      </c>
      <c r="D8" s="155" t="s">
        <v>52</v>
      </c>
      <c r="E8" s="159" t="s">
        <v>223</v>
      </c>
      <c r="F8" s="160"/>
      <c r="G8" s="159" t="s">
        <v>1</v>
      </c>
      <c r="H8" s="160"/>
      <c r="I8" s="155" t="s">
        <v>224</v>
      </c>
      <c r="J8" s="158" t="s">
        <v>225</v>
      </c>
      <c r="K8" s="159" t="s">
        <v>226</v>
      </c>
      <c r="L8" s="160"/>
      <c r="M8" s="165" t="s">
        <v>241</v>
      </c>
      <c r="N8" s="168" t="s">
        <v>227</v>
      </c>
      <c r="O8" s="169"/>
      <c r="P8" s="170"/>
      <c r="Q8" s="158" t="s">
        <v>228</v>
      </c>
      <c r="R8" s="155" t="s">
        <v>229</v>
      </c>
      <c r="S8" s="153" t="s">
        <v>221</v>
      </c>
      <c r="T8" s="153" t="s">
        <v>242</v>
      </c>
      <c r="U8" s="175" t="s">
        <v>243</v>
      </c>
      <c r="V8" s="158" t="s">
        <v>230</v>
      </c>
      <c r="W8" s="153" t="s">
        <v>231</v>
      </c>
      <c r="X8" s="153" t="s">
        <v>232</v>
      </c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</row>
    <row r="9" spans="1:219" ht="25.2" customHeight="1">
      <c r="A9" s="158"/>
      <c r="B9" s="156"/>
      <c r="C9" s="156"/>
      <c r="D9" s="156"/>
      <c r="E9" s="161"/>
      <c r="F9" s="162"/>
      <c r="G9" s="161"/>
      <c r="H9" s="162"/>
      <c r="I9" s="156"/>
      <c r="J9" s="158"/>
      <c r="K9" s="161"/>
      <c r="L9" s="162"/>
      <c r="M9" s="166"/>
      <c r="N9" s="171"/>
      <c r="O9" s="172"/>
      <c r="P9" s="173"/>
      <c r="Q9" s="158"/>
      <c r="R9" s="156"/>
      <c r="S9" s="153"/>
      <c r="T9" s="153"/>
      <c r="U9" s="175"/>
      <c r="V9" s="158"/>
      <c r="W9" s="153"/>
      <c r="X9" s="153"/>
    </row>
    <row r="10" spans="1:219" ht="19.95" customHeight="1">
      <c r="A10" s="158"/>
      <c r="B10" s="157"/>
      <c r="C10" s="157"/>
      <c r="D10" s="157"/>
      <c r="E10" s="163"/>
      <c r="F10" s="164"/>
      <c r="G10" s="163"/>
      <c r="H10" s="164"/>
      <c r="I10" s="157"/>
      <c r="J10" s="158"/>
      <c r="K10" s="163"/>
      <c r="L10" s="164"/>
      <c r="M10" s="167"/>
      <c r="N10" s="21" t="s">
        <v>233</v>
      </c>
      <c r="O10" s="19" t="s">
        <v>234</v>
      </c>
      <c r="P10" s="19" t="s">
        <v>235</v>
      </c>
      <c r="Q10" s="19" t="s">
        <v>236</v>
      </c>
      <c r="R10" s="157"/>
      <c r="S10" s="153"/>
      <c r="T10" s="153"/>
      <c r="U10" s="175"/>
      <c r="V10" s="158"/>
      <c r="W10" s="153"/>
      <c r="X10" s="153"/>
    </row>
    <row r="11" spans="1:219" s="30" customFormat="1" ht="15.6" customHeight="1">
      <c r="A11" s="22" t="s">
        <v>335</v>
      </c>
      <c r="B11" s="23"/>
      <c r="C11" s="23"/>
      <c r="D11" s="23"/>
      <c r="E11" s="24"/>
      <c r="F11" s="24"/>
      <c r="G11" s="24"/>
      <c r="H11" s="24"/>
      <c r="I11" s="25"/>
      <c r="J11" s="24"/>
      <c r="K11" s="24"/>
      <c r="L11" s="24"/>
      <c r="M11" s="26"/>
      <c r="N11" s="24"/>
      <c r="O11" s="24"/>
      <c r="P11" s="24"/>
      <c r="Q11" s="24"/>
      <c r="R11" s="24"/>
      <c r="S11" s="112" t="s">
        <v>346</v>
      </c>
      <c r="T11" s="24"/>
      <c r="U11" s="53"/>
      <c r="V11" s="27"/>
      <c r="W11" s="28"/>
      <c r="X11" s="29"/>
      <c r="Y11" s="50"/>
      <c r="Z11" s="50"/>
    </row>
    <row r="12" spans="1:219" s="9" customFormat="1" ht="32.25" customHeight="1">
      <c r="A12" s="140"/>
      <c r="B12" s="140" t="s">
        <v>51</v>
      </c>
      <c r="C12" s="140" t="s">
        <v>51</v>
      </c>
      <c r="D12" s="140" t="str">
        <f>A11</f>
        <v>Embossed Stripe DA Comforter</v>
      </c>
      <c r="E12" s="143" t="s">
        <v>336</v>
      </c>
      <c r="F12" s="144"/>
      <c r="G12" s="149" t="s">
        <v>314</v>
      </c>
      <c r="H12" s="150"/>
      <c r="I12" s="31" t="s">
        <v>323</v>
      </c>
      <c r="J12" s="31" t="s">
        <v>324</v>
      </c>
      <c r="K12" s="138" t="s">
        <v>324</v>
      </c>
      <c r="L12" s="139"/>
      <c r="M12" s="32" t="s">
        <v>239</v>
      </c>
      <c r="N12" s="33">
        <v>53</v>
      </c>
      <c r="O12" s="33">
        <v>53</v>
      </c>
      <c r="P12" s="34">
        <v>30</v>
      </c>
      <c r="Q12" s="31"/>
      <c r="R12" s="31">
        <v>2</v>
      </c>
      <c r="S12" s="36">
        <v>11.5</v>
      </c>
      <c r="T12" s="35">
        <v>24.99</v>
      </c>
      <c r="U12" s="54">
        <f>(T12-S12)/T12</f>
        <v>0.5398159263705482</v>
      </c>
      <c r="V12" s="31">
        <v>900</v>
      </c>
      <c r="W12" s="37" t="e">
        <f>#REF!*V12</f>
        <v>#REF!</v>
      </c>
      <c r="X12" s="38">
        <f>S12*V12</f>
        <v>10350</v>
      </c>
      <c r="Y12" s="51"/>
      <c r="Z12" s="51"/>
    </row>
    <row r="13" spans="1:219" s="9" customFormat="1" ht="32.25" customHeight="1">
      <c r="A13" s="141"/>
      <c r="B13" s="141"/>
      <c r="C13" s="141"/>
      <c r="D13" s="141"/>
      <c r="E13" s="145"/>
      <c r="F13" s="146"/>
      <c r="G13" s="149" t="s">
        <v>315</v>
      </c>
      <c r="H13" s="150"/>
      <c r="I13" s="31" t="s">
        <v>323</v>
      </c>
      <c r="J13" s="31" t="s">
        <v>324</v>
      </c>
      <c r="K13" s="138" t="s">
        <v>324</v>
      </c>
      <c r="L13" s="139"/>
      <c r="M13" s="32" t="s">
        <v>239</v>
      </c>
      <c r="N13" s="33">
        <v>53</v>
      </c>
      <c r="O13" s="33">
        <v>53</v>
      </c>
      <c r="P13" s="34">
        <v>35</v>
      </c>
      <c r="Q13" s="31"/>
      <c r="R13" s="31">
        <v>2</v>
      </c>
      <c r="S13" s="36">
        <v>14.25</v>
      </c>
      <c r="T13" s="35">
        <v>29.99</v>
      </c>
      <c r="U13" s="54">
        <f t="shared" ref="U13:U14" si="0">(T13-S13)/T13</f>
        <v>0.52484161387129036</v>
      </c>
      <c r="V13" s="31">
        <v>900</v>
      </c>
      <c r="W13" s="37" t="e">
        <f>#REF!*V13</f>
        <v>#REF!</v>
      </c>
      <c r="X13" s="38">
        <f>S13*V13</f>
        <v>12825</v>
      </c>
      <c r="Y13" s="51"/>
      <c r="Z13" s="51"/>
    </row>
    <row r="14" spans="1:219" s="9" customFormat="1" ht="32.25" customHeight="1">
      <c r="A14" s="142"/>
      <c r="B14" s="142"/>
      <c r="C14" s="142"/>
      <c r="D14" s="142"/>
      <c r="E14" s="147"/>
      <c r="F14" s="148"/>
      <c r="G14" s="149" t="s">
        <v>316</v>
      </c>
      <c r="H14" s="150"/>
      <c r="I14" s="31" t="s">
        <v>323</v>
      </c>
      <c r="J14" s="31" t="s">
        <v>324</v>
      </c>
      <c r="K14" s="138" t="s">
        <v>324</v>
      </c>
      <c r="L14" s="139"/>
      <c r="M14" s="32" t="s">
        <v>239</v>
      </c>
      <c r="N14" s="33">
        <v>53</v>
      </c>
      <c r="O14" s="33">
        <v>53</v>
      </c>
      <c r="P14" s="34">
        <v>41</v>
      </c>
      <c r="Q14" s="31"/>
      <c r="R14" s="31">
        <v>2</v>
      </c>
      <c r="S14" s="36">
        <v>16.5</v>
      </c>
      <c r="T14" s="35">
        <v>34.99</v>
      </c>
      <c r="U14" s="54">
        <f t="shared" si="0"/>
        <v>0.52843669619891398</v>
      </c>
      <c r="V14" s="31">
        <v>900</v>
      </c>
      <c r="W14" s="37" t="e">
        <f>#REF!*V14</f>
        <v>#REF!</v>
      </c>
      <c r="X14" s="38">
        <f>S14*V14</f>
        <v>14850</v>
      </c>
      <c r="Y14" s="51"/>
      <c r="Z14" s="51"/>
    </row>
    <row r="15" spans="1:219" s="9" customFormat="1" ht="13.5" customHeight="1">
      <c r="E15" s="39"/>
      <c r="F15" s="39"/>
      <c r="G15" s="40"/>
      <c r="H15" s="40"/>
      <c r="K15" s="41"/>
      <c r="L15" s="41"/>
      <c r="M15" s="42"/>
      <c r="N15" s="43"/>
      <c r="O15" s="43"/>
      <c r="P15" s="44"/>
      <c r="S15" s="46"/>
      <c r="T15" s="45"/>
      <c r="U15" s="55"/>
      <c r="W15" s="47" t="e">
        <f>SUM(W12:W14)</f>
        <v>#REF!</v>
      </c>
      <c r="X15" s="47">
        <f>SUM(X12:X14)</f>
        <v>38025</v>
      </c>
      <c r="Y15" s="51"/>
      <c r="Z15" s="51"/>
    </row>
    <row r="16" spans="1:219">
      <c r="X16" s="117" t="e">
        <f>(X15-W15)/X15</f>
        <v>#REF!</v>
      </c>
    </row>
    <row r="17" spans="1:18">
      <c r="A17" s="119" t="s">
        <v>52</v>
      </c>
      <c r="B17" s="119" t="s">
        <v>325</v>
      </c>
      <c r="C17" s="119" t="s">
        <v>326</v>
      </c>
      <c r="D17" s="119" t="s">
        <v>327</v>
      </c>
      <c r="E17" s="120" t="s">
        <v>8</v>
      </c>
      <c r="F17" s="118" t="s">
        <v>224</v>
      </c>
      <c r="G17" s="121" t="s">
        <v>328</v>
      </c>
      <c r="H17" s="122" t="s">
        <v>329</v>
      </c>
      <c r="I17" s="123"/>
      <c r="J17" s="123"/>
      <c r="K17" s="123"/>
      <c r="L17" s="123"/>
      <c r="M17" s="124"/>
      <c r="N17" s="125"/>
      <c r="O17" s="123"/>
      <c r="P17" s="123"/>
      <c r="Q17" s="125"/>
      <c r="R17" s="125"/>
    </row>
    <row r="18" spans="1:18" ht="41.4">
      <c r="A18" s="126" t="s">
        <v>317</v>
      </c>
      <c r="B18" s="134" t="s">
        <v>342</v>
      </c>
      <c r="C18" s="134" t="s">
        <v>337</v>
      </c>
      <c r="D18" s="127" t="s">
        <v>330</v>
      </c>
      <c r="E18" s="128" t="s">
        <v>331</v>
      </c>
      <c r="F18" s="129" t="s">
        <v>323</v>
      </c>
      <c r="G18" s="121">
        <v>2</v>
      </c>
      <c r="H18" s="130">
        <v>900</v>
      </c>
      <c r="I18" s="137" t="s">
        <v>344</v>
      </c>
      <c r="J18" s="123"/>
      <c r="K18" s="123"/>
      <c r="L18" s="123"/>
      <c r="M18" s="124"/>
      <c r="N18" s="125"/>
      <c r="O18" s="123"/>
      <c r="P18" s="123"/>
      <c r="Q18" s="125"/>
      <c r="R18" s="125"/>
    </row>
    <row r="19" spans="1:18" ht="41.4">
      <c r="A19" s="126" t="s">
        <v>317</v>
      </c>
      <c r="B19" s="134" t="s">
        <v>340</v>
      </c>
      <c r="C19" s="134" t="s">
        <v>338</v>
      </c>
      <c r="D19" s="127" t="s">
        <v>332</v>
      </c>
      <c r="E19" s="128" t="s">
        <v>331</v>
      </c>
      <c r="F19" s="129" t="s">
        <v>323</v>
      </c>
      <c r="G19" s="121">
        <v>2</v>
      </c>
      <c r="H19" s="130">
        <v>900</v>
      </c>
      <c r="I19" s="137"/>
      <c r="J19" s="123"/>
      <c r="K19" s="123"/>
      <c r="L19" s="123"/>
      <c r="M19" s="124"/>
      <c r="N19" s="125"/>
      <c r="O19" s="123"/>
      <c r="P19" s="123"/>
      <c r="Q19" s="125"/>
      <c r="R19" s="125"/>
    </row>
    <row r="20" spans="1:18" ht="41.4">
      <c r="A20" s="126" t="s">
        <v>317</v>
      </c>
      <c r="B20" s="134" t="s">
        <v>341</v>
      </c>
      <c r="C20" s="134" t="s">
        <v>339</v>
      </c>
      <c r="D20" s="127" t="s">
        <v>333</v>
      </c>
      <c r="E20" s="128" t="s">
        <v>331</v>
      </c>
      <c r="F20" s="129" t="s">
        <v>323</v>
      </c>
      <c r="G20" s="121">
        <v>2</v>
      </c>
      <c r="H20" s="130">
        <v>900</v>
      </c>
      <c r="I20" s="137"/>
      <c r="J20" s="123"/>
      <c r="K20" s="123"/>
      <c r="L20" s="123"/>
      <c r="M20" s="124"/>
      <c r="N20" s="125"/>
      <c r="O20" s="123"/>
      <c r="P20" s="123"/>
      <c r="Q20" s="125"/>
      <c r="R20" s="125"/>
    </row>
    <row r="21" spans="1:18">
      <c r="A21" s="131" t="s">
        <v>334</v>
      </c>
      <c r="B21" s="131"/>
      <c r="C21" s="132"/>
      <c r="D21" s="131"/>
      <c r="E21" s="133"/>
      <c r="F21" s="131"/>
      <c r="G21" s="131"/>
      <c r="H21" s="131"/>
    </row>
  </sheetData>
  <sheetProtection formatCells="0" formatColumns="0" formatRows="0" insertColumns="0" insertRows="0" insertHyperlinks="0" deleteColumns="0" deleteRows="0" sort="0" autoFilter="0" pivotTables="0"/>
  <protectedRanges>
    <protectedRange password="F78C" sqref="DK4 DD4:DE6 DF5:DG6 DH5:DJ5 DH6 DJ6:DK6" name="区域1"/>
    <protectedRange password="F78C" sqref="DP6" name="区域1_1"/>
  </protectedRanges>
  <dataConsolidate/>
  <mergeCells count="51">
    <mergeCell ref="X8:X10"/>
    <mergeCell ref="V8:V10"/>
    <mergeCell ref="S8:S10"/>
    <mergeCell ref="Q8:Q9"/>
    <mergeCell ref="R8:R10"/>
    <mergeCell ref="T8:T10"/>
    <mergeCell ref="U8:U10"/>
    <mergeCell ref="W8:W10"/>
    <mergeCell ref="K6:L6"/>
    <mergeCell ref="A8:A10"/>
    <mergeCell ref="B8:B10"/>
    <mergeCell ref="C8:C10"/>
    <mergeCell ref="D8:D10"/>
    <mergeCell ref="E8:F10"/>
    <mergeCell ref="G8:H10"/>
    <mergeCell ref="I8:I10"/>
    <mergeCell ref="J8:J10"/>
    <mergeCell ref="K8:L10"/>
    <mergeCell ref="M8:M10"/>
    <mergeCell ref="N8:P9"/>
    <mergeCell ref="K2:L2"/>
    <mergeCell ref="E3:F3"/>
    <mergeCell ref="G3:H3"/>
    <mergeCell ref="I3:J3"/>
    <mergeCell ref="K3:L3"/>
    <mergeCell ref="G4:H4"/>
    <mergeCell ref="I4:J4"/>
    <mergeCell ref="K4:L4"/>
    <mergeCell ref="E5:F5"/>
    <mergeCell ref="G5:H5"/>
    <mergeCell ref="I5:J5"/>
    <mergeCell ref="K5:L5"/>
    <mergeCell ref="E2:F2"/>
    <mergeCell ref="E4:F4"/>
    <mergeCell ref="E6:F6"/>
    <mergeCell ref="G2:H2"/>
    <mergeCell ref="I2:J2"/>
    <mergeCell ref="G6:H6"/>
    <mergeCell ref="I6:J6"/>
    <mergeCell ref="I18:I20"/>
    <mergeCell ref="K13:L13"/>
    <mergeCell ref="K14:L14"/>
    <mergeCell ref="A12:A14"/>
    <mergeCell ref="B12:B14"/>
    <mergeCell ref="C12:C14"/>
    <mergeCell ref="D12:D14"/>
    <mergeCell ref="E12:F14"/>
    <mergeCell ref="G12:H12"/>
    <mergeCell ref="K12:L12"/>
    <mergeCell ref="G13:H13"/>
    <mergeCell ref="G14:H14"/>
  </mergeCells>
  <phoneticPr fontId="81" type="noConversion"/>
  <dataValidations count="12">
    <dataValidation type="list" allowBlank="1" showInputMessage="1" showErrorMessage="1" sqref="B5" xr:uid="{00000000-0002-0000-0000-000000000000}">
      <formula1>$DM$5:$DN$5</formula1>
    </dataValidation>
    <dataValidation type="list" allowBlank="1" showInputMessage="1" showErrorMessage="1" sqref="B4" xr:uid="{00000000-0002-0000-0000-000001000000}">
      <formula1>$DG$4:$EU$4</formula1>
    </dataValidation>
    <dataValidation type="list" allowBlank="1" showInputMessage="1" showErrorMessage="1" sqref="G6:H6" xr:uid="{00000000-0002-0000-0000-000002000000}">
      <formula1>$DD$3:$FB$3</formula1>
    </dataValidation>
    <dataValidation type="list" allowBlank="1" showInputMessage="1" showErrorMessage="1" sqref="D2" xr:uid="{00000000-0002-0000-0000-000003000000}">
      <formula1>$CO$2:$DC$2</formula1>
    </dataValidation>
    <dataValidation type="list" allowBlank="1" showInputMessage="1" showErrorMessage="1" sqref="G3:H3" xr:uid="{00000000-0002-0000-0000-000004000000}">
      <formula1>$DD$5:$DG$5</formula1>
    </dataValidation>
    <dataValidation type="list" allowBlank="1" showInputMessage="1" showErrorMessage="1" sqref="G4:H4" xr:uid="{00000000-0002-0000-0000-000005000000}">
      <formula1>$DD$6:$DK$6</formula1>
    </dataValidation>
    <dataValidation type="list" allowBlank="1" showInputMessage="1" showErrorMessage="1" sqref="S8:S10" xr:uid="{00000000-0002-0000-0000-000006000000}">
      <formula1>$DL$6:$DP$6</formula1>
    </dataValidation>
    <dataValidation type="list" allowBlank="1" showInputMessage="1" showErrorMessage="1" sqref="K4:L4" xr:uid="{00000000-0002-0000-0000-000007000000}">
      <formula1>$DK$5:$DL$5</formula1>
    </dataValidation>
    <dataValidation type="list" allowBlank="1" showInputMessage="1" showErrorMessage="1" sqref="K5 B6" xr:uid="{00000000-0002-0000-0000-000008000000}">
      <formula1>$DI$5:$DJ$5</formula1>
    </dataValidation>
    <dataValidation type="list" allowBlank="1" showInputMessage="1" showErrorMessage="1" sqref="G2:H2" xr:uid="{00000000-0002-0000-0000-000009000000}">
      <formula1>$DD$4:$DE$4</formula1>
    </dataValidation>
    <dataValidation type="list" allowBlank="1" showInputMessage="1" showErrorMessage="1" sqref="G5:H5" xr:uid="{00000000-0002-0000-0000-00000A000000}">
      <formula1>$DD$2:$FD$2</formula1>
    </dataValidation>
    <dataValidation type="list" allowBlank="1" showInputMessage="1" showErrorMessage="1" sqref="D4" xr:uid="{00000000-0002-0000-0000-00000B000000}">
      <formula1>INDIRECT($D$2)</formula1>
    </dataValidation>
  </dataValidations>
  <printOptions horizontalCentered="1"/>
  <pageMargins left="0.2" right="0.2" top="0.23" bottom="0.17" header="0.16" footer="0.17"/>
  <pageSetup paperSize="17" scale="53" orientation="landscape" r:id="rId1"/>
  <headerFooter alignWithMargins="0"/>
  <ignoredErrors>
    <ignoredError sqref="D11 D13:D14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FD483-B372-41EA-9C28-841636061950}">
  <dimension ref="R16:R23"/>
  <sheetViews>
    <sheetView workbookViewId="0">
      <selection activeCell="V15" sqref="V15"/>
    </sheetView>
  </sheetViews>
  <sheetFormatPr defaultRowHeight="14.4"/>
  <cols>
    <col min="18" max="18" width="9.21875" style="135"/>
  </cols>
  <sheetData>
    <row r="16" spans="18:18">
      <c r="R16" s="136">
        <v>6.31</v>
      </c>
    </row>
    <row r="17" spans="18:18">
      <c r="R17" s="136">
        <v>8.18</v>
      </c>
    </row>
    <row r="18" spans="18:18">
      <c r="R18" s="136">
        <v>9.1199999999999992</v>
      </c>
    </row>
    <row r="19" spans="18:18">
      <c r="R19" s="136"/>
    </row>
    <row r="21" spans="18:18">
      <c r="R21" s="135">
        <v>7.08</v>
      </c>
    </row>
    <row r="22" spans="18:18">
      <c r="R22" s="135">
        <v>8.85</v>
      </c>
    </row>
    <row r="23" spans="18:18">
      <c r="R23" s="135">
        <v>9.77</v>
      </c>
    </row>
  </sheetData>
  <phoneticPr fontId="10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4ACD3-7127-4E0C-8043-42BE44C560D7}">
  <dimension ref="A1:K142"/>
  <sheetViews>
    <sheetView topLeftCell="A46" zoomScale="85" zoomScaleNormal="85" workbookViewId="0">
      <selection activeCell="I71" sqref="I71"/>
    </sheetView>
  </sheetViews>
  <sheetFormatPr defaultColWidth="9.21875" defaultRowHeight="16.2"/>
  <cols>
    <col min="1" max="1" width="24.21875" style="80" customWidth="1"/>
    <col min="2" max="4" width="23.5546875" style="80" customWidth="1"/>
    <col min="5" max="6" width="10.21875" style="84" customWidth="1"/>
    <col min="7" max="11" width="9.21875" style="84"/>
    <col min="12" max="16384" width="9.21875" style="82"/>
  </cols>
  <sheetData>
    <row r="1" spans="1:4">
      <c r="A1" s="83" t="s">
        <v>244</v>
      </c>
      <c r="B1" s="57" t="s">
        <v>297</v>
      </c>
      <c r="C1" s="57"/>
      <c r="D1" s="57"/>
    </row>
    <row r="2" spans="1:4">
      <c r="A2" s="83" t="s">
        <v>245</v>
      </c>
      <c r="B2" s="57"/>
      <c r="C2" s="57"/>
      <c r="D2" s="57"/>
    </row>
    <row r="3" spans="1:4">
      <c r="A3" s="85" t="s">
        <v>246</v>
      </c>
      <c r="B3" s="58"/>
      <c r="C3" s="58"/>
      <c r="D3" s="58"/>
    </row>
    <row r="4" spans="1:4">
      <c r="A4" s="85" t="s">
        <v>247</v>
      </c>
      <c r="B4" s="59"/>
      <c r="C4" s="59"/>
      <c r="D4" s="59" t="s">
        <v>295</v>
      </c>
    </row>
    <row r="5" spans="1:4">
      <c r="A5" s="59" t="s">
        <v>248</v>
      </c>
      <c r="B5" s="60"/>
      <c r="C5" s="60"/>
      <c r="D5" s="60" t="s">
        <v>298</v>
      </c>
    </row>
    <row r="6" spans="1:4">
      <c r="A6" s="86" t="s">
        <v>249</v>
      </c>
      <c r="B6" s="61"/>
      <c r="C6" s="61"/>
      <c r="D6" s="61"/>
    </row>
    <row r="7" spans="1:4">
      <c r="A7" s="86" t="s">
        <v>250</v>
      </c>
      <c r="B7" s="61"/>
      <c r="C7" s="61"/>
      <c r="D7" s="61"/>
    </row>
    <row r="8" spans="1:4">
      <c r="A8" s="86" t="s">
        <v>251</v>
      </c>
      <c r="B8" s="62" t="s">
        <v>299</v>
      </c>
      <c r="C8" s="61"/>
      <c r="D8" s="61"/>
    </row>
    <row r="9" spans="1:4">
      <c r="A9" s="86" t="s">
        <v>252</v>
      </c>
      <c r="B9" s="61" t="s">
        <v>300</v>
      </c>
      <c r="C9" s="61" t="s">
        <v>301</v>
      </c>
      <c r="D9" s="61" t="s">
        <v>301</v>
      </c>
    </row>
    <row r="10" spans="1:4" ht="79.2">
      <c r="A10" s="87" t="s">
        <v>253</v>
      </c>
      <c r="B10" s="63" t="s">
        <v>312</v>
      </c>
      <c r="C10" s="63" t="s">
        <v>312</v>
      </c>
      <c r="D10" s="63" t="s">
        <v>312</v>
      </c>
    </row>
    <row r="11" spans="1:4" ht="26.4">
      <c r="A11" s="86" t="s">
        <v>254</v>
      </c>
      <c r="B11" s="61" t="s">
        <v>302</v>
      </c>
      <c r="C11" s="61" t="s">
        <v>303</v>
      </c>
      <c r="D11" s="61" t="s">
        <v>304</v>
      </c>
    </row>
    <row r="12" spans="1:4" ht="26.4">
      <c r="A12" s="88" t="s">
        <v>255</v>
      </c>
      <c r="B12" s="64"/>
      <c r="C12" s="64" t="s">
        <v>305</v>
      </c>
      <c r="D12" s="89"/>
    </row>
    <row r="13" spans="1:4" ht="66">
      <c r="A13" s="90" t="s">
        <v>256</v>
      </c>
      <c r="B13" s="65" t="s">
        <v>306</v>
      </c>
      <c r="C13" s="65" t="s">
        <v>306</v>
      </c>
      <c r="D13" s="65" t="s">
        <v>306</v>
      </c>
    </row>
    <row r="14" spans="1:4">
      <c r="A14" s="86" t="s">
        <v>257</v>
      </c>
      <c r="B14" s="91">
        <v>5.2</v>
      </c>
      <c r="C14" s="91">
        <v>5.2</v>
      </c>
      <c r="D14" s="91">
        <v>5.2</v>
      </c>
    </row>
    <row r="15" spans="1:4">
      <c r="A15" s="86" t="s">
        <v>258</v>
      </c>
      <c r="B15" s="92">
        <f>(63*1.03+1)*0.0254*1.03*2</f>
        <v>3.4476283599999999</v>
      </c>
      <c r="C15" s="92">
        <f>(90*1.03+1)*0.0254*1.03*2</f>
        <v>4.9027588</v>
      </c>
      <c r="D15" s="92">
        <f>(102*1.03+1)*0.0254*1.03*2</f>
        <v>5.5494834400000004</v>
      </c>
    </row>
    <row r="16" spans="1:4">
      <c r="A16" s="86" t="s">
        <v>259</v>
      </c>
      <c r="B16" s="93">
        <f t="shared" ref="B16:D16" si="0">B15*B14</f>
        <v>17.927667472</v>
      </c>
      <c r="C16" s="93">
        <f t="shared" si="0"/>
        <v>25.494345760000002</v>
      </c>
      <c r="D16" s="93">
        <f t="shared" si="0"/>
        <v>28.857313888000004</v>
      </c>
    </row>
    <row r="17" spans="1:4">
      <c r="A17" s="90" t="s">
        <v>260</v>
      </c>
      <c r="B17" s="65"/>
      <c r="C17" s="65"/>
      <c r="D17" s="65"/>
    </row>
    <row r="18" spans="1:4">
      <c r="A18" s="86" t="s">
        <v>257</v>
      </c>
      <c r="B18" s="94"/>
      <c r="C18" s="94"/>
      <c r="D18" s="94"/>
    </row>
    <row r="19" spans="1:4">
      <c r="A19" s="86" t="s">
        <v>258</v>
      </c>
      <c r="B19" s="94"/>
      <c r="C19" s="94"/>
      <c r="D19" s="94"/>
    </row>
    <row r="20" spans="1:4">
      <c r="A20" s="86" t="s">
        <v>259</v>
      </c>
      <c r="B20" s="66">
        <f t="shared" ref="B20:D20" si="1">B18*B19</f>
        <v>0</v>
      </c>
      <c r="C20" s="66">
        <f t="shared" si="1"/>
        <v>0</v>
      </c>
      <c r="D20" s="66">
        <f t="shared" si="1"/>
        <v>0</v>
      </c>
    </row>
    <row r="21" spans="1:4">
      <c r="A21" s="90" t="s">
        <v>261</v>
      </c>
      <c r="B21" s="65" t="s">
        <v>307</v>
      </c>
      <c r="C21" s="65" t="s">
        <v>307</v>
      </c>
      <c r="D21" s="65" t="s">
        <v>307</v>
      </c>
    </row>
    <row r="22" spans="1:4">
      <c r="A22" s="86" t="s">
        <v>257</v>
      </c>
      <c r="B22" s="68">
        <v>0</v>
      </c>
      <c r="C22" s="68">
        <v>0</v>
      </c>
      <c r="D22" s="68">
        <v>0</v>
      </c>
    </row>
    <row r="23" spans="1:4">
      <c r="A23" s="86" t="s">
        <v>258</v>
      </c>
      <c r="B23" s="94">
        <v>0</v>
      </c>
      <c r="C23" s="94">
        <v>0</v>
      </c>
      <c r="D23" s="94">
        <v>0</v>
      </c>
    </row>
    <row r="24" spans="1:4">
      <c r="A24" s="86" t="s">
        <v>259</v>
      </c>
      <c r="B24" s="66">
        <f t="shared" ref="B24:D24" si="2">B22*B23</f>
        <v>0</v>
      </c>
      <c r="C24" s="66">
        <f t="shared" si="2"/>
        <v>0</v>
      </c>
      <c r="D24" s="66">
        <f t="shared" si="2"/>
        <v>0</v>
      </c>
    </row>
    <row r="25" spans="1:4">
      <c r="A25" s="90" t="s">
        <v>262</v>
      </c>
      <c r="B25" s="65" t="s">
        <v>313</v>
      </c>
      <c r="C25" s="65" t="s">
        <v>313</v>
      </c>
      <c r="D25" s="65" t="s">
        <v>313</v>
      </c>
    </row>
    <row r="26" spans="1:4">
      <c r="A26" s="86" t="s">
        <v>257</v>
      </c>
      <c r="B26" s="68">
        <v>9.6999999999999993</v>
      </c>
      <c r="C26" s="68">
        <v>9.6999999999999993</v>
      </c>
      <c r="D26" s="68">
        <v>9.6999999999999993</v>
      </c>
    </row>
    <row r="27" spans="1:4">
      <c r="A27" s="86" t="s">
        <v>258</v>
      </c>
      <c r="B27" s="95">
        <f>63*86*1.03*1.03*0.0254*0.0254*8*1.01*0.02835/0.9144/0.9144</f>
        <v>1.0159512583499999</v>
      </c>
      <c r="C27" s="95">
        <f>90*90*1.03*1.03*0.0254*0.0254*8*1.01*0.02835/0.9144/0.9144</f>
        <v>1.5188640075000002</v>
      </c>
      <c r="D27" s="95">
        <f>102*90*1.03*1.03*0.0254*0.0254*8*1.01*0.02835/0.9144/0.9144</f>
        <v>1.7213792085000001</v>
      </c>
    </row>
    <row r="28" spans="1:4">
      <c r="A28" s="86" t="s">
        <v>259</v>
      </c>
      <c r="B28" s="93">
        <f t="shared" ref="B28:D28" si="3">B27*B26</f>
        <v>9.8547272059949975</v>
      </c>
      <c r="C28" s="93">
        <f t="shared" si="3"/>
        <v>14.73298087275</v>
      </c>
      <c r="D28" s="93">
        <f t="shared" si="3"/>
        <v>16.69737832245</v>
      </c>
    </row>
    <row r="29" spans="1:4">
      <c r="A29" s="96" t="s">
        <v>263</v>
      </c>
      <c r="B29" s="97">
        <f>B16+B20+B24+B28</f>
        <v>27.782394677994997</v>
      </c>
      <c r="C29" s="97">
        <f>C16+C20+C24+C28</f>
        <v>40.22732663275</v>
      </c>
      <c r="D29" s="97">
        <f t="shared" ref="D29" si="4">D16+D20+D24+D28</f>
        <v>45.55469221045</v>
      </c>
    </row>
    <row r="30" spans="1:4">
      <c r="A30" s="90" t="s">
        <v>264</v>
      </c>
      <c r="B30" s="65" t="s">
        <v>308</v>
      </c>
      <c r="C30" s="65" t="s">
        <v>308</v>
      </c>
      <c r="D30" s="65" t="s">
        <v>308</v>
      </c>
    </row>
    <row r="31" spans="1:4">
      <c r="A31" s="86" t="s">
        <v>257</v>
      </c>
      <c r="B31" s="67">
        <v>0.05</v>
      </c>
      <c r="C31" s="67">
        <v>0.05</v>
      </c>
      <c r="D31" s="67">
        <v>0.05</v>
      </c>
    </row>
    <row r="32" spans="1:4">
      <c r="A32" s="86" t="s">
        <v>258</v>
      </c>
      <c r="B32" s="67">
        <v>2</v>
      </c>
      <c r="C32" s="67">
        <v>2</v>
      </c>
      <c r="D32" s="67">
        <v>2</v>
      </c>
    </row>
    <row r="33" spans="1:5">
      <c r="A33" s="86" t="s">
        <v>259</v>
      </c>
      <c r="B33" s="67">
        <f t="shared" ref="B33:D33" si="5">B31*B32</f>
        <v>0.1</v>
      </c>
      <c r="C33" s="67">
        <f t="shared" si="5"/>
        <v>0.1</v>
      </c>
      <c r="D33" s="67">
        <f t="shared" si="5"/>
        <v>0.1</v>
      </c>
    </row>
    <row r="34" spans="1:5">
      <c r="A34" s="90" t="s">
        <v>265</v>
      </c>
      <c r="B34" s="65" t="s">
        <v>266</v>
      </c>
      <c r="C34" s="65" t="s">
        <v>266</v>
      </c>
      <c r="D34" s="65" t="s">
        <v>266</v>
      </c>
    </row>
    <row r="35" spans="1:5">
      <c r="A35" s="86" t="s">
        <v>257</v>
      </c>
      <c r="B35" s="67">
        <v>0.03</v>
      </c>
      <c r="C35" s="67">
        <v>0.03</v>
      </c>
      <c r="D35" s="67">
        <v>0.03</v>
      </c>
    </row>
    <row r="36" spans="1:5">
      <c r="A36" s="86" t="s">
        <v>258</v>
      </c>
      <c r="B36" s="67">
        <v>2</v>
      </c>
      <c r="C36" s="67">
        <v>2</v>
      </c>
      <c r="D36" s="67">
        <v>2</v>
      </c>
    </row>
    <row r="37" spans="1:5">
      <c r="A37" s="86" t="s">
        <v>259</v>
      </c>
      <c r="B37" s="67">
        <f t="shared" ref="B37:D37" si="6">B35*B36</f>
        <v>0.06</v>
      </c>
      <c r="C37" s="67">
        <f t="shared" si="6"/>
        <v>0.06</v>
      </c>
      <c r="D37" s="67">
        <f t="shared" si="6"/>
        <v>0.06</v>
      </c>
    </row>
    <row r="38" spans="1:5" ht="26.4">
      <c r="A38" s="90" t="s">
        <v>267</v>
      </c>
      <c r="B38" s="65" t="s">
        <v>309</v>
      </c>
      <c r="C38" s="65" t="s">
        <v>309</v>
      </c>
      <c r="D38" s="65" t="s">
        <v>309</v>
      </c>
      <c r="E38" s="98"/>
    </row>
    <row r="39" spans="1:5">
      <c r="A39" s="86" t="s">
        <v>257</v>
      </c>
      <c r="B39" s="99">
        <v>8</v>
      </c>
      <c r="C39" s="99">
        <v>8.0500000000000007</v>
      </c>
      <c r="D39" s="99">
        <v>8.17</v>
      </c>
    </row>
    <row r="40" spans="1:5">
      <c r="A40" s="86" t="s">
        <v>258</v>
      </c>
      <c r="B40" s="67">
        <v>1</v>
      </c>
      <c r="C40" s="67">
        <v>1</v>
      </c>
      <c r="D40" s="67">
        <v>1</v>
      </c>
    </row>
    <row r="41" spans="1:5">
      <c r="A41" s="86" t="s">
        <v>259</v>
      </c>
      <c r="B41" s="67">
        <f t="shared" ref="B41:D41" si="7">B39*B40</f>
        <v>8</v>
      </c>
      <c r="C41" s="67">
        <f t="shared" si="7"/>
        <v>8.0500000000000007</v>
      </c>
      <c r="D41" s="67">
        <f t="shared" si="7"/>
        <v>8.17</v>
      </c>
    </row>
    <row r="42" spans="1:5">
      <c r="A42" s="90" t="s">
        <v>268</v>
      </c>
      <c r="B42" s="65"/>
      <c r="C42" s="65"/>
      <c r="D42" s="65"/>
    </row>
    <row r="43" spans="1:5">
      <c r="A43" s="86" t="s">
        <v>257</v>
      </c>
      <c r="B43" s="67"/>
      <c r="C43" s="67"/>
      <c r="D43" s="67"/>
    </row>
    <row r="44" spans="1:5">
      <c r="A44" s="86" t="s">
        <v>258</v>
      </c>
      <c r="B44" s="67"/>
      <c r="C44" s="67"/>
      <c r="D44" s="67"/>
    </row>
    <row r="45" spans="1:5">
      <c r="A45" s="86" t="s">
        <v>259</v>
      </c>
      <c r="B45" s="67">
        <f t="shared" ref="B45:D45" si="8">B43*B44</f>
        <v>0</v>
      </c>
      <c r="C45" s="67">
        <f t="shared" si="8"/>
        <v>0</v>
      </c>
      <c r="D45" s="67">
        <f t="shared" si="8"/>
        <v>0</v>
      </c>
    </row>
    <row r="46" spans="1:5">
      <c r="A46" s="90" t="s">
        <v>269</v>
      </c>
      <c r="B46" s="65" t="s">
        <v>296</v>
      </c>
      <c r="C46" s="65" t="s">
        <v>296</v>
      </c>
      <c r="D46" s="65" t="s">
        <v>296</v>
      </c>
    </row>
    <row r="47" spans="1:5">
      <c r="A47" s="86" t="s">
        <v>259</v>
      </c>
      <c r="B47" s="68">
        <f>1500/3000*0</f>
        <v>0</v>
      </c>
      <c r="C47" s="68">
        <f>1500/3000*0</f>
        <v>0</v>
      </c>
      <c r="D47" s="68">
        <f>1500/3000*0</f>
        <v>0</v>
      </c>
    </row>
    <row r="48" spans="1:5">
      <c r="A48" s="90" t="s">
        <v>271</v>
      </c>
      <c r="B48" s="65" t="s">
        <v>273</v>
      </c>
      <c r="C48" s="65" t="s">
        <v>273</v>
      </c>
      <c r="D48" s="65" t="s">
        <v>273</v>
      </c>
    </row>
    <row r="49" spans="1:4">
      <c r="A49" s="86" t="s">
        <v>259</v>
      </c>
      <c r="B49" s="68">
        <f>83*8/3000*0</f>
        <v>0</v>
      </c>
      <c r="C49" s="68">
        <f>83*8/3000*0</f>
        <v>0</v>
      </c>
      <c r="D49" s="68">
        <f>83*8/3000*0</f>
        <v>0</v>
      </c>
    </row>
    <row r="50" spans="1:4">
      <c r="A50" s="90" t="s">
        <v>272</v>
      </c>
      <c r="B50" s="100" t="s">
        <v>270</v>
      </c>
      <c r="C50" s="100" t="s">
        <v>270</v>
      </c>
      <c r="D50" s="100" t="s">
        <v>270</v>
      </c>
    </row>
    <row r="51" spans="1:4">
      <c r="A51" s="86" t="s">
        <v>259</v>
      </c>
      <c r="B51" s="99">
        <v>1.5</v>
      </c>
      <c r="C51" s="99">
        <v>1.5</v>
      </c>
      <c r="D51" s="99">
        <v>1.5</v>
      </c>
    </row>
    <row r="52" spans="1:4">
      <c r="A52" s="90" t="s">
        <v>274</v>
      </c>
      <c r="B52" s="65" t="s">
        <v>276</v>
      </c>
      <c r="C52" s="65" t="s">
        <v>276</v>
      </c>
      <c r="D52" s="65" t="s">
        <v>276</v>
      </c>
    </row>
    <row r="53" spans="1:4">
      <c r="A53" s="86" t="s">
        <v>259</v>
      </c>
      <c r="B53" s="67">
        <v>0.2</v>
      </c>
      <c r="C53" s="67">
        <v>0.2</v>
      </c>
      <c r="D53" s="67">
        <v>0.2</v>
      </c>
    </row>
    <row r="54" spans="1:4">
      <c r="A54" s="90" t="s">
        <v>275</v>
      </c>
      <c r="B54" s="65"/>
      <c r="C54" s="65"/>
      <c r="D54" s="65"/>
    </row>
    <row r="55" spans="1:4">
      <c r="A55" s="86" t="s">
        <v>259</v>
      </c>
      <c r="B55" s="101"/>
      <c r="C55" s="101"/>
      <c r="D55" s="101"/>
    </row>
    <row r="56" spans="1:4">
      <c r="A56" s="90" t="s">
        <v>277</v>
      </c>
      <c r="B56" s="65" t="s">
        <v>310</v>
      </c>
      <c r="C56" s="65" t="s">
        <v>310</v>
      </c>
      <c r="D56" s="65" t="s">
        <v>310</v>
      </c>
    </row>
    <row r="57" spans="1:4">
      <c r="A57" s="86" t="s">
        <v>259</v>
      </c>
      <c r="B57" s="66">
        <f>0.05*(B58+10+B59+10+B59+10)*2*0.01*1.03/B61+1.6*0.2*0.135*2/B61</f>
        <v>0.14053500000000002</v>
      </c>
      <c r="C57" s="66">
        <f t="shared" ref="C57:D57" si="9">0.05*(C58+10+C59+10+C59+10)*2*0.01*1.03/C61+1.6*0.2*0.135*2/C61</f>
        <v>0.14053500000000002</v>
      </c>
      <c r="D57" s="66">
        <f t="shared" si="9"/>
        <v>0.14053500000000002</v>
      </c>
    </row>
    <row r="58" spans="1:4">
      <c r="A58" s="102" t="s">
        <v>278</v>
      </c>
      <c r="B58" s="69">
        <v>53</v>
      </c>
      <c r="C58" s="69">
        <v>53</v>
      </c>
      <c r="D58" s="69">
        <v>53</v>
      </c>
    </row>
    <row r="59" spans="1:4">
      <c r="A59" s="102" t="s">
        <v>279</v>
      </c>
      <c r="B59" s="69">
        <v>53</v>
      </c>
      <c r="C59" s="69">
        <v>53</v>
      </c>
      <c r="D59" s="69">
        <v>53</v>
      </c>
    </row>
    <row r="60" spans="1:4">
      <c r="A60" s="102" t="s">
        <v>280</v>
      </c>
      <c r="B60" s="69">
        <v>30</v>
      </c>
      <c r="C60" s="69">
        <v>35</v>
      </c>
      <c r="D60" s="69">
        <v>41</v>
      </c>
    </row>
    <row r="61" spans="1:4">
      <c r="A61" s="102" t="s">
        <v>281</v>
      </c>
      <c r="B61" s="70">
        <v>2</v>
      </c>
      <c r="C61" s="70">
        <v>2</v>
      </c>
      <c r="D61" s="70">
        <v>2</v>
      </c>
    </row>
    <row r="62" spans="1:4">
      <c r="A62" s="102" t="s">
        <v>282</v>
      </c>
      <c r="B62" s="71">
        <v>7.8</v>
      </c>
      <c r="C62" s="71">
        <v>7.8</v>
      </c>
      <c r="D62" s="71">
        <v>7.8</v>
      </c>
    </row>
    <row r="63" spans="1:4">
      <c r="A63" s="103" t="s">
        <v>283</v>
      </c>
      <c r="B63" s="67">
        <f t="shared" ref="B63:D63" si="10">(B58+B59+8)*(B59+B60+4)/B61/10^4*B62</f>
        <v>3.86802</v>
      </c>
      <c r="C63" s="67">
        <f t="shared" si="10"/>
        <v>4.0903199999999993</v>
      </c>
      <c r="D63" s="67">
        <f t="shared" si="10"/>
        <v>4.3570799999999998</v>
      </c>
    </row>
    <row r="64" spans="1:4">
      <c r="A64" s="104" t="s">
        <v>284</v>
      </c>
      <c r="B64" s="72">
        <f t="shared" ref="B64:D64" si="11">B33+B37+B41+B45+B47+B49+B51+B53+B55+B57+B63</f>
        <v>13.868554999999999</v>
      </c>
      <c r="C64" s="72">
        <f t="shared" si="11"/>
        <v>14.140854999999998</v>
      </c>
      <c r="D64" s="72">
        <f t="shared" si="11"/>
        <v>14.527614999999999</v>
      </c>
    </row>
    <row r="65" spans="1:11">
      <c r="A65" s="96" t="s">
        <v>285</v>
      </c>
      <c r="B65" s="72">
        <f t="shared" ref="B65:D65" si="12">B29+B64</f>
        <v>41.650949677994994</v>
      </c>
      <c r="C65" s="72">
        <f t="shared" si="12"/>
        <v>54.368181632749994</v>
      </c>
      <c r="D65" s="72">
        <f t="shared" si="12"/>
        <v>60.082307210449997</v>
      </c>
    </row>
    <row r="66" spans="1:11">
      <c r="A66" s="86" t="s">
        <v>286</v>
      </c>
      <c r="B66" s="73">
        <v>5.2</v>
      </c>
      <c r="C66" s="73">
        <v>7</v>
      </c>
      <c r="D66" s="73">
        <v>7.7</v>
      </c>
    </row>
    <row r="67" spans="1:11">
      <c r="A67" s="86" t="s">
        <v>287</v>
      </c>
      <c r="B67" s="68">
        <f>(3000+1265+355+40)/65*(B58*B59*B60)/B61/10^6+720*4/3000</f>
        <v>3.9807553846153843</v>
      </c>
      <c r="C67" s="68">
        <f t="shared" ref="C67:D67" si="13">(3000+1265+355+40)/65*(C58*C59*C60)/C61/10^6+720*4/3000</f>
        <v>4.4842146153846159</v>
      </c>
      <c r="D67" s="68">
        <f t="shared" si="13"/>
        <v>5.0883656923076925</v>
      </c>
    </row>
    <row r="68" spans="1:11">
      <c r="A68" s="86" t="s">
        <v>288</v>
      </c>
      <c r="B68" s="67">
        <f>B66*0.13</f>
        <v>0.67600000000000005</v>
      </c>
      <c r="C68" s="67">
        <f>C66*0.13</f>
        <v>0.91</v>
      </c>
      <c r="D68" s="67">
        <f>D66*0.13</f>
        <v>1.0010000000000001</v>
      </c>
    </row>
    <row r="69" spans="1:11">
      <c r="A69" s="86" t="s">
        <v>289</v>
      </c>
      <c r="B69" s="74">
        <v>7.95</v>
      </c>
      <c r="C69" s="74">
        <v>7.8</v>
      </c>
      <c r="D69" s="74">
        <v>7.8</v>
      </c>
    </row>
    <row r="70" spans="1:11">
      <c r="A70" s="86" t="s">
        <v>290</v>
      </c>
      <c r="B70" s="75"/>
      <c r="C70" s="75"/>
      <c r="D70" s="75"/>
    </row>
    <row r="71" spans="1:11">
      <c r="A71" s="104" t="s">
        <v>291</v>
      </c>
      <c r="B71" s="72">
        <f t="shared" ref="B71:D71" si="14">B66+B67+B68</f>
        <v>9.8567553846153846</v>
      </c>
      <c r="C71" s="72">
        <f t="shared" si="14"/>
        <v>12.394214615384616</v>
      </c>
      <c r="D71" s="72">
        <f t="shared" si="14"/>
        <v>13.789365692307692</v>
      </c>
    </row>
    <row r="72" spans="1:11">
      <c r="A72" s="104" t="s">
        <v>292</v>
      </c>
      <c r="B72" s="76">
        <f t="shared" ref="B72:D72" si="15">B65+B71</f>
        <v>51.507705062610377</v>
      </c>
      <c r="C72" s="76">
        <f t="shared" si="15"/>
        <v>66.762396248134607</v>
      </c>
      <c r="D72" s="76">
        <f t="shared" si="15"/>
        <v>73.871672902757695</v>
      </c>
    </row>
    <row r="73" spans="1:11">
      <c r="A73" s="86" t="s">
        <v>293</v>
      </c>
      <c r="B73" s="77">
        <f t="shared" ref="B73:D73" si="16">B72/B69+B70</f>
        <v>6.478956611649104</v>
      </c>
      <c r="C73" s="77">
        <f t="shared" si="16"/>
        <v>8.5592815702736669</v>
      </c>
      <c r="D73" s="77">
        <f t="shared" si="16"/>
        <v>9.4707272952253465</v>
      </c>
    </row>
    <row r="74" spans="1:11">
      <c r="A74" s="105">
        <v>1.06</v>
      </c>
      <c r="B74" s="76">
        <f t="shared" ref="B74:D74" si="17">B72*$A74</f>
        <v>54.598167366367001</v>
      </c>
      <c r="C74" s="76">
        <f t="shared" si="17"/>
        <v>70.768140023022681</v>
      </c>
      <c r="D74" s="76">
        <f t="shared" si="17"/>
        <v>78.303973276923159</v>
      </c>
    </row>
    <row r="75" spans="1:11">
      <c r="A75" s="105" t="s">
        <v>294</v>
      </c>
      <c r="B75" s="78">
        <f t="shared" ref="B75:D75" si="18">B74/B69+B70</f>
        <v>6.8676940083480504</v>
      </c>
      <c r="C75" s="78">
        <f t="shared" si="18"/>
        <v>9.0728384644900881</v>
      </c>
      <c r="D75" s="78">
        <f t="shared" si="18"/>
        <v>10.038970932938867</v>
      </c>
    </row>
    <row r="76" spans="1:11">
      <c r="B76" s="115"/>
      <c r="C76" s="115"/>
      <c r="D76" s="115"/>
    </row>
    <row r="77" spans="1:11">
      <c r="A77" s="80" t="s">
        <v>318</v>
      </c>
      <c r="B77" s="111">
        <v>59.3</v>
      </c>
      <c r="C77" s="111">
        <v>75.3</v>
      </c>
      <c r="D77" s="111">
        <v>83.9</v>
      </c>
    </row>
    <row r="78" spans="1:11" s="81" customFormat="1">
      <c r="A78" s="113" t="s">
        <v>311</v>
      </c>
      <c r="B78" s="114">
        <v>6.85</v>
      </c>
      <c r="C78" s="114">
        <v>9.0500000000000007</v>
      </c>
      <c r="D78" s="114">
        <v>10</v>
      </c>
      <c r="E78" s="108"/>
      <c r="F78" s="108"/>
      <c r="G78" s="108"/>
      <c r="H78" s="108"/>
      <c r="I78" s="108"/>
      <c r="J78" s="108"/>
      <c r="K78" s="108"/>
    </row>
    <row r="79" spans="1:11" s="81" customFormat="1">
      <c r="A79" s="116" t="s">
        <v>319</v>
      </c>
      <c r="B79" s="109">
        <v>7.15</v>
      </c>
      <c r="C79" s="109">
        <v>9.02</v>
      </c>
      <c r="D79" s="109">
        <v>10.039999999999999</v>
      </c>
      <c r="E79" s="108"/>
      <c r="F79" s="108"/>
      <c r="G79" s="108"/>
      <c r="H79" s="108"/>
      <c r="I79" s="108"/>
      <c r="J79" s="108"/>
      <c r="K79" s="108"/>
    </row>
    <row r="80" spans="1:11" s="81" customFormat="1">
      <c r="A80" s="110" t="s">
        <v>320</v>
      </c>
      <c r="B80" s="109">
        <v>7.21</v>
      </c>
      <c r="C80" s="109">
        <v>9.24</v>
      </c>
      <c r="D80" s="109">
        <v>10.29</v>
      </c>
      <c r="E80" s="108"/>
      <c r="F80" s="108"/>
      <c r="G80" s="108"/>
      <c r="H80" s="108"/>
      <c r="I80" s="108"/>
      <c r="J80" s="108"/>
      <c r="K80" s="108"/>
    </row>
    <row r="81" spans="1:11" s="81" customFormat="1">
      <c r="A81" s="106" t="s">
        <v>321</v>
      </c>
      <c r="B81" s="107">
        <v>6.85</v>
      </c>
      <c r="C81" s="107">
        <v>8.6</v>
      </c>
      <c r="D81" s="107">
        <v>10</v>
      </c>
      <c r="E81" s="108"/>
      <c r="F81" s="108"/>
      <c r="G81" s="108"/>
      <c r="H81" s="108"/>
      <c r="I81" s="108"/>
      <c r="J81" s="108"/>
      <c r="K81" s="108"/>
    </row>
    <row r="82" spans="1:11">
      <c r="A82" s="84"/>
      <c r="B82" s="79"/>
      <c r="C82" s="79"/>
      <c r="D82" s="79"/>
    </row>
    <row r="83" spans="1:11">
      <c r="A83" s="84"/>
      <c r="B83" s="79"/>
      <c r="C83" s="79"/>
      <c r="D83" s="79"/>
    </row>
    <row r="84" spans="1:11">
      <c r="A84" s="84"/>
      <c r="B84" s="79"/>
      <c r="C84" s="79"/>
      <c r="D84" s="79"/>
    </row>
    <row r="85" spans="1:11">
      <c r="A85" s="84"/>
      <c r="B85" s="79"/>
      <c r="C85" s="79"/>
      <c r="D85" s="79"/>
    </row>
    <row r="86" spans="1:11">
      <c r="A86" s="84"/>
      <c r="B86" s="79"/>
      <c r="C86" s="79"/>
      <c r="D86" s="79"/>
    </row>
    <row r="87" spans="1:11">
      <c r="A87" s="84"/>
      <c r="B87" s="79"/>
      <c r="C87" s="79"/>
      <c r="D87" s="79"/>
    </row>
    <row r="88" spans="1:11">
      <c r="A88" s="84"/>
      <c r="B88" s="79"/>
      <c r="C88" s="79"/>
      <c r="D88" s="79"/>
    </row>
    <row r="89" spans="1:11">
      <c r="A89" s="84"/>
      <c r="B89" s="79"/>
      <c r="C89" s="79"/>
      <c r="D89" s="79"/>
    </row>
    <row r="90" spans="1:11">
      <c r="A90" s="84"/>
      <c r="B90" s="79"/>
      <c r="C90" s="79"/>
      <c r="D90" s="79"/>
    </row>
    <row r="91" spans="1:11">
      <c r="A91" s="84"/>
      <c r="B91" s="79"/>
      <c r="C91" s="79"/>
      <c r="D91" s="79"/>
    </row>
    <row r="92" spans="1:11">
      <c r="A92" s="84"/>
      <c r="B92" s="79"/>
      <c r="C92" s="79"/>
      <c r="D92" s="79"/>
    </row>
    <row r="93" spans="1:11">
      <c r="A93" s="84"/>
      <c r="B93" s="79"/>
      <c r="C93" s="79"/>
      <c r="D93" s="79"/>
    </row>
    <row r="94" spans="1:11">
      <c r="A94" s="84"/>
      <c r="B94" s="79"/>
      <c r="C94" s="79"/>
      <c r="D94" s="79"/>
    </row>
    <row r="95" spans="1:11">
      <c r="A95" s="84"/>
      <c r="B95" s="79"/>
      <c r="C95" s="79"/>
      <c r="D95" s="79"/>
    </row>
    <row r="96" spans="1:11">
      <c r="A96" s="84"/>
      <c r="B96" s="79"/>
      <c r="C96" s="79"/>
      <c r="D96" s="79"/>
    </row>
    <row r="97" spans="1:4">
      <c r="A97" s="84"/>
      <c r="B97" s="79"/>
      <c r="C97" s="79"/>
      <c r="D97" s="79"/>
    </row>
    <row r="98" spans="1:4">
      <c r="A98" s="84"/>
      <c r="B98" s="79"/>
      <c r="C98" s="79"/>
      <c r="D98" s="79"/>
    </row>
    <row r="99" spans="1:4">
      <c r="A99" s="84"/>
      <c r="B99" s="79"/>
      <c r="C99" s="79"/>
      <c r="D99" s="79"/>
    </row>
    <row r="100" spans="1:4">
      <c r="A100" s="84"/>
      <c r="B100" s="79"/>
      <c r="C100" s="79"/>
      <c r="D100" s="79"/>
    </row>
    <row r="101" spans="1:4">
      <c r="A101" s="84"/>
      <c r="B101" s="79"/>
      <c r="C101" s="79"/>
      <c r="D101" s="79"/>
    </row>
    <row r="102" spans="1:4">
      <c r="A102" s="84"/>
      <c r="B102" s="79"/>
      <c r="C102" s="79"/>
      <c r="D102" s="79"/>
    </row>
    <row r="103" spans="1:4">
      <c r="A103" s="84"/>
      <c r="B103" s="79"/>
      <c r="C103" s="79"/>
      <c r="D103" s="79"/>
    </row>
    <row r="104" spans="1:4">
      <c r="A104" s="84"/>
      <c r="B104" s="79"/>
      <c r="C104" s="79"/>
      <c r="D104" s="79"/>
    </row>
    <row r="105" spans="1:4">
      <c r="A105" s="84"/>
      <c r="B105" s="79"/>
      <c r="C105" s="79"/>
      <c r="D105" s="79"/>
    </row>
    <row r="106" spans="1:4">
      <c r="A106" s="84"/>
      <c r="B106" s="79"/>
      <c r="C106" s="79"/>
      <c r="D106" s="79"/>
    </row>
    <row r="107" spans="1:4">
      <c r="A107" s="84"/>
      <c r="B107" s="79"/>
      <c r="C107" s="79"/>
      <c r="D107" s="79"/>
    </row>
    <row r="108" spans="1:4">
      <c r="A108" s="84"/>
      <c r="B108" s="79"/>
      <c r="C108" s="79"/>
      <c r="D108" s="79"/>
    </row>
    <row r="109" spans="1:4">
      <c r="A109" s="84"/>
      <c r="B109" s="79"/>
      <c r="C109" s="79"/>
      <c r="D109" s="79"/>
    </row>
    <row r="110" spans="1:4">
      <c r="A110" s="84"/>
      <c r="B110" s="79"/>
      <c r="C110" s="79"/>
      <c r="D110" s="79"/>
    </row>
    <row r="111" spans="1:4">
      <c r="A111" s="84"/>
      <c r="B111" s="79"/>
      <c r="C111" s="79"/>
      <c r="D111" s="79"/>
    </row>
    <row r="112" spans="1:4">
      <c r="A112" s="84"/>
      <c r="B112" s="79"/>
      <c r="C112" s="79"/>
      <c r="D112" s="79"/>
    </row>
    <row r="113" spans="1:4">
      <c r="A113" s="84"/>
      <c r="B113" s="79"/>
      <c r="C113" s="79"/>
      <c r="D113" s="79"/>
    </row>
    <row r="114" spans="1:4">
      <c r="A114" s="84"/>
      <c r="B114" s="79"/>
      <c r="C114" s="79"/>
      <c r="D114" s="79"/>
    </row>
    <row r="115" spans="1:4">
      <c r="A115" s="84"/>
      <c r="B115" s="79"/>
      <c r="C115" s="79"/>
      <c r="D115" s="79"/>
    </row>
    <row r="116" spans="1:4">
      <c r="A116" s="84"/>
      <c r="B116" s="79"/>
      <c r="C116" s="79"/>
      <c r="D116" s="79"/>
    </row>
    <row r="117" spans="1:4">
      <c r="A117" s="84"/>
      <c r="B117" s="79"/>
      <c r="C117" s="79"/>
      <c r="D117" s="79"/>
    </row>
    <row r="118" spans="1:4">
      <c r="A118" s="84"/>
      <c r="B118" s="79"/>
      <c r="C118" s="79"/>
      <c r="D118" s="79"/>
    </row>
    <row r="119" spans="1:4">
      <c r="A119" s="84"/>
      <c r="B119" s="79"/>
      <c r="C119" s="79"/>
      <c r="D119" s="79"/>
    </row>
    <row r="120" spans="1:4">
      <c r="A120" s="84"/>
      <c r="B120" s="79"/>
      <c r="C120" s="79"/>
      <c r="D120" s="79"/>
    </row>
    <row r="121" spans="1:4">
      <c r="A121" s="84"/>
      <c r="B121" s="79"/>
      <c r="C121" s="79"/>
      <c r="D121" s="79"/>
    </row>
    <row r="122" spans="1:4">
      <c r="A122" s="84"/>
    </row>
    <row r="123" spans="1:4">
      <c r="A123" s="84"/>
    </row>
    <row r="124" spans="1:4">
      <c r="A124" s="84"/>
    </row>
    <row r="125" spans="1:4">
      <c r="A125" s="84"/>
    </row>
    <row r="126" spans="1:4">
      <c r="A126" s="84"/>
    </row>
    <row r="127" spans="1:4">
      <c r="A127" s="84"/>
    </row>
    <row r="128" spans="1:4">
      <c r="A128" s="84"/>
    </row>
    <row r="129" spans="1:11">
      <c r="A129" s="84"/>
    </row>
    <row r="130" spans="1:11">
      <c r="A130" s="84"/>
    </row>
    <row r="131" spans="1:11">
      <c r="A131" s="84"/>
    </row>
    <row r="132" spans="1:11">
      <c r="A132" s="84"/>
    </row>
    <row r="133" spans="1:11" ht="15.6">
      <c r="E133" s="80"/>
      <c r="F133" s="80"/>
      <c r="G133" s="80"/>
      <c r="H133" s="80"/>
      <c r="I133" s="80"/>
      <c r="J133" s="80"/>
      <c r="K133" s="80"/>
    </row>
    <row r="134" spans="1:11" ht="15.6">
      <c r="E134" s="80"/>
      <c r="F134" s="80"/>
      <c r="G134" s="80"/>
      <c r="H134" s="80"/>
      <c r="I134" s="80"/>
      <c r="J134" s="80"/>
      <c r="K134" s="80"/>
    </row>
    <row r="135" spans="1:11" ht="15.6">
      <c r="E135" s="80"/>
      <c r="F135" s="80"/>
      <c r="G135" s="80"/>
      <c r="H135" s="80"/>
      <c r="I135" s="80"/>
      <c r="J135" s="80"/>
      <c r="K135" s="80"/>
    </row>
    <row r="136" spans="1:11" ht="15.6">
      <c r="E136" s="80"/>
      <c r="F136" s="80"/>
      <c r="G136" s="80"/>
      <c r="H136" s="80"/>
      <c r="I136" s="80"/>
      <c r="J136" s="80"/>
      <c r="K136" s="80"/>
    </row>
    <row r="137" spans="1:11" ht="15.6">
      <c r="E137" s="80"/>
      <c r="F137" s="80"/>
      <c r="G137" s="80"/>
      <c r="H137" s="80"/>
      <c r="I137" s="80"/>
      <c r="J137" s="80"/>
      <c r="K137" s="80"/>
    </row>
    <row r="138" spans="1:11" ht="15.6">
      <c r="E138" s="80"/>
      <c r="F138" s="80"/>
      <c r="G138" s="80"/>
      <c r="H138" s="80"/>
      <c r="I138" s="80"/>
      <c r="J138" s="80"/>
      <c r="K138" s="80"/>
    </row>
    <row r="139" spans="1:11" ht="15.6">
      <c r="E139" s="80"/>
      <c r="F139" s="80"/>
      <c r="G139" s="80"/>
      <c r="H139" s="80"/>
      <c r="I139" s="80"/>
      <c r="J139" s="80"/>
      <c r="K139" s="80"/>
    </row>
    <row r="140" spans="1:11" ht="15.6">
      <c r="E140" s="80"/>
      <c r="F140" s="80"/>
      <c r="G140" s="80"/>
      <c r="H140" s="80"/>
      <c r="I140" s="80"/>
      <c r="J140" s="80"/>
      <c r="K140" s="80"/>
    </row>
    <row r="141" spans="1:11" ht="15.6">
      <c r="E141" s="80"/>
      <c r="F141" s="80"/>
      <c r="G141" s="80"/>
      <c r="H141" s="80"/>
      <c r="I141" s="80"/>
      <c r="J141" s="80"/>
      <c r="K141" s="80"/>
    </row>
    <row r="142" spans="1:11" ht="15.6">
      <c r="E142" s="80"/>
      <c r="F142" s="80"/>
      <c r="G142" s="80"/>
      <c r="H142" s="80"/>
      <c r="I142" s="80"/>
      <c r="J142" s="80"/>
      <c r="K142" s="80"/>
    </row>
  </sheetData>
  <phoneticPr fontId="10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BEF83-4D6F-4E04-A709-001A8BA026F7}">
  <dimension ref="A1"/>
  <sheetViews>
    <sheetView workbookViewId="0">
      <selection activeCell="Y17" sqref="Y17"/>
    </sheetView>
  </sheetViews>
  <sheetFormatPr defaultRowHeight="14.4"/>
  <sheetData/>
  <phoneticPr fontId="10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4E4EA-06F4-4FCB-A62C-D9542B8150A1}">
  <dimension ref="A1"/>
  <sheetViews>
    <sheetView workbookViewId="0">
      <selection activeCell="V31" sqref="V31"/>
    </sheetView>
  </sheetViews>
  <sheetFormatPr defaultRowHeight="14.4"/>
  <sheetData/>
  <phoneticPr fontId="10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15</vt:i4>
      </vt:variant>
    </vt:vector>
  </HeadingPairs>
  <TitlesOfParts>
    <vt:vector size="20" baseType="lpstr">
      <vt:lpstr>Quote Sheet</vt:lpstr>
      <vt:lpstr>HZ upd 3.10.25</vt:lpstr>
      <vt:lpstr>HZO-NN 95gsm CCD</vt:lpstr>
      <vt:lpstr>RS PO 12.18.2024</vt:lpstr>
      <vt:lpstr>brand confirmation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PETB</vt:lpstr>
      <vt:lpstr>RUG</vt:lpstr>
      <vt:lpstr>SHET</vt:lpstr>
      <vt:lpstr>TOWL</vt:lpstr>
      <vt:lpstr>WIN</vt:lpstr>
      <vt:lpstr>YOUT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Cassie He</dc:creator>
  <cp:lastModifiedBy>姜羽剑</cp:lastModifiedBy>
  <dcterms:created xsi:type="dcterms:W3CDTF">2017-02-28T02:07:49Z</dcterms:created>
  <dcterms:modified xsi:type="dcterms:W3CDTF">2025-03-13T03:26:37Z</dcterms:modified>
</cp:coreProperties>
</file>