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<sst xmlns="http://schemas.openxmlformats.org/spreadsheetml/2006/main" count="53" uniqueCount="53">
  <si>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</si>
  <si>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</si>
  <si>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</si>
  <si>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03/01/2025</t>
  </si>
  <si>
    <t>End Date:</t>
  </si>
  <si>
    <t>03/23/2025</t>
  </si>
  <si>
    <t>Report Run Date:</t>
  </si>
  <si>
    <t>03/24/2025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</si>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</sst>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767770</v>
      </c>
      <c r="C5" s="11">
        <f>=ROUNDDOWN(29.0942093515883,0)</f>
      </c>
      <c r="D5" s="11">
        <v>219053</v>
      </c>
      <c r="E5" s="12">
        <v>0.9636</v>
      </c>
      <c r="F5" s="11"/>
      <c r="G5" s="11">
        <f>=ROUNDDOWN({0},0)</f>
      </c>
      <c r="H5" s="11">
        <v>480</v>
      </c>
      <c r="I5" s="12">
        <v>0.4</v>
      </c>
      <c r="J5" s="11">
        <v>664</v>
      </c>
      <c r="K5" s="13">
        <v>41656.88</v>
      </c>
      <c r="L5" s="11">
        <v>1874</v>
      </c>
      <c r="M5" s="14">
        <v>22.23</v>
      </c>
      <c r="N5" s="11">
        <v>2304</v>
      </c>
      <c r="O5" s="13">
        <v>141879.35</v>
      </c>
      <c r="P5" s="11">
        <v>1874</v>
      </c>
      <c r="Q5" s="14">
        <v>75.71</v>
      </c>
      <c r="R5" s="12">
        <v>-0.7118</v>
      </c>
      <c r="S5" s="12">
        <v>-0.7064</v>
      </c>
      <c r="T5" s="12"/>
      <c r="U5" s="12">
        <v>-0.7064</v>
      </c>
      <c r="V5" s="11">
        <v>519</v>
      </c>
      <c r="W5" s="13">
        <v>30477.71</v>
      </c>
      <c r="X5" s="11">
        <v>502</v>
      </c>
      <c r="Y5" s="11">
        <v>1748</v>
      </c>
      <c r="Z5" s="13">
        <v>98631.46</v>
      </c>
      <c r="AA5" s="11">
        <v>502</v>
      </c>
      <c r="AB5" s="12">
        <v>-0.7031</v>
      </c>
      <c r="AC5" s="12">
        <v>-0.691</v>
      </c>
      <c r="AD5" s="11">
        <v>42</v>
      </c>
      <c r="AE5" s="13">
        <v>2778.14</v>
      </c>
      <c r="AF5" s="11">
        <v>205</v>
      </c>
      <c r="AG5" s="11">
        <v>140</v>
      </c>
      <c r="AH5" s="13">
        <v>9076.88</v>
      </c>
      <c r="AI5" s="11">
        <v>205</v>
      </c>
      <c r="AJ5" s="12">
        <v>-0.7</v>
      </c>
      <c r="AK5" s="12">
        <v>-0.6939</v>
      </c>
      <c r="AL5" s="11">
        <v>63</v>
      </c>
      <c r="AM5" s="13">
        <v>4716.92</v>
      </c>
      <c r="AN5" s="11">
        <v>643</v>
      </c>
      <c r="AO5" s="11">
        <v>226</v>
      </c>
      <c r="AP5" s="13">
        <v>16386.23</v>
      </c>
      <c r="AQ5" s="11">
        <v>643</v>
      </c>
      <c r="AR5" s="12">
        <v>-0.7212</v>
      </c>
      <c r="AS5" s="12">
        <v>-0.7121</v>
      </c>
      <c r="AT5" s="11">
        <v>27</v>
      </c>
      <c r="AU5" s="13">
        <v>2761.44</v>
      </c>
      <c r="AV5" s="11">
        <v>295</v>
      </c>
      <c r="AW5" s="11">
        <v>124</v>
      </c>
      <c r="AX5" s="13">
        <v>11978.56</v>
      </c>
      <c r="AY5" s="11">
        <v>295</v>
      </c>
      <c r="AZ5" s="12">
        <v>-0.7823</v>
      </c>
      <c r="BA5" s="12">
        <v>-0.7695</v>
      </c>
      <c r="BB5" s="11">
        <v>13</v>
      </c>
      <c r="BC5" s="13">
        <v>922.67</v>
      </c>
      <c r="BD5" s="11">
        <v>179</v>
      </c>
      <c r="BE5" s="11">
        <v>66</v>
      </c>
      <c r="BF5" s="13">
        <v>5806.22</v>
      </c>
      <c r="BG5" s="11">
        <v>179</v>
      </c>
      <c r="BH5" s="12">
        <v>-0.803</v>
      </c>
      <c r="BI5" s="12">
        <v>-0.8411</v>
      </c>
    </row>
    <row r="6">
      <c r="A6" s="10" t="s">
        <v>37</v>
      </c>
      <c r="B6" s="11">
        <v>265</v>
      </c>
      <c r="C6" s="11">
        <f>=ROUNDDOWN(61.6279069767442,0)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20889</v>
      </c>
      <c r="C7" s="11">
        <f>=ROUNDDOWN(14.8707909162099,0)</f>
      </c>
      <c r="D7" s="11">
        <v>19480</v>
      </c>
      <c r="E7" s="12">
        <v>0.9245</v>
      </c>
      <c r="F7" s="11"/>
      <c r="G7" s="11">
        <f>=ROUNDDOWN({0},0)</f>
      </c>
      <c r="H7" s="11"/>
      <c r="I7" s="12"/>
      <c r="J7" s="11">
        <v>187</v>
      </c>
      <c r="K7" s="13">
        <v>9517.72</v>
      </c>
      <c r="L7" s="11">
        <v>165</v>
      </c>
      <c r="M7" s="14">
        <v>57.68</v>
      </c>
      <c r="N7" s="11">
        <v>646</v>
      </c>
      <c r="O7" s="13">
        <v>33710.09</v>
      </c>
      <c r="P7" s="11">
        <v>165</v>
      </c>
      <c r="Q7" s="14">
        <v>204.3</v>
      </c>
      <c r="R7" s="12">
        <v>-0.7105</v>
      </c>
      <c r="S7" s="12">
        <v>-0.7177</v>
      </c>
      <c r="T7" s="12"/>
      <c r="U7" s="12">
        <v>-0.7177</v>
      </c>
      <c r="V7" s="11">
        <v>30</v>
      </c>
      <c r="W7" s="13">
        <v>1360.16</v>
      </c>
      <c r="X7" s="11">
        <v>89</v>
      </c>
      <c r="Y7" s="11">
        <v>120</v>
      </c>
      <c r="Z7" s="13">
        <v>5799.71</v>
      </c>
      <c r="AA7" s="11">
        <v>89</v>
      </c>
      <c r="AB7" s="12">
        <v>-0.75</v>
      </c>
      <c r="AC7" s="12">
        <v>-0.7655</v>
      </c>
      <c r="AD7" s="11">
        <v>22</v>
      </c>
      <c r="AE7" s="13">
        <v>1082.11</v>
      </c>
      <c r="AF7" s="11">
        <v>51</v>
      </c>
      <c r="AG7" s="11">
        <v>74</v>
      </c>
      <c r="AH7" s="13">
        <v>3549.09</v>
      </c>
      <c r="AI7" s="11">
        <v>51</v>
      </c>
      <c r="AJ7" s="12">
        <v>-0.7027</v>
      </c>
      <c r="AK7" s="12">
        <v>-0.6951</v>
      </c>
      <c r="AL7" s="11">
        <v>41</v>
      </c>
      <c r="AM7" s="13">
        <v>1789.84</v>
      </c>
      <c r="AN7" s="11">
        <v>138</v>
      </c>
      <c r="AO7" s="11">
        <v>131</v>
      </c>
      <c r="AP7" s="13">
        <v>6127.21</v>
      </c>
      <c r="AQ7" s="11">
        <v>138</v>
      </c>
      <c r="AR7" s="12">
        <v>-0.687</v>
      </c>
      <c r="AS7" s="12">
        <v>-0.7079</v>
      </c>
      <c r="AT7" s="11">
        <v>56</v>
      </c>
      <c r="AU7" s="13">
        <v>2969.57</v>
      </c>
      <c r="AV7" s="11">
        <v>90</v>
      </c>
      <c r="AW7" s="11">
        <v>173</v>
      </c>
      <c r="AX7" s="13">
        <v>9425.43</v>
      </c>
      <c r="AY7" s="11">
        <v>90</v>
      </c>
      <c r="AZ7" s="12">
        <v>-0.6763</v>
      </c>
      <c r="BA7" s="12">
        <v>-0.6849</v>
      </c>
      <c r="BB7" s="11">
        <v>38</v>
      </c>
      <c r="BC7" s="13">
        <v>2316.04</v>
      </c>
      <c r="BD7" s="11">
        <v>137</v>
      </c>
      <c r="BE7" s="11">
        <v>148</v>
      </c>
      <c r="BF7" s="13">
        <v>8808.65</v>
      </c>
      <c r="BG7" s="11">
        <v>137</v>
      </c>
      <c r="BH7" s="12">
        <v>-0.7432</v>
      </c>
      <c r="BI7" s="12">
        <v>-0.7371</v>
      </c>
    </row>
    <row r="8">
      <c r="A8" s="10" t="s">
        <v>39</v>
      </c>
      <c r="B8" s="11">
        <v>126817</v>
      </c>
      <c r="C8" s="11">
        <f>=ROUNDDOWN(22.5452444444444,0)</f>
      </c>
      <c r="D8" s="11">
        <v>91178</v>
      </c>
      <c r="E8" s="12">
        <v>0.9777</v>
      </c>
      <c r="F8" s="11"/>
      <c r="G8" s="11">
        <f>=ROUNDDOWN({0},0)</f>
      </c>
      <c r="H8" s="11"/>
      <c r="I8" s="12"/>
      <c r="J8" s="11">
        <v>33</v>
      </c>
      <c r="K8" s="13">
        <v>1650.08</v>
      </c>
      <c r="L8" s="11">
        <v>261</v>
      </c>
      <c r="M8" s="14">
        <v>6.32</v>
      </c>
      <c r="N8" s="11">
        <v>152</v>
      </c>
      <c r="O8" s="13">
        <v>6668.33</v>
      </c>
      <c r="P8" s="11">
        <v>261</v>
      </c>
      <c r="Q8" s="14">
        <v>25.55</v>
      </c>
      <c r="R8" s="12">
        <v>-0.7829</v>
      </c>
      <c r="S8" s="12">
        <v>-0.7525</v>
      </c>
      <c r="T8" s="12"/>
      <c r="U8" s="12">
        <v>-0.7526</v>
      </c>
      <c r="V8" s="11"/>
      <c r="W8" s="13"/>
      <c r="X8" s="11"/>
      <c r="Y8" s="11"/>
      <c r="Z8" s="13"/>
      <c r="AA8" s="11"/>
      <c r="AB8" s="12"/>
      <c r="AC8" s="12"/>
      <c r="AD8" s="11">
        <v>33</v>
      </c>
      <c r="AE8" s="13">
        <v>1650.08</v>
      </c>
      <c r="AF8" s="11">
        <v>68</v>
      </c>
      <c r="AG8" s="11">
        <v>150</v>
      </c>
      <c r="AH8" s="13">
        <v>6593.23</v>
      </c>
      <c r="AI8" s="11">
        <v>68</v>
      </c>
      <c r="AJ8" s="12">
        <v>-0.78</v>
      </c>
      <c r="AK8" s="12">
        <v>-0.7497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>
        <v>2</v>
      </c>
      <c r="AW8" s="11">
        <v>2</v>
      </c>
      <c r="AX8" s="13">
        <v>75.1</v>
      </c>
      <c r="AY8" s="11">
        <v>2</v>
      </c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215110</v>
      </c>
      <c r="C9" s="11">
        <f>=ROUNDDOWN(24.2656348704991,0)</f>
      </c>
      <c r="D9" s="11">
        <v>168619</v>
      </c>
      <c r="E9" s="12">
        <v>0.9983</v>
      </c>
      <c r="F9" s="11"/>
      <c r="G9" s="11">
        <f>=ROUNDDOWN({0},0)</f>
      </c>
      <c r="H9" s="11"/>
      <c r="I9" s="12"/>
      <c r="J9" s="11">
        <v>56</v>
      </c>
      <c r="K9" s="13">
        <v>1208.57</v>
      </c>
      <c r="L9" s="11">
        <v>330</v>
      </c>
      <c r="M9" s="14">
        <v>3.66</v>
      </c>
      <c r="N9" s="11">
        <v>197</v>
      </c>
      <c r="O9" s="13">
        <v>4335.03</v>
      </c>
      <c r="P9" s="11">
        <v>330</v>
      </c>
      <c r="Q9" s="14">
        <v>13.14</v>
      </c>
      <c r="R9" s="12">
        <v>-0.7157</v>
      </c>
      <c r="S9" s="12">
        <v>-0.7212</v>
      </c>
      <c r="T9" s="12"/>
      <c r="U9" s="12">
        <v>-0.7215</v>
      </c>
      <c r="V9" s="11"/>
      <c r="W9" s="13"/>
      <c r="X9" s="11"/>
      <c r="Y9" s="11"/>
      <c r="Z9" s="13"/>
      <c r="AA9" s="11"/>
      <c r="AB9" s="12"/>
      <c r="AC9" s="12"/>
      <c r="AD9" s="11">
        <v>56</v>
      </c>
      <c r="AE9" s="13">
        <v>1208.57</v>
      </c>
      <c r="AF9" s="11">
        <v>88</v>
      </c>
      <c r="AG9" s="11">
        <v>197</v>
      </c>
      <c r="AH9" s="13">
        <v>4335.03</v>
      </c>
      <c r="AI9" s="11">
        <v>88</v>
      </c>
      <c r="AJ9" s="12">
        <v>-0.7157</v>
      </c>
      <c r="AK9" s="12">
        <v>-0.7212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492527</v>
      </c>
      <c r="C10" s="11">
        <f>=ROUNDDOWN(31.5053956029194,0)</f>
      </c>
      <c r="D10" s="11">
        <v>194253</v>
      </c>
      <c r="E10" s="12">
        <v>0.9156</v>
      </c>
      <c r="F10" s="11"/>
      <c r="G10" s="11">
        <f>=ROUNDDOWN({0},0)</f>
      </c>
      <c r="H10" s="11"/>
      <c r="I10" s="12"/>
      <c r="J10" s="11">
        <v>388</v>
      </c>
      <c r="K10" s="13">
        <v>14186.87</v>
      </c>
      <c r="L10" s="11">
        <v>1124</v>
      </c>
      <c r="M10" s="14">
        <v>12.62</v>
      </c>
      <c r="N10" s="11">
        <v>1314</v>
      </c>
      <c r="O10" s="13">
        <v>46760.36</v>
      </c>
      <c r="P10" s="11">
        <v>1124</v>
      </c>
      <c r="Q10" s="14">
        <v>41.6</v>
      </c>
      <c r="R10" s="12">
        <v>-0.7047</v>
      </c>
      <c r="S10" s="12">
        <v>-0.6966</v>
      </c>
      <c r="T10" s="12"/>
      <c r="U10" s="12">
        <v>-0.6966</v>
      </c>
      <c r="V10" s="11">
        <v>227</v>
      </c>
      <c r="W10" s="13">
        <v>8104.69</v>
      </c>
      <c r="X10" s="11">
        <v>412</v>
      </c>
      <c r="Y10" s="11">
        <v>810</v>
      </c>
      <c r="Z10" s="13">
        <v>28288.66</v>
      </c>
      <c r="AA10" s="11">
        <v>412</v>
      </c>
      <c r="AB10" s="12">
        <v>-0.7198</v>
      </c>
      <c r="AC10" s="12">
        <v>-0.7135</v>
      </c>
      <c r="AD10" s="11">
        <v>144</v>
      </c>
      <c r="AE10" s="13">
        <v>5730.85</v>
      </c>
      <c r="AF10" s="11">
        <v>110</v>
      </c>
      <c r="AG10" s="11">
        <v>434</v>
      </c>
      <c r="AH10" s="13">
        <v>17016.88</v>
      </c>
      <c r="AI10" s="11">
        <v>110</v>
      </c>
      <c r="AJ10" s="12">
        <v>-0.6682</v>
      </c>
      <c r="AK10" s="12">
        <v>-0.6632</v>
      </c>
      <c r="AL10" s="11">
        <v>7</v>
      </c>
      <c r="AM10" s="13">
        <v>123.81</v>
      </c>
      <c r="AN10" s="11">
        <v>20</v>
      </c>
      <c r="AO10" s="11">
        <v>25</v>
      </c>
      <c r="AP10" s="13">
        <v>561.18</v>
      </c>
      <c r="AQ10" s="11">
        <v>20</v>
      </c>
      <c r="AR10" s="12">
        <v>-0.72</v>
      </c>
      <c r="AS10" s="12">
        <v>-0.7794</v>
      </c>
      <c r="AT10" s="11">
        <v>10</v>
      </c>
      <c r="AU10" s="13">
        <v>227.52</v>
      </c>
      <c r="AV10" s="11">
        <v>6</v>
      </c>
      <c r="AW10" s="11">
        <v>45</v>
      </c>
      <c r="AX10" s="13">
        <v>893.64</v>
      </c>
      <c r="AY10" s="11">
        <v>6</v>
      </c>
      <c r="AZ10" s="12">
        <v>-0.7778</v>
      </c>
      <c r="BA10" s="12">
        <v>-0.7454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1675</v>
      </c>
      <c r="C11" s="11">
        <f>=ROUNDDOWN(76.1363636363636,0)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30</v>
      </c>
      <c r="M11" s="14"/>
      <c r="N11" s="11"/>
      <c r="O11" s="13"/>
      <c r="P11" s="11">
        <v>30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23</v>
      </c>
      <c r="AO11" s="11"/>
      <c r="AP11" s="13"/>
      <c r="AQ11" s="11">
        <v>23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94486</v>
      </c>
      <c r="C12" s="11">
        <f>=ROUNDDOWN(19.5057803468208,0)</f>
      </c>
      <c r="D12" s="11">
        <v>58795</v>
      </c>
      <c r="E12" s="12">
        <v>0.8955</v>
      </c>
      <c r="F12" s="11"/>
      <c r="G12" s="11">
        <f>=ROUNDDOWN({0},0)</f>
      </c>
      <c r="H12" s="11">
        <v>6961</v>
      </c>
      <c r="I12" s="12">
        <v>0.8562</v>
      </c>
      <c r="J12" s="11">
        <v>1516</v>
      </c>
      <c r="K12" s="13">
        <v>260242.57</v>
      </c>
      <c r="L12" s="11">
        <v>501</v>
      </c>
      <c r="M12" s="14">
        <v>519.45</v>
      </c>
      <c r="N12" s="11">
        <v>6402</v>
      </c>
      <c r="O12" s="13">
        <v>1137558.06</v>
      </c>
      <c r="P12" s="11">
        <v>501</v>
      </c>
      <c r="Q12" s="14">
        <v>2270.57</v>
      </c>
      <c r="R12" s="12">
        <v>-0.7632</v>
      </c>
      <c r="S12" s="12">
        <v>-0.7712</v>
      </c>
      <c r="T12" s="12"/>
      <c r="U12" s="12">
        <v>-0.7712</v>
      </c>
      <c r="V12" s="11">
        <v>1171</v>
      </c>
      <c r="W12" s="13">
        <v>215103</v>
      </c>
      <c r="X12" s="11">
        <v>187</v>
      </c>
      <c r="Y12" s="11">
        <v>4987</v>
      </c>
      <c r="Z12" s="13">
        <v>940656.24</v>
      </c>
      <c r="AA12" s="11">
        <v>187</v>
      </c>
      <c r="AB12" s="12">
        <v>-0.7652</v>
      </c>
      <c r="AC12" s="12">
        <v>-0.7713</v>
      </c>
      <c r="AD12" s="11">
        <v>31</v>
      </c>
      <c r="AE12" s="13">
        <v>3192.94</v>
      </c>
      <c r="AF12" s="11">
        <v>167</v>
      </c>
      <c r="AG12" s="11">
        <v>131</v>
      </c>
      <c r="AH12" s="13">
        <v>14848.24</v>
      </c>
      <c r="AI12" s="11">
        <v>167</v>
      </c>
      <c r="AJ12" s="12">
        <v>-0.7634</v>
      </c>
      <c r="AK12" s="12">
        <v>-0.785</v>
      </c>
      <c r="AL12" s="11">
        <v>135</v>
      </c>
      <c r="AM12" s="13">
        <v>16797.5</v>
      </c>
      <c r="AN12" s="11">
        <v>287</v>
      </c>
      <c r="AO12" s="11">
        <v>575</v>
      </c>
      <c r="AP12" s="13">
        <v>77904.13</v>
      </c>
      <c r="AQ12" s="11">
        <v>287</v>
      </c>
      <c r="AR12" s="12">
        <v>-0.7652</v>
      </c>
      <c r="AS12" s="12">
        <v>-0.7844</v>
      </c>
      <c r="AT12" s="11">
        <v>115</v>
      </c>
      <c r="AU12" s="13">
        <v>15192.15</v>
      </c>
      <c r="AV12" s="11">
        <v>273</v>
      </c>
      <c r="AW12" s="11">
        <v>449</v>
      </c>
      <c r="AX12" s="13">
        <v>64774.74</v>
      </c>
      <c r="AY12" s="11">
        <v>273</v>
      </c>
      <c r="AZ12" s="12">
        <v>-0.7439</v>
      </c>
      <c r="BA12" s="12">
        <v>-0.7655</v>
      </c>
      <c r="BB12" s="11">
        <v>64</v>
      </c>
      <c r="BC12" s="13">
        <v>9956.98</v>
      </c>
      <c r="BD12" s="11">
        <v>366</v>
      </c>
      <c r="BE12" s="11">
        <v>260</v>
      </c>
      <c r="BF12" s="13">
        <v>39374.71</v>
      </c>
      <c r="BG12" s="11">
        <v>366</v>
      </c>
      <c r="BH12" s="12">
        <v>-0.7538</v>
      </c>
      <c r="BI12" s="12">
        <v>-0.7471</v>
      </c>
    </row>
    <row r="13">
      <c r="A13" s="10" t="s">
        <v>44</v>
      </c>
      <c r="B13" s="11">
        <v>13369</v>
      </c>
      <c r="C13" s="11">
        <f>=ROUNDDOWN(23.7840241949831,0)</f>
      </c>
      <c r="D13" s="11">
        <v>7400</v>
      </c>
      <c r="E13" s="12">
        <v>0.9565</v>
      </c>
      <c r="F13" s="11"/>
      <c r="G13" s="11">
        <f>=ROUNDDOWN({0},0)</f>
      </c>
      <c r="H13" s="11"/>
      <c r="I13" s="12"/>
      <c r="J13" s="11">
        <v>134</v>
      </c>
      <c r="K13" s="13">
        <v>10355.01</v>
      </c>
      <c r="L13" s="11">
        <v>118</v>
      </c>
      <c r="M13" s="14">
        <v>87.75</v>
      </c>
      <c r="N13" s="11">
        <v>475</v>
      </c>
      <c r="O13" s="13">
        <v>35269.45</v>
      </c>
      <c r="P13" s="11">
        <v>118</v>
      </c>
      <c r="Q13" s="14">
        <v>298.89</v>
      </c>
      <c r="R13" s="12">
        <v>-0.7179</v>
      </c>
      <c r="S13" s="12">
        <v>-0.7064</v>
      </c>
      <c r="T13" s="12"/>
      <c r="U13" s="12">
        <v>-0.7064</v>
      </c>
      <c r="V13" s="11">
        <v>7</v>
      </c>
      <c r="W13" s="13">
        <v>551.96</v>
      </c>
      <c r="X13" s="11">
        <v>8</v>
      </c>
      <c r="Y13" s="11">
        <v>12</v>
      </c>
      <c r="Z13" s="13">
        <v>922.68</v>
      </c>
      <c r="AA13" s="11">
        <v>8</v>
      </c>
      <c r="AB13" s="12">
        <v>-0.4167</v>
      </c>
      <c r="AC13" s="12">
        <v>-0.4018</v>
      </c>
      <c r="AD13" s="11">
        <v>17</v>
      </c>
      <c r="AE13" s="13">
        <v>981.16</v>
      </c>
      <c r="AF13" s="11">
        <v>49</v>
      </c>
      <c r="AG13" s="11">
        <v>47</v>
      </c>
      <c r="AH13" s="13">
        <v>2889.68</v>
      </c>
      <c r="AI13" s="11">
        <v>49</v>
      </c>
      <c r="AJ13" s="12">
        <v>-0.6383</v>
      </c>
      <c r="AK13" s="12">
        <v>-0.6605</v>
      </c>
      <c r="AL13" s="11">
        <v>43</v>
      </c>
      <c r="AM13" s="13">
        <v>2712.31</v>
      </c>
      <c r="AN13" s="11">
        <v>78</v>
      </c>
      <c r="AO13" s="11">
        <v>171</v>
      </c>
      <c r="AP13" s="13">
        <v>10098.16</v>
      </c>
      <c r="AQ13" s="11">
        <v>78</v>
      </c>
      <c r="AR13" s="12">
        <v>-0.7485</v>
      </c>
      <c r="AS13" s="12">
        <v>-0.7314</v>
      </c>
      <c r="AT13" s="11">
        <v>33</v>
      </c>
      <c r="AU13" s="13">
        <v>2667.21</v>
      </c>
      <c r="AV13" s="11">
        <v>73</v>
      </c>
      <c r="AW13" s="11">
        <v>125</v>
      </c>
      <c r="AX13" s="13">
        <v>8438.83</v>
      </c>
      <c r="AY13" s="11">
        <v>73</v>
      </c>
      <c r="AZ13" s="12">
        <v>-0.736</v>
      </c>
      <c r="BA13" s="12">
        <v>-0.6839</v>
      </c>
      <c r="BB13" s="11">
        <v>34</v>
      </c>
      <c r="BC13" s="13">
        <v>3442.37</v>
      </c>
      <c r="BD13" s="11">
        <v>18</v>
      </c>
      <c r="BE13" s="11">
        <v>120</v>
      </c>
      <c r="BF13" s="13">
        <v>12920.1</v>
      </c>
      <c r="BG13" s="11">
        <v>18</v>
      </c>
      <c r="BH13" s="12">
        <v>-0.7167</v>
      </c>
      <c r="BI13" s="12">
        <v>-0.7336</v>
      </c>
    </row>
    <row r="14">
      <c r="A14" s="10" t="s">
        <v>45</v>
      </c>
      <c r="B14" s="11">
        <v>5960</v>
      </c>
      <c r="C14" s="11">
        <f>=ROUNDDOWN(122.131147540984,0)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28653</v>
      </c>
      <c r="C15" s="11">
        <f>=ROUNDDOWN(71.9924623115578,0)</f>
      </c>
      <c r="D15" s="11">
        <v>9576</v>
      </c>
      <c r="E15" s="12">
        <v>0.6576</v>
      </c>
      <c r="F15" s="11"/>
      <c r="G15" s="11">
        <f>=ROUNDDOWN({0},0)</f>
      </c>
      <c r="H15" s="11"/>
      <c r="I15" s="12"/>
      <c r="J15" s="11"/>
      <c r="K15" s="13"/>
      <c r="L15" s="11">
        <v>81</v>
      </c>
      <c r="M15" s="14"/>
      <c r="N15" s="11"/>
      <c r="O15" s="13"/>
      <c r="P15" s="11">
        <v>81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5227</v>
      </c>
      <c r="C16" s="11">
        <f>=ROUNDDOWN(295.310734463277,0)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421248</v>
      </c>
      <c r="C17" s="11">
        <f>=ROUNDDOWN(25.1634061109286,0)</f>
      </c>
      <c r="D17" s="11">
        <v>166277</v>
      </c>
      <c r="E17" s="12">
        <v>0.8875</v>
      </c>
      <c r="F17" s="11"/>
      <c r="G17" s="11">
        <f>=ROUNDDOWN({0},0)</f>
      </c>
      <c r="H17" s="11"/>
      <c r="I17" s="12"/>
      <c r="J17" s="11">
        <v>118</v>
      </c>
      <c r="K17" s="13">
        <v>4366.24</v>
      </c>
      <c r="L17" s="11">
        <v>1038</v>
      </c>
      <c r="M17" s="14">
        <v>4.21</v>
      </c>
      <c r="N17" s="11">
        <v>336</v>
      </c>
      <c r="O17" s="13">
        <v>12440.24</v>
      </c>
      <c r="P17" s="11">
        <v>1038</v>
      </c>
      <c r="Q17" s="14">
        <v>11.98</v>
      </c>
      <c r="R17" s="12">
        <v>-0.6488</v>
      </c>
      <c r="S17" s="12">
        <v>-0.649</v>
      </c>
      <c r="T17" s="12"/>
      <c r="U17" s="12">
        <v>-0.6486</v>
      </c>
      <c r="V17" s="11"/>
      <c r="W17" s="13"/>
      <c r="X17" s="11"/>
      <c r="Y17" s="11"/>
      <c r="Z17" s="13"/>
      <c r="AA17" s="11"/>
      <c r="AB17" s="12"/>
      <c r="AC17" s="12"/>
      <c r="AD17" s="11">
        <v>118</v>
      </c>
      <c r="AE17" s="13">
        <v>4366.24</v>
      </c>
      <c r="AF17" s="11">
        <v>100</v>
      </c>
      <c r="AG17" s="11">
        <v>336</v>
      </c>
      <c r="AH17" s="13">
        <v>12440.24</v>
      </c>
      <c r="AI17" s="11">
        <v>100</v>
      </c>
      <c r="AJ17" s="12">
        <v>-0.6488</v>
      </c>
      <c r="AK17" s="12">
        <v>-0.649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149211</v>
      </c>
      <c r="C18" s="11">
        <f>=ROUNDDOWN(46.4802816023924,0)</f>
      </c>
      <c r="D18" s="11">
        <v>52947</v>
      </c>
      <c r="E18" s="12">
        <v>0.9852</v>
      </c>
      <c r="F18" s="11"/>
      <c r="G18" s="11">
        <f>=ROUNDDOWN({0},0)</f>
      </c>
      <c r="H18" s="11"/>
      <c r="I18" s="12"/>
      <c r="J18" s="11">
        <v>341</v>
      </c>
      <c r="K18" s="13">
        <v>11597.66</v>
      </c>
      <c r="L18" s="11">
        <v>161</v>
      </c>
      <c r="M18" s="14">
        <v>72.04</v>
      </c>
      <c r="N18" s="11">
        <v>938</v>
      </c>
      <c r="O18" s="13">
        <v>31905.1</v>
      </c>
      <c r="P18" s="11">
        <v>161</v>
      </c>
      <c r="Q18" s="14">
        <v>198.17</v>
      </c>
      <c r="R18" s="12">
        <v>-0.6365</v>
      </c>
      <c r="S18" s="12">
        <v>-0.6365</v>
      </c>
      <c r="T18" s="12"/>
      <c r="U18" s="12">
        <v>-0.6365</v>
      </c>
      <c r="V18" s="11"/>
      <c r="W18" s="13"/>
      <c r="X18" s="11"/>
      <c r="Y18" s="11"/>
      <c r="Z18" s="13"/>
      <c r="AA18" s="11"/>
      <c r="AB18" s="12"/>
      <c r="AC18" s="12"/>
      <c r="AD18" s="11">
        <v>341</v>
      </c>
      <c r="AE18" s="13">
        <v>11597.66</v>
      </c>
      <c r="AF18" s="11">
        <v>100</v>
      </c>
      <c r="AG18" s="11">
        <v>938</v>
      </c>
      <c r="AH18" s="13">
        <v>31905.1</v>
      </c>
      <c r="AI18" s="11">
        <v>100</v>
      </c>
      <c r="AJ18" s="12">
        <v>-0.6365</v>
      </c>
      <c r="AK18" s="12">
        <v>-0.6365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296011</v>
      </c>
      <c r="C19" s="11">
        <f>=ROUNDDOWN(30.4053207333984,0)</f>
      </c>
      <c r="D19" s="11">
        <v>136636</v>
      </c>
      <c r="E19" s="12">
        <v>0.9981</v>
      </c>
      <c r="F19" s="11"/>
      <c r="G19" s="11">
        <f>=ROUNDDOWN({0},0)</f>
      </c>
      <c r="H19" s="11"/>
      <c r="I19" s="12"/>
      <c r="J19" s="11">
        <v>469</v>
      </c>
      <c r="K19" s="13">
        <v>10982.97</v>
      </c>
      <c r="L19" s="11">
        <v>537</v>
      </c>
      <c r="M19" s="14">
        <v>20.45</v>
      </c>
      <c r="N19" s="11">
        <v>1563</v>
      </c>
      <c r="O19" s="13">
        <v>36763.53</v>
      </c>
      <c r="P19" s="11">
        <v>537</v>
      </c>
      <c r="Q19" s="14">
        <v>68.46</v>
      </c>
      <c r="R19" s="12">
        <v>-0.6999</v>
      </c>
      <c r="S19" s="12">
        <v>-0.7013</v>
      </c>
      <c r="T19" s="12"/>
      <c r="U19" s="12">
        <v>-0.7013</v>
      </c>
      <c r="V19" s="11">
        <v>457</v>
      </c>
      <c r="W19" s="13">
        <v>10708.99</v>
      </c>
      <c r="X19" s="11">
        <v>223</v>
      </c>
      <c r="Y19" s="11">
        <v>1486</v>
      </c>
      <c r="Z19" s="13">
        <v>35081.97</v>
      </c>
      <c r="AA19" s="11">
        <v>223</v>
      </c>
      <c r="AB19" s="12">
        <v>-0.6925</v>
      </c>
      <c r="AC19" s="12">
        <v>-0.6947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12</v>
      </c>
      <c r="AU19" s="13">
        <v>273.98</v>
      </c>
      <c r="AV19" s="11">
        <v>108</v>
      </c>
      <c r="AW19" s="11">
        <v>77</v>
      </c>
      <c r="AX19" s="13">
        <v>1681.56</v>
      </c>
      <c r="AY19" s="11">
        <v>108</v>
      </c>
      <c r="AZ19" s="12">
        <v>-0.8442</v>
      </c>
      <c r="BA19" s="12">
        <v>-0.8371</v>
      </c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160598</v>
      </c>
      <c r="C20" s="11">
        <f>=ROUNDDOWN(35.0673624909929,0)</f>
      </c>
      <c r="D20" s="11">
        <v>47653</v>
      </c>
      <c r="E20" s="12">
        <v>0.9605</v>
      </c>
      <c r="F20" s="11"/>
      <c r="G20" s="11">
        <f>=ROUNDDOWN({0},0)</f>
      </c>
      <c r="H20" s="11"/>
      <c r="I20" s="12"/>
      <c r="J20" s="11">
        <v>97</v>
      </c>
      <c r="K20" s="13">
        <v>4014.59</v>
      </c>
      <c r="L20" s="11">
        <v>508</v>
      </c>
      <c r="M20" s="14">
        <v>7.9</v>
      </c>
      <c r="N20" s="11">
        <v>339</v>
      </c>
      <c r="O20" s="13">
        <v>14830.24</v>
      </c>
      <c r="P20" s="11">
        <v>508</v>
      </c>
      <c r="Q20" s="14">
        <v>29.19</v>
      </c>
      <c r="R20" s="12">
        <v>-0.7139</v>
      </c>
      <c r="S20" s="12">
        <v>-0.7293</v>
      </c>
      <c r="T20" s="12"/>
      <c r="U20" s="12">
        <v>-0.7294</v>
      </c>
      <c r="V20" s="11">
        <v>58</v>
      </c>
      <c r="W20" s="13">
        <v>2386.44</v>
      </c>
      <c r="X20" s="11">
        <v>145</v>
      </c>
      <c r="Y20" s="11">
        <v>172</v>
      </c>
      <c r="Z20" s="13">
        <v>7632.69</v>
      </c>
      <c r="AA20" s="11">
        <v>145</v>
      </c>
      <c r="AB20" s="12">
        <v>-0.6628</v>
      </c>
      <c r="AC20" s="12">
        <v>-0.6873</v>
      </c>
      <c r="AD20" s="11"/>
      <c r="AE20" s="13"/>
      <c r="AF20" s="11">
        <v>7</v>
      </c>
      <c r="AG20" s="11"/>
      <c r="AH20" s="13"/>
      <c r="AI20" s="11">
        <v>7</v>
      </c>
      <c r="AJ20" s="12"/>
      <c r="AK20" s="12"/>
      <c r="AL20" s="11">
        <v>27</v>
      </c>
      <c r="AM20" s="13">
        <v>1158.68</v>
      </c>
      <c r="AN20" s="11">
        <v>199</v>
      </c>
      <c r="AO20" s="11">
        <v>117</v>
      </c>
      <c r="AP20" s="13">
        <v>5124.15</v>
      </c>
      <c r="AQ20" s="11">
        <v>199</v>
      </c>
      <c r="AR20" s="12">
        <v>-0.7692</v>
      </c>
      <c r="AS20" s="12">
        <v>-0.7739</v>
      </c>
      <c r="AT20" s="11">
        <v>12</v>
      </c>
      <c r="AU20" s="13">
        <v>469.47</v>
      </c>
      <c r="AV20" s="11">
        <v>134</v>
      </c>
      <c r="AW20" s="11">
        <v>50</v>
      </c>
      <c r="AX20" s="13">
        <v>2073.4</v>
      </c>
      <c r="AY20" s="11">
        <v>134</v>
      </c>
      <c r="AZ20" s="12">
        <v>-0.76</v>
      </c>
      <c r="BA20" s="12">
        <v>-0.7736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4003</v>
      </c>
      <c r="K21" s="17">
        <v>369779.16</v>
      </c>
      <c r="L21" s="15">
        <v>6762</v>
      </c>
      <c r="M21" s="18">
        <v>54.68</v>
      </c>
      <c r="N21" s="15">
        <v>14666</v>
      </c>
      <c r="O21" s="17">
        <v>1502119.78</v>
      </c>
      <c r="P21" s="15">
        <v>6762</v>
      </c>
      <c r="Q21" s="18">
        <v>222.14</v>
      </c>
      <c r="R21" s="16">
        <v>-0.7271</v>
      </c>
      <c r="S21" s="16">
        <v>-0.7538</v>
      </c>
      <c r="T21" s="16"/>
      <c r="U21" s="16">
        <v>-0.7538</v>
      </c>
      <c r="V21" s="15">
        <v>2469</v>
      </c>
      <c r="W21" s="17">
        <v>268692.95</v>
      </c>
      <c r="X21" s="15">
        <v>1566</v>
      </c>
      <c r="Y21" s="15">
        <v>9335</v>
      </c>
      <c r="Z21" s="17">
        <v>1117013.41</v>
      </c>
      <c r="AA21" s="15">
        <v>1566</v>
      </c>
      <c r="AB21" s="16">
        <v>-0.7355</v>
      </c>
      <c r="AC21" s="16">
        <v>-0.7595</v>
      </c>
      <c r="AD21" s="15">
        <v>804</v>
      </c>
      <c r="AE21" s="17">
        <v>32587.75</v>
      </c>
      <c r="AF21" s="15">
        <v>945</v>
      </c>
      <c r="AG21" s="15">
        <v>2447</v>
      </c>
      <c r="AH21" s="17">
        <v>102654.37</v>
      </c>
      <c r="AI21" s="15">
        <v>945</v>
      </c>
      <c r="AJ21" s="16">
        <v>-0.6714</v>
      </c>
      <c r="AK21" s="16">
        <v>-0.6825</v>
      </c>
      <c r="AL21" s="15">
        <v>316</v>
      </c>
      <c r="AM21" s="17">
        <v>27299.06</v>
      </c>
      <c r="AN21" s="15">
        <v>1388</v>
      </c>
      <c r="AO21" s="15">
        <v>1245</v>
      </c>
      <c r="AP21" s="17">
        <v>116201.06</v>
      </c>
      <c r="AQ21" s="15">
        <v>1388</v>
      </c>
      <c r="AR21" s="16">
        <v>-0.7462</v>
      </c>
      <c r="AS21" s="16">
        <v>-0.7651</v>
      </c>
      <c r="AT21" s="15">
        <v>265</v>
      </c>
      <c r="AU21" s="17">
        <v>24561.34</v>
      </c>
      <c r="AV21" s="15">
        <v>981</v>
      </c>
      <c r="AW21" s="15">
        <v>1045</v>
      </c>
      <c r="AX21" s="17">
        <v>99341.26</v>
      </c>
      <c r="AY21" s="15">
        <v>981</v>
      </c>
      <c r="AZ21" s="16">
        <v>-0.7464</v>
      </c>
      <c r="BA21" s="16">
        <v>-0.7528</v>
      </c>
      <c r="BB21" s="15">
        <v>149</v>
      </c>
      <c r="BC21" s="17">
        <v>16638.06</v>
      </c>
      <c r="BD21" s="15">
        <v>700</v>
      </c>
      <c r="BE21" s="15">
        <v>594</v>
      </c>
      <c r="BF21" s="17">
        <v>66909.68</v>
      </c>
      <c r="BG21" s="15">
        <v>700</v>
      </c>
      <c r="BH21" s="16">
        <v>-0.7492</v>
      </c>
      <c r="BI21" s="16">
        <v>-0.7513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