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<sst xmlns="http://schemas.openxmlformats.org/spreadsheetml/2006/main" count="90" uniqueCount="90">
  <si>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</si>
  <si>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</si>
  <si>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</si>
  <si>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</si>
  <si>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</si>
  <si>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</si>
  <si>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</si>
  <si>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03/12/2025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</si>
  <si>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</si>
  <si>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</si>
  <si>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</si>
  <si>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</si>
  <si>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</si>
  <si>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</si>
  <si>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</si>
  <si>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</si>
  <si>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</si>
  <si>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</si>
  <si>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</si>
  <si>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MACY</t>
  </si>
  <si>
    <t>NRTPORT</t>
  </si>
  <si>
    <t>BLK01</t>
  </si>
  <si>
    <t>ASHFURNDS</t>
  </si>
  <si>
    <t>DESINC</t>
  </si>
  <si>
    <t>KIRKLANDDS</t>
  </si>
  <si>
    <t>HDDS</t>
  </si>
  <si>
    <t>COSTCO01</t>
  </si>
  <si>
    <t>FINGERHUTDS</t>
  </si>
  <si>
    <t>WALMARTDS</t>
  </si>
  <si>
    <t>LAMPDS</t>
  </si>
  <si>
    <t>ROOMECOM</t>
  </si>
  <si>
    <t>ZOLA</t>
  </si>
  <si>
    <t>AMERSIGNDS</t>
  </si>
  <si>
    <t>HOUZZ</t>
  </si>
  <si>
    <t>WM.COM</t>
  </si>
  <si>
    <t>HSNDS</t>
  </si>
  <si>
    <t>BIGLOTSDS</t>
  </si>
  <si>
    <t>NORDSTRACKDS</t>
  </si>
  <si>
    <t>BEALLSDS</t>
  </si>
  <si>
    <t>CHEWYDS</t>
  </si>
  <si>
    <t>AAFESDS</t>
  </si>
  <si>
    <t>DLCROSCILL</t>
  </si>
  <si>
    <t>BLOOM02</t>
  </si>
  <si>
    <t>LOWESDS</t>
  </si>
  <si>
    <t>HHGLOBALTTS</t>
  </si>
  <si>
    <t>AMAZONDI</t>
  </si>
  <si>
    <t>DLBRAND</t>
  </si>
  <si>
    <t>HAYNEEDLEDS</t>
  </si>
  <si>
    <t>LIVNCO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</si>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</sst>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52</v>
      </c>
      <c r="LO3" s="4" t="s">
        <v>52</v>
      </c>
      <c r="LP3" s="4" t="s">
        <v>52</v>
      </c>
      <c r="LQ3" s="4" t="s">
        <v>53</v>
      </c>
      <c r="LR3" s="4" t="s">
        <v>53</v>
      </c>
      <c r="LS3" s="4" t="s">
        <v>53</v>
      </c>
      <c r="LT3" s="4" t="s">
        <v>54</v>
      </c>
      <c r="LU3" s="4" t="s">
        <v>55</v>
      </c>
      <c r="LV3" s="4" t="s">
        <v>52</v>
      </c>
      <c r="LW3" s="4" t="s">
        <v>52</v>
      </c>
      <c r="LX3" s="4" t="s">
        <v>52</v>
      </c>
      <c r="LY3" s="4" t="s">
        <v>53</v>
      </c>
      <c r="LZ3" s="4" t="s">
        <v>53</v>
      </c>
      <c r="MA3" s="4" t="s">
        <v>53</v>
      </c>
      <c r="MB3" s="4" t="s">
        <v>54</v>
      </c>
      <c r="MC3" s="4" t="s">
        <v>55</v>
      </c>
      <c r="MD3" s="4" t="s">
        <v>52</v>
      </c>
      <c r="ME3" s="4" t="s">
        <v>52</v>
      </c>
      <c r="MF3" s="4" t="s">
        <v>52</v>
      </c>
      <c r="MG3" s="4" t="s">
        <v>53</v>
      </c>
      <c r="MH3" s="4" t="s">
        <v>53</v>
      </c>
      <c r="MI3" s="4" t="s">
        <v>53</v>
      </c>
      <c r="MJ3" s="4" t="s">
        <v>54</v>
      </c>
      <c r="MK3" s="4" t="s">
        <v>55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70</v>
      </c>
      <c r="LO4" s="4" t="s">
        <v>71</v>
      </c>
      <c r="LP4" s="4" t="s">
        <v>68</v>
      </c>
      <c r="LQ4" s="4" t="s">
        <v>70</v>
      </c>
      <c r="LR4" s="4" t="s">
        <v>71</v>
      </c>
      <c r="LS4" s="4" t="s">
        <v>68</v>
      </c>
      <c r="LT4" s="4" t="s">
        <v>54</v>
      </c>
      <c r="LU4" s="4" t="s">
        <v>55</v>
      </c>
      <c r="LV4" s="4" t="s">
        <v>70</v>
      </c>
      <c r="LW4" s="4" t="s">
        <v>71</v>
      </c>
      <c r="LX4" s="4" t="s">
        <v>68</v>
      </c>
      <c r="LY4" s="4" t="s">
        <v>70</v>
      </c>
      <c r="LZ4" s="4" t="s">
        <v>71</v>
      </c>
      <c r="MA4" s="4" t="s">
        <v>68</v>
      </c>
      <c r="MB4" s="4" t="s">
        <v>54</v>
      </c>
      <c r="MC4" s="4" t="s">
        <v>55</v>
      </c>
      <c r="MD4" s="4" t="s">
        <v>70</v>
      </c>
      <c r="ME4" s="4" t="s">
        <v>71</v>
      </c>
      <c r="MF4" s="4" t="s">
        <v>68</v>
      </c>
      <c r="MG4" s="4" t="s">
        <v>70</v>
      </c>
      <c r="MH4" s="4" t="s">
        <v>71</v>
      </c>
      <c r="MI4" s="4" t="s">
        <v>68</v>
      </c>
      <c r="MJ4" s="4" t="s">
        <v>54</v>
      </c>
      <c r="MK4" s="4" t="s">
        <v>55</v>
      </c>
    </row>
    <row r="5">
      <c r="A5" s="10" t="s">
        <v>72</v>
      </c>
      <c r="B5" s="11">
        <v>1103987</v>
      </c>
      <c r="C5" s="11">
        <f>=ROUNDDOWN(31.6790677521084,0)</f>
      </c>
      <c r="D5" s="11">
        <v>370718</v>
      </c>
      <c r="E5" s="12">
        <v>0.933</v>
      </c>
      <c r="F5" s="11"/>
      <c r="G5" s="11">
        <f>=ROUNDDOWN({0},0)</f>
      </c>
      <c r="H5" s="11"/>
      <c r="I5" s="12">
        <v>0.0198</v>
      </c>
      <c r="J5" s="11">
        <v>1703323</v>
      </c>
      <c r="K5" s="13">
        <v>86687724.98</v>
      </c>
      <c r="L5" s="11">
        <v>2080</v>
      </c>
      <c r="M5" s="14">
        <v>41676.79</v>
      </c>
      <c r="N5" s="11"/>
      <c r="O5" s="13"/>
      <c r="P5" s="11"/>
      <c r="Q5" s="14"/>
      <c r="R5" s="12"/>
      <c r="S5" s="12"/>
      <c r="T5" s="12"/>
      <c r="U5" s="12"/>
      <c r="V5" s="11">
        <v>416306</v>
      </c>
      <c r="W5" s="13">
        <v>23000358.48</v>
      </c>
      <c r="X5" s="11">
        <v>1795</v>
      </c>
      <c r="Y5" s="11"/>
      <c r="Z5" s="13"/>
      <c r="AA5" s="11"/>
      <c r="AB5" s="12"/>
      <c r="AC5" s="12"/>
      <c r="AD5" s="11">
        <v>157428</v>
      </c>
      <c r="AE5" s="13">
        <v>8256637.25</v>
      </c>
      <c r="AF5" s="11">
        <v>1856</v>
      </c>
      <c r="AG5" s="11"/>
      <c r="AH5" s="13"/>
      <c r="AI5" s="11"/>
      <c r="AJ5" s="12"/>
      <c r="AK5" s="12"/>
      <c r="AL5" s="11">
        <v>341484</v>
      </c>
      <c r="AM5" s="13">
        <v>13710639</v>
      </c>
      <c r="AN5" s="11">
        <v>1824</v>
      </c>
      <c r="AO5" s="11"/>
      <c r="AP5" s="13"/>
      <c r="AQ5" s="11"/>
      <c r="AR5" s="12"/>
      <c r="AS5" s="12"/>
      <c r="AT5" s="11">
        <v>182742</v>
      </c>
      <c r="AU5" s="13">
        <v>10350308.16</v>
      </c>
      <c r="AV5" s="11">
        <v>1682</v>
      </c>
      <c r="AW5" s="11"/>
      <c r="AX5" s="13"/>
      <c r="AY5" s="11"/>
      <c r="AZ5" s="12"/>
      <c r="BA5" s="12"/>
      <c r="BB5" s="11">
        <v>126254</v>
      </c>
      <c r="BC5" s="13">
        <v>9570229.68</v>
      </c>
      <c r="BD5" s="11">
        <v>1858</v>
      </c>
      <c r="BE5" s="11"/>
      <c r="BF5" s="13"/>
      <c r="BG5" s="11"/>
      <c r="BH5" s="12"/>
      <c r="BI5" s="12"/>
      <c r="BJ5" s="11">
        <v>72548</v>
      </c>
      <c r="BK5" s="13">
        <v>3899343.55</v>
      </c>
      <c r="BL5" s="11">
        <v>1187</v>
      </c>
      <c r="BM5" s="11"/>
      <c r="BN5" s="13"/>
      <c r="BO5" s="11"/>
      <c r="BP5" s="12"/>
      <c r="BQ5" s="12"/>
      <c r="BR5" s="11">
        <v>42412</v>
      </c>
      <c r="BS5" s="13">
        <v>2929298.26</v>
      </c>
      <c r="BT5" s="11">
        <v>1583</v>
      </c>
      <c r="BU5" s="11"/>
      <c r="BV5" s="13"/>
      <c r="BW5" s="11"/>
      <c r="BX5" s="12"/>
      <c r="BY5" s="12"/>
      <c r="BZ5" s="11">
        <v>95121</v>
      </c>
      <c r="CA5" s="13">
        <v>5007777.28</v>
      </c>
      <c r="CB5" s="11">
        <v>1730</v>
      </c>
      <c r="CC5" s="11"/>
      <c r="CD5" s="13"/>
      <c r="CE5" s="11"/>
      <c r="CF5" s="12"/>
      <c r="CG5" s="12"/>
      <c r="CH5" s="11">
        <v>115845</v>
      </c>
      <c r="CI5" s="13">
        <v>2511153.6</v>
      </c>
      <c r="CJ5" s="11"/>
      <c r="CK5" s="11"/>
      <c r="CL5" s="13"/>
      <c r="CM5" s="11"/>
      <c r="CN5" s="12"/>
      <c r="CO5" s="12"/>
      <c r="CP5" s="11">
        <v>42543</v>
      </c>
      <c r="CQ5" s="13">
        <v>2168691.61</v>
      </c>
      <c r="CR5" s="11">
        <v>1824</v>
      </c>
      <c r="CS5" s="11"/>
      <c r="CT5" s="13"/>
      <c r="CU5" s="11"/>
      <c r="CV5" s="12"/>
      <c r="CW5" s="12"/>
      <c r="CX5" s="11">
        <v>25675</v>
      </c>
      <c r="CY5" s="13">
        <v>1552661.04</v>
      </c>
      <c r="CZ5" s="11">
        <v>1768</v>
      </c>
      <c r="DA5" s="11"/>
      <c r="DB5" s="13"/>
      <c r="DC5" s="11"/>
      <c r="DD5" s="12"/>
      <c r="DE5" s="12"/>
      <c r="DF5" s="11">
        <v>3617</v>
      </c>
      <c r="DG5" s="13">
        <v>208040.57</v>
      </c>
      <c r="DH5" s="11">
        <v>551</v>
      </c>
      <c r="DI5" s="11"/>
      <c r="DJ5" s="13"/>
      <c r="DK5" s="11"/>
      <c r="DL5" s="12"/>
      <c r="DM5" s="12"/>
      <c r="DN5" s="11">
        <v>15982</v>
      </c>
      <c r="DO5" s="13">
        <v>876021.25</v>
      </c>
      <c r="DP5" s="11">
        <v>1977</v>
      </c>
      <c r="DQ5" s="11"/>
      <c r="DR5" s="13"/>
      <c r="DS5" s="11"/>
      <c r="DT5" s="12"/>
      <c r="DU5" s="12"/>
      <c r="DV5" s="11">
        <v>2733</v>
      </c>
      <c r="DW5" s="13">
        <v>138255.32</v>
      </c>
      <c r="DX5" s="11">
        <v>268</v>
      </c>
      <c r="DY5" s="11"/>
      <c r="DZ5" s="13"/>
      <c r="EA5" s="11"/>
      <c r="EB5" s="12"/>
      <c r="EC5" s="12"/>
      <c r="ED5" s="11">
        <v>7118</v>
      </c>
      <c r="EE5" s="13">
        <v>275300.45</v>
      </c>
      <c r="EF5" s="11">
        <v>974</v>
      </c>
      <c r="EG5" s="11"/>
      <c r="EH5" s="13"/>
      <c r="EI5" s="11"/>
      <c r="EJ5" s="12"/>
      <c r="EK5" s="12"/>
      <c r="EL5" s="11"/>
      <c r="EM5" s="13"/>
      <c r="EN5" s="11"/>
      <c r="EO5" s="11"/>
      <c r="EP5" s="13"/>
      <c r="EQ5" s="11"/>
      <c r="ER5" s="12"/>
      <c r="ES5" s="12"/>
      <c r="ET5" s="11">
        <v>6546</v>
      </c>
      <c r="EU5" s="13">
        <v>476281.61</v>
      </c>
      <c r="EV5" s="11"/>
      <c r="EW5" s="11"/>
      <c r="EX5" s="13"/>
      <c r="EY5" s="11"/>
      <c r="EZ5" s="12"/>
      <c r="FA5" s="12"/>
      <c r="FB5" s="11">
        <v>20243</v>
      </c>
      <c r="FC5" s="13">
        <v>657714.24</v>
      </c>
      <c r="FD5" s="11">
        <v>116</v>
      </c>
      <c r="FE5" s="11"/>
      <c r="FF5" s="13"/>
      <c r="FG5" s="11"/>
      <c r="FH5" s="12"/>
      <c r="FI5" s="12"/>
      <c r="FJ5" s="11">
        <v>158</v>
      </c>
      <c r="FK5" s="13">
        <v>14208.62</v>
      </c>
      <c r="FL5" s="11">
        <v>183</v>
      </c>
      <c r="FM5" s="11"/>
      <c r="FN5" s="13"/>
      <c r="FO5" s="11"/>
      <c r="FP5" s="12"/>
      <c r="FQ5" s="12"/>
      <c r="FR5" s="11">
        <v>1631</v>
      </c>
      <c r="FS5" s="13">
        <v>116289.01</v>
      </c>
      <c r="FT5" s="11">
        <v>603</v>
      </c>
      <c r="FU5" s="11"/>
      <c r="FV5" s="13"/>
      <c r="FW5" s="11"/>
      <c r="FX5" s="12"/>
      <c r="FY5" s="12"/>
      <c r="FZ5" s="11">
        <v>1051</v>
      </c>
      <c r="GA5" s="13">
        <v>68259.01</v>
      </c>
      <c r="GB5" s="11">
        <v>218</v>
      </c>
      <c r="GC5" s="11"/>
      <c r="GD5" s="13"/>
      <c r="GE5" s="11"/>
      <c r="GF5" s="12"/>
      <c r="GG5" s="12"/>
      <c r="GH5" s="11">
        <v>872</v>
      </c>
      <c r="GI5" s="13">
        <v>77479.39</v>
      </c>
      <c r="GJ5" s="11">
        <v>307</v>
      </c>
      <c r="GK5" s="11"/>
      <c r="GL5" s="13"/>
      <c r="GM5" s="11"/>
      <c r="GN5" s="12"/>
      <c r="GO5" s="12"/>
      <c r="GP5" s="11">
        <v>401</v>
      </c>
      <c r="GQ5" s="13">
        <v>29354.14</v>
      </c>
      <c r="GR5" s="11">
        <v>935</v>
      </c>
      <c r="GS5" s="11"/>
      <c r="GT5" s="13"/>
      <c r="GU5" s="11"/>
      <c r="GV5" s="12"/>
      <c r="GW5" s="12"/>
      <c r="GX5" s="11">
        <v>18084</v>
      </c>
      <c r="GY5" s="13">
        <v>364063.13</v>
      </c>
      <c r="GZ5" s="11"/>
      <c r="HA5" s="11"/>
      <c r="HB5" s="13"/>
      <c r="HC5" s="11"/>
      <c r="HD5" s="12"/>
      <c r="HE5" s="12"/>
      <c r="HF5" s="11">
        <v>2283</v>
      </c>
      <c r="HG5" s="13">
        <v>147448.57</v>
      </c>
      <c r="HH5" s="11">
        <v>515</v>
      </c>
      <c r="HI5" s="11"/>
      <c r="HJ5" s="13"/>
      <c r="HK5" s="11"/>
      <c r="HL5" s="12"/>
      <c r="HM5" s="12"/>
      <c r="HN5" s="11">
        <v>1777</v>
      </c>
      <c r="HO5" s="13">
        <v>99857.48</v>
      </c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1352</v>
      </c>
      <c r="IE5" s="13">
        <v>79767.17</v>
      </c>
      <c r="IF5" s="11">
        <v>628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355</v>
      </c>
      <c r="IU5" s="13">
        <v>25154.83</v>
      </c>
      <c r="IV5" s="11">
        <v>335</v>
      </c>
      <c r="IW5" s="11"/>
      <c r="IX5" s="13"/>
      <c r="IY5" s="11"/>
      <c r="IZ5" s="12"/>
      <c r="JA5" s="12"/>
      <c r="JB5" s="11">
        <v>321</v>
      </c>
      <c r="JC5" s="13">
        <v>64832.33</v>
      </c>
      <c r="JD5" s="11">
        <v>59</v>
      </c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/>
      <c r="JP5" s="12"/>
      <c r="JQ5" s="12"/>
      <c r="JR5" s="11">
        <v>91</v>
      </c>
      <c r="JS5" s="13">
        <v>7000.53</v>
      </c>
      <c r="JT5" s="11">
        <v>216</v>
      </c>
      <c r="JU5" s="11"/>
      <c r="JV5" s="13"/>
      <c r="JW5" s="11"/>
      <c r="JX5" s="12"/>
      <c r="JY5" s="12"/>
      <c r="JZ5" s="11">
        <v>341</v>
      </c>
      <c r="KA5" s="13">
        <v>5135.4</v>
      </c>
      <c r="KB5" s="11">
        <v>645</v>
      </c>
      <c r="KC5" s="11"/>
      <c r="KD5" s="13"/>
      <c r="KE5" s="11"/>
      <c r="KF5" s="12"/>
      <c r="KG5" s="12"/>
      <c r="KH5" s="11">
        <v>9</v>
      </c>
      <c r="KI5" s="13">
        <v>164.02</v>
      </c>
      <c r="KJ5" s="11"/>
      <c r="KK5" s="11"/>
      <c r="KL5" s="13"/>
      <c r="KM5" s="11"/>
      <c r="KN5" s="12"/>
      <c r="KO5" s="12"/>
      <c r="KP5" s="11"/>
      <c r="KQ5" s="13"/>
      <c r="KR5" s="11">
        <v>1078</v>
      </c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>
        <v>688</v>
      </c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</row>
    <row r="6">
      <c r="A6" s="10" t="s">
        <v>73</v>
      </c>
      <c r="B6" s="11">
        <v>69841</v>
      </c>
      <c r="C6" s="11">
        <f>=ROUNDDOWN(131.999621999622,0)</f>
      </c>
      <c r="D6" s="11"/>
      <c r="E6" s="12">
        <v>0.868</v>
      </c>
      <c r="F6" s="11"/>
      <c r="G6" s="11">
        <f>=ROUNDDOWN({0},0)</f>
      </c>
      <c r="H6" s="11"/>
      <c r="I6" s="12"/>
      <c r="J6" s="11">
        <v>40850</v>
      </c>
      <c r="K6" s="13">
        <v>524288.68</v>
      </c>
      <c r="L6" s="11">
        <v>162</v>
      </c>
      <c r="M6" s="14">
        <v>3236.35</v>
      </c>
      <c r="N6" s="11"/>
      <c r="O6" s="13"/>
      <c r="P6" s="11"/>
      <c r="Q6" s="14"/>
      <c r="R6" s="12"/>
      <c r="S6" s="12"/>
      <c r="T6" s="12"/>
      <c r="U6" s="12"/>
      <c r="V6" s="11">
        <v>1252</v>
      </c>
      <c r="W6" s="13">
        <v>21370.77</v>
      </c>
      <c r="X6" s="11">
        <v>73</v>
      </c>
      <c r="Y6" s="11"/>
      <c r="Z6" s="13"/>
      <c r="AA6" s="11"/>
      <c r="AB6" s="12"/>
      <c r="AC6" s="12"/>
      <c r="AD6" s="11">
        <v>161</v>
      </c>
      <c r="AE6" s="13">
        <v>3448.19</v>
      </c>
      <c r="AF6" s="11">
        <v>62</v>
      </c>
      <c r="AG6" s="11"/>
      <c r="AH6" s="13"/>
      <c r="AI6" s="11"/>
      <c r="AJ6" s="12"/>
      <c r="AK6" s="12"/>
      <c r="AL6" s="11">
        <v>2780</v>
      </c>
      <c r="AM6" s="13">
        <v>60222.68</v>
      </c>
      <c r="AN6" s="11">
        <v>33</v>
      </c>
      <c r="AO6" s="11"/>
      <c r="AP6" s="13"/>
      <c r="AQ6" s="11"/>
      <c r="AR6" s="12"/>
      <c r="AS6" s="12"/>
      <c r="AT6" s="11">
        <v>22877</v>
      </c>
      <c r="AU6" s="13">
        <v>303230.41</v>
      </c>
      <c r="AV6" s="11">
        <v>150</v>
      </c>
      <c r="AW6" s="11"/>
      <c r="AX6" s="13"/>
      <c r="AY6" s="11"/>
      <c r="AZ6" s="12"/>
      <c r="BA6" s="12"/>
      <c r="BB6" s="11">
        <v>310</v>
      </c>
      <c r="BC6" s="13">
        <v>5659.27</v>
      </c>
      <c r="BD6" s="11">
        <v>62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>
        <v>2406</v>
      </c>
      <c r="CA6" s="13">
        <v>43569.37</v>
      </c>
      <c r="CB6" s="11">
        <v>44</v>
      </c>
      <c r="CC6" s="11"/>
      <c r="CD6" s="13"/>
      <c r="CE6" s="11"/>
      <c r="CF6" s="12"/>
      <c r="CG6" s="12"/>
      <c r="CH6" s="11">
        <v>10712</v>
      </c>
      <c r="CI6" s="13">
        <v>80473.5</v>
      </c>
      <c r="CJ6" s="11"/>
      <c r="CK6" s="11"/>
      <c r="CL6" s="13"/>
      <c r="CM6" s="11"/>
      <c r="CN6" s="12"/>
      <c r="CO6" s="12"/>
      <c r="CP6" s="11">
        <v>5</v>
      </c>
      <c r="CQ6" s="13">
        <v>129.96</v>
      </c>
      <c r="CR6" s="11">
        <v>45</v>
      </c>
      <c r="CS6" s="11"/>
      <c r="CT6" s="13"/>
      <c r="CU6" s="11"/>
      <c r="CV6" s="12"/>
      <c r="CW6" s="12"/>
      <c r="CX6" s="11">
        <v>220</v>
      </c>
      <c r="CY6" s="13">
        <v>4250.92</v>
      </c>
      <c r="CZ6" s="11">
        <v>98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1</v>
      </c>
      <c r="DQ6" s="11"/>
      <c r="DR6" s="13"/>
      <c r="DS6" s="11"/>
      <c r="DT6" s="12"/>
      <c r="DU6" s="12"/>
      <c r="DV6" s="11">
        <v>114</v>
      </c>
      <c r="DW6" s="13">
        <v>1757.61</v>
      </c>
      <c r="DX6" s="11">
        <v>22</v>
      </c>
      <c r="DY6" s="11"/>
      <c r="DZ6" s="13"/>
      <c r="EA6" s="11"/>
      <c r="EB6" s="12"/>
      <c r="EC6" s="12"/>
      <c r="ED6" s="11"/>
      <c r="EE6" s="13"/>
      <c r="EF6" s="11">
        <v>70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13</v>
      </c>
      <c r="FC6" s="13">
        <v>176</v>
      </c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1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</row>
    <row r="7">
      <c r="A7" s="10" t="s">
        <v>74</v>
      </c>
      <c r="B7" s="11">
        <v>19459</v>
      </c>
      <c r="C7" s="11">
        <f>=ROUNDDOWN(13.2998427995352,0)</f>
      </c>
      <c r="D7" s="11">
        <v>21695</v>
      </c>
      <c r="E7" s="12">
        <v>0.9466</v>
      </c>
      <c r="F7" s="11"/>
      <c r="G7" s="11">
        <f>=ROUNDDOWN({0},0)</f>
      </c>
      <c r="H7" s="11"/>
      <c r="I7" s="12"/>
      <c r="J7" s="11">
        <v>72600</v>
      </c>
      <c r="K7" s="13">
        <v>3890898.91</v>
      </c>
      <c r="L7" s="11">
        <v>142</v>
      </c>
      <c r="M7" s="14">
        <v>27400.7</v>
      </c>
      <c r="N7" s="11"/>
      <c r="O7" s="13"/>
      <c r="P7" s="11"/>
      <c r="Q7" s="14"/>
      <c r="R7" s="12"/>
      <c r="S7" s="12"/>
      <c r="T7" s="12"/>
      <c r="U7" s="12"/>
      <c r="V7" s="11">
        <v>18380</v>
      </c>
      <c r="W7" s="13">
        <v>1124772.78</v>
      </c>
      <c r="X7" s="11">
        <v>134</v>
      </c>
      <c r="Y7" s="11"/>
      <c r="Z7" s="13"/>
      <c r="AA7" s="11"/>
      <c r="AB7" s="12"/>
      <c r="AC7" s="12"/>
      <c r="AD7" s="11">
        <v>18321</v>
      </c>
      <c r="AE7" s="13">
        <v>909446.92</v>
      </c>
      <c r="AF7" s="11">
        <v>141</v>
      </c>
      <c r="AG7" s="11"/>
      <c r="AH7" s="13"/>
      <c r="AI7" s="11"/>
      <c r="AJ7" s="12"/>
      <c r="AK7" s="12"/>
      <c r="AL7" s="11">
        <v>6998</v>
      </c>
      <c r="AM7" s="13">
        <v>291157.52</v>
      </c>
      <c r="AN7" s="11">
        <v>142</v>
      </c>
      <c r="AO7" s="11"/>
      <c r="AP7" s="13"/>
      <c r="AQ7" s="11"/>
      <c r="AR7" s="12"/>
      <c r="AS7" s="12"/>
      <c r="AT7" s="11">
        <v>1112</v>
      </c>
      <c r="AU7" s="13">
        <v>47535.71</v>
      </c>
      <c r="AV7" s="11">
        <v>134</v>
      </c>
      <c r="AW7" s="11"/>
      <c r="AX7" s="13"/>
      <c r="AY7" s="11"/>
      <c r="AZ7" s="12"/>
      <c r="BA7" s="12"/>
      <c r="BB7" s="11">
        <v>2383</v>
      </c>
      <c r="BC7" s="13">
        <v>156358.17</v>
      </c>
      <c r="BD7" s="11">
        <v>142</v>
      </c>
      <c r="BE7" s="11"/>
      <c r="BF7" s="13"/>
      <c r="BG7" s="11"/>
      <c r="BH7" s="12"/>
      <c r="BI7" s="12"/>
      <c r="BJ7" s="11">
        <v>4168</v>
      </c>
      <c r="BK7" s="13">
        <v>234081.4</v>
      </c>
      <c r="BL7" s="11">
        <v>115</v>
      </c>
      <c r="BM7" s="11"/>
      <c r="BN7" s="13"/>
      <c r="BO7" s="11"/>
      <c r="BP7" s="12"/>
      <c r="BQ7" s="12"/>
      <c r="BR7" s="11">
        <v>6682</v>
      </c>
      <c r="BS7" s="13">
        <v>366968.69</v>
      </c>
      <c r="BT7" s="11">
        <v>142</v>
      </c>
      <c r="BU7" s="11"/>
      <c r="BV7" s="13"/>
      <c r="BW7" s="11"/>
      <c r="BX7" s="12"/>
      <c r="BY7" s="12"/>
      <c r="BZ7" s="11">
        <v>1372</v>
      </c>
      <c r="CA7" s="13">
        <v>62168.45</v>
      </c>
      <c r="CB7" s="11">
        <v>91</v>
      </c>
      <c r="CC7" s="11"/>
      <c r="CD7" s="13"/>
      <c r="CE7" s="11"/>
      <c r="CF7" s="12"/>
      <c r="CG7" s="12"/>
      <c r="CH7" s="11"/>
      <c r="CI7" s="13"/>
      <c r="CJ7" s="11"/>
      <c r="CK7" s="11"/>
      <c r="CL7" s="13"/>
      <c r="CM7" s="11"/>
      <c r="CN7" s="12"/>
      <c r="CO7" s="12"/>
      <c r="CP7" s="11">
        <v>176</v>
      </c>
      <c r="CQ7" s="13">
        <v>13237.55</v>
      </c>
      <c r="CR7" s="11">
        <v>131</v>
      </c>
      <c r="CS7" s="11"/>
      <c r="CT7" s="13"/>
      <c r="CU7" s="11"/>
      <c r="CV7" s="12"/>
      <c r="CW7" s="12"/>
      <c r="CX7" s="11">
        <v>388</v>
      </c>
      <c r="CY7" s="13">
        <v>16374.39</v>
      </c>
      <c r="CZ7" s="11">
        <v>83</v>
      </c>
      <c r="DA7" s="11"/>
      <c r="DB7" s="13"/>
      <c r="DC7" s="11"/>
      <c r="DD7" s="12"/>
      <c r="DE7" s="12"/>
      <c r="DF7" s="11">
        <v>873</v>
      </c>
      <c r="DG7" s="13">
        <v>38253.93</v>
      </c>
      <c r="DH7" s="11">
        <v>75</v>
      </c>
      <c r="DI7" s="11"/>
      <c r="DJ7" s="13"/>
      <c r="DK7" s="11"/>
      <c r="DL7" s="12"/>
      <c r="DM7" s="12"/>
      <c r="DN7" s="11">
        <v>875</v>
      </c>
      <c r="DO7" s="13">
        <v>60908.7</v>
      </c>
      <c r="DP7" s="11">
        <v>142</v>
      </c>
      <c r="DQ7" s="11"/>
      <c r="DR7" s="13"/>
      <c r="DS7" s="11"/>
      <c r="DT7" s="12"/>
      <c r="DU7" s="12"/>
      <c r="DV7" s="11">
        <v>6644</v>
      </c>
      <c r="DW7" s="13">
        <v>339758.36</v>
      </c>
      <c r="DX7" s="11">
        <v>95</v>
      </c>
      <c r="DY7" s="11"/>
      <c r="DZ7" s="13"/>
      <c r="EA7" s="11"/>
      <c r="EB7" s="12"/>
      <c r="EC7" s="12"/>
      <c r="ED7" s="11">
        <v>533</v>
      </c>
      <c r="EE7" s="13">
        <v>40012.71</v>
      </c>
      <c r="EF7" s="11">
        <v>139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660</v>
      </c>
      <c r="FK7" s="13">
        <v>39902.66</v>
      </c>
      <c r="FL7" s="11">
        <v>113</v>
      </c>
      <c r="FM7" s="11"/>
      <c r="FN7" s="13"/>
      <c r="FO7" s="11"/>
      <c r="FP7" s="12"/>
      <c r="FQ7" s="12"/>
      <c r="FR7" s="11">
        <v>865</v>
      </c>
      <c r="FS7" s="13">
        <v>43284.74</v>
      </c>
      <c r="FT7" s="11">
        <v>119</v>
      </c>
      <c r="FU7" s="11"/>
      <c r="FV7" s="13"/>
      <c r="FW7" s="11"/>
      <c r="FX7" s="12"/>
      <c r="FY7" s="12"/>
      <c r="FZ7" s="11">
        <v>557</v>
      </c>
      <c r="GA7" s="13">
        <v>25653.07</v>
      </c>
      <c r="GB7" s="11">
        <v>42</v>
      </c>
      <c r="GC7" s="11"/>
      <c r="GD7" s="13"/>
      <c r="GE7" s="11"/>
      <c r="GF7" s="12"/>
      <c r="GG7" s="12"/>
      <c r="GH7" s="11">
        <v>1127</v>
      </c>
      <c r="GI7" s="13">
        <v>58925.72</v>
      </c>
      <c r="GJ7" s="11">
        <v>81</v>
      </c>
      <c r="GK7" s="11"/>
      <c r="GL7" s="13"/>
      <c r="GM7" s="11"/>
      <c r="GN7" s="12"/>
      <c r="GO7" s="12"/>
      <c r="GP7" s="11">
        <v>210</v>
      </c>
      <c r="GQ7" s="13">
        <v>11831.42</v>
      </c>
      <c r="GR7" s="11">
        <v>80</v>
      </c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>
        <v>5</v>
      </c>
      <c r="HG7" s="13">
        <v>239.95</v>
      </c>
      <c r="HH7" s="11">
        <v>2</v>
      </c>
      <c r="HI7" s="11"/>
      <c r="HJ7" s="13"/>
      <c r="HK7" s="11"/>
      <c r="HL7" s="12"/>
      <c r="HM7" s="12"/>
      <c r="HN7" s="11">
        <v>131</v>
      </c>
      <c r="HO7" s="13">
        <v>2901.26</v>
      </c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75</v>
      </c>
      <c r="IE7" s="13">
        <v>3705.22</v>
      </c>
      <c r="IF7" s="11">
        <v>22</v>
      </c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>
        <v>65</v>
      </c>
      <c r="JS7" s="13">
        <v>3419.59</v>
      </c>
      <c r="JT7" s="11">
        <v>53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>
        <v>54</v>
      </c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>
        <v>59</v>
      </c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</row>
    <row r="8">
      <c r="A8" s="10" t="s">
        <v>75</v>
      </c>
      <c r="B8" s="11">
        <v>147001</v>
      </c>
      <c r="C8" s="11">
        <f>=ROUNDDOWN(13.3142225724352,0)</f>
      </c>
      <c r="D8" s="11">
        <v>166414</v>
      </c>
      <c r="E8" s="12">
        <v>0.9674</v>
      </c>
      <c r="F8" s="11"/>
      <c r="G8" s="11">
        <f>=ROUNDDOWN({0},0)</f>
      </c>
      <c r="H8" s="11"/>
      <c r="I8" s="12"/>
      <c r="J8" s="11">
        <v>306320</v>
      </c>
      <c r="K8" s="13">
        <v>8718149.99</v>
      </c>
      <c r="L8" s="11">
        <v>257</v>
      </c>
      <c r="M8" s="14">
        <v>33922.76</v>
      </c>
      <c r="N8" s="11"/>
      <c r="O8" s="13"/>
      <c r="P8" s="11"/>
      <c r="Q8" s="14"/>
      <c r="R8" s="12"/>
      <c r="S8" s="12"/>
      <c r="T8" s="12"/>
      <c r="U8" s="12"/>
      <c r="V8" s="11">
        <v>92185</v>
      </c>
      <c r="W8" s="13">
        <v>2404022.27</v>
      </c>
      <c r="X8" s="11">
        <v>213</v>
      </c>
      <c r="Y8" s="11"/>
      <c r="Z8" s="13"/>
      <c r="AA8" s="11"/>
      <c r="AB8" s="12"/>
      <c r="AC8" s="12"/>
      <c r="AD8" s="11">
        <v>25560</v>
      </c>
      <c r="AE8" s="13">
        <v>660941.87</v>
      </c>
      <c r="AF8" s="11">
        <v>253</v>
      </c>
      <c r="AG8" s="11"/>
      <c r="AH8" s="13"/>
      <c r="AI8" s="11"/>
      <c r="AJ8" s="12"/>
      <c r="AK8" s="12"/>
      <c r="AL8" s="11">
        <v>56876</v>
      </c>
      <c r="AM8" s="13">
        <v>1577228.88</v>
      </c>
      <c r="AN8" s="11">
        <v>253</v>
      </c>
      <c r="AO8" s="11"/>
      <c r="AP8" s="13"/>
      <c r="AQ8" s="11"/>
      <c r="AR8" s="12"/>
      <c r="AS8" s="12"/>
      <c r="AT8" s="11">
        <v>31002</v>
      </c>
      <c r="AU8" s="13">
        <v>963130.12</v>
      </c>
      <c r="AV8" s="11">
        <v>253</v>
      </c>
      <c r="AW8" s="11"/>
      <c r="AX8" s="13"/>
      <c r="AY8" s="11"/>
      <c r="AZ8" s="12"/>
      <c r="BA8" s="12"/>
      <c r="BB8" s="11">
        <v>21315</v>
      </c>
      <c r="BC8" s="13">
        <v>654913.84</v>
      </c>
      <c r="BD8" s="11">
        <v>253</v>
      </c>
      <c r="BE8" s="11"/>
      <c r="BF8" s="13"/>
      <c r="BG8" s="11"/>
      <c r="BH8" s="12"/>
      <c r="BI8" s="12"/>
      <c r="BJ8" s="11">
        <v>28249</v>
      </c>
      <c r="BK8" s="13">
        <v>910191.67</v>
      </c>
      <c r="BL8" s="11">
        <v>200</v>
      </c>
      <c r="BM8" s="11"/>
      <c r="BN8" s="13"/>
      <c r="BO8" s="11"/>
      <c r="BP8" s="12"/>
      <c r="BQ8" s="12"/>
      <c r="BR8" s="11">
        <v>9182</v>
      </c>
      <c r="BS8" s="13">
        <v>353302.07</v>
      </c>
      <c r="BT8" s="11">
        <v>256</v>
      </c>
      <c r="BU8" s="11"/>
      <c r="BV8" s="13"/>
      <c r="BW8" s="11"/>
      <c r="BX8" s="12"/>
      <c r="BY8" s="12"/>
      <c r="BZ8" s="11">
        <v>19930</v>
      </c>
      <c r="CA8" s="13">
        <v>564471.74</v>
      </c>
      <c r="CB8" s="11">
        <v>215</v>
      </c>
      <c r="CC8" s="11"/>
      <c r="CD8" s="13"/>
      <c r="CE8" s="11"/>
      <c r="CF8" s="12"/>
      <c r="CG8" s="12"/>
      <c r="CH8" s="11">
        <v>408</v>
      </c>
      <c r="CI8" s="13">
        <v>4992.4</v>
      </c>
      <c r="CJ8" s="11"/>
      <c r="CK8" s="11"/>
      <c r="CL8" s="13"/>
      <c r="CM8" s="11"/>
      <c r="CN8" s="12"/>
      <c r="CO8" s="12"/>
      <c r="CP8" s="11">
        <v>1580</v>
      </c>
      <c r="CQ8" s="13">
        <v>68054.77</v>
      </c>
      <c r="CR8" s="11">
        <v>250</v>
      </c>
      <c r="CS8" s="11"/>
      <c r="CT8" s="13"/>
      <c r="CU8" s="11"/>
      <c r="CV8" s="12"/>
      <c r="CW8" s="12"/>
      <c r="CX8" s="11">
        <v>6136</v>
      </c>
      <c r="CY8" s="13">
        <v>179602.82</v>
      </c>
      <c r="CZ8" s="11">
        <v>237</v>
      </c>
      <c r="DA8" s="11"/>
      <c r="DB8" s="13"/>
      <c r="DC8" s="11"/>
      <c r="DD8" s="12"/>
      <c r="DE8" s="12"/>
      <c r="DF8" s="11"/>
      <c r="DG8" s="13"/>
      <c r="DH8" s="11"/>
      <c r="DI8" s="11"/>
      <c r="DJ8" s="13"/>
      <c r="DK8" s="11"/>
      <c r="DL8" s="12"/>
      <c r="DM8" s="12"/>
      <c r="DN8" s="11">
        <v>490</v>
      </c>
      <c r="DO8" s="13">
        <v>24065.26</v>
      </c>
      <c r="DP8" s="11">
        <v>256</v>
      </c>
      <c r="DQ8" s="11"/>
      <c r="DR8" s="13"/>
      <c r="DS8" s="11"/>
      <c r="DT8" s="12"/>
      <c r="DU8" s="12"/>
      <c r="DV8" s="11">
        <v>84</v>
      </c>
      <c r="DW8" s="13">
        <v>3106.7</v>
      </c>
      <c r="DX8" s="11">
        <v>1</v>
      </c>
      <c r="DY8" s="11"/>
      <c r="DZ8" s="13"/>
      <c r="EA8" s="11"/>
      <c r="EB8" s="12"/>
      <c r="EC8" s="12"/>
      <c r="ED8" s="11">
        <v>3688</v>
      </c>
      <c r="EE8" s="13">
        <v>83928.35</v>
      </c>
      <c r="EF8" s="11">
        <v>97</v>
      </c>
      <c r="EG8" s="11"/>
      <c r="EH8" s="13"/>
      <c r="EI8" s="11"/>
      <c r="EJ8" s="12"/>
      <c r="EK8" s="12"/>
      <c r="EL8" s="11">
        <v>4189</v>
      </c>
      <c r="EM8" s="13">
        <v>99256.09</v>
      </c>
      <c r="EN8" s="11"/>
      <c r="EO8" s="11"/>
      <c r="EP8" s="13"/>
      <c r="EQ8" s="11"/>
      <c r="ER8" s="12"/>
      <c r="ES8" s="12"/>
      <c r="ET8" s="11">
        <v>1634</v>
      </c>
      <c r="EU8" s="13">
        <v>40335.63</v>
      </c>
      <c r="EV8" s="11"/>
      <c r="EW8" s="11"/>
      <c r="EX8" s="13"/>
      <c r="EY8" s="11"/>
      <c r="EZ8" s="12"/>
      <c r="FA8" s="12"/>
      <c r="FB8" s="11">
        <v>1580</v>
      </c>
      <c r="FC8" s="13">
        <v>33572.26</v>
      </c>
      <c r="FD8" s="11">
        <v>54</v>
      </c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1134</v>
      </c>
      <c r="GA8" s="13">
        <v>48630.11</v>
      </c>
      <c r="GB8" s="11">
        <v>69</v>
      </c>
      <c r="GC8" s="11"/>
      <c r="GD8" s="13"/>
      <c r="GE8" s="11"/>
      <c r="GF8" s="12"/>
      <c r="GG8" s="12"/>
      <c r="GH8" s="11">
        <v>47</v>
      </c>
      <c r="GI8" s="13">
        <v>1936.08</v>
      </c>
      <c r="GJ8" s="11">
        <v>2</v>
      </c>
      <c r="GK8" s="11"/>
      <c r="GL8" s="13"/>
      <c r="GM8" s="11"/>
      <c r="GN8" s="12"/>
      <c r="GO8" s="12"/>
      <c r="GP8" s="11">
        <v>34</v>
      </c>
      <c r="GQ8" s="13">
        <v>1498.89</v>
      </c>
      <c r="GR8" s="11">
        <v>169</v>
      </c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169</v>
      </c>
      <c r="HG8" s="13">
        <v>9912.27</v>
      </c>
      <c r="HH8" s="11">
        <v>28</v>
      </c>
      <c r="HI8" s="11"/>
      <c r="HJ8" s="13"/>
      <c r="HK8" s="11"/>
      <c r="HL8" s="12"/>
      <c r="HM8" s="12"/>
      <c r="HN8" s="11">
        <v>383</v>
      </c>
      <c r="HO8" s="13">
        <v>10459.82</v>
      </c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135</v>
      </c>
      <c r="IE8" s="13">
        <v>4347.45</v>
      </c>
      <c r="IF8" s="11">
        <v>71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302</v>
      </c>
      <c r="IU8" s="13">
        <v>13595.21</v>
      </c>
      <c r="IV8" s="11">
        <v>59</v>
      </c>
      <c r="IW8" s="11"/>
      <c r="IX8" s="13"/>
      <c r="IY8" s="11"/>
      <c r="IZ8" s="12"/>
      <c r="JA8" s="12"/>
      <c r="JB8" s="11">
        <v>28</v>
      </c>
      <c r="JC8" s="13">
        <v>2653.42</v>
      </c>
      <c r="JD8" s="11">
        <v>5</v>
      </c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74</v>
      </c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>
        <v>103</v>
      </c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>
        <v>46</v>
      </c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</row>
    <row r="9">
      <c r="A9" s="10" t="s">
        <v>76</v>
      </c>
      <c r="B9" s="11">
        <v>245963</v>
      </c>
      <c r="C9" s="11">
        <f>=ROUNDDOWN(25.3473417356266,0)</f>
      </c>
      <c r="D9" s="11">
        <v>197081</v>
      </c>
      <c r="E9" s="12">
        <v>0.9011</v>
      </c>
      <c r="F9" s="11"/>
      <c r="G9" s="11">
        <f>=ROUNDDOWN({0},0)</f>
      </c>
      <c r="H9" s="11"/>
      <c r="I9" s="12"/>
      <c r="J9" s="11">
        <v>447125</v>
      </c>
      <c r="K9" s="13">
        <v>8556566.05</v>
      </c>
      <c r="L9" s="11">
        <v>313</v>
      </c>
      <c r="M9" s="14">
        <v>27337.27</v>
      </c>
      <c r="N9" s="11"/>
      <c r="O9" s="13"/>
      <c r="P9" s="11"/>
      <c r="Q9" s="14"/>
      <c r="R9" s="12"/>
      <c r="S9" s="12"/>
      <c r="T9" s="12"/>
      <c r="U9" s="12"/>
      <c r="V9" s="11">
        <v>237000</v>
      </c>
      <c r="W9" s="13">
        <v>4576260.24</v>
      </c>
      <c r="X9" s="11">
        <v>299</v>
      </c>
      <c r="Y9" s="11"/>
      <c r="Z9" s="13"/>
      <c r="AA9" s="11"/>
      <c r="AB9" s="12"/>
      <c r="AC9" s="12"/>
      <c r="AD9" s="11">
        <v>21313</v>
      </c>
      <c r="AE9" s="13">
        <v>378833.61</v>
      </c>
      <c r="AF9" s="11">
        <v>298</v>
      </c>
      <c r="AG9" s="11"/>
      <c r="AH9" s="13"/>
      <c r="AI9" s="11"/>
      <c r="AJ9" s="12"/>
      <c r="AK9" s="12"/>
      <c r="AL9" s="11">
        <v>56706</v>
      </c>
      <c r="AM9" s="13">
        <v>999592.15</v>
      </c>
      <c r="AN9" s="11">
        <v>247</v>
      </c>
      <c r="AO9" s="11"/>
      <c r="AP9" s="13"/>
      <c r="AQ9" s="11"/>
      <c r="AR9" s="12"/>
      <c r="AS9" s="12"/>
      <c r="AT9" s="11">
        <v>44661</v>
      </c>
      <c r="AU9" s="13">
        <v>885949.96</v>
      </c>
      <c r="AV9" s="11">
        <v>225</v>
      </c>
      <c r="AW9" s="11"/>
      <c r="AX9" s="13"/>
      <c r="AY9" s="11"/>
      <c r="AZ9" s="12"/>
      <c r="BA9" s="12"/>
      <c r="BB9" s="11">
        <v>23746</v>
      </c>
      <c r="BC9" s="13">
        <v>489593.82</v>
      </c>
      <c r="BD9" s="11">
        <v>256</v>
      </c>
      <c r="BE9" s="11"/>
      <c r="BF9" s="13"/>
      <c r="BG9" s="11"/>
      <c r="BH9" s="12"/>
      <c r="BI9" s="12"/>
      <c r="BJ9" s="11">
        <v>24954</v>
      </c>
      <c r="BK9" s="13">
        <v>496740.16</v>
      </c>
      <c r="BL9" s="11">
        <v>198</v>
      </c>
      <c r="BM9" s="11"/>
      <c r="BN9" s="13"/>
      <c r="BO9" s="11"/>
      <c r="BP9" s="12"/>
      <c r="BQ9" s="12"/>
      <c r="BR9" s="11">
        <v>5458</v>
      </c>
      <c r="BS9" s="13">
        <v>111971.5</v>
      </c>
      <c r="BT9" s="11">
        <v>253</v>
      </c>
      <c r="BU9" s="11"/>
      <c r="BV9" s="13"/>
      <c r="BW9" s="11"/>
      <c r="BX9" s="12"/>
      <c r="BY9" s="12"/>
      <c r="BZ9" s="11">
        <v>14496</v>
      </c>
      <c r="CA9" s="13">
        <v>272436.43</v>
      </c>
      <c r="CB9" s="11">
        <v>222</v>
      </c>
      <c r="CC9" s="11"/>
      <c r="CD9" s="13"/>
      <c r="CE9" s="11"/>
      <c r="CF9" s="12"/>
      <c r="CG9" s="12"/>
      <c r="CH9" s="11">
        <v>4926</v>
      </c>
      <c r="CI9" s="13">
        <v>48137.6</v>
      </c>
      <c r="CJ9" s="11"/>
      <c r="CK9" s="11"/>
      <c r="CL9" s="13"/>
      <c r="CM9" s="11"/>
      <c r="CN9" s="12"/>
      <c r="CO9" s="12"/>
      <c r="CP9" s="11">
        <v>514</v>
      </c>
      <c r="CQ9" s="13">
        <v>17970.09</v>
      </c>
      <c r="CR9" s="11">
        <v>244</v>
      </c>
      <c r="CS9" s="11"/>
      <c r="CT9" s="13"/>
      <c r="CU9" s="11"/>
      <c r="CV9" s="12"/>
      <c r="CW9" s="12"/>
      <c r="CX9" s="11">
        <v>267</v>
      </c>
      <c r="CY9" s="13">
        <v>6364.19</v>
      </c>
      <c r="CZ9" s="11">
        <v>39</v>
      </c>
      <c r="DA9" s="11"/>
      <c r="DB9" s="13"/>
      <c r="DC9" s="11"/>
      <c r="DD9" s="12"/>
      <c r="DE9" s="12"/>
      <c r="DF9" s="11"/>
      <c r="DG9" s="13"/>
      <c r="DH9" s="11"/>
      <c r="DI9" s="11"/>
      <c r="DJ9" s="13"/>
      <c r="DK9" s="11"/>
      <c r="DL9" s="12"/>
      <c r="DM9" s="12"/>
      <c r="DN9" s="11">
        <v>917</v>
      </c>
      <c r="DO9" s="13">
        <v>31246.2</v>
      </c>
      <c r="DP9" s="11">
        <v>256</v>
      </c>
      <c r="DQ9" s="11"/>
      <c r="DR9" s="13"/>
      <c r="DS9" s="11"/>
      <c r="DT9" s="12"/>
      <c r="DU9" s="12"/>
      <c r="DV9" s="11">
        <v>2966</v>
      </c>
      <c r="DW9" s="13">
        <v>57786.05</v>
      </c>
      <c r="DX9" s="11">
        <v>96</v>
      </c>
      <c r="DY9" s="11"/>
      <c r="DZ9" s="13"/>
      <c r="EA9" s="11"/>
      <c r="EB9" s="12"/>
      <c r="EC9" s="12"/>
      <c r="ED9" s="11">
        <v>4593</v>
      </c>
      <c r="EE9" s="13">
        <v>89817.9</v>
      </c>
      <c r="EF9" s="11">
        <v>211</v>
      </c>
      <c r="EG9" s="11"/>
      <c r="EH9" s="13"/>
      <c r="EI9" s="11"/>
      <c r="EJ9" s="12"/>
      <c r="EK9" s="12"/>
      <c r="EL9" s="11">
        <v>1210</v>
      </c>
      <c r="EM9" s="13">
        <v>27225</v>
      </c>
      <c r="EN9" s="11"/>
      <c r="EO9" s="11"/>
      <c r="EP9" s="13"/>
      <c r="EQ9" s="11"/>
      <c r="ER9" s="12"/>
      <c r="ES9" s="12"/>
      <c r="ET9" s="11">
        <v>733</v>
      </c>
      <c r="EU9" s="13">
        <v>13012.33</v>
      </c>
      <c r="EV9" s="11"/>
      <c r="EW9" s="11"/>
      <c r="EX9" s="13"/>
      <c r="EY9" s="11"/>
      <c r="EZ9" s="12"/>
      <c r="FA9" s="12"/>
      <c r="FB9" s="11">
        <v>646</v>
      </c>
      <c r="FC9" s="13">
        <v>10775.93</v>
      </c>
      <c r="FD9" s="11">
        <v>37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1115</v>
      </c>
      <c r="GA9" s="13">
        <v>24406.48</v>
      </c>
      <c r="GB9" s="11">
        <v>90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235</v>
      </c>
      <c r="GQ9" s="13">
        <v>5104.22</v>
      </c>
      <c r="GR9" s="11">
        <v>191</v>
      </c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212</v>
      </c>
      <c r="HG9" s="13">
        <v>3424.44</v>
      </c>
      <c r="HH9" s="11">
        <v>42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217</v>
      </c>
      <c r="IE9" s="13">
        <v>4497.22</v>
      </c>
      <c r="IF9" s="11">
        <v>77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209</v>
      </c>
      <c r="IU9" s="13">
        <v>3618.67</v>
      </c>
      <c r="IV9" s="11">
        <v>59</v>
      </c>
      <c r="IW9" s="11"/>
      <c r="IX9" s="13"/>
      <c r="IY9" s="11"/>
      <c r="IZ9" s="12"/>
      <c r="JA9" s="12"/>
      <c r="JB9" s="11">
        <v>28</v>
      </c>
      <c r="JC9" s="13">
        <v>1749.72</v>
      </c>
      <c r="JD9" s="11">
        <v>7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>
        <v>2</v>
      </c>
      <c r="JS9" s="13">
        <v>52.14</v>
      </c>
      <c r="JT9" s="11">
        <v>16</v>
      </c>
      <c r="JU9" s="11"/>
      <c r="JV9" s="13"/>
      <c r="JW9" s="11"/>
      <c r="JX9" s="12"/>
      <c r="JY9" s="12"/>
      <c r="JZ9" s="11"/>
      <c r="KA9" s="13"/>
      <c r="KB9" s="11">
        <v>155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>
        <v>1</v>
      </c>
      <c r="KQ9" s="13"/>
      <c r="KR9" s="11">
        <v>90</v>
      </c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>
        <v>66</v>
      </c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</row>
    <row r="10">
      <c r="A10" s="10" t="s">
        <v>77</v>
      </c>
      <c r="B10" s="11">
        <v>597435</v>
      </c>
      <c r="C10" s="11">
        <f>=ROUNDDOWN(24.9819148891686,0)</f>
      </c>
      <c r="D10" s="11">
        <v>185462</v>
      </c>
      <c r="E10" s="12">
        <v>0.8731</v>
      </c>
      <c r="F10" s="11"/>
      <c r="G10" s="11">
        <f>=ROUNDDOWN({0},0)</f>
      </c>
      <c r="H10" s="11"/>
      <c r="I10" s="12"/>
      <c r="J10" s="11">
        <v>1623023</v>
      </c>
      <c r="K10" s="13">
        <v>46137207.98</v>
      </c>
      <c r="L10" s="11">
        <v>1103</v>
      </c>
      <c r="M10" s="14">
        <v>41828.84</v>
      </c>
      <c r="N10" s="11"/>
      <c r="O10" s="13"/>
      <c r="P10" s="11"/>
      <c r="Q10" s="14"/>
      <c r="R10" s="12"/>
      <c r="S10" s="12"/>
      <c r="T10" s="12"/>
      <c r="U10" s="12"/>
      <c r="V10" s="11">
        <v>339857</v>
      </c>
      <c r="W10" s="13">
        <v>14933569.28</v>
      </c>
      <c r="X10" s="11">
        <v>905</v>
      </c>
      <c r="Y10" s="11"/>
      <c r="Z10" s="13"/>
      <c r="AA10" s="11"/>
      <c r="AB10" s="12"/>
      <c r="AC10" s="12"/>
      <c r="AD10" s="11">
        <v>41152</v>
      </c>
      <c r="AE10" s="13">
        <v>1420806.43</v>
      </c>
      <c r="AF10" s="11">
        <v>949</v>
      </c>
      <c r="AG10" s="11"/>
      <c r="AH10" s="13"/>
      <c r="AI10" s="11"/>
      <c r="AJ10" s="12"/>
      <c r="AK10" s="12"/>
      <c r="AL10" s="11">
        <v>279092</v>
      </c>
      <c r="AM10" s="13">
        <v>9012755.81</v>
      </c>
      <c r="AN10" s="11">
        <v>944</v>
      </c>
      <c r="AO10" s="11"/>
      <c r="AP10" s="13"/>
      <c r="AQ10" s="11"/>
      <c r="AR10" s="12"/>
      <c r="AS10" s="12"/>
      <c r="AT10" s="11">
        <v>232341</v>
      </c>
      <c r="AU10" s="13">
        <v>7265621.5</v>
      </c>
      <c r="AV10" s="11">
        <v>901</v>
      </c>
      <c r="AW10" s="11"/>
      <c r="AX10" s="13"/>
      <c r="AY10" s="11"/>
      <c r="AZ10" s="12"/>
      <c r="BA10" s="12"/>
      <c r="BB10" s="11">
        <v>43437</v>
      </c>
      <c r="BC10" s="13">
        <v>2155328.08</v>
      </c>
      <c r="BD10" s="11">
        <v>987</v>
      </c>
      <c r="BE10" s="11"/>
      <c r="BF10" s="13"/>
      <c r="BG10" s="11"/>
      <c r="BH10" s="12"/>
      <c r="BI10" s="12"/>
      <c r="BJ10" s="11">
        <v>70318</v>
      </c>
      <c r="BK10" s="13">
        <v>2260776.33</v>
      </c>
      <c r="BL10" s="11">
        <v>861</v>
      </c>
      <c r="BM10" s="11"/>
      <c r="BN10" s="13"/>
      <c r="BO10" s="11"/>
      <c r="BP10" s="12"/>
      <c r="BQ10" s="12"/>
      <c r="BR10" s="11">
        <v>23685</v>
      </c>
      <c r="BS10" s="13">
        <v>842254.54</v>
      </c>
      <c r="BT10" s="11">
        <v>913</v>
      </c>
      <c r="BU10" s="11"/>
      <c r="BV10" s="13"/>
      <c r="BW10" s="11"/>
      <c r="BX10" s="12"/>
      <c r="BY10" s="12"/>
      <c r="BZ10" s="11">
        <v>48247</v>
      </c>
      <c r="CA10" s="13">
        <v>1777393.04</v>
      </c>
      <c r="CB10" s="11">
        <v>755</v>
      </c>
      <c r="CC10" s="11"/>
      <c r="CD10" s="13"/>
      <c r="CE10" s="11"/>
      <c r="CF10" s="12"/>
      <c r="CG10" s="12"/>
      <c r="CH10" s="11">
        <v>482424</v>
      </c>
      <c r="CI10" s="13">
        <v>3634250.22</v>
      </c>
      <c r="CJ10" s="11"/>
      <c r="CK10" s="11"/>
      <c r="CL10" s="13"/>
      <c r="CM10" s="11"/>
      <c r="CN10" s="12"/>
      <c r="CO10" s="12"/>
      <c r="CP10" s="11">
        <v>2181</v>
      </c>
      <c r="CQ10" s="13">
        <v>114110.89</v>
      </c>
      <c r="CR10" s="11">
        <v>672</v>
      </c>
      <c r="CS10" s="11"/>
      <c r="CT10" s="13"/>
      <c r="CU10" s="11"/>
      <c r="CV10" s="12"/>
      <c r="CW10" s="12"/>
      <c r="CX10" s="11">
        <v>11447</v>
      </c>
      <c r="CY10" s="13">
        <v>466419.35</v>
      </c>
      <c r="CZ10" s="11">
        <v>906</v>
      </c>
      <c r="DA10" s="11"/>
      <c r="DB10" s="13"/>
      <c r="DC10" s="11"/>
      <c r="DD10" s="12"/>
      <c r="DE10" s="12"/>
      <c r="DF10" s="11">
        <v>3211</v>
      </c>
      <c r="DG10" s="13">
        <v>100296.42</v>
      </c>
      <c r="DH10" s="11">
        <v>428</v>
      </c>
      <c r="DI10" s="11"/>
      <c r="DJ10" s="13"/>
      <c r="DK10" s="11"/>
      <c r="DL10" s="12"/>
      <c r="DM10" s="12"/>
      <c r="DN10" s="11">
        <v>4972</v>
      </c>
      <c r="DO10" s="13">
        <v>357440.54</v>
      </c>
      <c r="DP10" s="11">
        <v>1057</v>
      </c>
      <c r="DQ10" s="11"/>
      <c r="DR10" s="13"/>
      <c r="DS10" s="11"/>
      <c r="DT10" s="12"/>
      <c r="DU10" s="12"/>
      <c r="DV10" s="11">
        <v>3316</v>
      </c>
      <c r="DW10" s="13">
        <v>74148.29</v>
      </c>
      <c r="DX10" s="11">
        <v>133</v>
      </c>
      <c r="DY10" s="11"/>
      <c r="DZ10" s="13"/>
      <c r="EA10" s="11"/>
      <c r="EB10" s="12"/>
      <c r="EC10" s="12"/>
      <c r="ED10" s="11">
        <v>4862</v>
      </c>
      <c r="EE10" s="13">
        <v>239123.67</v>
      </c>
      <c r="EF10" s="11">
        <v>678</v>
      </c>
      <c r="EG10" s="11"/>
      <c r="EH10" s="13"/>
      <c r="EI10" s="11"/>
      <c r="EJ10" s="12"/>
      <c r="EK10" s="12"/>
      <c r="EL10" s="11">
        <v>5051</v>
      </c>
      <c r="EM10" s="13">
        <v>413670.35</v>
      </c>
      <c r="EN10" s="11"/>
      <c r="EO10" s="11"/>
      <c r="EP10" s="13"/>
      <c r="EQ10" s="11"/>
      <c r="ER10" s="12"/>
      <c r="ES10" s="12"/>
      <c r="ET10" s="11">
        <v>9793</v>
      </c>
      <c r="EU10" s="13">
        <v>389042.54</v>
      </c>
      <c r="EV10" s="11"/>
      <c r="EW10" s="11"/>
      <c r="EX10" s="13"/>
      <c r="EY10" s="11"/>
      <c r="EZ10" s="12"/>
      <c r="FA10" s="12"/>
      <c r="FB10" s="11">
        <v>8690</v>
      </c>
      <c r="FC10" s="13">
        <v>311404.83</v>
      </c>
      <c r="FD10" s="11">
        <v>183</v>
      </c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8</v>
      </c>
      <c r="FS10" s="13">
        <v>161.05</v>
      </c>
      <c r="FT10" s="11">
        <v>20</v>
      </c>
      <c r="FU10" s="11"/>
      <c r="FV10" s="13"/>
      <c r="FW10" s="11"/>
      <c r="FX10" s="12"/>
      <c r="FY10" s="12"/>
      <c r="FZ10" s="11">
        <v>2343</v>
      </c>
      <c r="GA10" s="13">
        <v>97409.76</v>
      </c>
      <c r="GB10" s="11">
        <v>113</v>
      </c>
      <c r="GC10" s="11"/>
      <c r="GD10" s="13"/>
      <c r="GE10" s="11"/>
      <c r="GF10" s="12"/>
      <c r="GG10" s="12"/>
      <c r="GH10" s="11">
        <v>330</v>
      </c>
      <c r="GI10" s="13">
        <v>6369.73</v>
      </c>
      <c r="GJ10" s="11">
        <v>7</v>
      </c>
      <c r="GK10" s="11"/>
      <c r="GL10" s="13"/>
      <c r="GM10" s="11"/>
      <c r="GN10" s="12"/>
      <c r="GO10" s="12"/>
      <c r="GP10" s="11">
        <v>166</v>
      </c>
      <c r="GQ10" s="13">
        <v>6294.67</v>
      </c>
      <c r="GR10" s="11">
        <v>635</v>
      </c>
      <c r="GS10" s="11"/>
      <c r="GT10" s="13"/>
      <c r="GU10" s="11"/>
      <c r="GV10" s="12"/>
      <c r="GW10" s="12"/>
      <c r="GX10" s="11">
        <v>147</v>
      </c>
      <c r="GY10" s="13">
        <v>4985.82</v>
      </c>
      <c r="GZ10" s="11"/>
      <c r="HA10" s="11"/>
      <c r="HB10" s="13"/>
      <c r="HC10" s="11"/>
      <c r="HD10" s="12"/>
      <c r="HE10" s="12"/>
      <c r="HF10" s="11">
        <v>2282</v>
      </c>
      <c r="HG10" s="13">
        <v>86845.8</v>
      </c>
      <c r="HH10" s="11">
        <v>321</v>
      </c>
      <c r="HI10" s="11"/>
      <c r="HJ10" s="13"/>
      <c r="HK10" s="11"/>
      <c r="HL10" s="12"/>
      <c r="HM10" s="12"/>
      <c r="HN10" s="11">
        <v>202</v>
      </c>
      <c r="HO10" s="13">
        <v>6273.18</v>
      </c>
      <c r="HP10" s="11"/>
      <c r="HQ10" s="11"/>
      <c r="HR10" s="13"/>
      <c r="HS10" s="11"/>
      <c r="HT10" s="12"/>
      <c r="HU10" s="12"/>
      <c r="HV10" s="11">
        <v>872</v>
      </c>
      <c r="HW10" s="13">
        <v>42704.62</v>
      </c>
      <c r="HX10" s="11">
        <v>128</v>
      </c>
      <c r="HY10" s="11"/>
      <c r="HZ10" s="13"/>
      <c r="IA10" s="11"/>
      <c r="IB10" s="12"/>
      <c r="IC10" s="12"/>
      <c r="ID10" s="11">
        <v>594</v>
      </c>
      <c r="IE10" s="13">
        <v>14321.33</v>
      </c>
      <c r="IF10" s="11">
        <v>341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>
        <v>365</v>
      </c>
      <c r="IU10" s="13">
        <v>22656.99</v>
      </c>
      <c r="IV10" s="11">
        <v>102</v>
      </c>
      <c r="IW10" s="11"/>
      <c r="IX10" s="13"/>
      <c r="IY10" s="11"/>
      <c r="IZ10" s="12"/>
      <c r="JA10" s="12"/>
      <c r="JB10" s="11">
        <v>33</v>
      </c>
      <c r="JC10" s="13">
        <v>2421.27</v>
      </c>
      <c r="JD10" s="11">
        <v>16</v>
      </c>
      <c r="JE10" s="11"/>
      <c r="JF10" s="13"/>
      <c r="JG10" s="11"/>
      <c r="JH10" s="12"/>
      <c r="JI10" s="12"/>
      <c r="JJ10" s="11">
        <v>1599</v>
      </c>
      <c r="JK10" s="13">
        <v>78039.11</v>
      </c>
      <c r="JL10" s="11">
        <v>189</v>
      </c>
      <c r="JM10" s="11"/>
      <c r="JN10" s="13"/>
      <c r="JO10" s="11"/>
      <c r="JP10" s="12"/>
      <c r="JQ10" s="12"/>
      <c r="JR10" s="11">
        <v>3</v>
      </c>
      <c r="JS10" s="13">
        <v>181.77</v>
      </c>
      <c r="JT10" s="11">
        <v>40</v>
      </c>
      <c r="JU10" s="11"/>
      <c r="JV10" s="13"/>
      <c r="JW10" s="11"/>
      <c r="JX10" s="12"/>
      <c r="JY10" s="12"/>
      <c r="JZ10" s="11">
        <v>2</v>
      </c>
      <c r="KA10" s="13">
        <v>130.77</v>
      </c>
      <c r="KB10" s="11">
        <v>66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>
        <v>1</v>
      </c>
      <c r="KQ10" s="13"/>
      <c r="KR10" s="11">
        <v>353</v>
      </c>
      <c r="KS10" s="11"/>
      <c r="KT10" s="13"/>
      <c r="KU10" s="11"/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>
        <v>272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</row>
    <row r="11">
      <c r="A11" s="10" t="s">
        <v>78</v>
      </c>
      <c r="B11" s="11">
        <v>2886</v>
      </c>
      <c r="C11" s="11">
        <f>=ROUNDDOWN(58.0684104627767,0)</f>
      </c>
      <c r="D11" s="11">
        <v>260</v>
      </c>
      <c r="E11" s="12">
        <v>0.8899</v>
      </c>
      <c r="F11" s="11"/>
      <c r="G11" s="11">
        <f>=ROUNDDOWN({0},0)</f>
      </c>
      <c r="H11" s="11"/>
      <c r="I11" s="12"/>
      <c r="J11" s="11">
        <v>999</v>
      </c>
      <c r="K11" s="13">
        <v>284176.68</v>
      </c>
      <c r="L11" s="11">
        <v>78</v>
      </c>
      <c r="M11" s="14">
        <v>3643.29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28</v>
      </c>
      <c r="AE11" s="13">
        <v>9638.94</v>
      </c>
      <c r="AF11" s="11">
        <v>63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963</v>
      </c>
      <c r="BS11" s="13">
        <v>272237.35</v>
      </c>
      <c r="BT11" s="11">
        <v>78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23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>
        <v>8</v>
      </c>
      <c r="GQ11" s="13">
        <v>2300.39</v>
      </c>
      <c r="GR11" s="11">
        <v>61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</row>
    <row r="12">
      <c r="A12" s="10" t="s">
        <v>79</v>
      </c>
      <c r="B12" s="11">
        <v>117210</v>
      </c>
      <c r="C12" s="11">
        <f>=ROUNDDOWN(19.1119879989564,0)</f>
      </c>
      <c r="D12" s="11">
        <v>77627</v>
      </c>
      <c r="E12" s="12">
        <v>0.8857</v>
      </c>
      <c r="F12" s="11"/>
      <c r="G12" s="11">
        <f>=ROUNDDOWN({0},0)</f>
      </c>
      <c r="H12" s="11">
        <v>8840</v>
      </c>
      <c r="I12" s="12">
        <v>0.2659</v>
      </c>
      <c r="J12" s="11">
        <v>304303</v>
      </c>
      <c r="K12" s="13">
        <v>50368235.87</v>
      </c>
      <c r="L12" s="11">
        <v>567</v>
      </c>
      <c r="M12" s="14">
        <v>88832.87</v>
      </c>
      <c r="N12" s="11"/>
      <c r="O12" s="13"/>
      <c r="P12" s="11"/>
      <c r="Q12" s="14"/>
      <c r="R12" s="12"/>
      <c r="S12" s="12"/>
      <c r="T12" s="12"/>
      <c r="U12" s="12"/>
      <c r="V12" s="11">
        <v>15005</v>
      </c>
      <c r="W12" s="13">
        <v>2494214.42</v>
      </c>
      <c r="X12" s="11">
        <v>222</v>
      </c>
      <c r="Y12" s="11"/>
      <c r="Z12" s="13"/>
      <c r="AA12" s="11"/>
      <c r="AB12" s="12"/>
      <c r="AC12" s="12"/>
      <c r="AD12" s="11">
        <v>119539</v>
      </c>
      <c r="AE12" s="13">
        <v>18891048.44</v>
      </c>
      <c r="AF12" s="11">
        <v>562</v>
      </c>
      <c r="AG12" s="11"/>
      <c r="AH12" s="13"/>
      <c r="AI12" s="11"/>
      <c r="AJ12" s="12"/>
      <c r="AK12" s="12"/>
      <c r="AL12" s="11">
        <v>8832</v>
      </c>
      <c r="AM12" s="13">
        <v>1413210.89</v>
      </c>
      <c r="AN12" s="11">
        <v>535</v>
      </c>
      <c r="AO12" s="11"/>
      <c r="AP12" s="13"/>
      <c r="AQ12" s="11"/>
      <c r="AR12" s="12"/>
      <c r="AS12" s="12"/>
      <c r="AT12" s="11">
        <v>10328</v>
      </c>
      <c r="AU12" s="13">
        <v>1740116.57</v>
      </c>
      <c r="AV12" s="11">
        <v>445</v>
      </c>
      <c r="AW12" s="11"/>
      <c r="AX12" s="13"/>
      <c r="AY12" s="11"/>
      <c r="AZ12" s="12"/>
      <c r="BA12" s="12"/>
      <c r="BB12" s="11">
        <v>29005</v>
      </c>
      <c r="BC12" s="13">
        <v>6158868.81</v>
      </c>
      <c r="BD12" s="11">
        <v>550</v>
      </c>
      <c r="BE12" s="11"/>
      <c r="BF12" s="13"/>
      <c r="BG12" s="11"/>
      <c r="BH12" s="12"/>
      <c r="BI12" s="12"/>
      <c r="BJ12" s="11">
        <v>55195</v>
      </c>
      <c r="BK12" s="13">
        <v>7365000.39</v>
      </c>
      <c r="BL12" s="11">
        <v>380</v>
      </c>
      <c r="BM12" s="11"/>
      <c r="BN12" s="13"/>
      <c r="BO12" s="11"/>
      <c r="BP12" s="12"/>
      <c r="BQ12" s="12"/>
      <c r="BR12" s="11">
        <v>31340</v>
      </c>
      <c r="BS12" s="13">
        <v>6150695.57</v>
      </c>
      <c r="BT12" s="11">
        <v>566</v>
      </c>
      <c r="BU12" s="11"/>
      <c r="BV12" s="13"/>
      <c r="BW12" s="11"/>
      <c r="BX12" s="12"/>
      <c r="BY12" s="12"/>
      <c r="BZ12" s="11">
        <v>731</v>
      </c>
      <c r="CA12" s="13">
        <v>123933.5</v>
      </c>
      <c r="CB12" s="11">
        <v>267</v>
      </c>
      <c r="CC12" s="11"/>
      <c r="CD12" s="13"/>
      <c r="CE12" s="11"/>
      <c r="CF12" s="12"/>
      <c r="CG12" s="12"/>
      <c r="CH12" s="11"/>
      <c r="CI12" s="13"/>
      <c r="CJ12" s="11"/>
      <c r="CK12" s="11"/>
      <c r="CL12" s="13"/>
      <c r="CM12" s="11"/>
      <c r="CN12" s="12"/>
      <c r="CO12" s="12"/>
      <c r="CP12" s="11">
        <v>38</v>
      </c>
      <c r="CQ12" s="13">
        <v>14746.62</v>
      </c>
      <c r="CR12" s="11">
        <v>466</v>
      </c>
      <c r="CS12" s="11"/>
      <c r="CT12" s="13"/>
      <c r="CU12" s="11"/>
      <c r="CV12" s="12"/>
      <c r="CW12" s="12"/>
      <c r="CX12" s="11">
        <v>96</v>
      </c>
      <c r="CY12" s="13">
        <v>17263.17</v>
      </c>
      <c r="CZ12" s="11">
        <v>236</v>
      </c>
      <c r="DA12" s="11"/>
      <c r="DB12" s="13"/>
      <c r="DC12" s="11"/>
      <c r="DD12" s="12"/>
      <c r="DE12" s="12"/>
      <c r="DF12" s="11">
        <v>11376</v>
      </c>
      <c r="DG12" s="13">
        <v>2004368.26</v>
      </c>
      <c r="DH12" s="11">
        <v>202</v>
      </c>
      <c r="DI12" s="11"/>
      <c r="DJ12" s="13"/>
      <c r="DK12" s="11"/>
      <c r="DL12" s="12"/>
      <c r="DM12" s="12"/>
      <c r="DN12" s="11">
        <v>183</v>
      </c>
      <c r="DO12" s="13">
        <v>40844.82</v>
      </c>
      <c r="DP12" s="11">
        <v>499</v>
      </c>
      <c r="DQ12" s="11"/>
      <c r="DR12" s="13"/>
      <c r="DS12" s="11"/>
      <c r="DT12" s="12"/>
      <c r="DU12" s="12"/>
      <c r="DV12" s="11">
        <v>7561</v>
      </c>
      <c r="DW12" s="13">
        <v>1505796.21</v>
      </c>
      <c r="DX12" s="11">
        <v>314</v>
      </c>
      <c r="DY12" s="11"/>
      <c r="DZ12" s="13"/>
      <c r="EA12" s="11"/>
      <c r="EB12" s="12"/>
      <c r="EC12" s="12"/>
      <c r="ED12" s="11">
        <v>3734</v>
      </c>
      <c r="EE12" s="13">
        <v>693520.21</v>
      </c>
      <c r="EF12" s="11">
        <v>429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3051</v>
      </c>
      <c r="FK12" s="13">
        <v>532408.02</v>
      </c>
      <c r="FL12" s="11">
        <v>417</v>
      </c>
      <c r="FM12" s="11"/>
      <c r="FN12" s="13"/>
      <c r="FO12" s="11"/>
      <c r="FP12" s="12"/>
      <c r="FQ12" s="12"/>
      <c r="FR12" s="11">
        <v>3005</v>
      </c>
      <c r="FS12" s="13">
        <v>423090.87</v>
      </c>
      <c r="FT12" s="11">
        <v>312</v>
      </c>
      <c r="FU12" s="11"/>
      <c r="FV12" s="13"/>
      <c r="FW12" s="11"/>
      <c r="FX12" s="12"/>
      <c r="FY12" s="12"/>
      <c r="FZ12" s="11">
        <v>876</v>
      </c>
      <c r="GA12" s="13">
        <v>104944.93</v>
      </c>
      <c r="GB12" s="11">
        <v>176</v>
      </c>
      <c r="GC12" s="11"/>
      <c r="GD12" s="13"/>
      <c r="GE12" s="11"/>
      <c r="GF12" s="12"/>
      <c r="GG12" s="12"/>
      <c r="GH12" s="11">
        <v>2323</v>
      </c>
      <c r="GI12" s="13">
        <v>353587.56</v>
      </c>
      <c r="GJ12" s="11">
        <v>309</v>
      </c>
      <c r="GK12" s="11"/>
      <c r="GL12" s="13"/>
      <c r="GM12" s="11"/>
      <c r="GN12" s="12"/>
      <c r="GO12" s="12"/>
      <c r="GP12" s="11">
        <v>2017</v>
      </c>
      <c r="GQ12" s="13">
        <v>332875.3</v>
      </c>
      <c r="GR12" s="11">
        <v>485</v>
      </c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5</v>
      </c>
      <c r="IE12" s="13">
        <v>292.09</v>
      </c>
      <c r="IF12" s="11">
        <v>9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63</v>
      </c>
      <c r="IU12" s="13">
        <v>7409.22</v>
      </c>
      <c r="IV12" s="11">
        <v>34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47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>
        <v>213</v>
      </c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>
        <v>196</v>
      </c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</row>
    <row r="13">
      <c r="A13" s="10" t="s">
        <v>80</v>
      </c>
      <c r="B13" s="11">
        <v>14158</v>
      </c>
      <c r="C13" s="11">
        <f>=ROUNDDOWN(25.3682135817954,0)</f>
      </c>
      <c r="D13" s="11">
        <v>6370</v>
      </c>
      <c r="E13" s="12">
        <v>0.96</v>
      </c>
      <c r="F13" s="11"/>
      <c r="G13" s="11">
        <f>=ROUNDDOWN({0},0)</f>
      </c>
      <c r="H13" s="11"/>
      <c r="I13" s="12"/>
      <c r="J13" s="11">
        <v>26919</v>
      </c>
      <c r="K13" s="13">
        <v>1931089.87</v>
      </c>
      <c r="L13" s="11">
        <v>138</v>
      </c>
      <c r="M13" s="14">
        <v>13993.4</v>
      </c>
      <c r="N13" s="11"/>
      <c r="O13" s="13"/>
      <c r="P13" s="11"/>
      <c r="Q13" s="14"/>
      <c r="R13" s="12"/>
      <c r="S13" s="12"/>
      <c r="T13" s="12"/>
      <c r="U13" s="12"/>
      <c r="V13" s="11">
        <v>4737</v>
      </c>
      <c r="W13" s="13">
        <v>337486.46</v>
      </c>
      <c r="X13" s="11">
        <v>75</v>
      </c>
      <c r="Y13" s="11"/>
      <c r="Z13" s="13"/>
      <c r="AA13" s="11"/>
      <c r="AB13" s="12"/>
      <c r="AC13" s="12"/>
      <c r="AD13" s="11">
        <v>6349</v>
      </c>
      <c r="AE13" s="13">
        <v>425834.16</v>
      </c>
      <c r="AF13" s="11">
        <v>138</v>
      </c>
      <c r="AG13" s="11"/>
      <c r="AH13" s="13"/>
      <c r="AI13" s="11"/>
      <c r="AJ13" s="12"/>
      <c r="AK13" s="12"/>
      <c r="AL13" s="11">
        <v>1648</v>
      </c>
      <c r="AM13" s="13">
        <v>93991.62</v>
      </c>
      <c r="AN13" s="11">
        <v>138</v>
      </c>
      <c r="AO13" s="11"/>
      <c r="AP13" s="13"/>
      <c r="AQ13" s="11"/>
      <c r="AR13" s="12"/>
      <c r="AS13" s="12"/>
      <c r="AT13" s="11">
        <v>238</v>
      </c>
      <c r="AU13" s="13">
        <v>15300.18</v>
      </c>
      <c r="AV13" s="11">
        <v>113</v>
      </c>
      <c r="AW13" s="11"/>
      <c r="AX13" s="13"/>
      <c r="AY13" s="11"/>
      <c r="AZ13" s="12"/>
      <c r="BA13" s="12"/>
      <c r="BB13" s="11">
        <v>3073</v>
      </c>
      <c r="BC13" s="13">
        <v>265649.79</v>
      </c>
      <c r="BD13" s="11">
        <v>138</v>
      </c>
      <c r="BE13" s="11"/>
      <c r="BF13" s="13"/>
      <c r="BG13" s="11"/>
      <c r="BH13" s="12"/>
      <c r="BI13" s="12"/>
      <c r="BJ13" s="11">
        <v>1595</v>
      </c>
      <c r="BK13" s="13">
        <v>121513.01</v>
      </c>
      <c r="BL13" s="11">
        <v>101</v>
      </c>
      <c r="BM13" s="11"/>
      <c r="BN13" s="13"/>
      <c r="BO13" s="11"/>
      <c r="BP13" s="12"/>
      <c r="BQ13" s="12"/>
      <c r="BR13" s="11">
        <v>3965</v>
      </c>
      <c r="BS13" s="13">
        <v>293810.52</v>
      </c>
      <c r="BT13" s="11">
        <v>138</v>
      </c>
      <c r="BU13" s="11"/>
      <c r="BV13" s="13"/>
      <c r="BW13" s="11"/>
      <c r="BX13" s="12"/>
      <c r="BY13" s="12"/>
      <c r="BZ13" s="11">
        <v>722</v>
      </c>
      <c r="CA13" s="13">
        <v>48485</v>
      </c>
      <c r="CB13" s="11">
        <v>98</v>
      </c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19</v>
      </c>
      <c r="CQ13" s="13">
        <v>2152.77</v>
      </c>
      <c r="CR13" s="11">
        <v>116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33</v>
      </c>
      <c r="DG13" s="13">
        <v>2697.22</v>
      </c>
      <c r="DH13" s="11">
        <v>9</v>
      </c>
      <c r="DI13" s="11"/>
      <c r="DJ13" s="13"/>
      <c r="DK13" s="11"/>
      <c r="DL13" s="12"/>
      <c r="DM13" s="12"/>
      <c r="DN13" s="11">
        <v>54</v>
      </c>
      <c r="DO13" s="13">
        <v>5240.61</v>
      </c>
      <c r="DP13" s="11">
        <v>138</v>
      </c>
      <c r="DQ13" s="11"/>
      <c r="DR13" s="13"/>
      <c r="DS13" s="11"/>
      <c r="DT13" s="12"/>
      <c r="DU13" s="12"/>
      <c r="DV13" s="11">
        <v>1349</v>
      </c>
      <c r="DW13" s="13">
        <v>90023.6</v>
      </c>
      <c r="DX13" s="11">
        <v>61</v>
      </c>
      <c r="DY13" s="11"/>
      <c r="DZ13" s="13"/>
      <c r="EA13" s="11"/>
      <c r="EB13" s="12"/>
      <c r="EC13" s="12"/>
      <c r="ED13" s="11">
        <v>486</v>
      </c>
      <c r="EE13" s="13">
        <v>29982.05</v>
      </c>
      <c r="EF13" s="11">
        <v>107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584</v>
      </c>
      <c r="FK13" s="13">
        <v>60409.42</v>
      </c>
      <c r="FL13" s="11">
        <v>24</v>
      </c>
      <c r="FM13" s="11"/>
      <c r="FN13" s="13"/>
      <c r="FO13" s="11"/>
      <c r="FP13" s="12"/>
      <c r="FQ13" s="12"/>
      <c r="FR13" s="11">
        <v>602</v>
      </c>
      <c r="FS13" s="13">
        <v>35393.41</v>
      </c>
      <c r="FT13" s="11">
        <v>86</v>
      </c>
      <c r="FU13" s="11"/>
      <c r="FV13" s="13"/>
      <c r="FW13" s="11"/>
      <c r="FX13" s="12"/>
      <c r="FY13" s="12"/>
      <c r="FZ13" s="11">
        <v>399</v>
      </c>
      <c r="GA13" s="13">
        <v>27977.27</v>
      </c>
      <c r="GB13" s="11">
        <v>38</v>
      </c>
      <c r="GC13" s="11"/>
      <c r="GD13" s="13"/>
      <c r="GE13" s="11"/>
      <c r="GF13" s="12"/>
      <c r="GG13" s="12"/>
      <c r="GH13" s="11">
        <v>651</v>
      </c>
      <c r="GI13" s="13">
        <v>45435.25</v>
      </c>
      <c r="GJ13" s="11">
        <v>75</v>
      </c>
      <c r="GK13" s="11"/>
      <c r="GL13" s="13"/>
      <c r="GM13" s="11"/>
      <c r="GN13" s="12"/>
      <c r="GO13" s="12"/>
      <c r="GP13" s="11">
        <v>415</v>
      </c>
      <c r="GQ13" s="13">
        <v>29707.53</v>
      </c>
      <c r="GR13" s="11">
        <v>98</v>
      </c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>
        <v>56</v>
      </c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>
        <v>58</v>
      </c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</row>
    <row r="14">
      <c r="A14" s="10" t="s">
        <v>81</v>
      </c>
      <c r="B14" s="11">
        <v>4061</v>
      </c>
      <c r="C14" s="11">
        <f>=ROUNDDOWN(4061,0)</f>
      </c>
      <c r="D14" s="11">
        <v>4325</v>
      </c>
      <c r="E14" s="12">
        <v>1</v>
      </c>
      <c r="F14" s="11"/>
      <c r="G14" s="11">
        <f>=ROUNDDOWN({0},0)</f>
      </c>
      <c r="H14" s="11"/>
      <c r="I14" s="12"/>
      <c r="J14" s="11">
        <v>11</v>
      </c>
      <c r="K14" s="13">
        <v>745.96</v>
      </c>
      <c r="L14" s="11"/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11</v>
      </c>
      <c r="CQ14" s="13">
        <v>745.96</v>
      </c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</row>
    <row r="15">
      <c r="A15" s="10" t="s">
        <v>82</v>
      </c>
      <c r="B15" s="11">
        <v>14184</v>
      </c>
      <c r="C15" s="11">
        <f>=ROUNDDOWN(63.8056680161943,0)</f>
      </c>
      <c r="D15" s="11"/>
      <c r="E15" s="12">
        <v>0.9335</v>
      </c>
      <c r="F15" s="11"/>
      <c r="G15" s="11">
        <f>=ROUNDDOWN({0},0)</f>
      </c>
      <c r="H15" s="11"/>
      <c r="I15" s="12"/>
      <c r="J15" s="11">
        <v>15776</v>
      </c>
      <c r="K15" s="13">
        <v>152974.54</v>
      </c>
      <c r="L15" s="11">
        <v>22</v>
      </c>
      <c r="M15" s="14">
        <v>6953.39</v>
      </c>
      <c r="N15" s="11"/>
      <c r="O15" s="13"/>
      <c r="P15" s="11"/>
      <c r="Q15" s="14"/>
      <c r="R15" s="12"/>
      <c r="S15" s="12"/>
      <c r="T15" s="12"/>
      <c r="U15" s="12"/>
      <c r="V15" s="11">
        <v>15243</v>
      </c>
      <c r="W15" s="13">
        <v>148486.06</v>
      </c>
      <c r="X15" s="11">
        <v>22</v>
      </c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501</v>
      </c>
      <c r="AM15" s="13">
        <v>4081.9</v>
      </c>
      <c r="AN15" s="11">
        <v>7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>
        <v>26</v>
      </c>
      <c r="BC15" s="13">
        <v>324.38</v>
      </c>
      <c r="BD15" s="11">
        <v>15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1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6</v>
      </c>
      <c r="DO15" s="13">
        <v>82.2</v>
      </c>
      <c r="DP15" s="11">
        <v>14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</row>
    <row r="16">
      <c r="A16" s="10" t="s">
        <v>83</v>
      </c>
      <c r="B16" s="11">
        <v>43212</v>
      </c>
      <c r="C16" s="11">
        <f>=ROUNDDOWN(41.682261020546,0)</f>
      </c>
      <c r="D16" s="11">
        <v>9586</v>
      </c>
      <c r="E16" s="12">
        <v>0.8598</v>
      </c>
      <c r="F16" s="11"/>
      <c r="G16" s="11">
        <f>=ROUNDDOWN({0},0)</f>
      </c>
      <c r="H16" s="11"/>
      <c r="I16" s="12"/>
      <c r="J16" s="11">
        <v>71679</v>
      </c>
      <c r="K16" s="13">
        <v>2198228.69</v>
      </c>
      <c r="L16" s="11">
        <v>87</v>
      </c>
      <c r="M16" s="14">
        <v>25267</v>
      </c>
      <c r="N16" s="11"/>
      <c r="O16" s="13"/>
      <c r="P16" s="11"/>
      <c r="Q16" s="14"/>
      <c r="R16" s="12"/>
      <c r="S16" s="12"/>
      <c r="T16" s="12"/>
      <c r="U16" s="12"/>
      <c r="V16" s="11">
        <v>23806</v>
      </c>
      <c r="W16" s="13">
        <v>692267.64</v>
      </c>
      <c r="X16" s="11">
        <v>70</v>
      </c>
      <c r="Y16" s="11"/>
      <c r="Z16" s="13"/>
      <c r="AA16" s="11"/>
      <c r="AB16" s="12"/>
      <c r="AC16" s="12"/>
      <c r="AD16" s="11">
        <v>1764</v>
      </c>
      <c r="AE16" s="13">
        <v>45916.46</v>
      </c>
      <c r="AF16" s="11">
        <v>70</v>
      </c>
      <c r="AG16" s="11"/>
      <c r="AH16" s="13"/>
      <c r="AI16" s="11"/>
      <c r="AJ16" s="12"/>
      <c r="AK16" s="12"/>
      <c r="AL16" s="11">
        <v>3939</v>
      </c>
      <c r="AM16" s="13">
        <v>117209.64</v>
      </c>
      <c r="AN16" s="11">
        <v>47</v>
      </c>
      <c r="AO16" s="11"/>
      <c r="AP16" s="13"/>
      <c r="AQ16" s="11"/>
      <c r="AR16" s="12"/>
      <c r="AS16" s="12"/>
      <c r="AT16" s="11">
        <v>33</v>
      </c>
      <c r="AU16" s="13">
        <v>924.68</v>
      </c>
      <c r="AV16" s="11"/>
      <c r="AW16" s="11"/>
      <c r="AX16" s="13"/>
      <c r="AY16" s="11"/>
      <c r="AZ16" s="12"/>
      <c r="BA16" s="12"/>
      <c r="BB16" s="11">
        <v>99</v>
      </c>
      <c r="BC16" s="13">
        <v>2947.5</v>
      </c>
      <c r="BD16" s="11">
        <v>23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211</v>
      </c>
      <c r="BS16" s="13">
        <v>5996.58</v>
      </c>
      <c r="BT16" s="11">
        <v>2</v>
      </c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>
        <v>1</v>
      </c>
      <c r="CQ16" s="13">
        <v>62.99</v>
      </c>
      <c r="CR16" s="11">
        <v>17</v>
      </c>
      <c r="CS16" s="11"/>
      <c r="CT16" s="13"/>
      <c r="CU16" s="11"/>
      <c r="CV16" s="12"/>
      <c r="CW16" s="12"/>
      <c r="CX16" s="11">
        <v>55</v>
      </c>
      <c r="CY16" s="13">
        <v>2002.65</v>
      </c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51</v>
      </c>
      <c r="DO16" s="13">
        <v>1743.23</v>
      </c>
      <c r="DP16" s="11">
        <v>83</v>
      </c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36301</v>
      </c>
      <c r="EM16" s="13">
        <v>1197610.9</v>
      </c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>
        <v>5419</v>
      </c>
      <c r="IM16" s="13">
        <v>131546.42</v>
      </c>
      <c r="IN16" s="11">
        <v>21</v>
      </c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>
        <v>17</v>
      </c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</row>
    <row r="17">
      <c r="A17" s="10" t="s">
        <v>84</v>
      </c>
      <c r="B17" s="11">
        <v>5691</v>
      </c>
      <c r="C17" s="11">
        <f>=ROUNDDOWN(128.755656108597,0)</f>
      </c>
      <c r="D17" s="11"/>
      <c r="E17" s="12">
        <v>0.8959</v>
      </c>
      <c r="F17" s="11"/>
      <c r="G17" s="11">
        <f>=ROUNDDOWN({0},0)</f>
      </c>
      <c r="H17" s="11"/>
      <c r="I17" s="12"/>
      <c r="J17" s="11">
        <v>4563</v>
      </c>
      <c r="K17" s="13">
        <v>315910.6</v>
      </c>
      <c r="L17" s="11">
        <v>4</v>
      </c>
      <c r="M17" s="14">
        <v>78977.65</v>
      </c>
      <c r="N17" s="11"/>
      <c r="O17" s="13"/>
      <c r="P17" s="11"/>
      <c r="Q17" s="14"/>
      <c r="R17" s="12"/>
      <c r="S17" s="12"/>
      <c r="T17" s="12"/>
      <c r="U17" s="12"/>
      <c r="V17" s="11">
        <v>112</v>
      </c>
      <c r="W17" s="13">
        <v>10376.27</v>
      </c>
      <c r="X17" s="11">
        <v>3</v>
      </c>
      <c r="Y17" s="11"/>
      <c r="Z17" s="13"/>
      <c r="AA17" s="11"/>
      <c r="AB17" s="12"/>
      <c r="AC17" s="12"/>
      <c r="AD17" s="11">
        <v>1221</v>
      </c>
      <c r="AE17" s="13">
        <v>95462.81</v>
      </c>
      <c r="AF17" s="11">
        <v>4</v>
      </c>
      <c r="AG17" s="11"/>
      <c r="AH17" s="13"/>
      <c r="AI17" s="11"/>
      <c r="AJ17" s="12"/>
      <c r="AK17" s="12"/>
      <c r="AL17" s="11">
        <v>132</v>
      </c>
      <c r="AM17" s="13">
        <v>7827.48</v>
      </c>
      <c r="AN17" s="11">
        <v>4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>
        <v>560</v>
      </c>
      <c r="BC17" s="13">
        <v>28770.34</v>
      </c>
      <c r="BD17" s="11">
        <v>4</v>
      </c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513</v>
      </c>
      <c r="BS17" s="13">
        <v>47879.48</v>
      </c>
      <c r="BT17" s="11">
        <v>4</v>
      </c>
      <c r="BU17" s="11"/>
      <c r="BV17" s="13"/>
      <c r="BW17" s="11"/>
      <c r="BX17" s="12"/>
      <c r="BY17" s="12"/>
      <c r="BZ17" s="11">
        <v>321</v>
      </c>
      <c r="CA17" s="13">
        <v>20733.4</v>
      </c>
      <c r="CB17" s="11">
        <v>4</v>
      </c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>
        <v>98</v>
      </c>
      <c r="CQ17" s="13">
        <v>17433.36</v>
      </c>
      <c r="CR17" s="11">
        <v>4</v>
      </c>
      <c r="CS17" s="11"/>
      <c r="CT17" s="13"/>
      <c r="CU17" s="11"/>
      <c r="CV17" s="12"/>
      <c r="CW17" s="12"/>
      <c r="CX17" s="11">
        <v>153</v>
      </c>
      <c r="CY17" s="13">
        <v>8767.84</v>
      </c>
      <c r="CZ17" s="11">
        <v>2</v>
      </c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12</v>
      </c>
      <c r="DO17" s="13">
        <v>951.38</v>
      </c>
      <c r="DP17" s="11">
        <v>4</v>
      </c>
      <c r="DQ17" s="11"/>
      <c r="DR17" s="13"/>
      <c r="DS17" s="11"/>
      <c r="DT17" s="12"/>
      <c r="DU17" s="12"/>
      <c r="DV17" s="11">
        <v>341</v>
      </c>
      <c r="DW17" s="13">
        <v>29270.03</v>
      </c>
      <c r="DX17" s="11">
        <v>2</v>
      </c>
      <c r="DY17" s="11"/>
      <c r="DZ17" s="13"/>
      <c r="EA17" s="11"/>
      <c r="EB17" s="12"/>
      <c r="EC17" s="12"/>
      <c r="ED17" s="11">
        <v>212</v>
      </c>
      <c r="EE17" s="13">
        <v>12530.48</v>
      </c>
      <c r="EF17" s="11">
        <v>4</v>
      </c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>
        <v>3</v>
      </c>
      <c r="GQ17" s="13">
        <v>227.16</v>
      </c>
      <c r="GR17" s="11">
        <v>4</v>
      </c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>
        <v>885</v>
      </c>
      <c r="HO17" s="13">
        <v>35680.57</v>
      </c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>
        <v>4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</row>
    <row r="18">
      <c r="A18" s="10" t="s">
        <v>85</v>
      </c>
      <c r="B18" s="11">
        <v>553060</v>
      </c>
      <c r="C18" s="11">
        <f>=ROUNDDOWN(25.4185797473125,0)</f>
      </c>
      <c r="D18" s="11">
        <v>203251</v>
      </c>
      <c r="E18" s="12">
        <v>0.8356</v>
      </c>
      <c r="F18" s="11"/>
      <c r="G18" s="11">
        <f>=ROUNDDOWN({0},0)</f>
      </c>
      <c r="H18" s="11"/>
      <c r="I18" s="12"/>
      <c r="J18" s="11">
        <v>1025865</v>
      </c>
      <c r="K18" s="13">
        <v>25080957.7</v>
      </c>
      <c r="L18" s="11">
        <v>1352</v>
      </c>
      <c r="M18" s="14">
        <v>18551</v>
      </c>
      <c r="N18" s="11"/>
      <c r="O18" s="13"/>
      <c r="P18" s="11"/>
      <c r="Q18" s="14"/>
      <c r="R18" s="12"/>
      <c r="S18" s="12"/>
      <c r="T18" s="12"/>
      <c r="U18" s="12"/>
      <c r="V18" s="11">
        <v>424479</v>
      </c>
      <c r="W18" s="13">
        <v>9314359.85</v>
      </c>
      <c r="X18" s="11">
        <v>1110</v>
      </c>
      <c r="Y18" s="11"/>
      <c r="Z18" s="13"/>
      <c r="AA18" s="11"/>
      <c r="AB18" s="12"/>
      <c r="AC18" s="12"/>
      <c r="AD18" s="11">
        <v>22730</v>
      </c>
      <c r="AE18" s="13">
        <v>570584.4</v>
      </c>
      <c r="AF18" s="11">
        <v>1082</v>
      </c>
      <c r="AG18" s="11"/>
      <c r="AH18" s="13"/>
      <c r="AI18" s="11"/>
      <c r="AJ18" s="12"/>
      <c r="AK18" s="12"/>
      <c r="AL18" s="11">
        <v>129826</v>
      </c>
      <c r="AM18" s="13">
        <v>3141528.14</v>
      </c>
      <c r="AN18" s="11">
        <v>1084</v>
      </c>
      <c r="AO18" s="11"/>
      <c r="AP18" s="13"/>
      <c r="AQ18" s="11"/>
      <c r="AR18" s="12"/>
      <c r="AS18" s="12"/>
      <c r="AT18" s="11">
        <v>184910</v>
      </c>
      <c r="AU18" s="13">
        <v>4760238.03</v>
      </c>
      <c r="AV18" s="11">
        <v>1063</v>
      </c>
      <c r="AW18" s="11"/>
      <c r="AX18" s="13"/>
      <c r="AY18" s="11"/>
      <c r="AZ18" s="12"/>
      <c r="BA18" s="12"/>
      <c r="BB18" s="11">
        <v>35031</v>
      </c>
      <c r="BC18" s="13">
        <v>1226405.85</v>
      </c>
      <c r="BD18" s="11">
        <v>1084</v>
      </c>
      <c r="BE18" s="11"/>
      <c r="BF18" s="13"/>
      <c r="BG18" s="11"/>
      <c r="BH18" s="12"/>
      <c r="BI18" s="12"/>
      <c r="BJ18" s="11">
        <v>45475</v>
      </c>
      <c r="BK18" s="13">
        <v>953748.4</v>
      </c>
      <c r="BL18" s="11">
        <v>893</v>
      </c>
      <c r="BM18" s="11"/>
      <c r="BN18" s="13"/>
      <c r="BO18" s="11"/>
      <c r="BP18" s="12"/>
      <c r="BQ18" s="12"/>
      <c r="BR18" s="11">
        <v>12240</v>
      </c>
      <c r="BS18" s="13">
        <v>348732.44</v>
      </c>
      <c r="BT18" s="11">
        <v>1048</v>
      </c>
      <c r="BU18" s="11"/>
      <c r="BV18" s="13"/>
      <c r="BW18" s="11"/>
      <c r="BX18" s="12"/>
      <c r="BY18" s="12"/>
      <c r="BZ18" s="11">
        <v>68488</v>
      </c>
      <c r="CA18" s="13">
        <v>1935877.95</v>
      </c>
      <c r="CB18" s="11">
        <v>994</v>
      </c>
      <c r="CC18" s="11"/>
      <c r="CD18" s="13"/>
      <c r="CE18" s="11"/>
      <c r="CF18" s="12"/>
      <c r="CG18" s="12"/>
      <c r="CH18" s="11">
        <v>12972</v>
      </c>
      <c r="CI18" s="13">
        <v>114627.15</v>
      </c>
      <c r="CJ18" s="11"/>
      <c r="CK18" s="11"/>
      <c r="CL18" s="13"/>
      <c r="CM18" s="11"/>
      <c r="CN18" s="12"/>
      <c r="CO18" s="12"/>
      <c r="CP18" s="11">
        <v>50913</v>
      </c>
      <c r="CQ18" s="13">
        <v>1598822.08</v>
      </c>
      <c r="CR18" s="11">
        <v>1070</v>
      </c>
      <c r="CS18" s="11"/>
      <c r="CT18" s="13"/>
      <c r="CU18" s="11"/>
      <c r="CV18" s="12"/>
      <c r="CW18" s="12"/>
      <c r="CX18" s="11">
        <v>11993</v>
      </c>
      <c r="CY18" s="13">
        <v>350602.21</v>
      </c>
      <c r="CZ18" s="11">
        <v>1014</v>
      </c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3611</v>
      </c>
      <c r="DO18" s="13">
        <v>151850.29</v>
      </c>
      <c r="DP18" s="11">
        <v>1156</v>
      </c>
      <c r="DQ18" s="11"/>
      <c r="DR18" s="13"/>
      <c r="DS18" s="11"/>
      <c r="DT18" s="12"/>
      <c r="DU18" s="12"/>
      <c r="DV18" s="11">
        <v>565</v>
      </c>
      <c r="DW18" s="13">
        <v>16260.52</v>
      </c>
      <c r="DX18" s="11">
        <v>77</v>
      </c>
      <c r="DY18" s="11"/>
      <c r="DZ18" s="13"/>
      <c r="EA18" s="11"/>
      <c r="EB18" s="12"/>
      <c r="EC18" s="12"/>
      <c r="ED18" s="11">
        <v>2621</v>
      </c>
      <c r="EE18" s="13">
        <v>71196.83</v>
      </c>
      <c r="EF18" s="11">
        <v>648</v>
      </c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6985</v>
      </c>
      <c r="EU18" s="13">
        <v>167982.87</v>
      </c>
      <c r="EV18" s="11"/>
      <c r="EW18" s="11"/>
      <c r="EX18" s="13"/>
      <c r="EY18" s="11"/>
      <c r="EZ18" s="12"/>
      <c r="FA18" s="12"/>
      <c r="FB18" s="11">
        <v>4637</v>
      </c>
      <c r="FC18" s="13">
        <v>103801.26</v>
      </c>
      <c r="FD18" s="11">
        <v>286</v>
      </c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1627</v>
      </c>
      <c r="GA18" s="13">
        <v>48356.46</v>
      </c>
      <c r="GB18" s="11">
        <v>100</v>
      </c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>
        <v>34</v>
      </c>
      <c r="GQ18" s="13">
        <v>1247.27</v>
      </c>
      <c r="GR18" s="11">
        <v>750</v>
      </c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1969</v>
      </c>
      <c r="HG18" s="13">
        <v>41890.36</v>
      </c>
      <c r="HH18" s="11">
        <v>181</v>
      </c>
      <c r="HI18" s="11"/>
      <c r="HJ18" s="13"/>
      <c r="HK18" s="11"/>
      <c r="HL18" s="12"/>
      <c r="HM18" s="12"/>
      <c r="HN18" s="11">
        <v>43</v>
      </c>
      <c r="HO18" s="13">
        <v>2978.12</v>
      </c>
      <c r="HP18" s="11"/>
      <c r="HQ18" s="11"/>
      <c r="HR18" s="13"/>
      <c r="HS18" s="11"/>
      <c r="HT18" s="12"/>
      <c r="HU18" s="12"/>
      <c r="HV18" s="11">
        <v>3270</v>
      </c>
      <c r="HW18" s="13">
        <v>110929.23</v>
      </c>
      <c r="HX18" s="11">
        <v>85</v>
      </c>
      <c r="HY18" s="11"/>
      <c r="HZ18" s="13"/>
      <c r="IA18" s="11"/>
      <c r="IB18" s="12"/>
      <c r="IC18" s="12"/>
      <c r="ID18" s="11">
        <v>503</v>
      </c>
      <c r="IE18" s="13">
        <v>14812.88</v>
      </c>
      <c r="IF18" s="11">
        <v>326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631</v>
      </c>
      <c r="IU18" s="13">
        <v>21376.44</v>
      </c>
      <c r="IV18" s="11">
        <v>96</v>
      </c>
      <c r="IW18" s="11"/>
      <c r="IX18" s="13"/>
      <c r="IY18" s="11"/>
      <c r="IZ18" s="12"/>
      <c r="JA18" s="12"/>
      <c r="JB18" s="11">
        <v>83</v>
      </c>
      <c r="JC18" s="13">
        <v>10549.14</v>
      </c>
      <c r="JD18" s="11">
        <v>22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>
        <v>9</v>
      </c>
      <c r="JS18" s="13">
        <v>426.19</v>
      </c>
      <c r="JT18" s="11">
        <v>62</v>
      </c>
      <c r="JU18" s="11"/>
      <c r="JV18" s="13"/>
      <c r="JW18" s="11"/>
      <c r="JX18" s="12"/>
      <c r="JY18" s="12"/>
      <c r="JZ18" s="11">
        <v>219</v>
      </c>
      <c r="KA18" s="13">
        <v>1773.34</v>
      </c>
      <c r="KB18" s="11">
        <v>349</v>
      </c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>
        <v>1</v>
      </c>
      <c r="KQ18" s="13"/>
      <c r="KR18" s="11">
        <v>441</v>
      </c>
      <c r="KS18" s="11"/>
      <c r="KT18" s="13"/>
      <c r="KU18" s="11"/>
      <c r="KV18" s="12"/>
      <c r="KW18" s="12"/>
      <c r="KX18" s="11"/>
      <c r="KY18" s="13"/>
      <c r="KZ18" s="11">
        <v>1</v>
      </c>
      <c r="LA18" s="11"/>
      <c r="LB18" s="13"/>
      <c r="LC18" s="11"/>
      <c r="LD18" s="12"/>
      <c r="LE18" s="12"/>
      <c r="LF18" s="11"/>
      <c r="LG18" s="13"/>
      <c r="LH18" s="11">
        <v>241</v>
      </c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</row>
    <row r="19">
      <c r="A19" s="10" t="s">
        <v>86</v>
      </c>
      <c r="B19" s="11">
        <v>155826</v>
      </c>
      <c r="C19" s="11">
        <f>=ROUNDDOWN(43.3608815426997,0)</f>
      </c>
      <c r="D19" s="11">
        <v>70865</v>
      </c>
      <c r="E19" s="12">
        <v>0.9525</v>
      </c>
      <c r="F19" s="11"/>
      <c r="G19" s="11">
        <f>=ROUNDDOWN({0},0)</f>
      </c>
      <c r="H19" s="11"/>
      <c r="I19" s="12"/>
      <c r="J19" s="11">
        <v>196222</v>
      </c>
      <c r="K19" s="13">
        <v>6270869.2</v>
      </c>
      <c r="L19" s="11">
        <v>165</v>
      </c>
      <c r="M19" s="14">
        <v>38005.27</v>
      </c>
      <c r="N19" s="11"/>
      <c r="O19" s="13"/>
      <c r="P19" s="11"/>
      <c r="Q19" s="14"/>
      <c r="R19" s="12"/>
      <c r="S19" s="12"/>
      <c r="T19" s="12"/>
      <c r="U19" s="12"/>
      <c r="V19" s="11">
        <v>40686</v>
      </c>
      <c r="W19" s="13">
        <v>1376271.19</v>
      </c>
      <c r="X19" s="11">
        <v>147</v>
      </c>
      <c r="Y19" s="11"/>
      <c r="Z19" s="13"/>
      <c r="AA19" s="11"/>
      <c r="AB19" s="12"/>
      <c r="AC19" s="12"/>
      <c r="AD19" s="11">
        <v>11722</v>
      </c>
      <c r="AE19" s="13">
        <v>286013.2</v>
      </c>
      <c r="AF19" s="11">
        <v>160</v>
      </c>
      <c r="AG19" s="11"/>
      <c r="AH19" s="13"/>
      <c r="AI19" s="11"/>
      <c r="AJ19" s="12"/>
      <c r="AK19" s="12"/>
      <c r="AL19" s="11">
        <v>31644</v>
      </c>
      <c r="AM19" s="13">
        <v>914302.61</v>
      </c>
      <c r="AN19" s="11">
        <v>161</v>
      </c>
      <c r="AO19" s="11"/>
      <c r="AP19" s="13"/>
      <c r="AQ19" s="11"/>
      <c r="AR19" s="12"/>
      <c r="AS19" s="12"/>
      <c r="AT19" s="11">
        <v>35038</v>
      </c>
      <c r="AU19" s="13">
        <v>1239447.48</v>
      </c>
      <c r="AV19" s="11">
        <v>161</v>
      </c>
      <c r="AW19" s="11"/>
      <c r="AX19" s="13"/>
      <c r="AY19" s="11"/>
      <c r="AZ19" s="12"/>
      <c r="BA19" s="12"/>
      <c r="BB19" s="11">
        <v>11204</v>
      </c>
      <c r="BC19" s="13">
        <v>400916.98</v>
      </c>
      <c r="BD19" s="11">
        <v>161</v>
      </c>
      <c r="BE19" s="11"/>
      <c r="BF19" s="13"/>
      <c r="BG19" s="11"/>
      <c r="BH19" s="12"/>
      <c r="BI19" s="12"/>
      <c r="BJ19" s="11">
        <v>21803</v>
      </c>
      <c r="BK19" s="13">
        <v>708595.85</v>
      </c>
      <c r="BL19" s="11">
        <v>107</v>
      </c>
      <c r="BM19" s="11"/>
      <c r="BN19" s="13"/>
      <c r="BO19" s="11"/>
      <c r="BP19" s="12"/>
      <c r="BQ19" s="12"/>
      <c r="BR19" s="11">
        <v>5915</v>
      </c>
      <c r="BS19" s="13">
        <v>204872.01</v>
      </c>
      <c r="BT19" s="11">
        <v>127</v>
      </c>
      <c r="BU19" s="11"/>
      <c r="BV19" s="13"/>
      <c r="BW19" s="11"/>
      <c r="BX19" s="12"/>
      <c r="BY19" s="12"/>
      <c r="BZ19" s="11">
        <v>17115</v>
      </c>
      <c r="CA19" s="13">
        <v>496679.03</v>
      </c>
      <c r="CB19" s="11">
        <v>122</v>
      </c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>
        <v>80</v>
      </c>
      <c r="CQ19" s="13">
        <v>3703.53</v>
      </c>
      <c r="CR19" s="11">
        <v>146</v>
      </c>
      <c r="CS19" s="11"/>
      <c r="CT19" s="13"/>
      <c r="CU19" s="11"/>
      <c r="CV19" s="12"/>
      <c r="CW19" s="12"/>
      <c r="CX19" s="11">
        <v>9268</v>
      </c>
      <c r="CY19" s="13">
        <v>270280.13</v>
      </c>
      <c r="CZ19" s="11">
        <v>147</v>
      </c>
      <c r="DA19" s="11"/>
      <c r="DB19" s="13"/>
      <c r="DC19" s="11"/>
      <c r="DD19" s="12"/>
      <c r="DE19" s="12"/>
      <c r="DF19" s="11"/>
      <c r="DG19" s="13"/>
      <c r="DH19" s="11"/>
      <c r="DI19" s="11"/>
      <c r="DJ19" s="13"/>
      <c r="DK19" s="11"/>
      <c r="DL19" s="12"/>
      <c r="DM19" s="12"/>
      <c r="DN19" s="11">
        <v>115</v>
      </c>
      <c r="DO19" s="13">
        <v>5194.94</v>
      </c>
      <c r="DP19" s="11">
        <v>162</v>
      </c>
      <c r="DQ19" s="11"/>
      <c r="DR19" s="13"/>
      <c r="DS19" s="11"/>
      <c r="DT19" s="12"/>
      <c r="DU19" s="12"/>
      <c r="DV19" s="11">
        <v>191</v>
      </c>
      <c r="DW19" s="13">
        <v>5750.75</v>
      </c>
      <c r="DX19" s="11">
        <v>49</v>
      </c>
      <c r="DY19" s="11"/>
      <c r="DZ19" s="13"/>
      <c r="EA19" s="11"/>
      <c r="EB19" s="12"/>
      <c r="EC19" s="12"/>
      <c r="ED19" s="11">
        <v>1665</v>
      </c>
      <c r="EE19" s="13">
        <v>54834.51</v>
      </c>
      <c r="EF19" s="11">
        <v>134</v>
      </c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>
        <v>3150</v>
      </c>
      <c r="EU19" s="13">
        <v>89355.86</v>
      </c>
      <c r="EV19" s="11"/>
      <c r="EW19" s="11"/>
      <c r="EX19" s="13"/>
      <c r="EY19" s="11"/>
      <c r="EZ19" s="12"/>
      <c r="FA19" s="12"/>
      <c r="FB19" s="11">
        <v>310</v>
      </c>
      <c r="FC19" s="13">
        <v>8514.17</v>
      </c>
      <c r="FD19" s="11">
        <v>12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5139</v>
      </c>
      <c r="GA19" s="13">
        <v>169917.13</v>
      </c>
      <c r="GB19" s="11">
        <v>101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77</v>
      </c>
      <c r="GQ19" s="13">
        <v>2915.5</v>
      </c>
      <c r="GR19" s="11">
        <v>105</v>
      </c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133</v>
      </c>
      <c r="HO19" s="13">
        <v>3363.45</v>
      </c>
      <c r="HP19" s="11"/>
      <c r="HQ19" s="11"/>
      <c r="HR19" s="13"/>
      <c r="HS19" s="11"/>
      <c r="HT19" s="12"/>
      <c r="HU19" s="12"/>
      <c r="HV19" s="11">
        <v>19</v>
      </c>
      <c r="HW19" s="13">
        <v>758.1</v>
      </c>
      <c r="HX19" s="11">
        <v>5</v>
      </c>
      <c r="HY19" s="11"/>
      <c r="HZ19" s="13"/>
      <c r="IA19" s="11"/>
      <c r="IB19" s="12"/>
      <c r="IC19" s="12"/>
      <c r="ID19" s="11">
        <v>177</v>
      </c>
      <c r="IE19" s="13">
        <v>4877.46</v>
      </c>
      <c r="IF19" s="11">
        <v>25</v>
      </c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>
        <v>560</v>
      </c>
      <c r="IU19" s="13">
        <v>18308.14</v>
      </c>
      <c r="IV19" s="11">
        <v>37</v>
      </c>
      <c r="IW19" s="11"/>
      <c r="IX19" s="13"/>
      <c r="IY19" s="11"/>
      <c r="IZ19" s="12"/>
      <c r="JA19" s="12"/>
      <c r="JB19" s="11">
        <v>102</v>
      </c>
      <c r="JC19" s="13">
        <v>2180.41</v>
      </c>
      <c r="JD19" s="11">
        <v>9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>
        <v>108</v>
      </c>
      <c r="JS19" s="13">
        <v>3816.77</v>
      </c>
      <c r="JT19" s="11">
        <v>55</v>
      </c>
      <c r="JU19" s="11"/>
      <c r="JV19" s="13"/>
      <c r="JW19" s="11"/>
      <c r="JX19" s="12"/>
      <c r="JY19" s="12"/>
      <c r="JZ19" s="11"/>
      <c r="KA19" s="13"/>
      <c r="KB19" s="11">
        <v>116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>
        <v>1</v>
      </c>
      <c r="KQ19" s="13"/>
      <c r="KR19" s="11">
        <v>135</v>
      </c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>
        <v>69</v>
      </c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</row>
    <row r="20">
      <c r="A20" s="10" t="s">
        <v>87</v>
      </c>
      <c r="B20" s="11">
        <v>293377</v>
      </c>
      <c r="C20" s="11">
        <f>=ROUNDDOWN(27.9491845133755,0)</f>
      </c>
      <c r="D20" s="11">
        <v>150846</v>
      </c>
      <c r="E20" s="12">
        <v>0.9189</v>
      </c>
      <c r="F20" s="11"/>
      <c r="G20" s="11">
        <f>=ROUNDDOWN({0},0)</f>
      </c>
      <c r="H20" s="11"/>
      <c r="I20" s="12">
        <v>0.0041</v>
      </c>
      <c r="J20" s="11">
        <v>510683</v>
      </c>
      <c r="K20" s="13">
        <v>10969495.39</v>
      </c>
      <c r="L20" s="11">
        <v>545</v>
      </c>
      <c r="M20" s="14">
        <v>20127.51</v>
      </c>
      <c r="N20" s="11"/>
      <c r="O20" s="13"/>
      <c r="P20" s="11"/>
      <c r="Q20" s="14"/>
      <c r="R20" s="12"/>
      <c r="S20" s="12"/>
      <c r="T20" s="12"/>
      <c r="U20" s="12"/>
      <c r="V20" s="11">
        <v>197059</v>
      </c>
      <c r="W20" s="13">
        <v>4568676.63</v>
      </c>
      <c r="X20" s="11">
        <v>511</v>
      </c>
      <c r="Y20" s="11"/>
      <c r="Z20" s="13"/>
      <c r="AA20" s="11"/>
      <c r="AB20" s="12"/>
      <c r="AC20" s="12"/>
      <c r="AD20" s="11">
        <v>94822</v>
      </c>
      <c r="AE20" s="13">
        <v>1706444.75</v>
      </c>
      <c r="AF20" s="11">
        <v>545</v>
      </c>
      <c r="AG20" s="11"/>
      <c r="AH20" s="13"/>
      <c r="AI20" s="11"/>
      <c r="AJ20" s="12"/>
      <c r="AK20" s="12"/>
      <c r="AL20" s="11">
        <v>51408</v>
      </c>
      <c r="AM20" s="13">
        <v>944472.61</v>
      </c>
      <c r="AN20" s="11">
        <v>539</v>
      </c>
      <c r="AO20" s="11"/>
      <c r="AP20" s="13"/>
      <c r="AQ20" s="11"/>
      <c r="AR20" s="12"/>
      <c r="AS20" s="12"/>
      <c r="AT20" s="11">
        <v>4799</v>
      </c>
      <c r="AU20" s="13">
        <v>122238.08</v>
      </c>
      <c r="AV20" s="11">
        <v>21</v>
      </c>
      <c r="AW20" s="11"/>
      <c r="AX20" s="13"/>
      <c r="AY20" s="11"/>
      <c r="AZ20" s="12"/>
      <c r="BA20" s="12"/>
      <c r="BB20" s="11">
        <v>19839</v>
      </c>
      <c r="BC20" s="13">
        <v>474942.34</v>
      </c>
      <c r="BD20" s="11">
        <v>545</v>
      </c>
      <c r="BE20" s="11"/>
      <c r="BF20" s="13"/>
      <c r="BG20" s="11"/>
      <c r="BH20" s="12"/>
      <c r="BI20" s="12"/>
      <c r="BJ20" s="11">
        <v>41776</v>
      </c>
      <c r="BK20" s="13">
        <v>853774.1</v>
      </c>
      <c r="BL20" s="11">
        <v>239</v>
      </c>
      <c r="BM20" s="11"/>
      <c r="BN20" s="13"/>
      <c r="BO20" s="11"/>
      <c r="BP20" s="12"/>
      <c r="BQ20" s="12"/>
      <c r="BR20" s="11">
        <v>5197</v>
      </c>
      <c r="BS20" s="13">
        <v>133015.92</v>
      </c>
      <c r="BT20" s="11">
        <v>537</v>
      </c>
      <c r="BU20" s="11"/>
      <c r="BV20" s="13"/>
      <c r="BW20" s="11"/>
      <c r="BX20" s="12"/>
      <c r="BY20" s="12"/>
      <c r="BZ20" s="11">
        <v>55997</v>
      </c>
      <c r="CA20" s="13">
        <v>1051840.45</v>
      </c>
      <c r="CB20" s="11">
        <v>524</v>
      </c>
      <c r="CC20" s="11"/>
      <c r="CD20" s="13"/>
      <c r="CE20" s="11"/>
      <c r="CF20" s="12"/>
      <c r="CG20" s="12"/>
      <c r="CH20" s="11"/>
      <c r="CI20" s="13"/>
      <c r="CJ20" s="11"/>
      <c r="CK20" s="11"/>
      <c r="CL20" s="13"/>
      <c r="CM20" s="11"/>
      <c r="CN20" s="12"/>
      <c r="CO20" s="12"/>
      <c r="CP20" s="11">
        <v>1668</v>
      </c>
      <c r="CQ20" s="13">
        <v>78842.41</v>
      </c>
      <c r="CR20" s="11">
        <v>485</v>
      </c>
      <c r="CS20" s="11"/>
      <c r="CT20" s="13"/>
      <c r="CU20" s="11"/>
      <c r="CV20" s="12"/>
      <c r="CW20" s="12"/>
      <c r="CX20" s="11">
        <v>3676</v>
      </c>
      <c r="CY20" s="13">
        <v>65157.31</v>
      </c>
      <c r="CZ20" s="11">
        <v>460</v>
      </c>
      <c r="DA20" s="11"/>
      <c r="DB20" s="13"/>
      <c r="DC20" s="11"/>
      <c r="DD20" s="12"/>
      <c r="DE20" s="12"/>
      <c r="DF20" s="11">
        <v>5943</v>
      </c>
      <c r="DG20" s="13">
        <v>130810.04</v>
      </c>
      <c r="DH20" s="11">
        <v>228</v>
      </c>
      <c r="DI20" s="11"/>
      <c r="DJ20" s="13"/>
      <c r="DK20" s="11"/>
      <c r="DL20" s="12"/>
      <c r="DM20" s="12"/>
      <c r="DN20" s="11">
        <v>8428</v>
      </c>
      <c r="DO20" s="13">
        <v>336241.42</v>
      </c>
      <c r="DP20" s="11">
        <v>545</v>
      </c>
      <c r="DQ20" s="11"/>
      <c r="DR20" s="13"/>
      <c r="DS20" s="11"/>
      <c r="DT20" s="12"/>
      <c r="DU20" s="12"/>
      <c r="DV20" s="11">
        <v>2102</v>
      </c>
      <c r="DW20" s="13">
        <v>45520.56</v>
      </c>
      <c r="DX20" s="11">
        <v>89</v>
      </c>
      <c r="DY20" s="11"/>
      <c r="DZ20" s="13"/>
      <c r="EA20" s="11"/>
      <c r="EB20" s="12"/>
      <c r="EC20" s="12"/>
      <c r="ED20" s="11">
        <v>9709</v>
      </c>
      <c r="EE20" s="13">
        <v>261723.31</v>
      </c>
      <c r="EF20" s="11">
        <v>391</v>
      </c>
      <c r="EG20" s="11"/>
      <c r="EH20" s="13"/>
      <c r="EI20" s="11"/>
      <c r="EJ20" s="12"/>
      <c r="EK20" s="12"/>
      <c r="EL20" s="11">
        <v>2968</v>
      </c>
      <c r="EM20" s="13">
        <v>93762.75</v>
      </c>
      <c r="EN20" s="11"/>
      <c r="EO20" s="11"/>
      <c r="EP20" s="13"/>
      <c r="EQ20" s="11"/>
      <c r="ER20" s="12"/>
      <c r="ES20" s="12"/>
      <c r="ET20" s="11">
        <v>618</v>
      </c>
      <c r="EU20" s="13">
        <v>9788.72</v>
      </c>
      <c r="EV20" s="11"/>
      <c r="EW20" s="11"/>
      <c r="EX20" s="13"/>
      <c r="EY20" s="11"/>
      <c r="EZ20" s="12"/>
      <c r="FA20" s="12"/>
      <c r="FB20" s="11">
        <v>1693</v>
      </c>
      <c r="FC20" s="13">
        <v>27524.22</v>
      </c>
      <c r="FD20" s="11">
        <v>37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>
        <v>473</v>
      </c>
      <c r="GI20" s="13">
        <v>10251.91</v>
      </c>
      <c r="GJ20" s="11">
        <v>108</v>
      </c>
      <c r="GK20" s="11"/>
      <c r="GL20" s="13"/>
      <c r="GM20" s="11"/>
      <c r="GN20" s="12"/>
      <c r="GO20" s="12"/>
      <c r="GP20" s="11">
        <v>171</v>
      </c>
      <c r="GQ20" s="13">
        <v>4393.89</v>
      </c>
      <c r="GR20" s="11">
        <v>299</v>
      </c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>
        <v>449</v>
      </c>
      <c r="HG20" s="13">
        <v>8887.43</v>
      </c>
      <c r="HH20" s="11">
        <v>45</v>
      </c>
      <c r="HI20" s="11"/>
      <c r="HJ20" s="13"/>
      <c r="HK20" s="11"/>
      <c r="HL20" s="12"/>
      <c r="HM20" s="12"/>
      <c r="HN20" s="11">
        <v>826</v>
      </c>
      <c r="HO20" s="13">
        <v>17514.37</v>
      </c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814</v>
      </c>
      <c r="IE20" s="13">
        <v>14013.46</v>
      </c>
      <c r="IF20" s="11">
        <v>167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127</v>
      </c>
      <c r="JC20" s="13">
        <v>7045.26</v>
      </c>
      <c r="JD20" s="11">
        <v>18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121</v>
      </c>
      <c r="JS20" s="13">
        <v>2613.45</v>
      </c>
      <c r="JT20" s="11">
        <v>86</v>
      </c>
      <c r="JU20" s="11"/>
      <c r="JV20" s="13"/>
      <c r="JW20" s="11"/>
      <c r="JX20" s="12"/>
      <c r="JY20" s="12"/>
      <c r="JZ20" s="11"/>
      <c r="KA20" s="13"/>
      <c r="KB20" s="11">
        <v>14</v>
      </c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>
        <v>241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>
        <v>336</v>
      </c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</row>
    <row r="21">
      <c r="A21" s="10" t="s">
        <v>88</v>
      </c>
      <c r="B21" s="11">
        <v>227253</v>
      </c>
      <c r="C21" s="11">
        <f>=ROUNDDOWN(38.9278495323581,0)</f>
      </c>
      <c r="D21" s="11">
        <v>50931</v>
      </c>
      <c r="E21" s="12">
        <v>0.9563</v>
      </c>
      <c r="F21" s="11"/>
      <c r="G21" s="11">
        <f>=ROUNDDOWN({0},0)</f>
      </c>
      <c r="H21" s="11"/>
      <c r="I21" s="12"/>
      <c r="J21" s="11">
        <v>321020</v>
      </c>
      <c r="K21" s="13">
        <v>13048344.46</v>
      </c>
      <c r="L21" s="11">
        <v>599</v>
      </c>
      <c r="M21" s="14">
        <v>21783.55</v>
      </c>
      <c r="N21" s="11"/>
      <c r="O21" s="13"/>
      <c r="P21" s="11"/>
      <c r="Q21" s="14"/>
      <c r="R21" s="12"/>
      <c r="S21" s="12"/>
      <c r="T21" s="12"/>
      <c r="U21" s="12"/>
      <c r="V21" s="11">
        <v>121711</v>
      </c>
      <c r="W21" s="13">
        <v>4810079.98</v>
      </c>
      <c r="X21" s="11">
        <v>534</v>
      </c>
      <c r="Y21" s="11"/>
      <c r="Z21" s="13"/>
      <c r="AA21" s="11"/>
      <c r="AB21" s="12"/>
      <c r="AC21" s="12"/>
      <c r="AD21" s="11">
        <v>21492</v>
      </c>
      <c r="AE21" s="13">
        <v>782376.94</v>
      </c>
      <c r="AF21" s="11">
        <v>505</v>
      </c>
      <c r="AG21" s="11"/>
      <c r="AH21" s="13"/>
      <c r="AI21" s="11"/>
      <c r="AJ21" s="12"/>
      <c r="AK21" s="12"/>
      <c r="AL21" s="11">
        <v>35337</v>
      </c>
      <c r="AM21" s="13">
        <v>1354623.65</v>
      </c>
      <c r="AN21" s="11">
        <v>505</v>
      </c>
      <c r="AO21" s="11"/>
      <c r="AP21" s="13"/>
      <c r="AQ21" s="11"/>
      <c r="AR21" s="12"/>
      <c r="AS21" s="12"/>
      <c r="AT21" s="11">
        <v>30617</v>
      </c>
      <c r="AU21" s="13">
        <v>1253399.24</v>
      </c>
      <c r="AV21" s="11">
        <v>472</v>
      </c>
      <c r="AW21" s="11"/>
      <c r="AX21" s="13"/>
      <c r="AY21" s="11"/>
      <c r="AZ21" s="12"/>
      <c r="BA21" s="12"/>
      <c r="BB21" s="11">
        <v>17170</v>
      </c>
      <c r="BC21" s="13">
        <v>751966.52</v>
      </c>
      <c r="BD21" s="11">
        <v>515</v>
      </c>
      <c r="BE21" s="11"/>
      <c r="BF21" s="13"/>
      <c r="BG21" s="11"/>
      <c r="BH21" s="12"/>
      <c r="BI21" s="12"/>
      <c r="BJ21" s="11">
        <v>40725</v>
      </c>
      <c r="BK21" s="13">
        <v>1776684.95</v>
      </c>
      <c r="BL21" s="11">
        <v>430</v>
      </c>
      <c r="BM21" s="11"/>
      <c r="BN21" s="13"/>
      <c r="BO21" s="11"/>
      <c r="BP21" s="12"/>
      <c r="BQ21" s="12"/>
      <c r="BR21" s="11">
        <v>7587</v>
      </c>
      <c r="BS21" s="13">
        <v>337084.19</v>
      </c>
      <c r="BT21" s="11">
        <v>505</v>
      </c>
      <c r="BU21" s="11"/>
      <c r="BV21" s="13"/>
      <c r="BW21" s="11"/>
      <c r="BX21" s="12"/>
      <c r="BY21" s="12"/>
      <c r="BZ21" s="11">
        <v>16582</v>
      </c>
      <c r="CA21" s="13">
        <v>644858.98</v>
      </c>
      <c r="CB21" s="11">
        <v>467</v>
      </c>
      <c r="CC21" s="11"/>
      <c r="CD21" s="13"/>
      <c r="CE21" s="11"/>
      <c r="CF21" s="12"/>
      <c r="CG21" s="12"/>
      <c r="CH21" s="11"/>
      <c r="CI21" s="13"/>
      <c r="CJ21" s="11"/>
      <c r="CK21" s="11"/>
      <c r="CL21" s="13"/>
      <c r="CM21" s="11"/>
      <c r="CN21" s="12"/>
      <c r="CO21" s="12"/>
      <c r="CP21" s="11">
        <v>5077</v>
      </c>
      <c r="CQ21" s="13">
        <v>249392.1</v>
      </c>
      <c r="CR21" s="11">
        <v>532</v>
      </c>
      <c r="CS21" s="11"/>
      <c r="CT21" s="13"/>
      <c r="CU21" s="11"/>
      <c r="CV21" s="12"/>
      <c r="CW21" s="12"/>
      <c r="CX21" s="11">
        <v>3040</v>
      </c>
      <c r="CY21" s="13">
        <v>129755.25</v>
      </c>
      <c r="CZ21" s="11">
        <v>492</v>
      </c>
      <c r="DA21" s="11"/>
      <c r="DB21" s="13"/>
      <c r="DC21" s="11"/>
      <c r="DD21" s="12"/>
      <c r="DE21" s="12"/>
      <c r="DF21" s="11">
        <v>143</v>
      </c>
      <c r="DG21" s="13">
        <v>8136.18</v>
      </c>
      <c r="DH21" s="11">
        <v>153</v>
      </c>
      <c r="DI21" s="11"/>
      <c r="DJ21" s="13"/>
      <c r="DK21" s="11"/>
      <c r="DL21" s="12"/>
      <c r="DM21" s="12"/>
      <c r="DN21" s="11">
        <v>12413</v>
      </c>
      <c r="DO21" s="13">
        <v>579766.65</v>
      </c>
      <c r="DP21" s="11">
        <v>572</v>
      </c>
      <c r="DQ21" s="11"/>
      <c r="DR21" s="13"/>
      <c r="DS21" s="11"/>
      <c r="DT21" s="12"/>
      <c r="DU21" s="12"/>
      <c r="DV21" s="11">
        <v>127</v>
      </c>
      <c r="DW21" s="13">
        <v>5201.92</v>
      </c>
      <c r="DX21" s="11">
        <v>80</v>
      </c>
      <c r="DY21" s="11"/>
      <c r="DZ21" s="13"/>
      <c r="EA21" s="11"/>
      <c r="EB21" s="12"/>
      <c r="EC21" s="12"/>
      <c r="ED21" s="11">
        <v>3903</v>
      </c>
      <c r="EE21" s="13">
        <v>150316.57</v>
      </c>
      <c r="EF21" s="11">
        <v>405</v>
      </c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>
        <v>2439</v>
      </c>
      <c r="EU21" s="13">
        <v>102713.61</v>
      </c>
      <c r="EV21" s="11"/>
      <c r="EW21" s="11"/>
      <c r="EX21" s="13"/>
      <c r="EY21" s="11"/>
      <c r="EZ21" s="12"/>
      <c r="FA21" s="12"/>
      <c r="FB21" s="11">
        <v>984</v>
      </c>
      <c r="FC21" s="13">
        <v>36680.75</v>
      </c>
      <c r="FD21" s="11">
        <v>29</v>
      </c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>
        <v>386</v>
      </c>
      <c r="FS21" s="13">
        <v>17748.18</v>
      </c>
      <c r="FT21" s="11">
        <v>207</v>
      </c>
      <c r="FU21" s="11"/>
      <c r="FV21" s="13"/>
      <c r="FW21" s="11"/>
      <c r="FX21" s="12"/>
      <c r="FY21" s="12"/>
      <c r="FZ21" s="11">
        <v>44</v>
      </c>
      <c r="GA21" s="13">
        <v>2954.17</v>
      </c>
      <c r="GB21" s="11">
        <v>8</v>
      </c>
      <c r="GC21" s="11"/>
      <c r="GD21" s="13"/>
      <c r="GE21" s="11"/>
      <c r="GF21" s="12"/>
      <c r="GG21" s="12"/>
      <c r="GH21" s="11">
        <v>302</v>
      </c>
      <c r="GI21" s="13">
        <v>13935.4</v>
      </c>
      <c r="GJ21" s="11">
        <v>135</v>
      </c>
      <c r="GK21" s="11"/>
      <c r="GL21" s="13"/>
      <c r="GM21" s="11"/>
      <c r="GN21" s="12"/>
      <c r="GO21" s="12"/>
      <c r="GP21" s="11">
        <v>23</v>
      </c>
      <c r="GQ21" s="13">
        <v>1110.08</v>
      </c>
      <c r="GR21" s="11">
        <v>132</v>
      </c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/>
      <c r="HD21" s="12"/>
      <c r="HE21" s="12"/>
      <c r="HF21" s="11">
        <v>246</v>
      </c>
      <c r="HG21" s="13">
        <v>10977.06</v>
      </c>
      <c r="HH21" s="11">
        <v>78</v>
      </c>
      <c r="HI21" s="11"/>
      <c r="HJ21" s="13"/>
      <c r="HK21" s="11"/>
      <c r="HL21" s="12"/>
      <c r="HM21" s="12"/>
      <c r="HN21" s="11">
        <v>282</v>
      </c>
      <c r="HO21" s="13">
        <v>12434.26</v>
      </c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>
        <v>111</v>
      </c>
      <c r="IE21" s="13">
        <v>4650.42</v>
      </c>
      <c r="IF21" s="11">
        <v>177</v>
      </c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191</v>
      </c>
      <c r="IU21" s="13">
        <v>7304.22</v>
      </c>
      <c r="IV21" s="11">
        <v>118</v>
      </c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>
        <v>76</v>
      </c>
      <c r="JS21" s="13">
        <v>3508.27</v>
      </c>
      <c r="JT21" s="11">
        <v>55</v>
      </c>
      <c r="JU21" s="11"/>
      <c r="JV21" s="13"/>
      <c r="JW21" s="11"/>
      <c r="JX21" s="12"/>
      <c r="JY21" s="12"/>
      <c r="JZ21" s="11">
        <v>12</v>
      </c>
      <c r="KA21" s="13">
        <v>684.92</v>
      </c>
      <c r="KB21" s="11">
        <v>88</v>
      </c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>
        <v>125</v>
      </c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  <c r="LF21" s="11"/>
      <c r="LG21" s="13"/>
      <c r="LH21" s="11">
        <v>205</v>
      </c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</row>
    <row r="22">
      <c r="A22" s="19" t="s">
        <v>89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6671281</v>
      </c>
      <c r="K22" s="17">
        <v>265135865.55</v>
      </c>
      <c r="L22" s="15">
        <v>7614</v>
      </c>
      <c r="M22" s="18">
        <v>34822.15</v>
      </c>
      <c r="N22" s="15"/>
      <c r="O22" s="17"/>
      <c r="P22" s="15"/>
      <c r="Q22" s="18"/>
      <c r="R22" s="16"/>
      <c r="S22" s="16"/>
      <c r="T22" s="16"/>
      <c r="U22" s="16"/>
      <c r="V22" s="15">
        <v>1947818</v>
      </c>
      <c r="W22" s="17">
        <v>69812572.32</v>
      </c>
      <c r="X22" s="15">
        <v>6113</v>
      </c>
      <c r="Y22" s="15"/>
      <c r="Z22" s="17"/>
      <c r="AA22" s="15"/>
      <c r="AB22" s="16"/>
      <c r="AC22" s="16"/>
      <c r="AD22" s="15">
        <v>543602</v>
      </c>
      <c r="AE22" s="17">
        <v>34443434.37</v>
      </c>
      <c r="AF22" s="15">
        <v>6688</v>
      </c>
      <c r="AG22" s="15"/>
      <c r="AH22" s="17"/>
      <c r="AI22" s="15"/>
      <c r="AJ22" s="16"/>
      <c r="AK22" s="16"/>
      <c r="AL22" s="15">
        <v>1007203</v>
      </c>
      <c r="AM22" s="17">
        <v>33642844.58</v>
      </c>
      <c r="AN22" s="15">
        <v>6463</v>
      </c>
      <c r="AO22" s="15"/>
      <c r="AP22" s="17"/>
      <c r="AQ22" s="15"/>
      <c r="AR22" s="16"/>
      <c r="AS22" s="16"/>
      <c r="AT22" s="15">
        <v>780698</v>
      </c>
      <c r="AU22" s="17">
        <v>28947440.12</v>
      </c>
      <c r="AV22" s="15">
        <v>5620</v>
      </c>
      <c r="AW22" s="15"/>
      <c r="AX22" s="17"/>
      <c r="AY22" s="15"/>
      <c r="AZ22" s="16"/>
      <c r="BA22" s="16"/>
      <c r="BB22" s="15">
        <v>333452</v>
      </c>
      <c r="BC22" s="17">
        <v>22342875.37</v>
      </c>
      <c r="BD22" s="15">
        <v>6593</v>
      </c>
      <c r="BE22" s="15"/>
      <c r="BF22" s="17"/>
      <c r="BG22" s="15"/>
      <c r="BH22" s="16"/>
      <c r="BI22" s="16"/>
      <c r="BJ22" s="15">
        <v>406806</v>
      </c>
      <c r="BK22" s="17">
        <v>19580449.81</v>
      </c>
      <c r="BL22" s="15">
        <v>4711</v>
      </c>
      <c r="BM22" s="15"/>
      <c r="BN22" s="17"/>
      <c r="BO22" s="15"/>
      <c r="BP22" s="16"/>
      <c r="BQ22" s="16"/>
      <c r="BR22" s="15">
        <v>155350</v>
      </c>
      <c r="BS22" s="17">
        <v>12398119.12</v>
      </c>
      <c r="BT22" s="15">
        <v>6153</v>
      </c>
      <c r="BU22" s="15"/>
      <c r="BV22" s="17"/>
      <c r="BW22" s="15"/>
      <c r="BX22" s="16"/>
      <c r="BY22" s="16"/>
      <c r="BZ22" s="15">
        <v>341528</v>
      </c>
      <c r="CA22" s="17">
        <v>12050224.62</v>
      </c>
      <c r="CB22" s="15">
        <v>5533</v>
      </c>
      <c r="CC22" s="15"/>
      <c r="CD22" s="17"/>
      <c r="CE22" s="15"/>
      <c r="CF22" s="16"/>
      <c r="CG22" s="16"/>
      <c r="CH22" s="15">
        <v>627287</v>
      </c>
      <c r="CI22" s="17">
        <v>6393634.47</v>
      </c>
      <c r="CJ22" s="15"/>
      <c r="CK22" s="15"/>
      <c r="CL22" s="17"/>
      <c r="CM22" s="15"/>
      <c r="CN22" s="16"/>
      <c r="CO22" s="16"/>
      <c r="CP22" s="15">
        <v>104904</v>
      </c>
      <c r="CQ22" s="17">
        <v>4348096.69</v>
      </c>
      <c r="CR22" s="15">
        <v>6003</v>
      </c>
      <c r="CS22" s="15"/>
      <c r="CT22" s="17"/>
      <c r="CU22" s="15"/>
      <c r="CV22" s="16"/>
      <c r="CW22" s="16"/>
      <c r="CX22" s="15">
        <v>72414</v>
      </c>
      <c r="CY22" s="17">
        <v>3069501.27</v>
      </c>
      <c r="CZ22" s="15">
        <v>5482</v>
      </c>
      <c r="DA22" s="15"/>
      <c r="DB22" s="17"/>
      <c r="DC22" s="15"/>
      <c r="DD22" s="16"/>
      <c r="DE22" s="16"/>
      <c r="DF22" s="15">
        <v>25196</v>
      </c>
      <c r="DG22" s="17">
        <v>2492602.62</v>
      </c>
      <c r="DH22" s="15">
        <v>1646</v>
      </c>
      <c r="DI22" s="15"/>
      <c r="DJ22" s="17"/>
      <c r="DK22" s="15"/>
      <c r="DL22" s="16"/>
      <c r="DM22" s="16"/>
      <c r="DN22" s="15">
        <v>48109</v>
      </c>
      <c r="DO22" s="17">
        <v>2471597.49</v>
      </c>
      <c r="DP22" s="15">
        <v>6862</v>
      </c>
      <c r="DQ22" s="15"/>
      <c r="DR22" s="17"/>
      <c r="DS22" s="15"/>
      <c r="DT22" s="16"/>
      <c r="DU22" s="16"/>
      <c r="DV22" s="15">
        <v>28093</v>
      </c>
      <c r="DW22" s="17">
        <v>2312635.92</v>
      </c>
      <c r="DX22" s="15">
        <v>1287</v>
      </c>
      <c r="DY22" s="15"/>
      <c r="DZ22" s="17"/>
      <c r="EA22" s="15"/>
      <c r="EB22" s="16"/>
      <c r="EC22" s="16"/>
      <c r="ED22" s="15">
        <v>43124</v>
      </c>
      <c r="EE22" s="17">
        <v>2002287.04</v>
      </c>
      <c r="EF22" s="15">
        <v>4287</v>
      </c>
      <c r="EG22" s="15"/>
      <c r="EH22" s="17"/>
      <c r="EI22" s="15"/>
      <c r="EJ22" s="16"/>
      <c r="EK22" s="16"/>
      <c r="EL22" s="15">
        <v>49719</v>
      </c>
      <c r="EM22" s="17">
        <v>1831525.09</v>
      </c>
      <c r="EN22" s="15"/>
      <c r="EO22" s="15"/>
      <c r="EP22" s="17"/>
      <c r="EQ22" s="15"/>
      <c r="ER22" s="16"/>
      <c r="ES22" s="16"/>
      <c r="ET22" s="15">
        <v>31898</v>
      </c>
      <c r="EU22" s="17">
        <v>1288513.17</v>
      </c>
      <c r="EV22" s="15"/>
      <c r="EW22" s="15"/>
      <c r="EX22" s="17"/>
      <c r="EY22" s="15"/>
      <c r="EZ22" s="16"/>
      <c r="FA22" s="16"/>
      <c r="FB22" s="15">
        <v>38796</v>
      </c>
      <c r="FC22" s="17">
        <v>1190163.66</v>
      </c>
      <c r="FD22" s="15">
        <v>754</v>
      </c>
      <c r="FE22" s="15"/>
      <c r="FF22" s="17"/>
      <c r="FG22" s="15"/>
      <c r="FH22" s="16"/>
      <c r="FI22" s="16"/>
      <c r="FJ22" s="15">
        <v>4453</v>
      </c>
      <c r="FK22" s="17">
        <v>646928.72</v>
      </c>
      <c r="FL22" s="15">
        <v>737</v>
      </c>
      <c r="FM22" s="15"/>
      <c r="FN22" s="17"/>
      <c r="FO22" s="15"/>
      <c r="FP22" s="16"/>
      <c r="FQ22" s="16"/>
      <c r="FR22" s="15">
        <v>6497</v>
      </c>
      <c r="FS22" s="17">
        <v>635967.26</v>
      </c>
      <c r="FT22" s="15">
        <v>1370</v>
      </c>
      <c r="FU22" s="15"/>
      <c r="FV22" s="17"/>
      <c r="FW22" s="15"/>
      <c r="FX22" s="16"/>
      <c r="FY22" s="16"/>
      <c r="FZ22" s="15">
        <v>14285</v>
      </c>
      <c r="GA22" s="17">
        <v>618508.39</v>
      </c>
      <c r="GB22" s="15">
        <v>955</v>
      </c>
      <c r="GC22" s="15"/>
      <c r="GD22" s="17"/>
      <c r="GE22" s="15"/>
      <c r="GF22" s="16"/>
      <c r="GG22" s="16"/>
      <c r="GH22" s="15">
        <v>6125</v>
      </c>
      <c r="GI22" s="17">
        <v>567921.04</v>
      </c>
      <c r="GJ22" s="15">
        <v>1024</v>
      </c>
      <c r="GK22" s="15"/>
      <c r="GL22" s="17"/>
      <c r="GM22" s="15"/>
      <c r="GN22" s="16"/>
      <c r="GO22" s="16"/>
      <c r="GP22" s="15">
        <v>3794</v>
      </c>
      <c r="GQ22" s="17">
        <v>428860.46</v>
      </c>
      <c r="GR22" s="15">
        <v>3944</v>
      </c>
      <c r="GS22" s="15"/>
      <c r="GT22" s="17"/>
      <c r="GU22" s="15"/>
      <c r="GV22" s="16"/>
      <c r="GW22" s="16"/>
      <c r="GX22" s="15">
        <v>18231</v>
      </c>
      <c r="GY22" s="17">
        <v>369048.95</v>
      </c>
      <c r="GZ22" s="15"/>
      <c r="HA22" s="15"/>
      <c r="HB22" s="17"/>
      <c r="HC22" s="15"/>
      <c r="HD22" s="16"/>
      <c r="HE22" s="16"/>
      <c r="HF22" s="15">
        <v>7615</v>
      </c>
      <c r="HG22" s="17">
        <v>309625.88</v>
      </c>
      <c r="HH22" s="15">
        <v>1212</v>
      </c>
      <c r="HI22" s="15"/>
      <c r="HJ22" s="17"/>
      <c r="HK22" s="15"/>
      <c r="HL22" s="16"/>
      <c r="HM22" s="16"/>
      <c r="HN22" s="15">
        <v>4662</v>
      </c>
      <c r="HO22" s="17">
        <v>191462.51</v>
      </c>
      <c r="HP22" s="15"/>
      <c r="HQ22" s="15"/>
      <c r="HR22" s="17"/>
      <c r="HS22" s="15"/>
      <c r="HT22" s="16"/>
      <c r="HU22" s="16"/>
      <c r="HV22" s="15">
        <v>4161</v>
      </c>
      <c r="HW22" s="17">
        <v>154391.95</v>
      </c>
      <c r="HX22" s="15">
        <v>218</v>
      </c>
      <c r="HY22" s="15"/>
      <c r="HZ22" s="17"/>
      <c r="IA22" s="15"/>
      <c r="IB22" s="16"/>
      <c r="IC22" s="16"/>
      <c r="ID22" s="15">
        <v>3983</v>
      </c>
      <c r="IE22" s="17">
        <v>145284.7</v>
      </c>
      <c r="IF22" s="15">
        <v>1843</v>
      </c>
      <c r="IG22" s="15"/>
      <c r="IH22" s="17"/>
      <c r="II22" s="15"/>
      <c r="IJ22" s="16"/>
      <c r="IK22" s="16"/>
      <c r="IL22" s="15">
        <v>5419</v>
      </c>
      <c r="IM22" s="17">
        <v>131546.42</v>
      </c>
      <c r="IN22" s="15">
        <v>21</v>
      </c>
      <c r="IO22" s="15"/>
      <c r="IP22" s="17"/>
      <c r="IQ22" s="15"/>
      <c r="IR22" s="16"/>
      <c r="IS22" s="16"/>
      <c r="IT22" s="15">
        <v>2676</v>
      </c>
      <c r="IU22" s="17">
        <v>119423.72</v>
      </c>
      <c r="IV22" s="15">
        <v>840</v>
      </c>
      <c r="IW22" s="15"/>
      <c r="IX22" s="17"/>
      <c r="IY22" s="15"/>
      <c r="IZ22" s="16"/>
      <c r="JA22" s="16"/>
      <c r="JB22" s="15">
        <v>722</v>
      </c>
      <c r="JC22" s="17">
        <v>91431.55</v>
      </c>
      <c r="JD22" s="15">
        <v>137</v>
      </c>
      <c r="JE22" s="15"/>
      <c r="JF22" s="17"/>
      <c r="JG22" s="15"/>
      <c r="JH22" s="16"/>
      <c r="JI22" s="16"/>
      <c r="JJ22" s="15">
        <v>1599</v>
      </c>
      <c r="JK22" s="17">
        <v>78039.11</v>
      </c>
      <c r="JL22" s="15">
        <v>206</v>
      </c>
      <c r="JM22" s="15"/>
      <c r="JN22" s="17"/>
      <c r="JO22" s="15"/>
      <c r="JP22" s="16"/>
      <c r="JQ22" s="16"/>
      <c r="JR22" s="15">
        <v>475</v>
      </c>
      <c r="JS22" s="17">
        <v>21018.71</v>
      </c>
      <c r="JT22" s="15">
        <v>583</v>
      </c>
      <c r="JU22" s="15"/>
      <c r="JV22" s="17"/>
      <c r="JW22" s="15"/>
      <c r="JX22" s="16"/>
      <c r="JY22" s="16"/>
      <c r="JZ22" s="15">
        <v>574</v>
      </c>
      <c r="KA22" s="17">
        <v>7724.43</v>
      </c>
      <c r="KB22" s="15">
        <v>1555</v>
      </c>
      <c r="KC22" s="15"/>
      <c r="KD22" s="17"/>
      <c r="KE22" s="15"/>
      <c r="KF22" s="16"/>
      <c r="KG22" s="16"/>
      <c r="KH22" s="15">
        <v>9</v>
      </c>
      <c r="KI22" s="17">
        <v>164.02</v>
      </c>
      <c r="KJ22" s="15"/>
      <c r="KK22" s="15"/>
      <c r="KL22" s="17"/>
      <c r="KM22" s="15"/>
      <c r="KN22" s="16"/>
      <c r="KO22" s="16"/>
      <c r="KP22" s="15">
        <v>4</v>
      </c>
      <c r="KQ22" s="17"/>
      <c r="KR22" s="15">
        <v>2889</v>
      </c>
      <c r="KS22" s="15"/>
      <c r="KT22" s="17"/>
      <c r="KU22" s="15"/>
      <c r="KV22" s="16"/>
      <c r="KW22" s="16"/>
      <c r="KX22" s="15"/>
      <c r="KY22" s="17"/>
      <c r="KZ22" s="15">
        <v>4</v>
      </c>
      <c r="LA22" s="15"/>
      <c r="LB22" s="17"/>
      <c r="LC22" s="15"/>
      <c r="LD22" s="16"/>
      <c r="LE22" s="16"/>
      <c r="LF22" s="15"/>
      <c r="LG22" s="17"/>
      <c r="LH22" s="15">
        <v>2257</v>
      </c>
      <c r="LI22" s="15"/>
      <c r="LJ22" s="17"/>
      <c r="LK22" s="15"/>
      <c r="LL22" s="16"/>
      <c r="LM22" s="16"/>
      <c r="LN22" s="15"/>
      <c r="LO22" s="17"/>
      <c r="LP22" s="15"/>
      <c r="LQ22" s="15"/>
      <c r="LR22" s="17"/>
      <c r="LS22" s="15"/>
      <c r="LT22" s="16"/>
      <c r="LU22" s="16"/>
      <c r="LV22" s="15"/>
      <c r="LW22" s="17"/>
      <c r="LX22" s="15"/>
      <c r="LY22" s="15"/>
      <c r="LZ22" s="17"/>
      <c r="MA22" s="15"/>
      <c r="MB22" s="16"/>
      <c r="MC22" s="16"/>
      <c r="MD22" s="15"/>
      <c r="ME22" s="17"/>
      <c r="MF22" s="15"/>
      <c r="MG22" s="15"/>
      <c r="MH22" s="17"/>
      <c r="MI22" s="15"/>
      <c r="MJ22" s="16"/>
      <c r="MK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</mergeCells>
  <headerFooter/>
</worksheet>
</file>