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<sst xmlns="http://schemas.openxmlformats.org/spreadsheetml/2006/main" count="53" uniqueCount="53">
  <si>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</si>
  <si>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</si>
  <si>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</si>
  <si>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03/01/2025</t>
  </si>
  <si>
    <t>End Date:</t>
  </si>
  <si>
    <t>03/09/2025</t>
  </si>
  <si>
    <t>Report Run Date:</t>
  </si>
  <si>
    <t>03/10/2025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</si>
  <si>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</si>
  <si>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</si>
  <si>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</si>
  <si>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</si>
  <si>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</si>
  <si>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</si>
  <si>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AMERSIGNDS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</si>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</sst>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800160</v>
      </c>
      <c r="C5" s="11">
        <f>=ROUNDDOWN(30.3785934486477,0)</f>
      </c>
      <c r="D5" s="11">
        <v>208377</v>
      </c>
      <c r="E5" s="12">
        <v>0.963</v>
      </c>
      <c r="F5" s="11"/>
      <c r="G5" s="11">
        <f>=ROUNDDOWN({0},0)</f>
      </c>
      <c r="H5" s="11"/>
      <c r="I5" s="12">
        <v>0.4</v>
      </c>
      <c r="J5" s="11">
        <v>220</v>
      </c>
      <c r="K5" s="13">
        <v>13357.71</v>
      </c>
      <c r="L5" s="11">
        <v>1909</v>
      </c>
      <c r="M5" s="14">
        <v>7</v>
      </c>
      <c r="N5" s="11">
        <v>1860</v>
      </c>
      <c r="O5" s="13">
        <v>113580.18</v>
      </c>
      <c r="P5" s="11">
        <v>1909</v>
      </c>
      <c r="Q5" s="14">
        <v>59.5</v>
      </c>
      <c r="R5" s="12">
        <v>-0.8817</v>
      </c>
      <c r="S5" s="12">
        <v>-0.8824</v>
      </c>
      <c r="T5" s="12"/>
      <c r="U5" s="12">
        <v>-0.8824</v>
      </c>
      <c r="V5" s="11">
        <v>162</v>
      </c>
      <c r="W5" s="13">
        <v>9214.18</v>
      </c>
      <c r="X5" s="11">
        <v>527</v>
      </c>
      <c r="Y5" s="11">
        <v>1391</v>
      </c>
      <c r="Z5" s="13">
        <v>77367.93</v>
      </c>
      <c r="AA5" s="11">
        <v>527</v>
      </c>
      <c r="AB5" s="12">
        <v>-0.8835</v>
      </c>
      <c r="AC5" s="12">
        <v>-0.8809</v>
      </c>
      <c r="AD5" s="11">
        <v>18</v>
      </c>
      <c r="AE5" s="13">
        <v>1157.39</v>
      </c>
      <c r="AF5" s="11">
        <v>212</v>
      </c>
      <c r="AG5" s="11">
        <v>116</v>
      </c>
      <c r="AH5" s="13">
        <v>7456.13</v>
      </c>
      <c r="AI5" s="11">
        <v>212</v>
      </c>
      <c r="AJ5" s="12">
        <v>-0.8448</v>
      </c>
      <c r="AK5" s="12">
        <v>-0.8448</v>
      </c>
      <c r="AL5" s="11">
        <v>24</v>
      </c>
      <c r="AM5" s="13">
        <v>1782.77</v>
      </c>
      <c r="AN5" s="11">
        <v>651</v>
      </c>
      <c r="AO5" s="11">
        <v>187</v>
      </c>
      <c r="AP5" s="13">
        <v>13452.08</v>
      </c>
      <c r="AQ5" s="11">
        <v>651</v>
      </c>
      <c r="AR5" s="12">
        <v>-0.8717</v>
      </c>
      <c r="AS5" s="12">
        <v>-0.8675</v>
      </c>
      <c r="AT5" s="11">
        <v>9</v>
      </c>
      <c r="AU5" s="13">
        <v>715.05</v>
      </c>
      <c r="AV5" s="11">
        <v>302</v>
      </c>
      <c r="AW5" s="11">
        <v>106</v>
      </c>
      <c r="AX5" s="13">
        <v>9932.17</v>
      </c>
      <c r="AY5" s="11">
        <v>302</v>
      </c>
      <c r="AZ5" s="12">
        <v>-0.9151</v>
      </c>
      <c r="BA5" s="12">
        <v>-0.928</v>
      </c>
      <c r="BB5" s="11">
        <v>7</v>
      </c>
      <c r="BC5" s="13">
        <v>488.32</v>
      </c>
      <c r="BD5" s="11">
        <v>181</v>
      </c>
      <c r="BE5" s="11">
        <v>60</v>
      </c>
      <c r="BF5" s="13">
        <v>5371.87</v>
      </c>
      <c r="BG5" s="11">
        <v>181</v>
      </c>
      <c r="BH5" s="12">
        <v>-0.8833</v>
      </c>
      <c r="BI5" s="12">
        <v>-0.9091</v>
      </c>
    </row>
    <row r="6">
      <c r="A6" s="10" t="s">
        <v>37</v>
      </c>
      <c r="B6" s="11">
        <v>272</v>
      </c>
      <c r="C6" s="11">
        <f>=ROUNDDOWN(50.3703703703704,0)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19769</v>
      </c>
      <c r="C7" s="11">
        <f>=ROUNDDOWN(13.9660897209467,0)</f>
      </c>
      <c r="D7" s="11">
        <v>21745</v>
      </c>
      <c r="E7" s="12">
        <v>0.918</v>
      </c>
      <c r="F7" s="11"/>
      <c r="G7" s="11">
        <f>=ROUNDDOWN({0},0)</f>
      </c>
      <c r="H7" s="11"/>
      <c r="I7" s="12"/>
      <c r="J7" s="11">
        <v>55</v>
      </c>
      <c r="K7" s="13">
        <v>2810.23</v>
      </c>
      <c r="L7" s="11">
        <v>165</v>
      </c>
      <c r="M7" s="14">
        <v>17.03</v>
      </c>
      <c r="N7" s="11">
        <v>514</v>
      </c>
      <c r="O7" s="13">
        <v>27002.6</v>
      </c>
      <c r="P7" s="11">
        <v>165</v>
      </c>
      <c r="Q7" s="14">
        <v>163.65</v>
      </c>
      <c r="R7" s="12">
        <v>-0.893</v>
      </c>
      <c r="S7" s="12">
        <v>-0.8959</v>
      </c>
      <c r="T7" s="12"/>
      <c r="U7" s="12">
        <v>-0.8959</v>
      </c>
      <c r="V7" s="11">
        <v>10</v>
      </c>
      <c r="W7" s="13">
        <v>396.35</v>
      </c>
      <c r="X7" s="11">
        <v>89</v>
      </c>
      <c r="Y7" s="11">
        <v>100</v>
      </c>
      <c r="Z7" s="13">
        <v>4835.9</v>
      </c>
      <c r="AA7" s="11">
        <v>89</v>
      </c>
      <c r="AB7" s="12">
        <v>-0.9</v>
      </c>
      <c r="AC7" s="12">
        <v>-0.918</v>
      </c>
      <c r="AD7" s="11">
        <v>3</v>
      </c>
      <c r="AE7" s="13">
        <v>141.5</v>
      </c>
      <c r="AF7" s="11">
        <v>51</v>
      </c>
      <c r="AG7" s="11">
        <v>55</v>
      </c>
      <c r="AH7" s="13">
        <v>2608.48</v>
      </c>
      <c r="AI7" s="11">
        <v>51</v>
      </c>
      <c r="AJ7" s="12">
        <v>-0.9455</v>
      </c>
      <c r="AK7" s="12">
        <v>-0.9458</v>
      </c>
      <c r="AL7" s="11">
        <v>19</v>
      </c>
      <c r="AM7" s="13">
        <v>916.47</v>
      </c>
      <c r="AN7" s="11">
        <v>138</v>
      </c>
      <c r="AO7" s="11">
        <v>109</v>
      </c>
      <c r="AP7" s="13">
        <v>5253.84</v>
      </c>
      <c r="AQ7" s="11">
        <v>138</v>
      </c>
      <c r="AR7" s="12">
        <v>-0.8257</v>
      </c>
      <c r="AS7" s="12">
        <v>-0.8256</v>
      </c>
      <c r="AT7" s="11">
        <v>14</v>
      </c>
      <c r="AU7" s="13">
        <v>837.36</v>
      </c>
      <c r="AV7" s="11">
        <v>90</v>
      </c>
      <c r="AW7" s="11">
        <v>131</v>
      </c>
      <c r="AX7" s="13">
        <v>7293.22</v>
      </c>
      <c r="AY7" s="11">
        <v>90</v>
      </c>
      <c r="AZ7" s="12">
        <v>-0.8931</v>
      </c>
      <c r="BA7" s="12">
        <v>-0.8852</v>
      </c>
      <c r="BB7" s="11">
        <v>9</v>
      </c>
      <c r="BC7" s="13">
        <v>518.55</v>
      </c>
      <c r="BD7" s="11">
        <v>137</v>
      </c>
      <c r="BE7" s="11">
        <v>119</v>
      </c>
      <c r="BF7" s="13">
        <v>7011.16</v>
      </c>
      <c r="BG7" s="11">
        <v>137</v>
      </c>
      <c r="BH7" s="12">
        <v>-0.9244</v>
      </c>
      <c r="BI7" s="12">
        <v>-0.926</v>
      </c>
    </row>
    <row r="8">
      <c r="A8" s="10" t="s">
        <v>39</v>
      </c>
      <c r="B8" s="11">
        <v>115910</v>
      </c>
      <c r="C8" s="11">
        <f>=ROUNDDOWN(19.7852656015294,0)</f>
      </c>
      <c r="D8" s="11">
        <v>103112</v>
      </c>
      <c r="E8" s="12">
        <v>0.9753</v>
      </c>
      <c r="F8" s="11"/>
      <c r="G8" s="11">
        <f>=ROUNDDOWN({0},0)</f>
      </c>
      <c r="H8" s="11"/>
      <c r="I8" s="12"/>
      <c r="J8" s="11">
        <v>14</v>
      </c>
      <c r="K8" s="13">
        <v>607.95</v>
      </c>
      <c r="L8" s="11">
        <v>260</v>
      </c>
      <c r="M8" s="14">
        <v>2.34</v>
      </c>
      <c r="N8" s="11">
        <v>133</v>
      </c>
      <c r="O8" s="13">
        <v>5626.2</v>
      </c>
      <c r="P8" s="11">
        <v>260</v>
      </c>
      <c r="Q8" s="14">
        <v>21.64</v>
      </c>
      <c r="R8" s="12">
        <v>-0.8947</v>
      </c>
      <c r="S8" s="12">
        <v>-0.8919</v>
      </c>
      <c r="T8" s="12"/>
      <c r="U8" s="12">
        <v>-0.8919</v>
      </c>
      <c r="V8" s="11"/>
      <c r="W8" s="13"/>
      <c r="X8" s="11"/>
      <c r="Y8" s="11"/>
      <c r="Z8" s="13"/>
      <c r="AA8" s="11"/>
      <c r="AB8" s="12"/>
      <c r="AC8" s="12"/>
      <c r="AD8" s="11">
        <v>14</v>
      </c>
      <c r="AE8" s="13">
        <v>607.95</v>
      </c>
      <c r="AF8" s="11">
        <v>69</v>
      </c>
      <c r="AG8" s="11">
        <v>131</v>
      </c>
      <c r="AH8" s="13">
        <v>5551.1</v>
      </c>
      <c r="AI8" s="11">
        <v>69</v>
      </c>
      <c r="AJ8" s="12">
        <v>-0.8931</v>
      </c>
      <c r="AK8" s="12">
        <v>-0.8905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>
        <v>2</v>
      </c>
      <c r="AW8" s="11">
        <v>2</v>
      </c>
      <c r="AX8" s="13">
        <v>75.1</v>
      </c>
      <c r="AY8" s="11">
        <v>2</v>
      </c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208295</v>
      </c>
      <c r="C9" s="11">
        <f>=ROUNDDOWN(23.2635670169874,0)</f>
      </c>
      <c r="D9" s="11">
        <v>180189</v>
      </c>
      <c r="E9" s="12">
        <v>0.9976</v>
      </c>
      <c r="F9" s="11"/>
      <c r="G9" s="11">
        <f>=ROUNDDOWN({0},0)</f>
      </c>
      <c r="H9" s="11"/>
      <c r="I9" s="12"/>
      <c r="J9" s="11">
        <v>20</v>
      </c>
      <c r="K9" s="13">
        <v>448.65</v>
      </c>
      <c r="L9" s="11">
        <v>287</v>
      </c>
      <c r="M9" s="14">
        <v>1.56</v>
      </c>
      <c r="N9" s="11">
        <v>161</v>
      </c>
      <c r="O9" s="13">
        <v>3575.11</v>
      </c>
      <c r="P9" s="11">
        <v>287</v>
      </c>
      <c r="Q9" s="14">
        <v>12.46</v>
      </c>
      <c r="R9" s="12">
        <v>-0.8758</v>
      </c>
      <c r="S9" s="12">
        <v>-0.8745</v>
      </c>
      <c r="T9" s="12"/>
      <c r="U9" s="12">
        <v>-0.8748</v>
      </c>
      <c r="V9" s="11"/>
      <c r="W9" s="13"/>
      <c r="X9" s="11"/>
      <c r="Y9" s="11"/>
      <c r="Z9" s="13"/>
      <c r="AA9" s="11"/>
      <c r="AB9" s="12"/>
      <c r="AC9" s="12"/>
      <c r="AD9" s="11">
        <v>20</v>
      </c>
      <c r="AE9" s="13">
        <v>448.65</v>
      </c>
      <c r="AF9" s="11">
        <v>88</v>
      </c>
      <c r="AG9" s="11">
        <v>161</v>
      </c>
      <c r="AH9" s="13">
        <v>3575.11</v>
      </c>
      <c r="AI9" s="11">
        <v>88</v>
      </c>
      <c r="AJ9" s="12">
        <v>-0.8758</v>
      </c>
      <c r="AK9" s="12">
        <v>-0.8745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505468</v>
      </c>
      <c r="C10" s="11">
        <f>=ROUNDDOWN(29.0955349485112,0)</f>
      </c>
      <c r="D10" s="11">
        <v>159505</v>
      </c>
      <c r="E10" s="12">
        <v>0.915</v>
      </c>
      <c r="F10" s="11"/>
      <c r="G10" s="11">
        <f>=ROUNDDOWN({0},0)</f>
      </c>
      <c r="H10" s="11"/>
      <c r="I10" s="12"/>
      <c r="J10" s="11">
        <v>132</v>
      </c>
      <c r="K10" s="13">
        <v>4715.14</v>
      </c>
      <c r="L10" s="11">
        <v>1136</v>
      </c>
      <c r="M10" s="14">
        <v>4.15</v>
      </c>
      <c r="N10" s="11">
        <v>1058</v>
      </c>
      <c r="O10" s="13">
        <v>37288.63</v>
      </c>
      <c r="P10" s="11">
        <v>1136</v>
      </c>
      <c r="Q10" s="14">
        <v>32.82</v>
      </c>
      <c r="R10" s="12">
        <v>-0.8752</v>
      </c>
      <c r="S10" s="12">
        <v>-0.8736</v>
      </c>
      <c r="T10" s="12"/>
      <c r="U10" s="12">
        <v>-0.8736</v>
      </c>
      <c r="V10" s="11">
        <v>69</v>
      </c>
      <c r="W10" s="13">
        <v>2477.74</v>
      </c>
      <c r="X10" s="11">
        <v>416</v>
      </c>
      <c r="Y10" s="11">
        <v>652</v>
      </c>
      <c r="Z10" s="13">
        <v>22661.71</v>
      </c>
      <c r="AA10" s="11">
        <v>416</v>
      </c>
      <c r="AB10" s="12">
        <v>-0.8942</v>
      </c>
      <c r="AC10" s="12">
        <v>-0.8907</v>
      </c>
      <c r="AD10" s="11">
        <v>58</v>
      </c>
      <c r="AE10" s="13">
        <v>2119.78</v>
      </c>
      <c r="AF10" s="11">
        <v>112</v>
      </c>
      <c r="AG10" s="11">
        <v>348</v>
      </c>
      <c r="AH10" s="13">
        <v>13405.81</v>
      </c>
      <c r="AI10" s="11">
        <v>112</v>
      </c>
      <c r="AJ10" s="12">
        <v>-0.8333</v>
      </c>
      <c r="AK10" s="12">
        <v>-0.8419</v>
      </c>
      <c r="AL10" s="11">
        <v>2</v>
      </c>
      <c r="AM10" s="13">
        <v>35.7</v>
      </c>
      <c r="AN10" s="11">
        <v>20</v>
      </c>
      <c r="AO10" s="11">
        <v>20</v>
      </c>
      <c r="AP10" s="13">
        <v>473.07</v>
      </c>
      <c r="AQ10" s="11">
        <v>20</v>
      </c>
      <c r="AR10" s="12">
        <v>-0.9</v>
      </c>
      <c r="AS10" s="12">
        <v>-0.9245</v>
      </c>
      <c r="AT10" s="11">
        <v>3</v>
      </c>
      <c r="AU10" s="13">
        <v>81.92</v>
      </c>
      <c r="AV10" s="11">
        <v>6</v>
      </c>
      <c r="AW10" s="11">
        <v>38</v>
      </c>
      <c r="AX10" s="13">
        <v>748.04</v>
      </c>
      <c r="AY10" s="11">
        <v>6</v>
      </c>
      <c r="AZ10" s="12">
        <v>-0.9211</v>
      </c>
      <c r="BA10" s="12">
        <v>-0.8905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1764</v>
      </c>
      <c r="C11" s="11">
        <f>=ROUNDDOWN(90.9278350515464,0)</f>
      </c>
      <c r="D11" s="11"/>
      <c r="E11" s="12">
        <v>0.9565</v>
      </c>
      <c r="F11" s="11"/>
      <c r="G11" s="11">
        <f>=ROUNDDOWN({0},0)</f>
      </c>
      <c r="H11" s="11"/>
      <c r="I11" s="12"/>
      <c r="J11" s="11"/>
      <c r="K11" s="13"/>
      <c r="L11" s="11">
        <v>30</v>
      </c>
      <c r="M11" s="14"/>
      <c r="N11" s="11"/>
      <c r="O11" s="13"/>
      <c r="P11" s="11">
        <v>30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23</v>
      </c>
      <c r="AO11" s="11"/>
      <c r="AP11" s="13"/>
      <c r="AQ11" s="11">
        <v>23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95018</v>
      </c>
      <c r="C12" s="11">
        <f>=ROUNDDOWN(19.1696088123146,0)</f>
      </c>
      <c r="D12" s="11">
        <v>63804</v>
      </c>
      <c r="E12" s="12">
        <v>0.9137</v>
      </c>
      <c r="F12" s="11"/>
      <c r="G12" s="11">
        <f>=ROUNDDOWN({0},0)</f>
      </c>
      <c r="H12" s="11">
        <v>8690</v>
      </c>
      <c r="I12" s="12">
        <v>0.8952</v>
      </c>
      <c r="J12" s="11">
        <v>383</v>
      </c>
      <c r="K12" s="13">
        <v>65120.64</v>
      </c>
      <c r="L12" s="11">
        <v>515</v>
      </c>
      <c r="M12" s="14">
        <v>126.45</v>
      </c>
      <c r="N12" s="11">
        <v>5269</v>
      </c>
      <c r="O12" s="13">
        <v>942436.13</v>
      </c>
      <c r="P12" s="11">
        <v>515</v>
      </c>
      <c r="Q12" s="14">
        <v>1829.97</v>
      </c>
      <c r="R12" s="12">
        <v>-0.9273</v>
      </c>
      <c r="S12" s="12">
        <v>-0.9309</v>
      </c>
      <c r="T12" s="12"/>
      <c r="U12" s="12">
        <v>-0.9309</v>
      </c>
      <c r="V12" s="11">
        <v>282</v>
      </c>
      <c r="W12" s="13">
        <v>51532.89</v>
      </c>
      <c r="X12" s="11">
        <v>192</v>
      </c>
      <c r="Y12" s="11">
        <v>4098</v>
      </c>
      <c r="Z12" s="13">
        <v>777086.13</v>
      </c>
      <c r="AA12" s="11">
        <v>192</v>
      </c>
      <c r="AB12" s="12">
        <v>-0.9312</v>
      </c>
      <c r="AC12" s="12">
        <v>-0.9337</v>
      </c>
      <c r="AD12" s="11">
        <v>10</v>
      </c>
      <c r="AE12" s="13">
        <v>927.46</v>
      </c>
      <c r="AF12" s="11">
        <v>173</v>
      </c>
      <c r="AG12" s="11">
        <v>110</v>
      </c>
      <c r="AH12" s="13">
        <v>12582.76</v>
      </c>
      <c r="AI12" s="11">
        <v>173</v>
      </c>
      <c r="AJ12" s="12">
        <v>-0.9091</v>
      </c>
      <c r="AK12" s="12">
        <v>-0.9263</v>
      </c>
      <c r="AL12" s="11">
        <v>52</v>
      </c>
      <c r="AM12" s="13">
        <v>7264.86</v>
      </c>
      <c r="AN12" s="11">
        <v>291</v>
      </c>
      <c r="AO12" s="11">
        <v>492</v>
      </c>
      <c r="AP12" s="13">
        <v>68371.49</v>
      </c>
      <c r="AQ12" s="11">
        <v>291</v>
      </c>
      <c r="AR12" s="12">
        <v>-0.8943</v>
      </c>
      <c r="AS12" s="12">
        <v>-0.8937</v>
      </c>
      <c r="AT12" s="11">
        <v>24</v>
      </c>
      <c r="AU12" s="13">
        <v>2762.9</v>
      </c>
      <c r="AV12" s="11">
        <v>275</v>
      </c>
      <c r="AW12" s="11">
        <v>358</v>
      </c>
      <c r="AX12" s="13">
        <v>52345.49</v>
      </c>
      <c r="AY12" s="11">
        <v>275</v>
      </c>
      <c r="AZ12" s="12">
        <v>-0.933</v>
      </c>
      <c r="BA12" s="12">
        <v>-0.9472</v>
      </c>
      <c r="BB12" s="11">
        <v>15</v>
      </c>
      <c r="BC12" s="13">
        <v>2632.53</v>
      </c>
      <c r="BD12" s="11">
        <v>371</v>
      </c>
      <c r="BE12" s="11">
        <v>211</v>
      </c>
      <c r="BF12" s="13">
        <v>32050.26</v>
      </c>
      <c r="BG12" s="11">
        <v>371</v>
      </c>
      <c r="BH12" s="12">
        <v>-0.9289</v>
      </c>
      <c r="BI12" s="12">
        <v>-0.9179</v>
      </c>
    </row>
    <row r="13">
      <c r="A13" s="10" t="s">
        <v>44</v>
      </c>
      <c r="B13" s="11">
        <v>14293</v>
      </c>
      <c r="C13" s="11">
        <f>=ROUNDDOWN(25.7763751127142,0)</f>
      </c>
      <c r="D13" s="11">
        <v>6370</v>
      </c>
      <c r="E13" s="12">
        <v>0.963</v>
      </c>
      <c r="F13" s="11"/>
      <c r="G13" s="11">
        <f>=ROUNDDOWN({0},0)</f>
      </c>
      <c r="H13" s="11"/>
      <c r="I13" s="12"/>
      <c r="J13" s="11">
        <v>36</v>
      </c>
      <c r="K13" s="13">
        <v>2984.98</v>
      </c>
      <c r="L13" s="11">
        <v>134</v>
      </c>
      <c r="M13" s="14">
        <v>22.28</v>
      </c>
      <c r="N13" s="11">
        <v>377</v>
      </c>
      <c r="O13" s="13">
        <v>27899.42</v>
      </c>
      <c r="P13" s="11">
        <v>134</v>
      </c>
      <c r="Q13" s="14">
        <v>208.2</v>
      </c>
      <c r="R13" s="12">
        <v>-0.9045</v>
      </c>
      <c r="S13" s="12">
        <v>-0.893</v>
      </c>
      <c r="T13" s="12"/>
      <c r="U13" s="12">
        <v>-0.893</v>
      </c>
      <c r="V13" s="11">
        <v>2</v>
      </c>
      <c r="W13" s="13">
        <v>174.88</v>
      </c>
      <c r="X13" s="11">
        <v>9</v>
      </c>
      <c r="Y13" s="11">
        <v>7</v>
      </c>
      <c r="Z13" s="13">
        <v>545.6</v>
      </c>
      <c r="AA13" s="11">
        <v>9</v>
      </c>
      <c r="AB13" s="12">
        <v>-0.7143</v>
      </c>
      <c r="AC13" s="12">
        <v>-0.6795</v>
      </c>
      <c r="AD13" s="11">
        <v>2</v>
      </c>
      <c r="AE13" s="13">
        <v>123.37</v>
      </c>
      <c r="AF13" s="11">
        <v>55</v>
      </c>
      <c r="AG13" s="11">
        <v>32</v>
      </c>
      <c r="AH13" s="13">
        <v>2031.89</v>
      </c>
      <c r="AI13" s="11">
        <v>55</v>
      </c>
      <c r="AJ13" s="12">
        <v>-0.9375</v>
      </c>
      <c r="AK13" s="12">
        <v>-0.9393</v>
      </c>
      <c r="AL13" s="11">
        <v>9</v>
      </c>
      <c r="AM13" s="13">
        <v>558.06</v>
      </c>
      <c r="AN13" s="11">
        <v>83</v>
      </c>
      <c r="AO13" s="11">
        <v>137</v>
      </c>
      <c r="AP13" s="13">
        <v>7943.91</v>
      </c>
      <c r="AQ13" s="11">
        <v>83</v>
      </c>
      <c r="AR13" s="12">
        <v>-0.9343</v>
      </c>
      <c r="AS13" s="12">
        <v>-0.9297</v>
      </c>
      <c r="AT13" s="11">
        <v>11</v>
      </c>
      <c r="AU13" s="13">
        <v>892.93</v>
      </c>
      <c r="AV13" s="11">
        <v>73</v>
      </c>
      <c r="AW13" s="11">
        <v>103</v>
      </c>
      <c r="AX13" s="13">
        <v>6664.55</v>
      </c>
      <c r="AY13" s="11">
        <v>73</v>
      </c>
      <c r="AZ13" s="12">
        <v>-0.8932</v>
      </c>
      <c r="BA13" s="12">
        <v>-0.866</v>
      </c>
      <c r="BB13" s="11">
        <v>12</v>
      </c>
      <c r="BC13" s="13">
        <v>1235.74</v>
      </c>
      <c r="BD13" s="11">
        <v>24</v>
      </c>
      <c r="BE13" s="11">
        <v>98</v>
      </c>
      <c r="BF13" s="13">
        <v>10713.47</v>
      </c>
      <c r="BG13" s="11">
        <v>24</v>
      </c>
      <c r="BH13" s="12">
        <v>-0.8776</v>
      </c>
      <c r="BI13" s="12">
        <v>-0.8847</v>
      </c>
    </row>
    <row r="14">
      <c r="A14" s="10" t="s">
        <v>45</v>
      </c>
      <c r="B14" s="11">
        <v>5991</v>
      </c>
      <c r="C14" s="11">
        <f>=ROUNDDOWN(99.1887417218543,0)</f>
      </c>
      <c r="D14" s="11"/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22</v>
      </c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28536</v>
      </c>
      <c r="C15" s="11">
        <f>=ROUNDDOWN(69.0609874152953,0)</f>
      </c>
      <c r="D15" s="11">
        <v>7686</v>
      </c>
      <c r="E15" s="12">
        <v>0.85</v>
      </c>
      <c r="F15" s="11"/>
      <c r="G15" s="11">
        <f>=ROUNDDOWN({0},0)</f>
      </c>
      <c r="H15" s="11"/>
      <c r="I15" s="12"/>
      <c r="J15" s="11"/>
      <c r="K15" s="13"/>
      <c r="L15" s="11">
        <v>82</v>
      </c>
      <c r="M15" s="14"/>
      <c r="N15" s="11"/>
      <c r="O15" s="13"/>
      <c r="P15" s="11">
        <v>82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5256</v>
      </c>
      <c r="C16" s="11">
        <f>=ROUNDDOWN(190.434782608696,0)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/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424320</v>
      </c>
      <c r="C17" s="11">
        <f>=ROUNDDOWN(24.5525717360737,0)</f>
      </c>
      <c r="D17" s="11">
        <v>148394</v>
      </c>
      <c r="E17" s="12">
        <v>0.8884</v>
      </c>
      <c r="F17" s="11"/>
      <c r="G17" s="11">
        <f>=ROUNDDOWN({0},0)</f>
      </c>
      <c r="H17" s="11"/>
      <c r="I17" s="12"/>
      <c r="J17" s="11">
        <v>38</v>
      </c>
      <c r="K17" s="13">
        <v>1484.92</v>
      </c>
      <c r="L17" s="11">
        <v>1051</v>
      </c>
      <c r="M17" s="14">
        <v>1.41</v>
      </c>
      <c r="N17" s="11">
        <v>256</v>
      </c>
      <c r="O17" s="13">
        <v>9558.92</v>
      </c>
      <c r="P17" s="11">
        <v>1051</v>
      </c>
      <c r="Q17" s="14">
        <v>9.1</v>
      </c>
      <c r="R17" s="12">
        <v>-0.8516</v>
      </c>
      <c r="S17" s="12">
        <v>-0.8447</v>
      </c>
      <c r="T17" s="12"/>
      <c r="U17" s="12">
        <v>-0.8451</v>
      </c>
      <c r="V17" s="11"/>
      <c r="W17" s="13"/>
      <c r="X17" s="11"/>
      <c r="Y17" s="11"/>
      <c r="Z17" s="13"/>
      <c r="AA17" s="11"/>
      <c r="AB17" s="12"/>
      <c r="AC17" s="12"/>
      <c r="AD17" s="11">
        <v>38</v>
      </c>
      <c r="AE17" s="13">
        <v>1484.92</v>
      </c>
      <c r="AF17" s="11">
        <v>100</v>
      </c>
      <c r="AG17" s="11">
        <v>256</v>
      </c>
      <c r="AH17" s="13">
        <v>9558.92</v>
      </c>
      <c r="AI17" s="11">
        <v>100</v>
      </c>
      <c r="AJ17" s="12">
        <v>-0.8516</v>
      </c>
      <c r="AK17" s="12">
        <v>-0.8447</v>
      </c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152599</v>
      </c>
      <c r="C18" s="11">
        <f>=ROUNDDOWN(42.8336046707461,0)</f>
      </c>
      <c r="D18" s="11">
        <v>70865</v>
      </c>
      <c r="E18" s="12">
        <v>0.9852</v>
      </c>
      <c r="F18" s="11"/>
      <c r="G18" s="11">
        <f>=ROUNDDOWN({0},0)</f>
      </c>
      <c r="H18" s="11"/>
      <c r="I18" s="12"/>
      <c r="J18" s="11">
        <v>138</v>
      </c>
      <c r="K18" s="13">
        <v>4676.41</v>
      </c>
      <c r="L18" s="11">
        <v>161</v>
      </c>
      <c r="M18" s="14">
        <v>29.05</v>
      </c>
      <c r="N18" s="11">
        <v>735</v>
      </c>
      <c r="O18" s="13">
        <v>24983.85</v>
      </c>
      <c r="P18" s="11">
        <v>161</v>
      </c>
      <c r="Q18" s="14">
        <v>155.18</v>
      </c>
      <c r="R18" s="12">
        <v>-0.8122</v>
      </c>
      <c r="S18" s="12">
        <v>-0.8128</v>
      </c>
      <c r="T18" s="12"/>
      <c r="U18" s="12">
        <v>-0.8128</v>
      </c>
      <c r="V18" s="11"/>
      <c r="W18" s="13"/>
      <c r="X18" s="11"/>
      <c r="Y18" s="11"/>
      <c r="Z18" s="13"/>
      <c r="AA18" s="11"/>
      <c r="AB18" s="12"/>
      <c r="AC18" s="12"/>
      <c r="AD18" s="11">
        <v>138</v>
      </c>
      <c r="AE18" s="13">
        <v>4676.41</v>
      </c>
      <c r="AF18" s="11">
        <v>100</v>
      </c>
      <c r="AG18" s="11">
        <v>735</v>
      </c>
      <c r="AH18" s="13">
        <v>24983.85</v>
      </c>
      <c r="AI18" s="11">
        <v>100</v>
      </c>
      <c r="AJ18" s="12">
        <v>-0.8122</v>
      </c>
      <c r="AK18" s="12">
        <v>-0.8128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284047</v>
      </c>
      <c r="C19" s="11">
        <f>=ROUNDDOWN(29.6726106532117,0)</f>
      </c>
      <c r="D19" s="11">
        <v>150410</v>
      </c>
      <c r="E19" s="12">
        <v>0.9966</v>
      </c>
      <c r="F19" s="11"/>
      <c r="G19" s="11">
        <f>=ROUNDDOWN({0},0)</f>
      </c>
      <c r="H19" s="11"/>
      <c r="I19" s="12"/>
      <c r="J19" s="11">
        <v>177</v>
      </c>
      <c r="K19" s="13">
        <v>4203.17</v>
      </c>
      <c r="L19" s="11">
        <v>544</v>
      </c>
      <c r="M19" s="14">
        <v>7.73</v>
      </c>
      <c r="N19" s="11">
        <v>1271</v>
      </c>
      <c r="O19" s="13">
        <v>29983.73</v>
      </c>
      <c r="P19" s="11">
        <v>544</v>
      </c>
      <c r="Q19" s="14">
        <v>55.12</v>
      </c>
      <c r="R19" s="12">
        <v>-0.8607</v>
      </c>
      <c r="S19" s="12">
        <v>-0.8598</v>
      </c>
      <c r="T19" s="12"/>
      <c r="U19" s="12">
        <v>-0.8598</v>
      </c>
      <c r="V19" s="11">
        <v>170</v>
      </c>
      <c r="W19" s="13">
        <v>4033.35</v>
      </c>
      <c r="X19" s="11">
        <v>224</v>
      </c>
      <c r="Y19" s="11">
        <v>1199</v>
      </c>
      <c r="Z19" s="13">
        <v>28406.33</v>
      </c>
      <c r="AA19" s="11">
        <v>224</v>
      </c>
      <c r="AB19" s="12">
        <v>-0.8582</v>
      </c>
      <c r="AC19" s="12">
        <v>-0.858</v>
      </c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>
        <v>7</v>
      </c>
      <c r="AU19" s="13">
        <v>169.82</v>
      </c>
      <c r="AV19" s="11">
        <v>108</v>
      </c>
      <c r="AW19" s="11">
        <v>72</v>
      </c>
      <c r="AX19" s="13">
        <v>1577.4</v>
      </c>
      <c r="AY19" s="11">
        <v>108</v>
      </c>
      <c r="AZ19" s="12">
        <v>-0.9028</v>
      </c>
      <c r="BA19" s="12">
        <v>-0.8923</v>
      </c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169242</v>
      </c>
      <c r="C20" s="11">
        <f>=ROUNDDOWN(38.2692655571635,0)</f>
      </c>
      <c r="D20" s="11">
        <v>39304</v>
      </c>
      <c r="E20" s="12">
        <v>0.966</v>
      </c>
      <c r="F20" s="11"/>
      <c r="G20" s="11">
        <f>=ROUNDDOWN({0},0)</f>
      </c>
      <c r="H20" s="11"/>
      <c r="I20" s="12"/>
      <c r="J20" s="11">
        <v>26</v>
      </c>
      <c r="K20" s="13">
        <v>1086.62</v>
      </c>
      <c r="L20" s="11">
        <v>518</v>
      </c>
      <c r="M20" s="14">
        <v>2.1</v>
      </c>
      <c r="N20" s="11">
        <v>268</v>
      </c>
      <c r="O20" s="13">
        <v>11902.27</v>
      </c>
      <c r="P20" s="11">
        <v>518</v>
      </c>
      <c r="Q20" s="14">
        <v>22.98</v>
      </c>
      <c r="R20" s="12">
        <v>-0.903</v>
      </c>
      <c r="S20" s="12">
        <v>-0.9087</v>
      </c>
      <c r="T20" s="12"/>
      <c r="U20" s="12">
        <v>-0.9086</v>
      </c>
      <c r="V20" s="11">
        <v>10</v>
      </c>
      <c r="W20" s="13">
        <v>428.97</v>
      </c>
      <c r="X20" s="11">
        <v>148</v>
      </c>
      <c r="Y20" s="11">
        <v>124</v>
      </c>
      <c r="Z20" s="13">
        <v>5675.22</v>
      </c>
      <c r="AA20" s="11">
        <v>148</v>
      </c>
      <c r="AB20" s="12">
        <v>-0.9194</v>
      </c>
      <c r="AC20" s="12">
        <v>-0.9244</v>
      </c>
      <c r="AD20" s="11"/>
      <c r="AE20" s="13"/>
      <c r="AF20" s="11">
        <v>8</v>
      </c>
      <c r="AG20" s="11"/>
      <c r="AH20" s="13"/>
      <c r="AI20" s="11">
        <v>8</v>
      </c>
      <c r="AJ20" s="12"/>
      <c r="AK20" s="12"/>
      <c r="AL20" s="11">
        <v>8</v>
      </c>
      <c r="AM20" s="13">
        <v>359.8</v>
      </c>
      <c r="AN20" s="11">
        <v>202</v>
      </c>
      <c r="AO20" s="11">
        <v>98</v>
      </c>
      <c r="AP20" s="13">
        <v>4325.27</v>
      </c>
      <c r="AQ20" s="11">
        <v>202</v>
      </c>
      <c r="AR20" s="12">
        <v>-0.9184</v>
      </c>
      <c r="AS20" s="12">
        <v>-0.9168</v>
      </c>
      <c r="AT20" s="11">
        <v>8</v>
      </c>
      <c r="AU20" s="13">
        <v>297.85</v>
      </c>
      <c r="AV20" s="11">
        <v>134</v>
      </c>
      <c r="AW20" s="11">
        <v>46</v>
      </c>
      <c r="AX20" s="13">
        <v>1901.78</v>
      </c>
      <c r="AY20" s="11">
        <v>134</v>
      </c>
      <c r="AZ20" s="12">
        <v>-0.8261</v>
      </c>
      <c r="BA20" s="12">
        <v>-0.8434</v>
      </c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1239</v>
      </c>
      <c r="K21" s="17">
        <v>101496.42</v>
      </c>
      <c r="L21" s="15">
        <v>6826</v>
      </c>
      <c r="M21" s="18">
        <v>14.87</v>
      </c>
      <c r="N21" s="15">
        <v>11902</v>
      </c>
      <c r="O21" s="17">
        <v>1233837.04</v>
      </c>
      <c r="P21" s="15">
        <v>6826</v>
      </c>
      <c r="Q21" s="18">
        <v>180.76</v>
      </c>
      <c r="R21" s="16">
        <v>-0.8959</v>
      </c>
      <c r="S21" s="16">
        <v>-0.9177</v>
      </c>
      <c r="T21" s="16"/>
      <c r="U21" s="16">
        <v>-0.9177</v>
      </c>
      <c r="V21" s="15">
        <v>705</v>
      </c>
      <c r="W21" s="17">
        <v>68258.36</v>
      </c>
      <c r="X21" s="15">
        <v>1605</v>
      </c>
      <c r="Y21" s="15">
        <v>7571</v>
      </c>
      <c r="Z21" s="17">
        <v>916578.82</v>
      </c>
      <c r="AA21" s="15">
        <v>1605</v>
      </c>
      <c r="AB21" s="16">
        <v>-0.9069</v>
      </c>
      <c r="AC21" s="16">
        <v>-0.9255</v>
      </c>
      <c r="AD21" s="15">
        <v>301</v>
      </c>
      <c r="AE21" s="17">
        <v>11687.43</v>
      </c>
      <c r="AF21" s="15">
        <v>968</v>
      </c>
      <c r="AG21" s="15">
        <v>1944</v>
      </c>
      <c r="AH21" s="17">
        <v>81754.05</v>
      </c>
      <c r="AI21" s="15">
        <v>968</v>
      </c>
      <c r="AJ21" s="16">
        <v>-0.8452</v>
      </c>
      <c r="AK21" s="16">
        <v>-0.857</v>
      </c>
      <c r="AL21" s="15">
        <v>114</v>
      </c>
      <c r="AM21" s="17">
        <v>10917.66</v>
      </c>
      <c r="AN21" s="15">
        <v>1408</v>
      </c>
      <c r="AO21" s="15">
        <v>1043</v>
      </c>
      <c r="AP21" s="17">
        <v>99819.66</v>
      </c>
      <c r="AQ21" s="15">
        <v>1408</v>
      </c>
      <c r="AR21" s="16">
        <v>-0.8907</v>
      </c>
      <c r="AS21" s="16">
        <v>-0.8906</v>
      </c>
      <c r="AT21" s="15">
        <v>76</v>
      </c>
      <c r="AU21" s="17">
        <v>5757.83</v>
      </c>
      <c r="AV21" s="15">
        <v>990</v>
      </c>
      <c r="AW21" s="15">
        <v>856</v>
      </c>
      <c r="AX21" s="17">
        <v>80537.75</v>
      </c>
      <c r="AY21" s="15">
        <v>990</v>
      </c>
      <c r="AZ21" s="16">
        <v>-0.9112</v>
      </c>
      <c r="BA21" s="16">
        <v>-0.9285</v>
      </c>
      <c r="BB21" s="15">
        <v>43</v>
      </c>
      <c r="BC21" s="17">
        <v>4875.14</v>
      </c>
      <c r="BD21" s="15">
        <v>713</v>
      </c>
      <c r="BE21" s="15">
        <v>488</v>
      </c>
      <c r="BF21" s="17">
        <v>55146.76</v>
      </c>
      <c r="BG21" s="15">
        <v>713</v>
      </c>
      <c r="BH21" s="16">
        <v>-0.9119</v>
      </c>
      <c r="BI21" s="16">
        <v>-0.9116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