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<sst xmlns="http://schemas.openxmlformats.org/spreadsheetml/2006/main" count="53" uniqueCount="53">
  <si>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</si>
  <si>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</si>
  <si>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</si>
  <si>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02/01/2025</t>
  </si>
  <si>
    <t>End Date:</t>
  </si>
  <si>
    <t>02/23/2025</t>
  </si>
  <si>
    <t>Report Run Date:</t>
  </si>
  <si>
    <t>02/24/2025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</si>
  <si>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</si>
  <si>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</si>
  <si>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</si>
  <si>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</si>
  <si>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</si>
  <si>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</si>
  <si>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ZOLA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</si>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</sst>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813080</v>
      </c>
      <c r="C5" s="11">
        <f>=ROUNDDOWN(31.359753157844,0)</f>
      </c>
      <c r="D5" s="11">
        <v>239376</v>
      </c>
      <c r="E5" s="12">
        <v>0.9707</v>
      </c>
      <c r="F5" s="11"/>
      <c r="G5" s="11">
        <f>=ROUNDDOWN({0},0)</f>
      </c>
      <c r="H5" s="11"/>
      <c r="I5" s="12">
        <v>0.1721</v>
      </c>
      <c r="J5" s="11">
        <v>880</v>
      </c>
      <c r="K5" s="13">
        <v>49197.47</v>
      </c>
      <c r="L5" s="11">
        <v>1890</v>
      </c>
      <c r="M5" s="14">
        <v>26.03</v>
      </c>
      <c r="N5" s="11">
        <v>1496</v>
      </c>
      <c r="O5" s="13">
        <v>90757.18</v>
      </c>
      <c r="P5" s="11">
        <v>1890</v>
      </c>
      <c r="Q5" s="14">
        <v>48.02</v>
      </c>
      <c r="R5" s="12">
        <v>-0.4118</v>
      </c>
      <c r="S5" s="12">
        <v>-0.4579</v>
      </c>
      <c r="T5" s="12"/>
      <c r="U5" s="12">
        <v>-0.4579</v>
      </c>
      <c r="V5" s="11">
        <v>749</v>
      </c>
      <c r="W5" s="13">
        <v>39439.66</v>
      </c>
      <c r="X5" s="11">
        <v>533</v>
      </c>
      <c r="Y5" s="11">
        <v>1122</v>
      </c>
      <c r="Z5" s="13">
        <v>61611.29</v>
      </c>
      <c r="AA5" s="11">
        <v>533</v>
      </c>
      <c r="AB5" s="12">
        <v>-0.3324</v>
      </c>
      <c r="AC5" s="12">
        <v>-0.3599</v>
      </c>
      <c r="AD5" s="11">
        <v>56</v>
      </c>
      <c r="AE5" s="13">
        <v>4069.11</v>
      </c>
      <c r="AF5" s="11">
        <v>597</v>
      </c>
      <c r="AG5" s="11">
        <v>146</v>
      </c>
      <c r="AH5" s="13">
        <v>10539.62</v>
      </c>
      <c r="AI5" s="11">
        <v>597</v>
      </c>
      <c r="AJ5" s="12">
        <v>-0.6164</v>
      </c>
      <c r="AK5" s="12">
        <v>-0.6139</v>
      </c>
      <c r="AL5" s="11">
        <v>30</v>
      </c>
      <c r="AM5" s="13">
        <v>2748.68</v>
      </c>
      <c r="AN5" s="11">
        <v>304</v>
      </c>
      <c r="AO5" s="11">
        <v>88</v>
      </c>
      <c r="AP5" s="13">
        <v>8278.49</v>
      </c>
      <c r="AQ5" s="11">
        <v>304</v>
      </c>
      <c r="AR5" s="12">
        <v>-0.6591</v>
      </c>
      <c r="AS5" s="12">
        <v>-0.668</v>
      </c>
      <c r="AT5" s="11">
        <v>37</v>
      </c>
      <c r="AU5" s="13">
        <v>2090.1</v>
      </c>
      <c r="AV5" s="11">
        <v>213</v>
      </c>
      <c r="AW5" s="11">
        <v>92</v>
      </c>
      <c r="AX5" s="13">
        <v>5948.81</v>
      </c>
      <c r="AY5" s="11">
        <v>213</v>
      </c>
      <c r="AZ5" s="12">
        <v>-0.5978</v>
      </c>
      <c r="BA5" s="12">
        <v>-0.6487</v>
      </c>
      <c r="BB5" s="11">
        <v>8</v>
      </c>
      <c r="BC5" s="13">
        <v>849.92</v>
      </c>
      <c r="BD5" s="11">
        <v>182</v>
      </c>
      <c r="BE5" s="11">
        <v>48</v>
      </c>
      <c r="BF5" s="13">
        <v>4378.97</v>
      </c>
      <c r="BG5" s="11">
        <v>182</v>
      </c>
      <c r="BH5" s="12">
        <v>-0.8333</v>
      </c>
      <c r="BI5" s="12">
        <v>-0.8059</v>
      </c>
    </row>
    <row r="6">
      <c r="A6" s="10" t="s">
        <v>37</v>
      </c>
      <c r="B6" s="11">
        <v>276</v>
      </c>
      <c r="C6" s="11">
        <f>=ROUNDDOWN(70.7692307692308,0)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20</v>
      </c>
      <c r="M6" s="14"/>
      <c r="N6" s="11"/>
      <c r="O6" s="13"/>
      <c r="P6" s="11">
        <v>20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19167</v>
      </c>
      <c r="C7" s="11">
        <f>=ROUNDDOWN(13.9843864001167,0)</f>
      </c>
      <c r="D7" s="11">
        <v>20725</v>
      </c>
      <c r="E7" s="12">
        <v>0.9155</v>
      </c>
      <c r="F7" s="11"/>
      <c r="G7" s="11">
        <f>=ROUNDDOWN({0},0)</f>
      </c>
      <c r="H7" s="11"/>
      <c r="I7" s="12"/>
      <c r="J7" s="11">
        <v>144</v>
      </c>
      <c r="K7" s="13">
        <v>7260.57</v>
      </c>
      <c r="L7" s="11">
        <v>167</v>
      </c>
      <c r="M7" s="14">
        <v>43.48</v>
      </c>
      <c r="N7" s="11">
        <v>401</v>
      </c>
      <c r="O7" s="13">
        <v>20688.37</v>
      </c>
      <c r="P7" s="11">
        <v>167</v>
      </c>
      <c r="Q7" s="14">
        <v>123.88</v>
      </c>
      <c r="R7" s="12">
        <v>-0.6409</v>
      </c>
      <c r="S7" s="12">
        <v>-0.6491</v>
      </c>
      <c r="T7" s="12"/>
      <c r="U7" s="12">
        <v>-0.649</v>
      </c>
      <c r="V7" s="11">
        <v>29</v>
      </c>
      <c r="W7" s="13">
        <v>1287.78</v>
      </c>
      <c r="X7" s="11">
        <v>90</v>
      </c>
      <c r="Y7" s="11">
        <v>82</v>
      </c>
      <c r="Z7" s="13">
        <v>4006.38</v>
      </c>
      <c r="AA7" s="11">
        <v>90</v>
      </c>
      <c r="AB7" s="12">
        <v>-0.6463</v>
      </c>
      <c r="AC7" s="12">
        <v>-0.6786</v>
      </c>
      <c r="AD7" s="11">
        <v>28</v>
      </c>
      <c r="AE7" s="13">
        <v>1389.6</v>
      </c>
      <c r="AF7" s="11">
        <v>139</v>
      </c>
      <c r="AG7" s="11">
        <v>78</v>
      </c>
      <c r="AH7" s="13">
        <v>3776.11</v>
      </c>
      <c r="AI7" s="11">
        <v>139</v>
      </c>
      <c r="AJ7" s="12">
        <v>-0.641</v>
      </c>
      <c r="AK7" s="12">
        <v>-0.632</v>
      </c>
      <c r="AL7" s="11">
        <v>35</v>
      </c>
      <c r="AM7" s="13">
        <v>1811.65</v>
      </c>
      <c r="AN7" s="11">
        <v>91</v>
      </c>
      <c r="AO7" s="11">
        <v>107</v>
      </c>
      <c r="AP7" s="13">
        <v>5779.64</v>
      </c>
      <c r="AQ7" s="11">
        <v>91</v>
      </c>
      <c r="AR7" s="12">
        <v>-0.6729</v>
      </c>
      <c r="AS7" s="12">
        <v>-0.6865</v>
      </c>
      <c r="AT7" s="11">
        <v>19</v>
      </c>
      <c r="AU7" s="13">
        <v>1009.07</v>
      </c>
      <c r="AV7" s="11">
        <v>52</v>
      </c>
      <c r="AW7" s="11">
        <v>45</v>
      </c>
      <c r="AX7" s="13">
        <v>2189.9</v>
      </c>
      <c r="AY7" s="11">
        <v>52</v>
      </c>
      <c r="AZ7" s="12">
        <v>-0.5778</v>
      </c>
      <c r="BA7" s="12">
        <v>-0.5392</v>
      </c>
      <c r="BB7" s="11">
        <v>33</v>
      </c>
      <c r="BC7" s="13">
        <v>1762.47</v>
      </c>
      <c r="BD7" s="11">
        <v>138</v>
      </c>
      <c r="BE7" s="11">
        <v>89</v>
      </c>
      <c r="BF7" s="13">
        <v>4936.34</v>
      </c>
      <c r="BG7" s="11">
        <v>138</v>
      </c>
      <c r="BH7" s="12">
        <v>-0.6292</v>
      </c>
      <c r="BI7" s="12">
        <v>-0.643</v>
      </c>
    </row>
    <row r="8">
      <c r="A8" s="10" t="s">
        <v>39</v>
      </c>
      <c r="B8" s="11">
        <v>102910</v>
      </c>
      <c r="C8" s="11">
        <f>=ROUNDDOWN(17.4898028552005,0)</f>
      </c>
      <c r="D8" s="11">
        <v>112938</v>
      </c>
      <c r="E8" s="12">
        <v>0.9652</v>
      </c>
      <c r="F8" s="11"/>
      <c r="G8" s="11">
        <f>=ROUNDDOWN({0},0)</f>
      </c>
      <c r="H8" s="11"/>
      <c r="I8" s="12"/>
      <c r="J8" s="11">
        <v>34</v>
      </c>
      <c r="K8" s="13">
        <v>1455.91</v>
      </c>
      <c r="L8" s="11">
        <v>258</v>
      </c>
      <c r="M8" s="14">
        <v>5.64</v>
      </c>
      <c r="N8" s="11">
        <v>98</v>
      </c>
      <c r="O8" s="13">
        <v>4123.01</v>
      </c>
      <c r="P8" s="11">
        <v>258</v>
      </c>
      <c r="Q8" s="14">
        <v>15.98</v>
      </c>
      <c r="R8" s="12">
        <v>-0.6531</v>
      </c>
      <c r="S8" s="12">
        <v>-0.6469</v>
      </c>
      <c r="T8" s="12"/>
      <c r="U8" s="12">
        <v>-0.6471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2</v>
      </c>
      <c r="AM8" s="13">
        <v>75.1</v>
      </c>
      <c r="AN8" s="11">
        <v>2</v>
      </c>
      <c r="AO8" s="11">
        <v>2</v>
      </c>
      <c r="AP8" s="13">
        <v>75.1</v>
      </c>
      <c r="AQ8" s="11">
        <v>2</v>
      </c>
      <c r="AR8" s="12"/>
      <c r="AS8" s="12"/>
      <c r="AT8" s="11">
        <v>32</v>
      </c>
      <c r="AU8" s="13">
        <v>1380.81</v>
      </c>
      <c r="AV8" s="11">
        <v>69</v>
      </c>
      <c r="AW8" s="11">
        <v>96</v>
      </c>
      <c r="AX8" s="13">
        <v>4047.91</v>
      </c>
      <c r="AY8" s="11">
        <v>69</v>
      </c>
      <c r="AZ8" s="12">
        <v>-0.6667</v>
      </c>
      <c r="BA8" s="12">
        <v>-0.6589</v>
      </c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214178</v>
      </c>
      <c r="C9" s="11">
        <f>=ROUNDDOWN(23.298957857407,0)</f>
      </c>
      <c r="D9" s="11">
        <v>161637</v>
      </c>
      <c r="E9" s="12">
        <v>0.9898</v>
      </c>
      <c r="F9" s="11"/>
      <c r="G9" s="11">
        <f>=ROUNDDOWN({0},0)</f>
      </c>
      <c r="H9" s="11"/>
      <c r="I9" s="12"/>
      <c r="J9" s="11">
        <v>52</v>
      </c>
      <c r="K9" s="13">
        <v>1173.44</v>
      </c>
      <c r="L9" s="11">
        <v>287</v>
      </c>
      <c r="M9" s="14">
        <v>4.09</v>
      </c>
      <c r="N9" s="11">
        <v>125</v>
      </c>
      <c r="O9" s="13">
        <v>2752.38</v>
      </c>
      <c r="P9" s="11">
        <v>287</v>
      </c>
      <c r="Q9" s="14">
        <v>9.59</v>
      </c>
      <c r="R9" s="12">
        <v>-0.584</v>
      </c>
      <c r="S9" s="12">
        <v>-0.5737</v>
      </c>
      <c r="T9" s="12"/>
      <c r="U9" s="12">
        <v>-0.5735</v>
      </c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>
        <v>52</v>
      </c>
      <c r="AU9" s="13">
        <v>1173.44</v>
      </c>
      <c r="AV9" s="11">
        <v>88</v>
      </c>
      <c r="AW9" s="11">
        <v>125</v>
      </c>
      <c r="AX9" s="13">
        <v>2752.38</v>
      </c>
      <c r="AY9" s="11">
        <v>88</v>
      </c>
      <c r="AZ9" s="12">
        <v>-0.584</v>
      </c>
      <c r="BA9" s="12">
        <v>-0.5737</v>
      </c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508279</v>
      </c>
      <c r="C10" s="11">
        <f>=ROUNDDOWN(28.2622161428794,0)</f>
      </c>
      <c r="D10" s="11">
        <v>160206</v>
      </c>
      <c r="E10" s="12">
        <v>0.9386</v>
      </c>
      <c r="F10" s="11"/>
      <c r="G10" s="11">
        <f>=ROUNDDOWN({0},0)</f>
      </c>
      <c r="H10" s="11"/>
      <c r="I10" s="12"/>
      <c r="J10" s="11">
        <v>363</v>
      </c>
      <c r="K10" s="13">
        <v>12873.18</v>
      </c>
      <c r="L10" s="11">
        <v>1139</v>
      </c>
      <c r="M10" s="14">
        <v>11.3</v>
      </c>
      <c r="N10" s="11">
        <v>813</v>
      </c>
      <c r="O10" s="13">
        <v>28540.01</v>
      </c>
      <c r="P10" s="11">
        <v>1139</v>
      </c>
      <c r="Q10" s="14">
        <v>25.06</v>
      </c>
      <c r="R10" s="12">
        <v>-0.5535</v>
      </c>
      <c r="S10" s="12">
        <v>-0.5489</v>
      </c>
      <c r="T10" s="12"/>
      <c r="U10" s="12">
        <v>-0.5491</v>
      </c>
      <c r="V10" s="11">
        <v>215</v>
      </c>
      <c r="W10" s="13">
        <v>7841.13</v>
      </c>
      <c r="X10" s="11">
        <v>420</v>
      </c>
      <c r="Y10" s="11">
        <v>513</v>
      </c>
      <c r="Z10" s="13">
        <v>17817.98</v>
      </c>
      <c r="AA10" s="11">
        <v>420</v>
      </c>
      <c r="AB10" s="12">
        <v>-0.5809</v>
      </c>
      <c r="AC10" s="12">
        <v>-0.5599</v>
      </c>
      <c r="AD10" s="11">
        <v>7</v>
      </c>
      <c r="AE10" s="13">
        <v>154.12</v>
      </c>
      <c r="AF10" s="11">
        <v>20</v>
      </c>
      <c r="AG10" s="11">
        <v>16</v>
      </c>
      <c r="AH10" s="13">
        <v>399.06</v>
      </c>
      <c r="AI10" s="11">
        <v>20</v>
      </c>
      <c r="AJ10" s="12">
        <v>-0.5625</v>
      </c>
      <c r="AK10" s="12">
        <v>-0.6138</v>
      </c>
      <c r="AL10" s="11">
        <v>22</v>
      </c>
      <c r="AM10" s="13">
        <v>377.52</v>
      </c>
      <c r="AN10" s="11">
        <v>6</v>
      </c>
      <c r="AO10" s="11">
        <v>33</v>
      </c>
      <c r="AP10" s="13">
        <v>631.8</v>
      </c>
      <c r="AQ10" s="11">
        <v>6</v>
      </c>
      <c r="AR10" s="12">
        <v>-0.3333</v>
      </c>
      <c r="AS10" s="12">
        <v>-0.4025</v>
      </c>
      <c r="AT10" s="11">
        <v>119</v>
      </c>
      <c r="AU10" s="13">
        <v>4500.41</v>
      </c>
      <c r="AV10" s="11">
        <v>112</v>
      </c>
      <c r="AW10" s="11">
        <v>251</v>
      </c>
      <c r="AX10" s="13">
        <v>9691.17</v>
      </c>
      <c r="AY10" s="11">
        <v>112</v>
      </c>
      <c r="AZ10" s="12">
        <v>-0.5259</v>
      </c>
      <c r="BA10" s="12">
        <v>-0.5356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1777</v>
      </c>
      <c r="C11" s="11">
        <f>=ROUNDDOWN(52.4188790560472,0)</f>
      </c>
      <c r="D11" s="11">
        <v>19</v>
      </c>
      <c r="E11" s="12">
        <v>0.913</v>
      </c>
      <c r="F11" s="11"/>
      <c r="G11" s="11">
        <f>=ROUNDDOWN({0},0)</f>
      </c>
      <c r="H11" s="11"/>
      <c r="I11" s="12"/>
      <c r="J11" s="11"/>
      <c r="K11" s="13"/>
      <c r="L11" s="11">
        <v>30</v>
      </c>
      <c r="M11" s="14"/>
      <c r="N11" s="11"/>
      <c r="O11" s="13"/>
      <c r="P11" s="11">
        <v>30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23</v>
      </c>
      <c r="AG11" s="11"/>
      <c r="AH11" s="13"/>
      <c r="AI11" s="11">
        <v>23</v>
      </c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88586</v>
      </c>
      <c r="C12" s="11">
        <f>=ROUNDDOWN(18.2621423270388,0)</f>
      </c>
      <c r="D12" s="11">
        <v>66096</v>
      </c>
      <c r="E12" s="12">
        <v>0.9266</v>
      </c>
      <c r="F12" s="11"/>
      <c r="G12" s="11">
        <f>=ROUNDDOWN({0},0)</f>
      </c>
      <c r="H12" s="11">
        <v>10220</v>
      </c>
      <c r="I12" s="12">
        <v>0.7916</v>
      </c>
      <c r="J12" s="11">
        <v>1566</v>
      </c>
      <c r="K12" s="13">
        <v>270489.87</v>
      </c>
      <c r="L12" s="11">
        <v>524</v>
      </c>
      <c r="M12" s="14">
        <v>516.2</v>
      </c>
      <c r="N12" s="11">
        <v>4466</v>
      </c>
      <c r="O12" s="13">
        <v>804364.85</v>
      </c>
      <c r="P12" s="11">
        <v>524</v>
      </c>
      <c r="Q12" s="14">
        <v>1535.05</v>
      </c>
      <c r="R12" s="12">
        <v>-0.6494</v>
      </c>
      <c r="S12" s="12">
        <v>-0.6637</v>
      </c>
      <c r="T12" s="12"/>
      <c r="U12" s="12">
        <v>-0.6637</v>
      </c>
      <c r="V12" s="11">
        <v>1132</v>
      </c>
      <c r="W12" s="13">
        <v>211112.07</v>
      </c>
      <c r="X12" s="11">
        <v>195</v>
      </c>
      <c r="Y12" s="11">
        <v>3495</v>
      </c>
      <c r="Z12" s="13">
        <v>665899.84</v>
      </c>
      <c r="AA12" s="11">
        <v>195</v>
      </c>
      <c r="AB12" s="12">
        <v>-0.6761</v>
      </c>
      <c r="AC12" s="12">
        <v>-0.683</v>
      </c>
      <c r="AD12" s="11">
        <v>173</v>
      </c>
      <c r="AE12" s="13">
        <v>23654.46</v>
      </c>
      <c r="AF12" s="11">
        <v>297</v>
      </c>
      <c r="AG12" s="11">
        <v>398</v>
      </c>
      <c r="AH12" s="13">
        <v>55569.52</v>
      </c>
      <c r="AI12" s="11">
        <v>297</v>
      </c>
      <c r="AJ12" s="12">
        <v>-0.5653</v>
      </c>
      <c r="AK12" s="12">
        <v>-0.5743</v>
      </c>
      <c r="AL12" s="11">
        <v>148</v>
      </c>
      <c r="AM12" s="13">
        <v>20523.87</v>
      </c>
      <c r="AN12" s="11">
        <v>281</v>
      </c>
      <c r="AO12" s="11">
        <v>297</v>
      </c>
      <c r="AP12" s="13">
        <v>44480.79</v>
      </c>
      <c r="AQ12" s="11">
        <v>281</v>
      </c>
      <c r="AR12" s="12">
        <v>-0.5017</v>
      </c>
      <c r="AS12" s="12">
        <v>-0.5386</v>
      </c>
      <c r="AT12" s="11">
        <v>38</v>
      </c>
      <c r="AU12" s="13">
        <v>5024.69</v>
      </c>
      <c r="AV12" s="11">
        <v>159</v>
      </c>
      <c r="AW12" s="11">
        <v>88</v>
      </c>
      <c r="AX12" s="13">
        <v>10456.23</v>
      </c>
      <c r="AY12" s="11">
        <v>159</v>
      </c>
      <c r="AZ12" s="12">
        <v>-0.5682</v>
      </c>
      <c r="BA12" s="12">
        <v>-0.5195</v>
      </c>
      <c r="BB12" s="11">
        <v>75</v>
      </c>
      <c r="BC12" s="13">
        <v>10174.78</v>
      </c>
      <c r="BD12" s="11">
        <v>379</v>
      </c>
      <c r="BE12" s="11">
        <v>188</v>
      </c>
      <c r="BF12" s="13">
        <v>27958.47</v>
      </c>
      <c r="BG12" s="11">
        <v>379</v>
      </c>
      <c r="BH12" s="12">
        <v>-0.6011</v>
      </c>
      <c r="BI12" s="12">
        <v>-0.6361</v>
      </c>
    </row>
    <row r="13">
      <c r="A13" s="10" t="s">
        <v>44</v>
      </c>
      <c r="B13" s="11">
        <v>14447</v>
      </c>
      <c r="C13" s="11">
        <f>=ROUNDDOWN(26.3920350748995,0)</f>
      </c>
      <c r="D13" s="11">
        <v>6584</v>
      </c>
      <c r="E13" s="12">
        <v>0.956</v>
      </c>
      <c r="F13" s="11"/>
      <c r="G13" s="11">
        <f>=ROUNDDOWN({0},0)</f>
      </c>
      <c r="H13" s="11"/>
      <c r="I13" s="12"/>
      <c r="J13" s="11">
        <v>120</v>
      </c>
      <c r="K13" s="13">
        <v>8138.7</v>
      </c>
      <c r="L13" s="11">
        <v>134</v>
      </c>
      <c r="M13" s="14">
        <v>60.74</v>
      </c>
      <c r="N13" s="11">
        <v>310</v>
      </c>
      <c r="O13" s="13">
        <v>22551.2</v>
      </c>
      <c r="P13" s="11">
        <v>134</v>
      </c>
      <c r="Q13" s="14">
        <v>168.29</v>
      </c>
      <c r="R13" s="12">
        <v>-0.6129</v>
      </c>
      <c r="S13" s="12">
        <v>-0.6391</v>
      </c>
      <c r="T13" s="12"/>
      <c r="U13" s="12">
        <v>-0.6391</v>
      </c>
      <c r="V13" s="11"/>
      <c r="W13" s="13"/>
      <c r="X13" s="11">
        <v>9</v>
      </c>
      <c r="Y13" s="11">
        <v>5</v>
      </c>
      <c r="Z13" s="13">
        <v>370.72</v>
      </c>
      <c r="AA13" s="11">
        <v>9</v>
      </c>
      <c r="AB13" s="12"/>
      <c r="AC13" s="12"/>
      <c r="AD13" s="11">
        <v>53</v>
      </c>
      <c r="AE13" s="13">
        <v>2882.16</v>
      </c>
      <c r="AF13" s="11">
        <v>83</v>
      </c>
      <c r="AG13" s="11">
        <v>119</v>
      </c>
      <c r="AH13" s="13">
        <v>6918.79</v>
      </c>
      <c r="AI13" s="11">
        <v>83</v>
      </c>
      <c r="AJ13" s="12">
        <v>-0.5546</v>
      </c>
      <c r="AK13" s="12">
        <v>-0.5834</v>
      </c>
      <c r="AL13" s="11">
        <v>32</v>
      </c>
      <c r="AM13" s="13">
        <v>1942.19</v>
      </c>
      <c r="AN13" s="11">
        <v>73</v>
      </c>
      <c r="AO13" s="11">
        <v>87</v>
      </c>
      <c r="AP13" s="13">
        <v>5488.73</v>
      </c>
      <c r="AQ13" s="11">
        <v>73</v>
      </c>
      <c r="AR13" s="12">
        <v>-0.6322</v>
      </c>
      <c r="AS13" s="12">
        <v>-0.6461</v>
      </c>
      <c r="AT13" s="11">
        <v>8</v>
      </c>
      <c r="AU13" s="13">
        <v>550.96</v>
      </c>
      <c r="AV13" s="11">
        <v>38</v>
      </c>
      <c r="AW13" s="11">
        <v>26</v>
      </c>
      <c r="AX13" s="13">
        <v>1689.84</v>
      </c>
      <c r="AY13" s="11">
        <v>38</v>
      </c>
      <c r="AZ13" s="12">
        <v>-0.6923</v>
      </c>
      <c r="BA13" s="12">
        <v>-0.674</v>
      </c>
      <c r="BB13" s="11">
        <v>27</v>
      </c>
      <c r="BC13" s="13">
        <v>2763.39</v>
      </c>
      <c r="BD13" s="11">
        <v>24</v>
      </c>
      <c r="BE13" s="11">
        <v>73</v>
      </c>
      <c r="BF13" s="13">
        <v>8083.12</v>
      </c>
      <c r="BG13" s="11">
        <v>24</v>
      </c>
      <c r="BH13" s="12">
        <v>-0.6301</v>
      </c>
      <c r="BI13" s="12">
        <v>-0.6581</v>
      </c>
    </row>
    <row r="14">
      <c r="A14" s="10" t="s">
        <v>45</v>
      </c>
      <c r="B14" s="11">
        <v>6018</v>
      </c>
      <c r="C14" s="11">
        <f>=ROUNDDOWN(72.2448979591837,0)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22</v>
      </c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29018</v>
      </c>
      <c r="C15" s="11">
        <f>=ROUNDDOWN(49.4512610770279,0)</f>
      </c>
      <c r="D15" s="11">
        <v>7286</v>
      </c>
      <c r="E15" s="12">
        <v>0.7326</v>
      </c>
      <c r="F15" s="11"/>
      <c r="G15" s="11">
        <f>=ROUNDDOWN({0},0)</f>
      </c>
      <c r="H15" s="11"/>
      <c r="I15" s="12"/>
      <c r="J15" s="11"/>
      <c r="K15" s="13"/>
      <c r="L15" s="11">
        <v>83</v>
      </c>
      <c r="M15" s="14"/>
      <c r="N15" s="11"/>
      <c r="O15" s="13"/>
      <c r="P15" s="11">
        <v>83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5339</v>
      </c>
      <c r="C16" s="11">
        <f>=ROUNDDOWN(132.153465346535,0)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438097</v>
      </c>
      <c r="C17" s="11">
        <f>=ROUNDDOWN(25.1628040550243,0)</f>
      </c>
      <c r="D17" s="11">
        <v>99472</v>
      </c>
      <c r="E17" s="12">
        <v>0.8926</v>
      </c>
      <c r="F17" s="11"/>
      <c r="G17" s="11">
        <f>=ROUNDDOWN({0},0)</f>
      </c>
      <c r="H17" s="11"/>
      <c r="I17" s="12"/>
      <c r="J17" s="11">
        <v>83</v>
      </c>
      <c r="K17" s="13">
        <v>3039.05</v>
      </c>
      <c r="L17" s="11">
        <v>1058</v>
      </c>
      <c r="M17" s="14">
        <v>2.87</v>
      </c>
      <c r="N17" s="11">
        <v>196</v>
      </c>
      <c r="O17" s="13">
        <v>7236.52</v>
      </c>
      <c r="P17" s="11">
        <v>1058</v>
      </c>
      <c r="Q17" s="14">
        <v>6.84</v>
      </c>
      <c r="R17" s="12">
        <v>-0.5765</v>
      </c>
      <c r="S17" s="12">
        <v>-0.58</v>
      </c>
      <c r="T17" s="12"/>
      <c r="U17" s="12">
        <v>-0.5804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>
        <v>83</v>
      </c>
      <c r="AU17" s="13">
        <v>3039.05</v>
      </c>
      <c r="AV17" s="11">
        <v>100</v>
      </c>
      <c r="AW17" s="11">
        <v>196</v>
      </c>
      <c r="AX17" s="13">
        <v>7236.52</v>
      </c>
      <c r="AY17" s="11">
        <v>100</v>
      </c>
      <c r="AZ17" s="12">
        <v>-0.5765</v>
      </c>
      <c r="BA17" s="12">
        <v>-0.58</v>
      </c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155734</v>
      </c>
      <c r="C18" s="11">
        <f>=ROUNDDOWN(40.7158357081231,0)</f>
      </c>
      <c r="D18" s="11">
        <v>64015</v>
      </c>
      <c r="E18" s="12">
        <v>0.9903</v>
      </c>
      <c r="F18" s="11"/>
      <c r="G18" s="11">
        <f>=ROUNDDOWN({0},0)</f>
      </c>
      <c r="H18" s="11"/>
      <c r="I18" s="12"/>
      <c r="J18" s="11">
        <v>245</v>
      </c>
      <c r="K18" s="13">
        <v>8154.42</v>
      </c>
      <c r="L18" s="11">
        <v>161</v>
      </c>
      <c r="M18" s="14">
        <v>50.65</v>
      </c>
      <c r="N18" s="11">
        <v>514</v>
      </c>
      <c r="O18" s="13">
        <v>17369.5</v>
      </c>
      <c r="P18" s="11">
        <v>161</v>
      </c>
      <c r="Q18" s="14">
        <v>107.89</v>
      </c>
      <c r="R18" s="12">
        <v>-0.5233</v>
      </c>
      <c r="S18" s="12">
        <v>-0.5305</v>
      </c>
      <c r="T18" s="12"/>
      <c r="U18" s="12">
        <v>-0.5305</v>
      </c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>
        <v>245</v>
      </c>
      <c r="AU18" s="13">
        <v>8154.42</v>
      </c>
      <c r="AV18" s="11">
        <v>100</v>
      </c>
      <c r="AW18" s="11">
        <v>514</v>
      </c>
      <c r="AX18" s="13">
        <v>17369.5</v>
      </c>
      <c r="AY18" s="11">
        <v>100</v>
      </c>
      <c r="AZ18" s="12">
        <v>-0.5233</v>
      </c>
      <c r="BA18" s="12">
        <v>-0.5305</v>
      </c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285820</v>
      </c>
      <c r="C19" s="11">
        <f>=ROUNDDOWN(28.4800414516033,0)</f>
      </c>
      <c r="D19" s="11">
        <v>154634</v>
      </c>
      <c r="E19" s="12">
        <v>0.9953</v>
      </c>
      <c r="F19" s="11"/>
      <c r="G19" s="11">
        <f>=ROUNDDOWN({0},0)</f>
      </c>
      <c r="H19" s="11"/>
      <c r="I19" s="12"/>
      <c r="J19" s="11">
        <v>470</v>
      </c>
      <c r="K19" s="13">
        <v>11087.72</v>
      </c>
      <c r="L19" s="11">
        <v>518</v>
      </c>
      <c r="M19" s="14">
        <v>21.4</v>
      </c>
      <c r="N19" s="11">
        <v>982</v>
      </c>
      <c r="O19" s="13">
        <v>23127.08</v>
      </c>
      <c r="P19" s="11">
        <v>518</v>
      </c>
      <c r="Q19" s="14">
        <v>44.65</v>
      </c>
      <c r="R19" s="12">
        <v>-0.5214</v>
      </c>
      <c r="S19" s="12">
        <v>-0.5206</v>
      </c>
      <c r="T19" s="12"/>
      <c r="U19" s="12">
        <v>-0.5207</v>
      </c>
      <c r="V19" s="11">
        <v>455</v>
      </c>
      <c r="W19" s="13">
        <v>10754.32</v>
      </c>
      <c r="X19" s="11">
        <v>224</v>
      </c>
      <c r="Y19" s="11">
        <v>921</v>
      </c>
      <c r="Z19" s="13">
        <v>21810.84</v>
      </c>
      <c r="AA19" s="11">
        <v>224</v>
      </c>
      <c r="AB19" s="12">
        <v>-0.506</v>
      </c>
      <c r="AC19" s="12">
        <v>-0.5069</v>
      </c>
      <c r="AD19" s="11"/>
      <c r="AE19" s="13"/>
      <c r="AF19" s="11"/>
      <c r="AG19" s="11"/>
      <c r="AH19" s="13"/>
      <c r="AI19" s="11"/>
      <c r="AJ19" s="12"/>
      <c r="AK19" s="12"/>
      <c r="AL19" s="11">
        <v>15</v>
      </c>
      <c r="AM19" s="13">
        <v>333.4</v>
      </c>
      <c r="AN19" s="11">
        <v>108</v>
      </c>
      <c r="AO19" s="11">
        <v>61</v>
      </c>
      <c r="AP19" s="13">
        <v>1316.24</v>
      </c>
      <c r="AQ19" s="11">
        <v>108</v>
      </c>
      <c r="AR19" s="12">
        <v>-0.7541</v>
      </c>
      <c r="AS19" s="12">
        <v>-0.7467</v>
      </c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175869</v>
      </c>
      <c r="C20" s="11">
        <f>=ROUNDDOWN(39.1760224538893,0)</f>
      </c>
      <c r="D20" s="11">
        <v>38358</v>
      </c>
      <c r="E20" s="12">
        <v>0.9711</v>
      </c>
      <c r="F20" s="11"/>
      <c r="G20" s="11">
        <f>=ROUNDDOWN({0},0)</f>
      </c>
      <c r="H20" s="11"/>
      <c r="I20" s="12"/>
      <c r="J20" s="11">
        <v>126</v>
      </c>
      <c r="K20" s="13">
        <v>5493.3</v>
      </c>
      <c r="L20" s="11">
        <v>522</v>
      </c>
      <c r="M20" s="14">
        <v>10.52</v>
      </c>
      <c r="N20" s="11">
        <v>207</v>
      </c>
      <c r="O20" s="13">
        <v>9235.84</v>
      </c>
      <c r="P20" s="11">
        <v>522</v>
      </c>
      <c r="Q20" s="14">
        <v>17.69</v>
      </c>
      <c r="R20" s="12">
        <v>-0.3913</v>
      </c>
      <c r="S20" s="12">
        <v>-0.4052</v>
      </c>
      <c r="T20" s="12"/>
      <c r="U20" s="12">
        <v>-0.4053</v>
      </c>
      <c r="V20" s="11">
        <v>53</v>
      </c>
      <c r="W20" s="13">
        <v>2444.61</v>
      </c>
      <c r="X20" s="11">
        <v>151</v>
      </c>
      <c r="Y20" s="11">
        <v>97</v>
      </c>
      <c r="Z20" s="13">
        <v>4478.68</v>
      </c>
      <c r="AA20" s="11">
        <v>151</v>
      </c>
      <c r="AB20" s="12">
        <v>-0.4536</v>
      </c>
      <c r="AC20" s="12">
        <v>-0.4542</v>
      </c>
      <c r="AD20" s="11">
        <v>59</v>
      </c>
      <c r="AE20" s="13">
        <v>2449.42</v>
      </c>
      <c r="AF20" s="11">
        <v>204</v>
      </c>
      <c r="AG20" s="11">
        <v>79</v>
      </c>
      <c r="AH20" s="13">
        <v>3467.43</v>
      </c>
      <c r="AI20" s="11">
        <v>204</v>
      </c>
      <c r="AJ20" s="12">
        <v>-0.2532</v>
      </c>
      <c r="AK20" s="12">
        <v>-0.2936</v>
      </c>
      <c r="AL20" s="11">
        <v>14</v>
      </c>
      <c r="AM20" s="13">
        <v>599.27</v>
      </c>
      <c r="AN20" s="11">
        <v>134</v>
      </c>
      <c r="AO20" s="11">
        <v>31</v>
      </c>
      <c r="AP20" s="13">
        <v>1289.73</v>
      </c>
      <c r="AQ20" s="11">
        <v>134</v>
      </c>
      <c r="AR20" s="12">
        <v>-0.5484</v>
      </c>
      <c r="AS20" s="12">
        <v>-0.5354</v>
      </c>
      <c r="AT20" s="11"/>
      <c r="AU20" s="13"/>
      <c r="AV20" s="11">
        <v>8</v>
      </c>
      <c r="AW20" s="11"/>
      <c r="AX20" s="13"/>
      <c r="AY20" s="11">
        <v>8</v>
      </c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4083</v>
      </c>
      <c r="K21" s="17">
        <v>378363.63</v>
      </c>
      <c r="L21" s="15">
        <v>6813</v>
      </c>
      <c r="M21" s="18">
        <v>55.54</v>
      </c>
      <c r="N21" s="15">
        <v>9608</v>
      </c>
      <c r="O21" s="17">
        <v>1030745.94</v>
      </c>
      <c r="P21" s="15">
        <v>6813</v>
      </c>
      <c r="Q21" s="18">
        <v>151.29</v>
      </c>
      <c r="R21" s="16">
        <v>-0.575</v>
      </c>
      <c r="S21" s="16">
        <v>-0.6329</v>
      </c>
      <c r="T21" s="16"/>
      <c r="U21" s="16">
        <v>-0.6329</v>
      </c>
      <c r="V21" s="15">
        <v>2633</v>
      </c>
      <c r="W21" s="17">
        <v>272879.57</v>
      </c>
      <c r="X21" s="15">
        <v>1622</v>
      </c>
      <c r="Y21" s="15">
        <v>6235</v>
      </c>
      <c r="Z21" s="17">
        <v>775995.73</v>
      </c>
      <c r="AA21" s="15">
        <v>1622</v>
      </c>
      <c r="AB21" s="16">
        <v>-0.5777</v>
      </c>
      <c r="AC21" s="16">
        <v>-0.6483</v>
      </c>
      <c r="AD21" s="15">
        <v>376</v>
      </c>
      <c r="AE21" s="17">
        <v>34598.87</v>
      </c>
      <c r="AF21" s="15">
        <v>1363</v>
      </c>
      <c r="AG21" s="15">
        <v>836</v>
      </c>
      <c r="AH21" s="17">
        <v>80670.53</v>
      </c>
      <c r="AI21" s="15">
        <v>1363</v>
      </c>
      <c r="AJ21" s="16">
        <v>-0.5502</v>
      </c>
      <c r="AK21" s="16">
        <v>-0.5711</v>
      </c>
      <c r="AL21" s="15">
        <v>298</v>
      </c>
      <c r="AM21" s="17">
        <v>28411.68</v>
      </c>
      <c r="AN21" s="15">
        <v>999</v>
      </c>
      <c r="AO21" s="15">
        <v>706</v>
      </c>
      <c r="AP21" s="17">
        <v>67340.52</v>
      </c>
      <c r="AQ21" s="15">
        <v>999</v>
      </c>
      <c r="AR21" s="16">
        <v>-0.5779</v>
      </c>
      <c r="AS21" s="16">
        <v>-0.5781</v>
      </c>
      <c r="AT21" s="15">
        <v>633</v>
      </c>
      <c r="AU21" s="17">
        <v>26922.95</v>
      </c>
      <c r="AV21" s="15">
        <v>939</v>
      </c>
      <c r="AW21" s="15">
        <v>1433</v>
      </c>
      <c r="AX21" s="17">
        <v>61382.26</v>
      </c>
      <c r="AY21" s="15">
        <v>939</v>
      </c>
      <c r="AZ21" s="16">
        <v>-0.5583</v>
      </c>
      <c r="BA21" s="16">
        <v>-0.5614</v>
      </c>
      <c r="BB21" s="15">
        <v>143</v>
      </c>
      <c r="BC21" s="17">
        <v>15550.56</v>
      </c>
      <c r="BD21" s="15">
        <v>723</v>
      </c>
      <c r="BE21" s="15">
        <v>398</v>
      </c>
      <c r="BF21" s="17">
        <v>45356.9</v>
      </c>
      <c r="BG21" s="15">
        <v>723</v>
      </c>
      <c r="BH21" s="16">
        <v>-0.6407</v>
      </c>
      <c r="BI21" s="16">
        <v>-0.6572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