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<sst xmlns="http://schemas.openxmlformats.org/spreadsheetml/2006/main" count="90" uniqueCount="90">
  <si>
    <t>Date Type:</t>
  </si>
  <si>
    <t>Shipped Date</t>
  </si>
  <si>
    <t>Start Date:</t>
  </si>
  <si>
    <t>01/01/2024</t>
  </si>
  <si>
    <t>End Date:</t>
  </si>
  <si>
    <t>12/31/2024</t>
  </si>
  <si>
    <t>Report Run Date:</t>
  </si>
  <si>
    <t>02/18/2025</t>
  </si>
  <si>
    <t>Division</t>
  </si>
  <si>
    <t>Current And Future Inventory</t>
  </si>
  <si>
    <t>Current And History Sales Comparison</t>
  </si>
  <si>
    <t>AMAZON</t>
  </si>
  <si>
    <t>CSNSTORES</t>
  </si>
  <si>
    <t>KOHLDSN</t>
  </si>
  <si>
    <t>MACY02</t>
  </si>
  <si>
    <t>OVERSTOCK01</t>
  </si>
  <si>
    <t>TGTDVS</t>
  </si>
  <si>
    <t>OLLIIX</t>
  </si>
  <si>
    <t>JCPENNEY01</t>
  </si>
  <si>
    <t>MACY</t>
  </si>
  <si>
    <t>NRTPORT</t>
  </si>
  <si>
    <t>BLK01</t>
  </si>
  <si>
    <t>ASHFURNDS</t>
  </si>
  <si>
    <t>DESINC</t>
  </si>
  <si>
    <t>KIRKLANDDS</t>
  </si>
  <si>
    <t>HDDS</t>
  </si>
  <si>
    <t>COSTCO01</t>
  </si>
  <si>
    <t>FINGERHUTDS</t>
  </si>
  <si>
    <t>WALMARTDS</t>
  </si>
  <si>
    <t>LAMPDS</t>
  </si>
  <si>
    <t>ROOMECOM</t>
  </si>
  <si>
    <t>ZOLA</t>
  </si>
  <si>
    <t>AMERSIGNDS</t>
  </si>
  <si>
    <t>HOUZZ</t>
  </si>
  <si>
    <t>WM.COM</t>
  </si>
  <si>
    <t>HSNDS</t>
  </si>
  <si>
    <t>BIGLOTSDS</t>
  </si>
  <si>
    <t>NORDSTRACKDS</t>
  </si>
  <si>
    <t>BEALLSDS</t>
  </si>
  <si>
    <t>CHEWYDS</t>
  </si>
  <si>
    <t>AAFESDS</t>
  </si>
  <si>
    <t>DLCROSCILL</t>
  </si>
  <si>
    <t>BLOOM02</t>
  </si>
  <si>
    <t>LOWESDS</t>
  </si>
  <si>
    <t>HHGLOBALTTS</t>
  </si>
  <si>
    <t>AMAZONDI</t>
  </si>
  <si>
    <t>ZULILY</t>
  </si>
  <si>
    <t>NEBFUR01</t>
  </si>
  <si>
    <t>DLBRAND</t>
  </si>
  <si>
    <t>HAYNEEDLEDS</t>
  </si>
  <si>
    <t>LIVNCO</t>
  </si>
  <si>
    <t>STEINDS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</si>
  <si>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</si>
  <si>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</si>
  <si>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</si>
  <si>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</si>
  <si>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</si>
  <si>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</si>
  <si>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</si>
  <si>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</si>
  <si>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</si>
  <si>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</si>
  <si>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</si>
  <si>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</si>
  <si>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</si>
  <si>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</si>
  <si>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</si>
  <si>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</si>
  <si>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</si>
  <si>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</si>
  <si>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</si>
  <si>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</si>
  <si>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</si>
  <si>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</si>
  <si>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</si>
  <si>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</si>
  <si>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</si>
  <si>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</si>
  <si>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FUO</t>
  </si>
  <si>
    <t>FUR</t>
  </si>
  <si>
    <t>LGT</t>
  </si>
  <si>
    <t>MIS</t>
  </si>
  <si>
    <t>PET</t>
  </si>
  <si>
    <t>PETB</t>
  </si>
  <si>
    <t>RUG</t>
  </si>
  <si>
    <t>SHET</t>
  </si>
  <si>
    <t>TOWL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</si>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</sst>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MK22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  <c r="KQ1" s="1"/>
      <c r="KR1" s="1"/>
      <c r="KS1" s="1"/>
      <c r="KT1" s="1"/>
      <c r="KU1" s="1"/>
      <c r="KV1" s="1"/>
      <c r="KW1" s="1"/>
      <c r="KX1" s="1"/>
      <c r="KY1" s="1"/>
      <c r="KZ1" s="1"/>
      <c r="LA1" s="1"/>
      <c r="LB1" s="1"/>
      <c r="LC1" s="1"/>
      <c r="LD1" s="1"/>
      <c r="LE1" s="1"/>
      <c r="LF1" s="1"/>
      <c r="LG1" s="1"/>
      <c r="LH1" s="1"/>
      <c r="LI1" s="1"/>
      <c r="LJ1" s="1"/>
      <c r="LK1" s="1"/>
      <c r="LL1" s="1"/>
      <c r="LM1" s="1"/>
      <c r="LN1" s="1"/>
      <c r="LO1" s="1"/>
      <c r="LP1" s="1"/>
      <c r="LQ1" s="1"/>
      <c r="LR1" s="1"/>
      <c r="LS1" s="1"/>
      <c r="LT1" s="1"/>
      <c r="LU1" s="1"/>
      <c r="LV1" s="1"/>
      <c r="LW1" s="1"/>
      <c r="LX1" s="1"/>
      <c r="LY1" s="1"/>
      <c r="LZ1" s="1"/>
      <c r="MA1" s="1"/>
      <c r="MB1" s="1"/>
      <c r="MC1" s="1"/>
      <c r="MD1" s="1"/>
      <c r="ME1" s="1"/>
      <c r="MF1" s="1"/>
      <c r="MG1" s="1"/>
      <c r="MH1" s="1"/>
      <c r="MI1" s="1"/>
      <c r="MJ1" s="1"/>
      <c r="MK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  <c r="AD2" s="7" t="s">
        <v>12</v>
      </c>
      <c r="AE2" s="8" t="s">
        <v>12</v>
      </c>
      <c r="AF2" s="8" t="s">
        <v>12</v>
      </c>
      <c r="AG2" s="8" t="s">
        <v>12</v>
      </c>
      <c r="AH2" s="8" t="s">
        <v>12</v>
      </c>
      <c r="AI2" s="8" t="s">
        <v>12</v>
      </c>
      <c r="AJ2" s="8" t="s">
        <v>12</v>
      </c>
      <c r="AK2" s="9" t="s">
        <v>12</v>
      </c>
      <c r="AL2" s="7" t="s">
        <v>13</v>
      </c>
      <c r="AM2" s="8" t="s">
        <v>13</v>
      </c>
      <c r="AN2" s="8" t="s">
        <v>13</v>
      </c>
      <c r="AO2" s="8" t="s">
        <v>13</v>
      </c>
      <c r="AP2" s="8" t="s">
        <v>13</v>
      </c>
      <c r="AQ2" s="8" t="s">
        <v>13</v>
      </c>
      <c r="AR2" s="8" t="s">
        <v>13</v>
      </c>
      <c r="AS2" s="9" t="s">
        <v>13</v>
      </c>
      <c r="AT2" s="7" t="s">
        <v>14</v>
      </c>
      <c r="AU2" s="8" t="s">
        <v>14</v>
      </c>
      <c r="AV2" s="8" t="s">
        <v>14</v>
      </c>
      <c r="AW2" s="8" t="s">
        <v>14</v>
      </c>
      <c r="AX2" s="8" t="s">
        <v>14</v>
      </c>
      <c r="AY2" s="8" t="s">
        <v>14</v>
      </c>
      <c r="AZ2" s="8" t="s">
        <v>14</v>
      </c>
      <c r="BA2" s="9" t="s">
        <v>14</v>
      </c>
      <c r="BB2" s="7" t="s">
        <v>15</v>
      </c>
      <c r="BC2" s="8" t="s">
        <v>15</v>
      </c>
      <c r="BD2" s="8" t="s">
        <v>15</v>
      </c>
      <c r="BE2" s="8" t="s">
        <v>15</v>
      </c>
      <c r="BF2" s="8" t="s">
        <v>15</v>
      </c>
      <c r="BG2" s="8" t="s">
        <v>15</v>
      </c>
      <c r="BH2" s="8" t="s">
        <v>15</v>
      </c>
      <c r="BI2" s="9" t="s">
        <v>15</v>
      </c>
      <c r="BJ2" s="7" t="s">
        <v>16</v>
      </c>
      <c r="BK2" s="8" t="s">
        <v>16</v>
      </c>
      <c r="BL2" s="8" t="s">
        <v>16</v>
      </c>
      <c r="BM2" s="8" t="s">
        <v>16</v>
      </c>
      <c r="BN2" s="8" t="s">
        <v>16</v>
      </c>
      <c r="BO2" s="8" t="s">
        <v>16</v>
      </c>
      <c r="BP2" s="8" t="s">
        <v>16</v>
      </c>
      <c r="BQ2" s="9" t="s">
        <v>16</v>
      </c>
      <c r="BR2" s="7" t="s">
        <v>17</v>
      </c>
      <c r="BS2" s="8" t="s">
        <v>17</v>
      </c>
      <c r="BT2" s="8" t="s">
        <v>17</v>
      </c>
      <c r="BU2" s="8" t="s">
        <v>17</v>
      </c>
      <c r="BV2" s="8" t="s">
        <v>17</v>
      </c>
      <c r="BW2" s="8" t="s">
        <v>17</v>
      </c>
      <c r="BX2" s="8" t="s">
        <v>17</v>
      </c>
      <c r="BY2" s="9" t="s">
        <v>17</v>
      </c>
      <c r="BZ2" s="7" t="s">
        <v>18</v>
      </c>
      <c r="CA2" s="8" t="s">
        <v>18</v>
      </c>
      <c r="CB2" s="8" t="s">
        <v>18</v>
      </c>
      <c r="CC2" s="8" t="s">
        <v>18</v>
      </c>
      <c r="CD2" s="8" t="s">
        <v>18</v>
      </c>
      <c r="CE2" s="8" t="s">
        <v>18</v>
      </c>
      <c r="CF2" s="8" t="s">
        <v>18</v>
      </c>
      <c r="CG2" s="9" t="s">
        <v>18</v>
      </c>
      <c r="CH2" s="7" t="s">
        <v>19</v>
      </c>
      <c r="CI2" s="8" t="s">
        <v>19</v>
      </c>
      <c r="CJ2" s="8" t="s">
        <v>19</v>
      </c>
      <c r="CK2" s="8" t="s">
        <v>19</v>
      </c>
      <c r="CL2" s="8" t="s">
        <v>19</v>
      </c>
      <c r="CM2" s="8" t="s">
        <v>19</v>
      </c>
      <c r="CN2" s="8" t="s">
        <v>19</v>
      </c>
      <c r="CO2" s="9" t="s">
        <v>19</v>
      </c>
      <c r="CP2" s="7" t="s">
        <v>20</v>
      </c>
      <c r="CQ2" s="8" t="s">
        <v>20</v>
      </c>
      <c r="CR2" s="8" t="s">
        <v>20</v>
      </c>
      <c r="CS2" s="8" t="s">
        <v>20</v>
      </c>
      <c r="CT2" s="8" t="s">
        <v>20</v>
      </c>
      <c r="CU2" s="8" t="s">
        <v>20</v>
      </c>
      <c r="CV2" s="8" t="s">
        <v>20</v>
      </c>
      <c r="CW2" s="9" t="s">
        <v>20</v>
      </c>
      <c r="CX2" s="7" t="s">
        <v>21</v>
      </c>
      <c r="CY2" s="8" t="s">
        <v>21</v>
      </c>
      <c r="CZ2" s="8" t="s">
        <v>21</v>
      </c>
      <c r="DA2" s="8" t="s">
        <v>21</v>
      </c>
      <c r="DB2" s="8" t="s">
        <v>21</v>
      </c>
      <c r="DC2" s="8" t="s">
        <v>21</v>
      </c>
      <c r="DD2" s="8" t="s">
        <v>21</v>
      </c>
      <c r="DE2" s="9" t="s">
        <v>21</v>
      </c>
      <c r="DF2" s="7" t="s">
        <v>22</v>
      </c>
      <c r="DG2" s="8" t="s">
        <v>22</v>
      </c>
      <c r="DH2" s="8" t="s">
        <v>22</v>
      </c>
      <c r="DI2" s="8" t="s">
        <v>22</v>
      </c>
      <c r="DJ2" s="8" t="s">
        <v>22</v>
      </c>
      <c r="DK2" s="8" t="s">
        <v>22</v>
      </c>
      <c r="DL2" s="8" t="s">
        <v>22</v>
      </c>
      <c r="DM2" s="9" t="s">
        <v>22</v>
      </c>
      <c r="DN2" s="7" t="s">
        <v>23</v>
      </c>
      <c r="DO2" s="8" t="s">
        <v>23</v>
      </c>
      <c r="DP2" s="8" t="s">
        <v>23</v>
      </c>
      <c r="DQ2" s="8" t="s">
        <v>23</v>
      </c>
      <c r="DR2" s="8" t="s">
        <v>23</v>
      </c>
      <c r="DS2" s="8" t="s">
        <v>23</v>
      </c>
      <c r="DT2" s="8" t="s">
        <v>23</v>
      </c>
      <c r="DU2" s="9" t="s">
        <v>23</v>
      </c>
      <c r="DV2" s="7" t="s">
        <v>24</v>
      </c>
      <c r="DW2" s="8" t="s">
        <v>24</v>
      </c>
      <c r="DX2" s="8" t="s">
        <v>24</v>
      </c>
      <c r="DY2" s="8" t="s">
        <v>24</v>
      </c>
      <c r="DZ2" s="8" t="s">
        <v>24</v>
      </c>
      <c r="EA2" s="8" t="s">
        <v>24</v>
      </c>
      <c r="EB2" s="8" t="s">
        <v>24</v>
      </c>
      <c r="EC2" s="9" t="s">
        <v>24</v>
      </c>
      <c r="ED2" s="7" t="s">
        <v>25</v>
      </c>
      <c r="EE2" s="8" t="s">
        <v>25</v>
      </c>
      <c r="EF2" s="8" t="s">
        <v>25</v>
      </c>
      <c r="EG2" s="8" t="s">
        <v>25</v>
      </c>
      <c r="EH2" s="8" t="s">
        <v>25</v>
      </c>
      <c r="EI2" s="8" t="s">
        <v>25</v>
      </c>
      <c r="EJ2" s="8" t="s">
        <v>25</v>
      </c>
      <c r="EK2" s="9" t="s">
        <v>25</v>
      </c>
      <c r="EL2" s="7" t="s">
        <v>26</v>
      </c>
      <c r="EM2" s="8" t="s">
        <v>26</v>
      </c>
      <c r="EN2" s="8" t="s">
        <v>26</v>
      </c>
      <c r="EO2" s="8" t="s">
        <v>26</v>
      </c>
      <c r="EP2" s="8" t="s">
        <v>26</v>
      </c>
      <c r="EQ2" s="8" t="s">
        <v>26</v>
      </c>
      <c r="ER2" s="8" t="s">
        <v>26</v>
      </c>
      <c r="ES2" s="9" t="s">
        <v>26</v>
      </c>
      <c r="ET2" s="7" t="s">
        <v>27</v>
      </c>
      <c r="EU2" s="8" t="s">
        <v>27</v>
      </c>
      <c r="EV2" s="8" t="s">
        <v>27</v>
      </c>
      <c r="EW2" s="8" t="s">
        <v>27</v>
      </c>
      <c r="EX2" s="8" t="s">
        <v>27</v>
      </c>
      <c r="EY2" s="8" t="s">
        <v>27</v>
      </c>
      <c r="EZ2" s="8" t="s">
        <v>27</v>
      </c>
      <c r="FA2" s="9" t="s">
        <v>27</v>
      </c>
      <c r="FB2" s="7" t="s">
        <v>28</v>
      </c>
      <c r="FC2" s="8" t="s">
        <v>28</v>
      </c>
      <c r="FD2" s="8" t="s">
        <v>28</v>
      </c>
      <c r="FE2" s="8" t="s">
        <v>28</v>
      </c>
      <c r="FF2" s="8" t="s">
        <v>28</v>
      </c>
      <c r="FG2" s="8" t="s">
        <v>28</v>
      </c>
      <c r="FH2" s="8" t="s">
        <v>28</v>
      </c>
      <c r="FI2" s="9" t="s">
        <v>28</v>
      </c>
      <c r="FJ2" s="7" t="s">
        <v>29</v>
      </c>
      <c r="FK2" s="8" t="s">
        <v>29</v>
      </c>
      <c r="FL2" s="8" t="s">
        <v>29</v>
      </c>
      <c r="FM2" s="8" t="s">
        <v>29</v>
      </c>
      <c r="FN2" s="8" t="s">
        <v>29</v>
      </c>
      <c r="FO2" s="8" t="s">
        <v>29</v>
      </c>
      <c r="FP2" s="8" t="s">
        <v>29</v>
      </c>
      <c r="FQ2" s="9" t="s">
        <v>29</v>
      </c>
      <c r="FR2" s="7" t="s">
        <v>30</v>
      </c>
      <c r="FS2" s="8" t="s">
        <v>30</v>
      </c>
      <c r="FT2" s="8" t="s">
        <v>30</v>
      </c>
      <c r="FU2" s="8" t="s">
        <v>30</v>
      </c>
      <c r="FV2" s="8" t="s">
        <v>30</v>
      </c>
      <c r="FW2" s="8" t="s">
        <v>30</v>
      </c>
      <c r="FX2" s="8" t="s">
        <v>30</v>
      </c>
      <c r="FY2" s="9" t="s">
        <v>30</v>
      </c>
      <c r="FZ2" s="7" t="s">
        <v>31</v>
      </c>
      <c r="GA2" s="8" t="s">
        <v>31</v>
      </c>
      <c r="GB2" s="8" t="s">
        <v>31</v>
      </c>
      <c r="GC2" s="8" t="s">
        <v>31</v>
      </c>
      <c r="GD2" s="8" t="s">
        <v>31</v>
      </c>
      <c r="GE2" s="8" t="s">
        <v>31</v>
      </c>
      <c r="GF2" s="8" t="s">
        <v>31</v>
      </c>
      <c r="GG2" s="9" t="s">
        <v>31</v>
      </c>
      <c r="GH2" s="7" t="s">
        <v>32</v>
      </c>
      <c r="GI2" s="8" t="s">
        <v>32</v>
      </c>
      <c r="GJ2" s="8" t="s">
        <v>32</v>
      </c>
      <c r="GK2" s="8" t="s">
        <v>32</v>
      </c>
      <c r="GL2" s="8" t="s">
        <v>32</v>
      </c>
      <c r="GM2" s="8" t="s">
        <v>32</v>
      </c>
      <c r="GN2" s="8" t="s">
        <v>32</v>
      </c>
      <c r="GO2" s="9" t="s">
        <v>32</v>
      </c>
      <c r="GP2" s="7" t="s">
        <v>33</v>
      </c>
      <c r="GQ2" s="8" t="s">
        <v>33</v>
      </c>
      <c r="GR2" s="8" t="s">
        <v>33</v>
      </c>
      <c r="GS2" s="8" t="s">
        <v>33</v>
      </c>
      <c r="GT2" s="8" t="s">
        <v>33</v>
      </c>
      <c r="GU2" s="8" t="s">
        <v>33</v>
      </c>
      <c r="GV2" s="8" t="s">
        <v>33</v>
      </c>
      <c r="GW2" s="9" t="s">
        <v>33</v>
      </c>
      <c r="GX2" s="7" t="s">
        <v>34</v>
      </c>
      <c r="GY2" s="8" t="s">
        <v>34</v>
      </c>
      <c r="GZ2" s="8" t="s">
        <v>34</v>
      </c>
      <c r="HA2" s="8" t="s">
        <v>34</v>
      </c>
      <c r="HB2" s="8" t="s">
        <v>34</v>
      </c>
      <c r="HC2" s="8" t="s">
        <v>34</v>
      </c>
      <c r="HD2" s="8" t="s">
        <v>34</v>
      </c>
      <c r="HE2" s="9" t="s">
        <v>34</v>
      </c>
      <c r="HF2" s="7" t="s">
        <v>35</v>
      </c>
      <c r="HG2" s="8" t="s">
        <v>35</v>
      </c>
      <c r="HH2" s="8" t="s">
        <v>35</v>
      </c>
      <c r="HI2" s="8" t="s">
        <v>35</v>
      </c>
      <c r="HJ2" s="8" t="s">
        <v>35</v>
      </c>
      <c r="HK2" s="8" t="s">
        <v>35</v>
      </c>
      <c r="HL2" s="8" t="s">
        <v>35</v>
      </c>
      <c r="HM2" s="9" t="s">
        <v>35</v>
      </c>
      <c r="HN2" s="7" t="s">
        <v>36</v>
      </c>
      <c r="HO2" s="8" t="s">
        <v>36</v>
      </c>
      <c r="HP2" s="8" t="s">
        <v>36</v>
      </c>
      <c r="HQ2" s="8" t="s">
        <v>36</v>
      </c>
      <c r="HR2" s="8" t="s">
        <v>36</v>
      </c>
      <c r="HS2" s="8" t="s">
        <v>36</v>
      </c>
      <c r="HT2" s="8" t="s">
        <v>36</v>
      </c>
      <c r="HU2" s="9" t="s">
        <v>36</v>
      </c>
      <c r="HV2" s="7" t="s">
        <v>37</v>
      </c>
      <c r="HW2" s="8" t="s">
        <v>37</v>
      </c>
      <c r="HX2" s="8" t="s">
        <v>37</v>
      </c>
      <c r="HY2" s="8" t="s">
        <v>37</v>
      </c>
      <c r="HZ2" s="8" t="s">
        <v>37</v>
      </c>
      <c r="IA2" s="8" t="s">
        <v>37</v>
      </c>
      <c r="IB2" s="8" t="s">
        <v>37</v>
      </c>
      <c r="IC2" s="9" t="s">
        <v>37</v>
      </c>
      <c r="ID2" s="7" t="s">
        <v>38</v>
      </c>
      <c r="IE2" s="8" t="s">
        <v>38</v>
      </c>
      <c r="IF2" s="8" t="s">
        <v>38</v>
      </c>
      <c r="IG2" s="8" t="s">
        <v>38</v>
      </c>
      <c r="IH2" s="8" t="s">
        <v>38</v>
      </c>
      <c r="II2" s="8" t="s">
        <v>38</v>
      </c>
      <c r="IJ2" s="8" t="s">
        <v>38</v>
      </c>
      <c r="IK2" s="9" t="s">
        <v>38</v>
      </c>
      <c r="IL2" s="7" t="s">
        <v>39</v>
      </c>
      <c r="IM2" s="8" t="s">
        <v>39</v>
      </c>
      <c r="IN2" s="8" t="s">
        <v>39</v>
      </c>
      <c r="IO2" s="8" t="s">
        <v>39</v>
      </c>
      <c r="IP2" s="8" t="s">
        <v>39</v>
      </c>
      <c r="IQ2" s="8" t="s">
        <v>39</v>
      </c>
      <c r="IR2" s="8" t="s">
        <v>39</v>
      </c>
      <c r="IS2" s="9" t="s">
        <v>39</v>
      </c>
      <c r="IT2" s="7" t="s">
        <v>40</v>
      </c>
      <c r="IU2" s="8" t="s">
        <v>40</v>
      </c>
      <c r="IV2" s="8" t="s">
        <v>40</v>
      </c>
      <c r="IW2" s="8" t="s">
        <v>40</v>
      </c>
      <c r="IX2" s="8" t="s">
        <v>40</v>
      </c>
      <c r="IY2" s="8" t="s">
        <v>40</v>
      </c>
      <c r="IZ2" s="8" t="s">
        <v>40</v>
      </c>
      <c r="JA2" s="9" t="s">
        <v>40</v>
      </c>
      <c r="JB2" s="7" t="s">
        <v>41</v>
      </c>
      <c r="JC2" s="8" t="s">
        <v>41</v>
      </c>
      <c r="JD2" s="8" t="s">
        <v>41</v>
      </c>
      <c r="JE2" s="8" t="s">
        <v>41</v>
      </c>
      <c r="JF2" s="8" t="s">
        <v>41</v>
      </c>
      <c r="JG2" s="8" t="s">
        <v>41</v>
      </c>
      <c r="JH2" s="8" t="s">
        <v>41</v>
      </c>
      <c r="JI2" s="9" t="s">
        <v>41</v>
      </c>
      <c r="JJ2" s="7" t="s">
        <v>42</v>
      </c>
      <c r="JK2" s="8" t="s">
        <v>42</v>
      </c>
      <c r="JL2" s="8" t="s">
        <v>42</v>
      </c>
      <c r="JM2" s="8" t="s">
        <v>42</v>
      </c>
      <c r="JN2" s="8" t="s">
        <v>42</v>
      </c>
      <c r="JO2" s="8" t="s">
        <v>42</v>
      </c>
      <c r="JP2" s="8" t="s">
        <v>42</v>
      </c>
      <c r="JQ2" s="9" t="s">
        <v>42</v>
      </c>
      <c r="JR2" s="7" t="s">
        <v>43</v>
      </c>
      <c r="JS2" s="8" t="s">
        <v>43</v>
      </c>
      <c r="JT2" s="8" t="s">
        <v>43</v>
      </c>
      <c r="JU2" s="8" t="s">
        <v>43</v>
      </c>
      <c r="JV2" s="8" t="s">
        <v>43</v>
      </c>
      <c r="JW2" s="8" t="s">
        <v>43</v>
      </c>
      <c r="JX2" s="8" t="s">
        <v>43</v>
      </c>
      <c r="JY2" s="9" t="s">
        <v>43</v>
      </c>
      <c r="JZ2" s="7" t="s">
        <v>44</v>
      </c>
      <c r="KA2" s="8" t="s">
        <v>44</v>
      </c>
      <c r="KB2" s="8" t="s">
        <v>44</v>
      </c>
      <c r="KC2" s="8" t="s">
        <v>44</v>
      </c>
      <c r="KD2" s="8" t="s">
        <v>44</v>
      </c>
      <c r="KE2" s="8" t="s">
        <v>44</v>
      </c>
      <c r="KF2" s="8" t="s">
        <v>44</v>
      </c>
      <c r="KG2" s="9" t="s">
        <v>44</v>
      </c>
      <c r="KH2" s="7" t="s">
        <v>45</v>
      </c>
      <c r="KI2" s="8" t="s">
        <v>45</v>
      </c>
      <c r="KJ2" s="8" t="s">
        <v>45</v>
      </c>
      <c r="KK2" s="8" t="s">
        <v>45</v>
      </c>
      <c r="KL2" s="8" t="s">
        <v>45</v>
      </c>
      <c r="KM2" s="8" t="s">
        <v>45</v>
      </c>
      <c r="KN2" s="8" t="s">
        <v>45</v>
      </c>
      <c r="KO2" s="9" t="s">
        <v>45</v>
      </c>
      <c r="KP2" s="7" t="s">
        <v>46</v>
      </c>
      <c r="KQ2" s="8" t="s">
        <v>46</v>
      </c>
      <c r="KR2" s="8" t="s">
        <v>46</v>
      </c>
      <c r="KS2" s="8" t="s">
        <v>46</v>
      </c>
      <c r="KT2" s="8" t="s">
        <v>46</v>
      </c>
      <c r="KU2" s="8" t="s">
        <v>46</v>
      </c>
      <c r="KV2" s="8" t="s">
        <v>46</v>
      </c>
      <c r="KW2" s="9" t="s">
        <v>46</v>
      </c>
      <c r="KX2" s="7" t="s">
        <v>47</v>
      </c>
      <c r="KY2" s="8" t="s">
        <v>47</v>
      </c>
      <c r="KZ2" s="8" t="s">
        <v>47</v>
      </c>
      <c r="LA2" s="8" t="s">
        <v>47</v>
      </c>
      <c r="LB2" s="8" t="s">
        <v>47</v>
      </c>
      <c r="LC2" s="8" t="s">
        <v>47</v>
      </c>
      <c r="LD2" s="8" t="s">
        <v>47</v>
      </c>
      <c r="LE2" s="9" t="s">
        <v>47</v>
      </c>
      <c r="LF2" s="7" t="s">
        <v>48</v>
      </c>
      <c r="LG2" s="8" t="s">
        <v>48</v>
      </c>
      <c r="LH2" s="8" t="s">
        <v>48</v>
      </c>
      <c r="LI2" s="8" t="s">
        <v>48</v>
      </c>
      <c r="LJ2" s="8" t="s">
        <v>48</v>
      </c>
      <c r="LK2" s="8" t="s">
        <v>48</v>
      </c>
      <c r="LL2" s="8" t="s">
        <v>48</v>
      </c>
      <c r="LM2" s="9" t="s">
        <v>48</v>
      </c>
      <c r="LN2" s="7" t="s">
        <v>49</v>
      </c>
      <c r="LO2" s="8" t="s">
        <v>49</v>
      </c>
      <c r="LP2" s="8" t="s">
        <v>49</v>
      </c>
      <c r="LQ2" s="8" t="s">
        <v>49</v>
      </c>
      <c r="LR2" s="8" t="s">
        <v>49</v>
      </c>
      <c r="LS2" s="8" t="s">
        <v>49</v>
      </c>
      <c r="LT2" s="8" t="s">
        <v>49</v>
      </c>
      <c r="LU2" s="9" t="s">
        <v>49</v>
      </c>
      <c r="LV2" s="7" t="s">
        <v>50</v>
      </c>
      <c r="LW2" s="8" t="s">
        <v>50</v>
      </c>
      <c r="LX2" s="8" t="s">
        <v>50</v>
      </c>
      <c r="LY2" s="8" t="s">
        <v>50</v>
      </c>
      <c r="LZ2" s="8" t="s">
        <v>50</v>
      </c>
      <c r="MA2" s="8" t="s">
        <v>50</v>
      </c>
      <c r="MB2" s="8" t="s">
        <v>50</v>
      </c>
      <c r="MC2" s="9" t="s">
        <v>50</v>
      </c>
      <c r="MD2" s="7" t="s">
        <v>51</v>
      </c>
      <c r="ME2" s="8" t="s">
        <v>51</v>
      </c>
      <c r="MF2" s="8" t="s">
        <v>51</v>
      </c>
      <c r="MG2" s="8" t="s">
        <v>51</v>
      </c>
      <c r="MH2" s="8" t="s">
        <v>51</v>
      </c>
      <c r="MI2" s="8" t="s">
        <v>51</v>
      </c>
      <c r="MJ2" s="8" t="s">
        <v>51</v>
      </c>
      <c r="MK2" s="9" t="s">
        <v>51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52</v>
      </c>
      <c r="K3" s="4" t="s">
        <v>52</v>
      </c>
      <c r="L3" s="4" t="s">
        <v>52</v>
      </c>
      <c r="M3" s="4" t="s">
        <v>52</v>
      </c>
      <c r="N3" s="4" t="s">
        <v>53</v>
      </c>
      <c r="O3" s="4" t="s">
        <v>53</v>
      </c>
      <c r="P3" s="4" t="s">
        <v>53</v>
      </c>
      <c r="Q3" s="4" t="s">
        <v>53</v>
      </c>
      <c r="R3" s="4" t="s">
        <v>54</v>
      </c>
      <c r="S3" s="4" t="s">
        <v>55</v>
      </c>
      <c r="T3" s="4" t="s">
        <v>56</v>
      </c>
      <c r="U3" s="4" t="s">
        <v>57</v>
      </c>
      <c r="V3" s="4" t="s">
        <v>52</v>
      </c>
      <c r="W3" s="4" t="s">
        <v>52</v>
      </c>
      <c r="X3" s="4" t="s">
        <v>52</v>
      </c>
      <c r="Y3" s="4" t="s">
        <v>53</v>
      </c>
      <c r="Z3" s="4" t="s">
        <v>53</v>
      </c>
      <c r="AA3" s="4" t="s">
        <v>53</v>
      </c>
      <c r="AB3" s="4" t="s">
        <v>54</v>
      </c>
      <c r="AC3" s="4" t="s">
        <v>55</v>
      </c>
      <c r="AD3" s="4" t="s">
        <v>52</v>
      </c>
      <c r="AE3" s="4" t="s">
        <v>52</v>
      </c>
      <c r="AF3" s="4" t="s">
        <v>52</v>
      </c>
      <c r="AG3" s="4" t="s">
        <v>53</v>
      </c>
      <c r="AH3" s="4" t="s">
        <v>53</v>
      </c>
      <c r="AI3" s="4" t="s">
        <v>53</v>
      </c>
      <c r="AJ3" s="4" t="s">
        <v>54</v>
      </c>
      <c r="AK3" s="4" t="s">
        <v>55</v>
      </c>
      <c r="AL3" s="4" t="s">
        <v>52</v>
      </c>
      <c r="AM3" s="4" t="s">
        <v>52</v>
      </c>
      <c r="AN3" s="4" t="s">
        <v>52</v>
      </c>
      <c r="AO3" s="4" t="s">
        <v>53</v>
      </c>
      <c r="AP3" s="4" t="s">
        <v>53</v>
      </c>
      <c r="AQ3" s="4" t="s">
        <v>53</v>
      </c>
      <c r="AR3" s="4" t="s">
        <v>54</v>
      </c>
      <c r="AS3" s="4" t="s">
        <v>55</v>
      </c>
      <c r="AT3" s="4" t="s">
        <v>52</v>
      </c>
      <c r="AU3" s="4" t="s">
        <v>52</v>
      </c>
      <c r="AV3" s="4" t="s">
        <v>52</v>
      </c>
      <c r="AW3" s="4" t="s">
        <v>53</v>
      </c>
      <c r="AX3" s="4" t="s">
        <v>53</v>
      </c>
      <c r="AY3" s="4" t="s">
        <v>53</v>
      </c>
      <c r="AZ3" s="4" t="s">
        <v>54</v>
      </c>
      <c r="BA3" s="4" t="s">
        <v>55</v>
      </c>
      <c r="BB3" s="4" t="s">
        <v>52</v>
      </c>
      <c r="BC3" s="4" t="s">
        <v>52</v>
      </c>
      <c r="BD3" s="4" t="s">
        <v>52</v>
      </c>
      <c r="BE3" s="4" t="s">
        <v>53</v>
      </c>
      <c r="BF3" s="4" t="s">
        <v>53</v>
      </c>
      <c r="BG3" s="4" t="s">
        <v>53</v>
      </c>
      <c r="BH3" s="4" t="s">
        <v>54</v>
      </c>
      <c r="BI3" s="4" t="s">
        <v>55</v>
      </c>
      <c r="BJ3" s="4" t="s">
        <v>52</v>
      </c>
      <c r="BK3" s="4" t="s">
        <v>52</v>
      </c>
      <c r="BL3" s="4" t="s">
        <v>52</v>
      </c>
      <c r="BM3" s="4" t="s">
        <v>53</v>
      </c>
      <c r="BN3" s="4" t="s">
        <v>53</v>
      </c>
      <c r="BO3" s="4" t="s">
        <v>53</v>
      </c>
      <c r="BP3" s="4" t="s">
        <v>54</v>
      </c>
      <c r="BQ3" s="4" t="s">
        <v>55</v>
      </c>
      <c r="BR3" s="4" t="s">
        <v>52</v>
      </c>
      <c r="BS3" s="4" t="s">
        <v>52</v>
      </c>
      <c r="BT3" s="4" t="s">
        <v>52</v>
      </c>
      <c r="BU3" s="4" t="s">
        <v>53</v>
      </c>
      <c r="BV3" s="4" t="s">
        <v>53</v>
      </c>
      <c r="BW3" s="4" t="s">
        <v>53</v>
      </c>
      <c r="BX3" s="4" t="s">
        <v>54</v>
      </c>
      <c r="BY3" s="4" t="s">
        <v>55</v>
      </c>
      <c r="BZ3" s="4" t="s">
        <v>52</v>
      </c>
      <c r="CA3" s="4" t="s">
        <v>52</v>
      </c>
      <c r="CB3" s="4" t="s">
        <v>52</v>
      </c>
      <c r="CC3" s="4" t="s">
        <v>53</v>
      </c>
      <c r="CD3" s="4" t="s">
        <v>53</v>
      </c>
      <c r="CE3" s="4" t="s">
        <v>53</v>
      </c>
      <c r="CF3" s="4" t="s">
        <v>54</v>
      </c>
      <c r="CG3" s="4" t="s">
        <v>55</v>
      </c>
      <c r="CH3" s="4" t="s">
        <v>52</v>
      </c>
      <c r="CI3" s="4" t="s">
        <v>52</v>
      </c>
      <c r="CJ3" s="4" t="s">
        <v>52</v>
      </c>
      <c r="CK3" s="4" t="s">
        <v>53</v>
      </c>
      <c r="CL3" s="4" t="s">
        <v>53</v>
      </c>
      <c r="CM3" s="4" t="s">
        <v>53</v>
      </c>
      <c r="CN3" s="4" t="s">
        <v>54</v>
      </c>
      <c r="CO3" s="4" t="s">
        <v>55</v>
      </c>
      <c r="CP3" s="4" t="s">
        <v>52</v>
      </c>
      <c r="CQ3" s="4" t="s">
        <v>52</v>
      </c>
      <c r="CR3" s="4" t="s">
        <v>52</v>
      </c>
      <c r="CS3" s="4" t="s">
        <v>53</v>
      </c>
      <c r="CT3" s="4" t="s">
        <v>53</v>
      </c>
      <c r="CU3" s="4" t="s">
        <v>53</v>
      </c>
      <c r="CV3" s="4" t="s">
        <v>54</v>
      </c>
      <c r="CW3" s="4" t="s">
        <v>55</v>
      </c>
      <c r="CX3" s="4" t="s">
        <v>52</v>
      </c>
      <c r="CY3" s="4" t="s">
        <v>52</v>
      </c>
      <c r="CZ3" s="4" t="s">
        <v>52</v>
      </c>
      <c r="DA3" s="4" t="s">
        <v>53</v>
      </c>
      <c r="DB3" s="4" t="s">
        <v>53</v>
      </c>
      <c r="DC3" s="4" t="s">
        <v>53</v>
      </c>
      <c r="DD3" s="4" t="s">
        <v>54</v>
      </c>
      <c r="DE3" s="4" t="s">
        <v>55</v>
      </c>
      <c r="DF3" s="4" t="s">
        <v>52</v>
      </c>
      <c r="DG3" s="4" t="s">
        <v>52</v>
      </c>
      <c r="DH3" s="4" t="s">
        <v>52</v>
      </c>
      <c r="DI3" s="4" t="s">
        <v>53</v>
      </c>
      <c r="DJ3" s="4" t="s">
        <v>53</v>
      </c>
      <c r="DK3" s="4" t="s">
        <v>53</v>
      </c>
      <c r="DL3" s="4" t="s">
        <v>54</v>
      </c>
      <c r="DM3" s="4" t="s">
        <v>55</v>
      </c>
      <c r="DN3" s="4" t="s">
        <v>52</v>
      </c>
      <c r="DO3" s="4" t="s">
        <v>52</v>
      </c>
      <c r="DP3" s="4" t="s">
        <v>52</v>
      </c>
      <c r="DQ3" s="4" t="s">
        <v>53</v>
      </c>
      <c r="DR3" s="4" t="s">
        <v>53</v>
      </c>
      <c r="DS3" s="4" t="s">
        <v>53</v>
      </c>
      <c r="DT3" s="4" t="s">
        <v>54</v>
      </c>
      <c r="DU3" s="4" t="s">
        <v>55</v>
      </c>
      <c r="DV3" s="4" t="s">
        <v>52</v>
      </c>
      <c r="DW3" s="4" t="s">
        <v>52</v>
      </c>
      <c r="DX3" s="4" t="s">
        <v>52</v>
      </c>
      <c r="DY3" s="4" t="s">
        <v>53</v>
      </c>
      <c r="DZ3" s="4" t="s">
        <v>53</v>
      </c>
      <c r="EA3" s="4" t="s">
        <v>53</v>
      </c>
      <c r="EB3" s="4" t="s">
        <v>54</v>
      </c>
      <c r="EC3" s="4" t="s">
        <v>55</v>
      </c>
      <c r="ED3" s="4" t="s">
        <v>52</v>
      </c>
      <c r="EE3" s="4" t="s">
        <v>52</v>
      </c>
      <c r="EF3" s="4" t="s">
        <v>52</v>
      </c>
      <c r="EG3" s="4" t="s">
        <v>53</v>
      </c>
      <c r="EH3" s="4" t="s">
        <v>53</v>
      </c>
      <c r="EI3" s="4" t="s">
        <v>53</v>
      </c>
      <c r="EJ3" s="4" t="s">
        <v>54</v>
      </c>
      <c r="EK3" s="4" t="s">
        <v>55</v>
      </c>
      <c r="EL3" s="4" t="s">
        <v>52</v>
      </c>
      <c r="EM3" s="4" t="s">
        <v>52</v>
      </c>
      <c r="EN3" s="4" t="s">
        <v>52</v>
      </c>
      <c r="EO3" s="4" t="s">
        <v>53</v>
      </c>
      <c r="EP3" s="4" t="s">
        <v>53</v>
      </c>
      <c r="EQ3" s="4" t="s">
        <v>53</v>
      </c>
      <c r="ER3" s="4" t="s">
        <v>54</v>
      </c>
      <c r="ES3" s="4" t="s">
        <v>55</v>
      </c>
      <c r="ET3" s="4" t="s">
        <v>52</v>
      </c>
      <c r="EU3" s="4" t="s">
        <v>52</v>
      </c>
      <c r="EV3" s="4" t="s">
        <v>52</v>
      </c>
      <c r="EW3" s="4" t="s">
        <v>53</v>
      </c>
      <c r="EX3" s="4" t="s">
        <v>53</v>
      </c>
      <c r="EY3" s="4" t="s">
        <v>53</v>
      </c>
      <c r="EZ3" s="4" t="s">
        <v>54</v>
      </c>
      <c r="FA3" s="4" t="s">
        <v>55</v>
      </c>
      <c r="FB3" s="4" t="s">
        <v>52</v>
      </c>
      <c r="FC3" s="4" t="s">
        <v>52</v>
      </c>
      <c r="FD3" s="4" t="s">
        <v>52</v>
      </c>
      <c r="FE3" s="4" t="s">
        <v>53</v>
      </c>
      <c r="FF3" s="4" t="s">
        <v>53</v>
      </c>
      <c r="FG3" s="4" t="s">
        <v>53</v>
      </c>
      <c r="FH3" s="4" t="s">
        <v>54</v>
      </c>
      <c r="FI3" s="4" t="s">
        <v>55</v>
      </c>
      <c r="FJ3" s="4" t="s">
        <v>52</v>
      </c>
      <c r="FK3" s="4" t="s">
        <v>52</v>
      </c>
      <c r="FL3" s="4" t="s">
        <v>52</v>
      </c>
      <c r="FM3" s="4" t="s">
        <v>53</v>
      </c>
      <c r="FN3" s="4" t="s">
        <v>53</v>
      </c>
      <c r="FO3" s="4" t="s">
        <v>53</v>
      </c>
      <c r="FP3" s="4" t="s">
        <v>54</v>
      </c>
      <c r="FQ3" s="4" t="s">
        <v>55</v>
      </c>
      <c r="FR3" s="4" t="s">
        <v>52</v>
      </c>
      <c r="FS3" s="4" t="s">
        <v>52</v>
      </c>
      <c r="FT3" s="4" t="s">
        <v>52</v>
      </c>
      <c r="FU3" s="4" t="s">
        <v>53</v>
      </c>
      <c r="FV3" s="4" t="s">
        <v>53</v>
      </c>
      <c r="FW3" s="4" t="s">
        <v>53</v>
      </c>
      <c r="FX3" s="4" t="s">
        <v>54</v>
      </c>
      <c r="FY3" s="4" t="s">
        <v>55</v>
      </c>
      <c r="FZ3" s="4" t="s">
        <v>52</v>
      </c>
      <c r="GA3" s="4" t="s">
        <v>52</v>
      </c>
      <c r="GB3" s="4" t="s">
        <v>52</v>
      </c>
      <c r="GC3" s="4" t="s">
        <v>53</v>
      </c>
      <c r="GD3" s="4" t="s">
        <v>53</v>
      </c>
      <c r="GE3" s="4" t="s">
        <v>53</v>
      </c>
      <c r="GF3" s="4" t="s">
        <v>54</v>
      </c>
      <c r="GG3" s="4" t="s">
        <v>55</v>
      </c>
      <c r="GH3" s="4" t="s">
        <v>52</v>
      </c>
      <c r="GI3" s="4" t="s">
        <v>52</v>
      </c>
      <c r="GJ3" s="4" t="s">
        <v>52</v>
      </c>
      <c r="GK3" s="4" t="s">
        <v>53</v>
      </c>
      <c r="GL3" s="4" t="s">
        <v>53</v>
      </c>
      <c r="GM3" s="4" t="s">
        <v>53</v>
      </c>
      <c r="GN3" s="4" t="s">
        <v>54</v>
      </c>
      <c r="GO3" s="4" t="s">
        <v>55</v>
      </c>
      <c r="GP3" s="4" t="s">
        <v>52</v>
      </c>
      <c r="GQ3" s="4" t="s">
        <v>52</v>
      </c>
      <c r="GR3" s="4" t="s">
        <v>52</v>
      </c>
      <c r="GS3" s="4" t="s">
        <v>53</v>
      </c>
      <c r="GT3" s="4" t="s">
        <v>53</v>
      </c>
      <c r="GU3" s="4" t="s">
        <v>53</v>
      </c>
      <c r="GV3" s="4" t="s">
        <v>54</v>
      </c>
      <c r="GW3" s="4" t="s">
        <v>55</v>
      </c>
      <c r="GX3" s="4" t="s">
        <v>52</v>
      </c>
      <c r="GY3" s="4" t="s">
        <v>52</v>
      </c>
      <c r="GZ3" s="4" t="s">
        <v>52</v>
      </c>
      <c r="HA3" s="4" t="s">
        <v>53</v>
      </c>
      <c r="HB3" s="4" t="s">
        <v>53</v>
      </c>
      <c r="HC3" s="4" t="s">
        <v>53</v>
      </c>
      <c r="HD3" s="4" t="s">
        <v>54</v>
      </c>
      <c r="HE3" s="4" t="s">
        <v>55</v>
      </c>
      <c r="HF3" s="4" t="s">
        <v>52</v>
      </c>
      <c r="HG3" s="4" t="s">
        <v>52</v>
      </c>
      <c r="HH3" s="4" t="s">
        <v>52</v>
      </c>
      <c r="HI3" s="4" t="s">
        <v>53</v>
      </c>
      <c r="HJ3" s="4" t="s">
        <v>53</v>
      </c>
      <c r="HK3" s="4" t="s">
        <v>53</v>
      </c>
      <c r="HL3" s="4" t="s">
        <v>54</v>
      </c>
      <c r="HM3" s="4" t="s">
        <v>55</v>
      </c>
      <c r="HN3" s="4" t="s">
        <v>52</v>
      </c>
      <c r="HO3" s="4" t="s">
        <v>52</v>
      </c>
      <c r="HP3" s="4" t="s">
        <v>52</v>
      </c>
      <c r="HQ3" s="4" t="s">
        <v>53</v>
      </c>
      <c r="HR3" s="4" t="s">
        <v>53</v>
      </c>
      <c r="HS3" s="4" t="s">
        <v>53</v>
      </c>
      <c r="HT3" s="4" t="s">
        <v>54</v>
      </c>
      <c r="HU3" s="4" t="s">
        <v>55</v>
      </c>
      <c r="HV3" s="4" t="s">
        <v>52</v>
      </c>
      <c r="HW3" s="4" t="s">
        <v>52</v>
      </c>
      <c r="HX3" s="4" t="s">
        <v>52</v>
      </c>
      <c r="HY3" s="4" t="s">
        <v>53</v>
      </c>
      <c r="HZ3" s="4" t="s">
        <v>53</v>
      </c>
      <c r="IA3" s="4" t="s">
        <v>53</v>
      </c>
      <c r="IB3" s="4" t="s">
        <v>54</v>
      </c>
      <c r="IC3" s="4" t="s">
        <v>55</v>
      </c>
      <c r="ID3" s="4" t="s">
        <v>52</v>
      </c>
      <c r="IE3" s="4" t="s">
        <v>52</v>
      </c>
      <c r="IF3" s="4" t="s">
        <v>52</v>
      </c>
      <c r="IG3" s="4" t="s">
        <v>53</v>
      </c>
      <c r="IH3" s="4" t="s">
        <v>53</v>
      </c>
      <c r="II3" s="4" t="s">
        <v>53</v>
      </c>
      <c r="IJ3" s="4" t="s">
        <v>54</v>
      </c>
      <c r="IK3" s="4" t="s">
        <v>55</v>
      </c>
      <c r="IL3" s="4" t="s">
        <v>52</v>
      </c>
      <c r="IM3" s="4" t="s">
        <v>52</v>
      </c>
      <c r="IN3" s="4" t="s">
        <v>52</v>
      </c>
      <c r="IO3" s="4" t="s">
        <v>53</v>
      </c>
      <c r="IP3" s="4" t="s">
        <v>53</v>
      </c>
      <c r="IQ3" s="4" t="s">
        <v>53</v>
      </c>
      <c r="IR3" s="4" t="s">
        <v>54</v>
      </c>
      <c r="IS3" s="4" t="s">
        <v>55</v>
      </c>
      <c r="IT3" s="4" t="s">
        <v>52</v>
      </c>
      <c r="IU3" s="4" t="s">
        <v>52</v>
      </c>
      <c r="IV3" s="4" t="s">
        <v>52</v>
      </c>
      <c r="IW3" s="4" t="s">
        <v>53</v>
      </c>
      <c r="IX3" s="4" t="s">
        <v>53</v>
      </c>
      <c r="IY3" s="4" t="s">
        <v>53</v>
      </c>
      <c r="IZ3" s="4" t="s">
        <v>54</v>
      </c>
      <c r="JA3" s="4" t="s">
        <v>55</v>
      </c>
      <c r="JB3" s="4" t="s">
        <v>52</v>
      </c>
      <c r="JC3" s="4" t="s">
        <v>52</v>
      </c>
      <c r="JD3" s="4" t="s">
        <v>52</v>
      </c>
      <c r="JE3" s="4" t="s">
        <v>53</v>
      </c>
      <c r="JF3" s="4" t="s">
        <v>53</v>
      </c>
      <c r="JG3" s="4" t="s">
        <v>53</v>
      </c>
      <c r="JH3" s="4" t="s">
        <v>54</v>
      </c>
      <c r="JI3" s="4" t="s">
        <v>55</v>
      </c>
      <c r="JJ3" s="4" t="s">
        <v>52</v>
      </c>
      <c r="JK3" s="4" t="s">
        <v>52</v>
      </c>
      <c r="JL3" s="4" t="s">
        <v>52</v>
      </c>
      <c r="JM3" s="4" t="s">
        <v>53</v>
      </c>
      <c r="JN3" s="4" t="s">
        <v>53</v>
      </c>
      <c r="JO3" s="4" t="s">
        <v>53</v>
      </c>
      <c r="JP3" s="4" t="s">
        <v>54</v>
      </c>
      <c r="JQ3" s="4" t="s">
        <v>55</v>
      </c>
      <c r="JR3" s="4" t="s">
        <v>52</v>
      </c>
      <c r="JS3" s="4" t="s">
        <v>52</v>
      </c>
      <c r="JT3" s="4" t="s">
        <v>52</v>
      </c>
      <c r="JU3" s="4" t="s">
        <v>53</v>
      </c>
      <c r="JV3" s="4" t="s">
        <v>53</v>
      </c>
      <c r="JW3" s="4" t="s">
        <v>53</v>
      </c>
      <c r="JX3" s="4" t="s">
        <v>54</v>
      </c>
      <c r="JY3" s="4" t="s">
        <v>55</v>
      </c>
      <c r="JZ3" s="4" t="s">
        <v>52</v>
      </c>
      <c r="KA3" s="4" t="s">
        <v>52</v>
      </c>
      <c r="KB3" s="4" t="s">
        <v>52</v>
      </c>
      <c r="KC3" s="4" t="s">
        <v>53</v>
      </c>
      <c r="KD3" s="4" t="s">
        <v>53</v>
      </c>
      <c r="KE3" s="4" t="s">
        <v>53</v>
      </c>
      <c r="KF3" s="4" t="s">
        <v>54</v>
      </c>
      <c r="KG3" s="4" t="s">
        <v>55</v>
      </c>
      <c r="KH3" s="4" t="s">
        <v>52</v>
      </c>
      <c r="KI3" s="4" t="s">
        <v>52</v>
      </c>
      <c r="KJ3" s="4" t="s">
        <v>52</v>
      </c>
      <c r="KK3" s="4" t="s">
        <v>53</v>
      </c>
      <c r="KL3" s="4" t="s">
        <v>53</v>
      </c>
      <c r="KM3" s="4" t="s">
        <v>53</v>
      </c>
      <c r="KN3" s="4" t="s">
        <v>54</v>
      </c>
      <c r="KO3" s="4" t="s">
        <v>55</v>
      </c>
      <c r="KP3" s="4" t="s">
        <v>52</v>
      </c>
      <c r="KQ3" s="4" t="s">
        <v>52</v>
      </c>
      <c r="KR3" s="4" t="s">
        <v>52</v>
      </c>
      <c r="KS3" s="4" t="s">
        <v>53</v>
      </c>
      <c r="KT3" s="4" t="s">
        <v>53</v>
      </c>
      <c r="KU3" s="4" t="s">
        <v>53</v>
      </c>
      <c r="KV3" s="4" t="s">
        <v>54</v>
      </c>
      <c r="KW3" s="4" t="s">
        <v>55</v>
      </c>
      <c r="KX3" s="4" t="s">
        <v>52</v>
      </c>
      <c r="KY3" s="4" t="s">
        <v>52</v>
      </c>
      <c r="KZ3" s="4" t="s">
        <v>52</v>
      </c>
      <c r="LA3" s="4" t="s">
        <v>53</v>
      </c>
      <c r="LB3" s="4" t="s">
        <v>53</v>
      </c>
      <c r="LC3" s="4" t="s">
        <v>53</v>
      </c>
      <c r="LD3" s="4" t="s">
        <v>54</v>
      </c>
      <c r="LE3" s="4" t="s">
        <v>55</v>
      </c>
      <c r="LF3" s="4" t="s">
        <v>52</v>
      </c>
      <c r="LG3" s="4" t="s">
        <v>52</v>
      </c>
      <c r="LH3" s="4" t="s">
        <v>52</v>
      </c>
      <c r="LI3" s="4" t="s">
        <v>53</v>
      </c>
      <c r="LJ3" s="4" t="s">
        <v>53</v>
      </c>
      <c r="LK3" s="4" t="s">
        <v>53</v>
      </c>
      <c r="LL3" s="4" t="s">
        <v>54</v>
      </c>
      <c r="LM3" s="4" t="s">
        <v>55</v>
      </c>
      <c r="LN3" s="4" t="s">
        <v>52</v>
      </c>
      <c r="LO3" s="4" t="s">
        <v>52</v>
      </c>
      <c r="LP3" s="4" t="s">
        <v>52</v>
      </c>
      <c r="LQ3" s="4" t="s">
        <v>53</v>
      </c>
      <c r="LR3" s="4" t="s">
        <v>53</v>
      </c>
      <c r="LS3" s="4" t="s">
        <v>53</v>
      </c>
      <c r="LT3" s="4" t="s">
        <v>54</v>
      </c>
      <c r="LU3" s="4" t="s">
        <v>55</v>
      </c>
      <c r="LV3" s="4" t="s">
        <v>52</v>
      </c>
      <c r="LW3" s="4" t="s">
        <v>52</v>
      </c>
      <c r="LX3" s="4" t="s">
        <v>52</v>
      </c>
      <c r="LY3" s="4" t="s">
        <v>53</v>
      </c>
      <c r="LZ3" s="4" t="s">
        <v>53</v>
      </c>
      <c r="MA3" s="4" t="s">
        <v>53</v>
      </c>
      <c r="MB3" s="4" t="s">
        <v>54</v>
      </c>
      <c r="MC3" s="4" t="s">
        <v>55</v>
      </c>
      <c r="MD3" s="4" t="s">
        <v>52</v>
      </c>
      <c r="ME3" s="4" t="s">
        <v>52</v>
      </c>
      <c r="MF3" s="4" t="s">
        <v>52</v>
      </c>
      <c r="MG3" s="4" t="s">
        <v>53</v>
      </c>
      <c r="MH3" s="4" t="s">
        <v>53</v>
      </c>
      <c r="MI3" s="4" t="s">
        <v>53</v>
      </c>
      <c r="MJ3" s="4" t="s">
        <v>54</v>
      </c>
      <c r="MK3" s="4" t="s">
        <v>55</v>
      </c>
    </row>
    <row r="4">
      <c r="A4" s="4" t="s">
        <v>8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66</v>
      </c>
      <c r="O4" s="4" t="s">
        <v>67</v>
      </c>
      <c r="P4" s="4" t="s">
        <v>68</v>
      </c>
      <c r="Q4" s="4" t="s">
        <v>69</v>
      </c>
      <c r="R4" s="4" t="s">
        <v>54</v>
      </c>
      <c r="S4" s="4" t="s">
        <v>55</v>
      </c>
      <c r="T4" s="4" t="s">
        <v>56</v>
      </c>
      <c r="U4" s="4" t="s">
        <v>57</v>
      </c>
      <c r="V4" s="4" t="s">
        <v>70</v>
      </c>
      <c r="W4" s="4" t="s">
        <v>71</v>
      </c>
      <c r="X4" s="4" t="s">
        <v>68</v>
      </c>
      <c r="Y4" s="4" t="s">
        <v>70</v>
      </c>
      <c r="Z4" s="4" t="s">
        <v>71</v>
      </c>
      <c r="AA4" s="4" t="s">
        <v>68</v>
      </c>
      <c r="AB4" s="4" t="s">
        <v>54</v>
      </c>
      <c r="AC4" s="4" t="s">
        <v>55</v>
      </c>
      <c r="AD4" s="4" t="s">
        <v>70</v>
      </c>
      <c r="AE4" s="4" t="s">
        <v>71</v>
      </c>
      <c r="AF4" s="4" t="s">
        <v>68</v>
      </c>
      <c r="AG4" s="4" t="s">
        <v>70</v>
      </c>
      <c r="AH4" s="4" t="s">
        <v>71</v>
      </c>
      <c r="AI4" s="4" t="s">
        <v>68</v>
      </c>
      <c r="AJ4" s="4" t="s">
        <v>54</v>
      </c>
      <c r="AK4" s="4" t="s">
        <v>55</v>
      </c>
      <c r="AL4" s="4" t="s">
        <v>70</v>
      </c>
      <c r="AM4" s="4" t="s">
        <v>71</v>
      </c>
      <c r="AN4" s="4" t="s">
        <v>68</v>
      </c>
      <c r="AO4" s="4" t="s">
        <v>70</v>
      </c>
      <c r="AP4" s="4" t="s">
        <v>71</v>
      </c>
      <c r="AQ4" s="4" t="s">
        <v>68</v>
      </c>
      <c r="AR4" s="4" t="s">
        <v>54</v>
      </c>
      <c r="AS4" s="4" t="s">
        <v>55</v>
      </c>
      <c r="AT4" s="4" t="s">
        <v>70</v>
      </c>
      <c r="AU4" s="4" t="s">
        <v>71</v>
      </c>
      <c r="AV4" s="4" t="s">
        <v>68</v>
      </c>
      <c r="AW4" s="4" t="s">
        <v>70</v>
      </c>
      <c r="AX4" s="4" t="s">
        <v>71</v>
      </c>
      <c r="AY4" s="4" t="s">
        <v>68</v>
      </c>
      <c r="AZ4" s="4" t="s">
        <v>54</v>
      </c>
      <c r="BA4" s="4" t="s">
        <v>55</v>
      </c>
      <c r="BB4" s="4" t="s">
        <v>70</v>
      </c>
      <c r="BC4" s="4" t="s">
        <v>71</v>
      </c>
      <c r="BD4" s="4" t="s">
        <v>68</v>
      </c>
      <c r="BE4" s="4" t="s">
        <v>70</v>
      </c>
      <c r="BF4" s="4" t="s">
        <v>71</v>
      </c>
      <c r="BG4" s="4" t="s">
        <v>68</v>
      </c>
      <c r="BH4" s="4" t="s">
        <v>54</v>
      </c>
      <c r="BI4" s="4" t="s">
        <v>55</v>
      </c>
      <c r="BJ4" s="4" t="s">
        <v>70</v>
      </c>
      <c r="BK4" s="4" t="s">
        <v>71</v>
      </c>
      <c r="BL4" s="4" t="s">
        <v>68</v>
      </c>
      <c r="BM4" s="4" t="s">
        <v>70</v>
      </c>
      <c r="BN4" s="4" t="s">
        <v>71</v>
      </c>
      <c r="BO4" s="4" t="s">
        <v>68</v>
      </c>
      <c r="BP4" s="4" t="s">
        <v>54</v>
      </c>
      <c r="BQ4" s="4" t="s">
        <v>55</v>
      </c>
      <c r="BR4" s="4" t="s">
        <v>70</v>
      </c>
      <c r="BS4" s="4" t="s">
        <v>71</v>
      </c>
      <c r="BT4" s="4" t="s">
        <v>68</v>
      </c>
      <c r="BU4" s="4" t="s">
        <v>70</v>
      </c>
      <c r="BV4" s="4" t="s">
        <v>71</v>
      </c>
      <c r="BW4" s="4" t="s">
        <v>68</v>
      </c>
      <c r="BX4" s="4" t="s">
        <v>54</v>
      </c>
      <c r="BY4" s="4" t="s">
        <v>55</v>
      </c>
      <c r="BZ4" s="4" t="s">
        <v>70</v>
      </c>
      <c r="CA4" s="4" t="s">
        <v>71</v>
      </c>
      <c r="CB4" s="4" t="s">
        <v>68</v>
      </c>
      <c r="CC4" s="4" t="s">
        <v>70</v>
      </c>
      <c r="CD4" s="4" t="s">
        <v>71</v>
      </c>
      <c r="CE4" s="4" t="s">
        <v>68</v>
      </c>
      <c r="CF4" s="4" t="s">
        <v>54</v>
      </c>
      <c r="CG4" s="4" t="s">
        <v>55</v>
      </c>
      <c r="CH4" s="4" t="s">
        <v>70</v>
      </c>
      <c r="CI4" s="4" t="s">
        <v>71</v>
      </c>
      <c r="CJ4" s="4" t="s">
        <v>68</v>
      </c>
      <c r="CK4" s="4" t="s">
        <v>70</v>
      </c>
      <c r="CL4" s="4" t="s">
        <v>71</v>
      </c>
      <c r="CM4" s="4" t="s">
        <v>68</v>
      </c>
      <c r="CN4" s="4" t="s">
        <v>54</v>
      </c>
      <c r="CO4" s="4" t="s">
        <v>55</v>
      </c>
      <c r="CP4" s="4" t="s">
        <v>70</v>
      </c>
      <c r="CQ4" s="4" t="s">
        <v>71</v>
      </c>
      <c r="CR4" s="4" t="s">
        <v>68</v>
      </c>
      <c r="CS4" s="4" t="s">
        <v>70</v>
      </c>
      <c r="CT4" s="4" t="s">
        <v>71</v>
      </c>
      <c r="CU4" s="4" t="s">
        <v>68</v>
      </c>
      <c r="CV4" s="4" t="s">
        <v>54</v>
      </c>
      <c r="CW4" s="4" t="s">
        <v>55</v>
      </c>
      <c r="CX4" s="4" t="s">
        <v>70</v>
      </c>
      <c r="CY4" s="4" t="s">
        <v>71</v>
      </c>
      <c r="CZ4" s="4" t="s">
        <v>68</v>
      </c>
      <c r="DA4" s="4" t="s">
        <v>70</v>
      </c>
      <c r="DB4" s="4" t="s">
        <v>71</v>
      </c>
      <c r="DC4" s="4" t="s">
        <v>68</v>
      </c>
      <c r="DD4" s="4" t="s">
        <v>54</v>
      </c>
      <c r="DE4" s="4" t="s">
        <v>55</v>
      </c>
      <c r="DF4" s="4" t="s">
        <v>70</v>
      </c>
      <c r="DG4" s="4" t="s">
        <v>71</v>
      </c>
      <c r="DH4" s="4" t="s">
        <v>68</v>
      </c>
      <c r="DI4" s="4" t="s">
        <v>70</v>
      </c>
      <c r="DJ4" s="4" t="s">
        <v>71</v>
      </c>
      <c r="DK4" s="4" t="s">
        <v>68</v>
      </c>
      <c r="DL4" s="4" t="s">
        <v>54</v>
      </c>
      <c r="DM4" s="4" t="s">
        <v>55</v>
      </c>
      <c r="DN4" s="4" t="s">
        <v>70</v>
      </c>
      <c r="DO4" s="4" t="s">
        <v>71</v>
      </c>
      <c r="DP4" s="4" t="s">
        <v>68</v>
      </c>
      <c r="DQ4" s="4" t="s">
        <v>70</v>
      </c>
      <c r="DR4" s="4" t="s">
        <v>71</v>
      </c>
      <c r="DS4" s="4" t="s">
        <v>68</v>
      </c>
      <c r="DT4" s="4" t="s">
        <v>54</v>
      </c>
      <c r="DU4" s="4" t="s">
        <v>55</v>
      </c>
      <c r="DV4" s="4" t="s">
        <v>70</v>
      </c>
      <c r="DW4" s="4" t="s">
        <v>71</v>
      </c>
      <c r="DX4" s="4" t="s">
        <v>68</v>
      </c>
      <c r="DY4" s="4" t="s">
        <v>70</v>
      </c>
      <c r="DZ4" s="4" t="s">
        <v>71</v>
      </c>
      <c r="EA4" s="4" t="s">
        <v>68</v>
      </c>
      <c r="EB4" s="4" t="s">
        <v>54</v>
      </c>
      <c r="EC4" s="4" t="s">
        <v>55</v>
      </c>
      <c r="ED4" s="4" t="s">
        <v>70</v>
      </c>
      <c r="EE4" s="4" t="s">
        <v>71</v>
      </c>
      <c r="EF4" s="4" t="s">
        <v>68</v>
      </c>
      <c r="EG4" s="4" t="s">
        <v>70</v>
      </c>
      <c r="EH4" s="4" t="s">
        <v>71</v>
      </c>
      <c r="EI4" s="4" t="s">
        <v>68</v>
      </c>
      <c r="EJ4" s="4" t="s">
        <v>54</v>
      </c>
      <c r="EK4" s="4" t="s">
        <v>55</v>
      </c>
      <c r="EL4" s="4" t="s">
        <v>70</v>
      </c>
      <c r="EM4" s="4" t="s">
        <v>71</v>
      </c>
      <c r="EN4" s="4" t="s">
        <v>68</v>
      </c>
      <c r="EO4" s="4" t="s">
        <v>70</v>
      </c>
      <c r="EP4" s="4" t="s">
        <v>71</v>
      </c>
      <c r="EQ4" s="4" t="s">
        <v>68</v>
      </c>
      <c r="ER4" s="4" t="s">
        <v>54</v>
      </c>
      <c r="ES4" s="4" t="s">
        <v>55</v>
      </c>
      <c r="ET4" s="4" t="s">
        <v>70</v>
      </c>
      <c r="EU4" s="4" t="s">
        <v>71</v>
      </c>
      <c r="EV4" s="4" t="s">
        <v>68</v>
      </c>
      <c r="EW4" s="4" t="s">
        <v>70</v>
      </c>
      <c r="EX4" s="4" t="s">
        <v>71</v>
      </c>
      <c r="EY4" s="4" t="s">
        <v>68</v>
      </c>
      <c r="EZ4" s="4" t="s">
        <v>54</v>
      </c>
      <c r="FA4" s="4" t="s">
        <v>55</v>
      </c>
      <c r="FB4" s="4" t="s">
        <v>70</v>
      </c>
      <c r="FC4" s="4" t="s">
        <v>71</v>
      </c>
      <c r="FD4" s="4" t="s">
        <v>68</v>
      </c>
      <c r="FE4" s="4" t="s">
        <v>70</v>
      </c>
      <c r="FF4" s="4" t="s">
        <v>71</v>
      </c>
      <c r="FG4" s="4" t="s">
        <v>68</v>
      </c>
      <c r="FH4" s="4" t="s">
        <v>54</v>
      </c>
      <c r="FI4" s="4" t="s">
        <v>55</v>
      </c>
      <c r="FJ4" s="4" t="s">
        <v>70</v>
      </c>
      <c r="FK4" s="4" t="s">
        <v>71</v>
      </c>
      <c r="FL4" s="4" t="s">
        <v>68</v>
      </c>
      <c r="FM4" s="4" t="s">
        <v>70</v>
      </c>
      <c r="FN4" s="4" t="s">
        <v>71</v>
      </c>
      <c r="FO4" s="4" t="s">
        <v>68</v>
      </c>
      <c r="FP4" s="4" t="s">
        <v>54</v>
      </c>
      <c r="FQ4" s="4" t="s">
        <v>55</v>
      </c>
      <c r="FR4" s="4" t="s">
        <v>70</v>
      </c>
      <c r="FS4" s="4" t="s">
        <v>71</v>
      </c>
      <c r="FT4" s="4" t="s">
        <v>68</v>
      </c>
      <c r="FU4" s="4" t="s">
        <v>70</v>
      </c>
      <c r="FV4" s="4" t="s">
        <v>71</v>
      </c>
      <c r="FW4" s="4" t="s">
        <v>68</v>
      </c>
      <c r="FX4" s="4" t="s">
        <v>54</v>
      </c>
      <c r="FY4" s="4" t="s">
        <v>55</v>
      </c>
      <c r="FZ4" s="4" t="s">
        <v>70</v>
      </c>
      <c r="GA4" s="4" t="s">
        <v>71</v>
      </c>
      <c r="GB4" s="4" t="s">
        <v>68</v>
      </c>
      <c r="GC4" s="4" t="s">
        <v>70</v>
      </c>
      <c r="GD4" s="4" t="s">
        <v>71</v>
      </c>
      <c r="GE4" s="4" t="s">
        <v>68</v>
      </c>
      <c r="GF4" s="4" t="s">
        <v>54</v>
      </c>
      <c r="GG4" s="4" t="s">
        <v>55</v>
      </c>
      <c r="GH4" s="4" t="s">
        <v>70</v>
      </c>
      <c r="GI4" s="4" t="s">
        <v>71</v>
      </c>
      <c r="GJ4" s="4" t="s">
        <v>68</v>
      </c>
      <c r="GK4" s="4" t="s">
        <v>70</v>
      </c>
      <c r="GL4" s="4" t="s">
        <v>71</v>
      </c>
      <c r="GM4" s="4" t="s">
        <v>68</v>
      </c>
      <c r="GN4" s="4" t="s">
        <v>54</v>
      </c>
      <c r="GO4" s="4" t="s">
        <v>55</v>
      </c>
      <c r="GP4" s="4" t="s">
        <v>70</v>
      </c>
      <c r="GQ4" s="4" t="s">
        <v>71</v>
      </c>
      <c r="GR4" s="4" t="s">
        <v>68</v>
      </c>
      <c r="GS4" s="4" t="s">
        <v>70</v>
      </c>
      <c r="GT4" s="4" t="s">
        <v>71</v>
      </c>
      <c r="GU4" s="4" t="s">
        <v>68</v>
      </c>
      <c r="GV4" s="4" t="s">
        <v>54</v>
      </c>
      <c r="GW4" s="4" t="s">
        <v>55</v>
      </c>
      <c r="GX4" s="4" t="s">
        <v>70</v>
      </c>
      <c r="GY4" s="4" t="s">
        <v>71</v>
      </c>
      <c r="GZ4" s="4" t="s">
        <v>68</v>
      </c>
      <c r="HA4" s="4" t="s">
        <v>70</v>
      </c>
      <c r="HB4" s="4" t="s">
        <v>71</v>
      </c>
      <c r="HC4" s="4" t="s">
        <v>68</v>
      </c>
      <c r="HD4" s="4" t="s">
        <v>54</v>
      </c>
      <c r="HE4" s="4" t="s">
        <v>55</v>
      </c>
      <c r="HF4" s="4" t="s">
        <v>70</v>
      </c>
      <c r="HG4" s="4" t="s">
        <v>71</v>
      </c>
      <c r="HH4" s="4" t="s">
        <v>68</v>
      </c>
      <c r="HI4" s="4" t="s">
        <v>70</v>
      </c>
      <c r="HJ4" s="4" t="s">
        <v>71</v>
      </c>
      <c r="HK4" s="4" t="s">
        <v>68</v>
      </c>
      <c r="HL4" s="4" t="s">
        <v>54</v>
      </c>
      <c r="HM4" s="4" t="s">
        <v>55</v>
      </c>
      <c r="HN4" s="4" t="s">
        <v>70</v>
      </c>
      <c r="HO4" s="4" t="s">
        <v>71</v>
      </c>
      <c r="HP4" s="4" t="s">
        <v>68</v>
      </c>
      <c r="HQ4" s="4" t="s">
        <v>70</v>
      </c>
      <c r="HR4" s="4" t="s">
        <v>71</v>
      </c>
      <c r="HS4" s="4" t="s">
        <v>68</v>
      </c>
      <c r="HT4" s="4" t="s">
        <v>54</v>
      </c>
      <c r="HU4" s="4" t="s">
        <v>55</v>
      </c>
      <c r="HV4" s="4" t="s">
        <v>70</v>
      </c>
      <c r="HW4" s="4" t="s">
        <v>71</v>
      </c>
      <c r="HX4" s="4" t="s">
        <v>68</v>
      </c>
      <c r="HY4" s="4" t="s">
        <v>70</v>
      </c>
      <c r="HZ4" s="4" t="s">
        <v>71</v>
      </c>
      <c r="IA4" s="4" t="s">
        <v>68</v>
      </c>
      <c r="IB4" s="4" t="s">
        <v>54</v>
      </c>
      <c r="IC4" s="4" t="s">
        <v>55</v>
      </c>
      <c r="ID4" s="4" t="s">
        <v>70</v>
      </c>
      <c r="IE4" s="4" t="s">
        <v>71</v>
      </c>
      <c r="IF4" s="4" t="s">
        <v>68</v>
      </c>
      <c r="IG4" s="4" t="s">
        <v>70</v>
      </c>
      <c r="IH4" s="4" t="s">
        <v>71</v>
      </c>
      <c r="II4" s="4" t="s">
        <v>68</v>
      </c>
      <c r="IJ4" s="4" t="s">
        <v>54</v>
      </c>
      <c r="IK4" s="4" t="s">
        <v>55</v>
      </c>
      <c r="IL4" s="4" t="s">
        <v>70</v>
      </c>
      <c r="IM4" s="4" t="s">
        <v>71</v>
      </c>
      <c r="IN4" s="4" t="s">
        <v>68</v>
      </c>
      <c r="IO4" s="4" t="s">
        <v>70</v>
      </c>
      <c r="IP4" s="4" t="s">
        <v>71</v>
      </c>
      <c r="IQ4" s="4" t="s">
        <v>68</v>
      </c>
      <c r="IR4" s="4" t="s">
        <v>54</v>
      </c>
      <c r="IS4" s="4" t="s">
        <v>55</v>
      </c>
      <c r="IT4" s="4" t="s">
        <v>70</v>
      </c>
      <c r="IU4" s="4" t="s">
        <v>71</v>
      </c>
      <c r="IV4" s="4" t="s">
        <v>68</v>
      </c>
      <c r="IW4" s="4" t="s">
        <v>70</v>
      </c>
      <c r="IX4" s="4" t="s">
        <v>71</v>
      </c>
      <c r="IY4" s="4" t="s">
        <v>68</v>
      </c>
      <c r="IZ4" s="4" t="s">
        <v>54</v>
      </c>
      <c r="JA4" s="4" t="s">
        <v>55</v>
      </c>
      <c r="JB4" s="4" t="s">
        <v>70</v>
      </c>
      <c r="JC4" s="4" t="s">
        <v>71</v>
      </c>
      <c r="JD4" s="4" t="s">
        <v>68</v>
      </c>
      <c r="JE4" s="4" t="s">
        <v>70</v>
      </c>
      <c r="JF4" s="4" t="s">
        <v>71</v>
      </c>
      <c r="JG4" s="4" t="s">
        <v>68</v>
      </c>
      <c r="JH4" s="4" t="s">
        <v>54</v>
      </c>
      <c r="JI4" s="4" t="s">
        <v>55</v>
      </c>
      <c r="JJ4" s="4" t="s">
        <v>70</v>
      </c>
      <c r="JK4" s="4" t="s">
        <v>71</v>
      </c>
      <c r="JL4" s="4" t="s">
        <v>68</v>
      </c>
      <c r="JM4" s="4" t="s">
        <v>70</v>
      </c>
      <c r="JN4" s="4" t="s">
        <v>71</v>
      </c>
      <c r="JO4" s="4" t="s">
        <v>68</v>
      </c>
      <c r="JP4" s="4" t="s">
        <v>54</v>
      </c>
      <c r="JQ4" s="4" t="s">
        <v>55</v>
      </c>
      <c r="JR4" s="4" t="s">
        <v>70</v>
      </c>
      <c r="JS4" s="4" t="s">
        <v>71</v>
      </c>
      <c r="JT4" s="4" t="s">
        <v>68</v>
      </c>
      <c r="JU4" s="4" t="s">
        <v>70</v>
      </c>
      <c r="JV4" s="4" t="s">
        <v>71</v>
      </c>
      <c r="JW4" s="4" t="s">
        <v>68</v>
      </c>
      <c r="JX4" s="4" t="s">
        <v>54</v>
      </c>
      <c r="JY4" s="4" t="s">
        <v>55</v>
      </c>
      <c r="JZ4" s="4" t="s">
        <v>70</v>
      </c>
      <c r="KA4" s="4" t="s">
        <v>71</v>
      </c>
      <c r="KB4" s="4" t="s">
        <v>68</v>
      </c>
      <c r="KC4" s="4" t="s">
        <v>70</v>
      </c>
      <c r="KD4" s="4" t="s">
        <v>71</v>
      </c>
      <c r="KE4" s="4" t="s">
        <v>68</v>
      </c>
      <c r="KF4" s="4" t="s">
        <v>54</v>
      </c>
      <c r="KG4" s="4" t="s">
        <v>55</v>
      </c>
      <c r="KH4" s="4" t="s">
        <v>70</v>
      </c>
      <c r="KI4" s="4" t="s">
        <v>71</v>
      </c>
      <c r="KJ4" s="4" t="s">
        <v>68</v>
      </c>
      <c r="KK4" s="4" t="s">
        <v>70</v>
      </c>
      <c r="KL4" s="4" t="s">
        <v>71</v>
      </c>
      <c r="KM4" s="4" t="s">
        <v>68</v>
      </c>
      <c r="KN4" s="4" t="s">
        <v>54</v>
      </c>
      <c r="KO4" s="4" t="s">
        <v>55</v>
      </c>
      <c r="KP4" s="4" t="s">
        <v>70</v>
      </c>
      <c r="KQ4" s="4" t="s">
        <v>71</v>
      </c>
      <c r="KR4" s="4" t="s">
        <v>68</v>
      </c>
      <c r="KS4" s="4" t="s">
        <v>70</v>
      </c>
      <c r="KT4" s="4" t="s">
        <v>71</v>
      </c>
      <c r="KU4" s="4" t="s">
        <v>68</v>
      </c>
      <c r="KV4" s="4" t="s">
        <v>54</v>
      </c>
      <c r="KW4" s="4" t="s">
        <v>55</v>
      </c>
      <c r="KX4" s="4" t="s">
        <v>70</v>
      </c>
      <c r="KY4" s="4" t="s">
        <v>71</v>
      </c>
      <c r="KZ4" s="4" t="s">
        <v>68</v>
      </c>
      <c r="LA4" s="4" t="s">
        <v>70</v>
      </c>
      <c r="LB4" s="4" t="s">
        <v>71</v>
      </c>
      <c r="LC4" s="4" t="s">
        <v>68</v>
      </c>
      <c r="LD4" s="4" t="s">
        <v>54</v>
      </c>
      <c r="LE4" s="4" t="s">
        <v>55</v>
      </c>
      <c r="LF4" s="4" t="s">
        <v>70</v>
      </c>
      <c r="LG4" s="4" t="s">
        <v>71</v>
      </c>
      <c r="LH4" s="4" t="s">
        <v>68</v>
      </c>
      <c r="LI4" s="4" t="s">
        <v>70</v>
      </c>
      <c r="LJ4" s="4" t="s">
        <v>71</v>
      </c>
      <c r="LK4" s="4" t="s">
        <v>68</v>
      </c>
      <c r="LL4" s="4" t="s">
        <v>54</v>
      </c>
      <c r="LM4" s="4" t="s">
        <v>55</v>
      </c>
      <c r="LN4" s="4" t="s">
        <v>70</v>
      </c>
      <c r="LO4" s="4" t="s">
        <v>71</v>
      </c>
      <c r="LP4" s="4" t="s">
        <v>68</v>
      </c>
      <c r="LQ4" s="4" t="s">
        <v>70</v>
      </c>
      <c r="LR4" s="4" t="s">
        <v>71</v>
      </c>
      <c r="LS4" s="4" t="s">
        <v>68</v>
      </c>
      <c r="LT4" s="4" t="s">
        <v>54</v>
      </c>
      <c r="LU4" s="4" t="s">
        <v>55</v>
      </c>
      <c r="LV4" s="4" t="s">
        <v>70</v>
      </c>
      <c r="LW4" s="4" t="s">
        <v>71</v>
      </c>
      <c r="LX4" s="4" t="s">
        <v>68</v>
      </c>
      <c r="LY4" s="4" t="s">
        <v>70</v>
      </c>
      <c r="LZ4" s="4" t="s">
        <v>71</v>
      </c>
      <c r="MA4" s="4" t="s">
        <v>68</v>
      </c>
      <c r="MB4" s="4" t="s">
        <v>54</v>
      </c>
      <c r="MC4" s="4" t="s">
        <v>55</v>
      </c>
      <c r="MD4" s="4" t="s">
        <v>70</v>
      </c>
      <c r="ME4" s="4" t="s">
        <v>71</v>
      </c>
      <c r="MF4" s="4" t="s">
        <v>68</v>
      </c>
      <c r="MG4" s="4" t="s">
        <v>70</v>
      </c>
      <c r="MH4" s="4" t="s">
        <v>71</v>
      </c>
      <c r="MI4" s="4" t="s">
        <v>68</v>
      </c>
      <c r="MJ4" s="4" t="s">
        <v>54</v>
      </c>
      <c r="MK4" s="4" t="s">
        <v>55</v>
      </c>
    </row>
    <row r="5">
      <c r="A5" s="10" t="s">
        <v>72</v>
      </c>
      <c r="B5" s="11">
        <v>1123368</v>
      </c>
      <c r="C5" s="11">
        <f>=ROUNDDOWN(33.007325049436,0)</f>
      </c>
      <c r="D5" s="11"/>
      <c r="E5" s="12">
        <v>0.9183</v>
      </c>
      <c r="F5" s="11"/>
      <c r="G5" s="11">
        <f>=ROUNDDOWN({0},0)</f>
      </c>
      <c r="H5" s="11"/>
      <c r="I5" s="12">
        <v>0.0196</v>
      </c>
      <c r="J5" s="11">
        <v>1703323</v>
      </c>
      <c r="K5" s="13">
        <v>86687724.98</v>
      </c>
      <c r="L5" s="11">
        <v>2080</v>
      </c>
      <c r="M5" s="14">
        <v>41676.79</v>
      </c>
      <c r="N5" s="11">
        <v>1497896</v>
      </c>
      <c r="O5" s="13">
        <v>87033690.38</v>
      </c>
      <c r="P5" s="11">
        <v>2119</v>
      </c>
      <c r="Q5" s="14">
        <v>41073</v>
      </c>
      <c r="R5" s="12">
        <v>0.1371</v>
      </c>
      <c r="S5" s="12">
        <v>-0.004</v>
      </c>
      <c r="T5" s="12">
        <v>-0.0184</v>
      </c>
      <c r="U5" s="12">
        <v>0.0147</v>
      </c>
      <c r="V5" s="11">
        <v>416306</v>
      </c>
      <c r="W5" s="13">
        <v>23000358.48</v>
      </c>
      <c r="X5" s="11">
        <v>1795</v>
      </c>
      <c r="Y5" s="11">
        <v>405015</v>
      </c>
      <c r="Z5" s="13">
        <v>23086133.38</v>
      </c>
      <c r="AA5" s="11">
        <v>1651</v>
      </c>
      <c r="AB5" s="12">
        <v>0.0279</v>
      </c>
      <c r="AC5" s="12">
        <v>-0.0037</v>
      </c>
      <c r="AD5" s="11">
        <v>157428</v>
      </c>
      <c r="AE5" s="13">
        <v>8256637.25</v>
      </c>
      <c r="AF5" s="11">
        <v>1856</v>
      </c>
      <c r="AG5" s="11">
        <v>133657</v>
      </c>
      <c r="AH5" s="13">
        <v>7787171.42</v>
      </c>
      <c r="AI5" s="11">
        <v>1881</v>
      </c>
      <c r="AJ5" s="12">
        <v>0.1779</v>
      </c>
      <c r="AK5" s="12">
        <v>0.0603</v>
      </c>
      <c r="AL5" s="11">
        <v>341484</v>
      </c>
      <c r="AM5" s="13">
        <v>13710639</v>
      </c>
      <c r="AN5" s="11">
        <v>1824</v>
      </c>
      <c r="AO5" s="11">
        <v>243596</v>
      </c>
      <c r="AP5" s="13">
        <v>13595602.85</v>
      </c>
      <c r="AQ5" s="11">
        <v>1802</v>
      </c>
      <c r="AR5" s="12">
        <v>0.4018</v>
      </c>
      <c r="AS5" s="12">
        <v>0.0085</v>
      </c>
      <c r="AT5" s="11">
        <v>182742</v>
      </c>
      <c r="AU5" s="13">
        <v>10350308.16</v>
      </c>
      <c r="AV5" s="11">
        <v>1682</v>
      </c>
      <c r="AW5" s="11">
        <v>161163</v>
      </c>
      <c r="AX5" s="13">
        <v>9579873.05</v>
      </c>
      <c r="AY5" s="11">
        <v>1764</v>
      </c>
      <c r="AZ5" s="12">
        <v>0.1339</v>
      </c>
      <c r="BA5" s="12">
        <v>0.0804</v>
      </c>
      <c r="BB5" s="11">
        <v>126254</v>
      </c>
      <c r="BC5" s="13">
        <v>9570229.68</v>
      </c>
      <c r="BD5" s="11">
        <v>1858</v>
      </c>
      <c r="BE5" s="11">
        <v>118719</v>
      </c>
      <c r="BF5" s="13">
        <v>9251528.78</v>
      </c>
      <c r="BG5" s="11">
        <v>1874</v>
      </c>
      <c r="BH5" s="12">
        <v>0.0635</v>
      </c>
      <c r="BI5" s="12">
        <v>0.0344</v>
      </c>
      <c r="BJ5" s="11">
        <v>72548</v>
      </c>
      <c r="BK5" s="13">
        <v>3899343.55</v>
      </c>
      <c r="BL5" s="11">
        <v>1187</v>
      </c>
      <c r="BM5" s="11">
        <v>70856</v>
      </c>
      <c r="BN5" s="13">
        <v>4328159.33</v>
      </c>
      <c r="BO5" s="11">
        <v>1506</v>
      </c>
      <c r="BP5" s="12">
        <v>0.0239</v>
      </c>
      <c r="BQ5" s="12">
        <v>-0.0991</v>
      </c>
      <c r="BR5" s="11">
        <v>42412</v>
      </c>
      <c r="BS5" s="13">
        <v>2929298.26</v>
      </c>
      <c r="BT5" s="11">
        <v>1583</v>
      </c>
      <c r="BU5" s="11">
        <v>57732</v>
      </c>
      <c r="BV5" s="13">
        <v>4130834.78</v>
      </c>
      <c r="BW5" s="11">
        <v>1808</v>
      </c>
      <c r="BX5" s="12">
        <v>-0.2654</v>
      </c>
      <c r="BY5" s="12">
        <v>-0.2909</v>
      </c>
      <c r="BZ5" s="11">
        <v>95121</v>
      </c>
      <c r="CA5" s="13">
        <v>5007777.28</v>
      </c>
      <c r="CB5" s="11">
        <v>1730</v>
      </c>
      <c r="CC5" s="11">
        <v>102899</v>
      </c>
      <c r="CD5" s="13">
        <v>6192524.6</v>
      </c>
      <c r="CE5" s="11">
        <v>1776</v>
      </c>
      <c r="CF5" s="12">
        <v>-0.0756</v>
      </c>
      <c r="CG5" s="12">
        <v>-0.1913</v>
      </c>
      <c r="CH5" s="11">
        <v>115845</v>
      </c>
      <c r="CI5" s="13">
        <v>2511153.6</v>
      </c>
      <c r="CJ5" s="11"/>
      <c r="CK5" s="11">
        <v>50648</v>
      </c>
      <c r="CL5" s="13">
        <v>939977.8</v>
      </c>
      <c r="CM5" s="11"/>
      <c r="CN5" s="12">
        <v>1.2873</v>
      </c>
      <c r="CO5" s="12">
        <v>1.6715</v>
      </c>
      <c r="CP5" s="11">
        <v>42543</v>
      </c>
      <c r="CQ5" s="13">
        <v>2168691.61</v>
      </c>
      <c r="CR5" s="11">
        <v>1824</v>
      </c>
      <c r="CS5" s="11">
        <v>319</v>
      </c>
      <c r="CT5" s="13">
        <v>26550.07</v>
      </c>
      <c r="CU5" s="11">
        <v>1602</v>
      </c>
      <c r="CV5" s="12">
        <v>132.3636</v>
      </c>
      <c r="CW5" s="12">
        <v>80.6831</v>
      </c>
      <c r="CX5" s="11">
        <v>25675</v>
      </c>
      <c r="CY5" s="13">
        <v>1552661.04</v>
      </c>
      <c r="CZ5" s="11">
        <v>1768</v>
      </c>
      <c r="DA5" s="11">
        <v>42783</v>
      </c>
      <c r="DB5" s="13">
        <v>2795404.34</v>
      </c>
      <c r="DC5" s="11">
        <v>1519</v>
      </c>
      <c r="DD5" s="12">
        <v>-0.3999</v>
      </c>
      <c r="DE5" s="12">
        <v>-0.4446</v>
      </c>
      <c r="DF5" s="11">
        <v>3617</v>
      </c>
      <c r="DG5" s="13">
        <v>208040.57</v>
      </c>
      <c r="DH5" s="11">
        <v>551</v>
      </c>
      <c r="DI5" s="11">
        <v>2233</v>
      </c>
      <c r="DJ5" s="13">
        <v>138768.59</v>
      </c>
      <c r="DK5" s="11">
        <v>509</v>
      </c>
      <c r="DL5" s="12">
        <v>0.6198</v>
      </c>
      <c r="DM5" s="12">
        <v>0.4992</v>
      </c>
      <c r="DN5" s="11">
        <v>15982</v>
      </c>
      <c r="DO5" s="13">
        <v>876021.25</v>
      </c>
      <c r="DP5" s="11">
        <v>1977</v>
      </c>
      <c r="DQ5" s="11">
        <v>24128</v>
      </c>
      <c r="DR5" s="13">
        <v>1079074.04</v>
      </c>
      <c r="DS5" s="11">
        <v>1976</v>
      </c>
      <c r="DT5" s="12">
        <v>-0.3376</v>
      </c>
      <c r="DU5" s="12">
        <v>-0.1882</v>
      </c>
      <c r="DV5" s="11">
        <v>2733</v>
      </c>
      <c r="DW5" s="13">
        <v>138255.32</v>
      </c>
      <c r="DX5" s="11">
        <v>268</v>
      </c>
      <c r="DY5" s="11">
        <v>2183</v>
      </c>
      <c r="DZ5" s="13">
        <v>133571.19</v>
      </c>
      <c r="EA5" s="11">
        <v>114</v>
      </c>
      <c r="EB5" s="12">
        <v>0.2519</v>
      </c>
      <c r="EC5" s="12">
        <v>0.0351</v>
      </c>
      <c r="ED5" s="11">
        <v>7118</v>
      </c>
      <c r="EE5" s="13">
        <v>275300.45</v>
      </c>
      <c r="EF5" s="11">
        <v>974</v>
      </c>
      <c r="EG5" s="11">
        <v>2898</v>
      </c>
      <c r="EH5" s="13">
        <v>180867.91</v>
      </c>
      <c r="EI5" s="11">
        <v>184</v>
      </c>
      <c r="EJ5" s="12">
        <v>1.4562</v>
      </c>
      <c r="EK5" s="12">
        <v>0.5221</v>
      </c>
      <c r="EL5" s="11"/>
      <c r="EM5" s="13"/>
      <c r="EN5" s="11"/>
      <c r="EO5" s="11"/>
      <c r="EP5" s="13"/>
      <c r="EQ5" s="11"/>
      <c r="ER5" s="12"/>
      <c r="ES5" s="12"/>
      <c r="ET5" s="11">
        <v>6546</v>
      </c>
      <c r="EU5" s="13">
        <v>476281.61</v>
      </c>
      <c r="EV5" s="11"/>
      <c r="EW5" s="11">
        <v>11833</v>
      </c>
      <c r="EX5" s="13">
        <v>897021.77</v>
      </c>
      <c r="EY5" s="11">
        <v>291</v>
      </c>
      <c r="EZ5" s="12">
        <v>-0.4468</v>
      </c>
      <c r="FA5" s="12">
        <v>-0.469</v>
      </c>
      <c r="FB5" s="11">
        <v>20243</v>
      </c>
      <c r="FC5" s="13">
        <v>657714.24</v>
      </c>
      <c r="FD5" s="11">
        <v>116</v>
      </c>
      <c r="FE5" s="11">
        <v>18459</v>
      </c>
      <c r="FF5" s="13">
        <v>719641.07</v>
      </c>
      <c r="FG5" s="11">
        <v>380</v>
      </c>
      <c r="FH5" s="12">
        <v>0.0966</v>
      </c>
      <c r="FI5" s="12">
        <v>-0.0861</v>
      </c>
      <c r="FJ5" s="11">
        <v>158</v>
      </c>
      <c r="FK5" s="13">
        <v>14208.62</v>
      </c>
      <c r="FL5" s="11">
        <v>183</v>
      </c>
      <c r="FM5" s="11">
        <v>55</v>
      </c>
      <c r="FN5" s="13">
        <v>4339.27</v>
      </c>
      <c r="FO5" s="11">
        <v>193</v>
      </c>
      <c r="FP5" s="12">
        <v>1.8727</v>
      </c>
      <c r="FQ5" s="12">
        <v>2.2744</v>
      </c>
      <c r="FR5" s="11">
        <v>1631</v>
      </c>
      <c r="FS5" s="13">
        <v>116289.01</v>
      </c>
      <c r="FT5" s="11">
        <v>603</v>
      </c>
      <c r="FU5" s="11">
        <v>2150</v>
      </c>
      <c r="FV5" s="13">
        <v>158167.47</v>
      </c>
      <c r="FW5" s="11">
        <v>443</v>
      </c>
      <c r="FX5" s="12">
        <v>-0.2414</v>
      </c>
      <c r="FY5" s="12">
        <v>-0.2648</v>
      </c>
      <c r="FZ5" s="11">
        <v>1051</v>
      </c>
      <c r="GA5" s="13">
        <v>68259.01</v>
      </c>
      <c r="GB5" s="11">
        <v>218</v>
      </c>
      <c r="GC5" s="11">
        <v>1308</v>
      </c>
      <c r="GD5" s="13">
        <v>87465.05</v>
      </c>
      <c r="GE5" s="11">
        <v>283</v>
      </c>
      <c r="GF5" s="12">
        <v>-0.1965</v>
      </c>
      <c r="GG5" s="12">
        <v>-0.2196</v>
      </c>
      <c r="GH5" s="11">
        <v>872</v>
      </c>
      <c r="GI5" s="13">
        <v>77479.39</v>
      </c>
      <c r="GJ5" s="11">
        <v>307</v>
      </c>
      <c r="GK5" s="11">
        <v>728</v>
      </c>
      <c r="GL5" s="13">
        <v>68601.08</v>
      </c>
      <c r="GM5" s="11">
        <v>302</v>
      </c>
      <c r="GN5" s="12">
        <v>0.1978</v>
      </c>
      <c r="GO5" s="12">
        <v>0.1294</v>
      </c>
      <c r="GP5" s="11">
        <v>401</v>
      </c>
      <c r="GQ5" s="13">
        <v>29354.14</v>
      </c>
      <c r="GR5" s="11">
        <v>935</v>
      </c>
      <c r="GS5" s="11">
        <v>524</v>
      </c>
      <c r="GT5" s="13">
        <v>39659.9</v>
      </c>
      <c r="GU5" s="11">
        <v>1496</v>
      </c>
      <c r="GV5" s="12">
        <v>-0.2347</v>
      </c>
      <c r="GW5" s="12">
        <v>-0.2599</v>
      </c>
      <c r="GX5" s="11">
        <v>18084</v>
      </c>
      <c r="GY5" s="13">
        <v>364063.13</v>
      </c>
      <c r="GZ5" s="11"/>
      <c r="HA5" s="11">
        <v>31162</v>
      </c>
      <c r="HB5" s="13">
        <v>926512.93</v>
      </c>
      <c r="HC5" s="11"/>
      <c r="HD5" s="12">
        <v>-0.4197</v>
      </c>
      <c r="HE5" s="12">
        <v>-0.6071</v>
      </c>
      <c r="HF5" s="11">
        <v>2283</v>
      </c>
      <c r="HG5" s="13">
        <v>147448.57</v>
      </c>
      <c r="HH5" s="11">
        <v>515</v>
      </c>
      <c r="HI5" s="11">
        <v>2947</v>
      </c>
      <c r="HJ5" s="13">
        <v>201272.08</v>
      </c>
      <c r="HK5" s="11">
        <v>596</v>
      </c>
      <c r="HL5" s="12">
        <v>-0.2253</v>
      </c>
      <c r="HM5" s="12">
        <v>-0.2674</v>
      </c>
      <c r="HN5" s="11">
        <v>1777</v>
      </c>
      <c r="HO5" s="13">
        <v>99857.48</v>
      </c>
      <c r="HP5" s="11"/>
      <c r="HQ5" s="11">
        <v>1898</v>
      </c>
      <c r="HR5" s="13">
        <v>103250.87</v>
      </c>
      <c r="HS5" s="11">
        <v>246</v>
      </c>
      <c r="HT5" s="12">
        <v>-0.0638</v>
      </c>
      <c r="HU5" s="12">
        <v>-0.0329</v>
      </c>
      <c r="HV5" s="11"/>
      <c r="HW5" s="13"/>
      <c r="HX5" s="11"/>
      <c r="HY5" s="11"/>
      <c r="HZ5" s="13"/>
      <c r="IA5" s="11"/>
      <c r="IB5" s="12"/>
      <c r="IC5" s="12"/>
      <c r="ID5" s="11">
        <v>1352</v>
      </c>
      <c r="IE5" s="13">
        <v>79767.17</v>
      </c>
      <c r="IF5" s="11">
        <v>628</v>
      </c>
      <c r="IG5" s="11">
        <v>2226</v>
      </c>
      <c r="IH5" s="13">
        <v>135509.62</v>
      </c>
      <c r="II5" s="11">
        <v>759</v>
      </c>
      <c r="IJ5" s="12">
        <v>-0.3926</v>
      </c>
      <c r="IK5" s="12">
        <v>-0.4114</v>
      </c>
      <c r="IL5" s="11"/>
      <c r="IM5" s="13"/>
      <c r="IN5" s="11"/>
      <c r="IO5" s="11"/>
      <c r="IP5" s="13"/>
      <c r="IQ5" s="11"/>
      <c r="IR5" s="12"/>
      <c r="IS5" s="12"/>
      <c r="IT5" s="11">
        <v>355</v>
      </c>
      <c r="IU5" s="13">
        <v>25154.83</v>
      </c>
      <c r="IV5" s="11">
        <v>335</v>
      </c>
      <c r="IW5" s="11">
        <v>30</v>
      </c>
      <c r="IX5" s="13">
        <v>2148.17</v>
      </c>
      <c r="IY5" s="11">
        <v>381</v>
      </c>
      <c r="IZ5" s="12">
        <v>10.8333</v>
      </c>
      <c r="JA5" s="12">
        <v>10.7099</v>
      </c>
      <c r="JB5" s="11">
        <v>321</v>
      </c>
      <c r="JC5" s="13">
        <v>64832.33</v>
      </c>
      <c r="JD5" s="11">
        <v>59</v>
      </c>
      <c r="JE5" s="11">
        <v>551</v>
      </c>
      <c r="JF5" s="13">
        <v>120727.17</v>
      </c>
      <c r="JG5" s="11">
        <v>71</v>
      </c>
      <c r="JH5" s="12">
        <v>-0.4174</v>
      </c>
      <c r="JI5" s="12">
        <v>-0.463</v>
      </c>
      <c r="JJ5" s="11"/>
      <c r="JK5" s="13"/>
      <c r="JL5" s="11">
        <v>17</v>
      </c>
      <c r="JM5" s="11"/>
      <c r="JN5" s="13"/>
      <c r="JO5" s="11">
        <v>17</v>
      </c>
      <c r="JP5" s="12"/>
      <c r="JQ5" s="12"/>
      <c r="JR5" s="11">
        <v>91</v>
      </c>
      <c r="JS5" s="13">
        <v>7000.53</v>
      </c>
      <c r="JT5" s="11">
        <v>216</v>
      </c>
      <c r="JU5" s="11"/>
      <c r="JV5" s="13"/>
      <c r="JW5" s="11"/>
      <c r="JX5" s="12"/>
      <c r="JY5" s="12"/>
      <c r="JZ5" s="11">
        <v>341</v>
      </c>
      <c r="KA5" s="13">
        <v>5135.4</v>
      </c>
      <c r="KB5" s="11">
        <v>645</v>
      </c>
      <c r="KC5" s="11"/>
      <c r="KD5" s="13"/>
      <c r="KE5" s="11"/>
      <c r="KF5" s="12"/>
      <c r="KG5" s="12"/>
      <c r="KH5" s="11">
        <v>9</v>
      </c>
      <c r="KI5" s="13">
        <v>164.02</v>
      </c>
      <c r="KJ5" s="11"/>
      <c r="KK5" s="11"/>
      <c r="KL5" s="13"/>
      <c r="KM5" s="11"/>
      <c r="KN5" s="12"/>
      <c r="KO5" s="12"/>
      <c r="KP5" s="11"/>
      <c r="KQ5" s="13"/>
      <c r="KR5" s="11"/>
      <c r="KS5" s="11">
        <v>4649</v>
      </c>
      <c r="KT5" s="13">
        <v>281698.85</v>
      </c>
      <c r="KU5" s="11">
        <v>1543</v>
      </c>
      <c r="KV5" s="12"/>
      <c r="KW5" s="12"/>
      <c r="KX5" s="11"/>
      <c r="KY5" s="13"/>
      <c r="KZ5" s="11"/>
      <c r="LA5" s="11">
        <v>547</v>
      </c>
      <c r="LB5" s="13">
        <v>41632.95</v>
      </c>
      <c r="LC5" s="11">
        <v>688</v>
      </c>
      <c r="LD5" s="12"/>
      <c r="LE5" s="12"/>
      <c r="LF5" s="11"/>
      <c r="LG5" s="13"/>
      <c r="LH5" s="11">
        <v>1078</v>
      </c>
      <c r="LI5" s="11"/>
      <c r="LJ5" s="13"/>
      <c r="LK5" s="11"/>
      <c r="LL5" s="12"/>
      <c r="LM5" s="12"/>
      <c r="LN5" s="11"/>
      <c r="LO5" s="13"/>
      <c r="LP5" s="11"/>
      <c r="LQ5" s="11"/>
      <c r="LR5" s="13"/>
      <c r="LS5" s="11"/>
      <c r="LT5" s="12"/>
      <c r="LU5" s="12"/>
      <c r="LV5" s="11"/>
      <c r="LW5" s="13"/>
      <c r="LX5" s="11">
        <v>688</v>
      </c>
      <c r="LY5" s="11"/>
      <c r="LZ5" s="13"/>
      <c r="MA5" s="11">
        <v>8</v>
      </c>
      <c r="MB5" s="12"/>
      <c r="MC5" s="12"/>
      <c r="MD5" s="11"/>
      <c r="ME5" s="13"/>
      <c r="MF5" s="11"/>
      <c r="MG5" s="11"/>
      <c r="MH5" s="13"/>
      <c r="MI5" s="11"/>
      <c r="MJ5" s="12"/>
      <c r="MK5" s="12"/>
    </row>
    <row r="6">
      <c r="A6" s="10" t="s">
        <v>73</v>
      </c>
      <c r="B6" s="11">
        <v>70623</v>
      </c>
      <c r="C6" s="11">
        <f>=ROUNDDOWN(136.285218062524,0)</f>
      </c>
      <c r="D6" s="11"/>
      <c r="E6" s="12">
        <v>0.6785</v>
      </c>
      <c r="F6" s="11"/>
      <c r="G6" s="11">
        <f>=ROUNDDOWN({0},0)</f>
      </c>
      <c r="H6" s="11"/>
      <c r="I6" s="12"/>
      <c r="J6" s="11">
        <v>40850</v>
      </c>
      <c r="K6" s="13">
        <v>524288.68</v>
      </c>
      <c r="L6" s="11">
        <v>162</v>
      </c>
      <c r="M6" s="14">
        <v>3236.35</v>
      </c>
      <c r="N6" s="11">
        <v>31184</v>
      </c>
      <c r="O6" s="13">
        <v>556487.3</v>
      </c>
      <c r="P6" s="11">
        <v>723</v>
      </c>
      <c r="Q6" s="14">
        <v>769.69</v>
      </c>
      <c r="R6" s="12">
        <v>0.31</v>
      </c>
      <c r="S6" s="12">
        <v>-0.0579</v>
      </c>
      <c r="T6" s="12">
        <v>-0.7759</v>
      </c>
      <c r="U6" s="12">
        <v>3.2047</v>
      </c>
      <c r="V6" s="11">
        <v>1252</v>
      </c>
      <c r="W6" s="13">
        <v>21370.77</v>
      </c>
      <c r="X6" s="11">
        <v>73</v>
      </c>
      <c r="Y6" s="11">
        <v>4314</v>
      </c>
      <c r="Z6" s="13">
        <v>69377.22</v>
      </c>
      <c r="AA6" s="11">
        <v>372</v>
      </c>
      <c r="AB6" s="12">
        <v>-0.7098</v>
      </c>
      <c r="AC6" s="12">
        <v>-0.692</v>
      </c>
      <c r="AD6" s="11">
        <v>161</v>
      </c>
      <c r="AE6" s="13">
        <v>3448.19</v>
      </c>
      <c r="AF6" s="11">
        <v>62</v>
      </c>
      <c r="AG6" s="11"/>
      <c r="AH6" s="13"/>
      <c r="AI6" s="11"/>
      <c r="AJ6" s="12"/>
      <c r="AK6" s="12"/>
      <c r="AL6" s="11">
        <v>2780</v>
      </c>
      <c r="AM6" s="13">
        <v>60222.68</v>
      </c>
      <c r="AN6" s="11">
        <v>33</v>
      </c>
      <c r="AO6" s="11"/>
      <c r="AP6" s="13"/>
      <c r="AQ6" s="11"/>
      <c r="AR6" s="12"/>
      <c r="AS6" s="12"/>
      <c r="AT6" s="11">
        <v>22877</v>
      </c>
      <c r="AU6" s="13">
        <v>303230.41</v>
      </c>
      <c r="AV6" s="11">
        <v>150</v>
      </c>
      <c r="AW6" s="11">
        <v>26803</v>
      </c>
      <c r="AX6" s="13">
        <v>486048.11</v>
      </c>
      <c r="AY6" s="11">
        <v>705</v>
      </c>
      <c r="AZ6" s="12">
        <v>-0.1465</v>
      </c>
      <c r="BA6" s="12">
        <v>-0.3761</v>
      </c>
      <c r="BB6" s="11">
        <v>310</v>
      </c>
      <c r="BC6" s="13">
        <v>5659.27</v>
      </c>
      <c r="BD6" s="11">
        <v>62</v>
      </c>
      <c r="BE6" s="11"/>
      <c r="BF6" s="13"/>
      <c r="BG6" s="11"/>
      <c r="BH6" s="12"/>
      <c r="BI6" s="12"/>
      <c r="BJ6" s="11"/>
      <c r="BK6" s="13"/>
      <c r="BL6" s="11"/>
      <c r="BM6" s="11"/>
      <c r="BN6" s="13"/>
      <c r="BO6" s="11"/>
      <c r="BP6" s="12"/>
      <c r="BQ6" s="12"/>
      <c r="BR6" s="11"/>
      <c r="BS6" s="13"/>
      <c r="BT6" s="11">
        <v>1</v>
      </c>
      <c r="BU6" s="11"/>
      <c r="BV6" s="13"/>
      <c r="BW6" s="11"/>
      <c r="BX6" s="12"/>
      <c r="BY6" s="12"/>
      <c r="BZ6" s="11">
        <v>2406</v>
      </c>
      <c r="CA6" s="13">
        <v>43569.37</v>
      </c>
      <c r="CB6" s="11">
        <v>44</v>
      </c>
      <c r="CC6" s="11"/>
      <c r="CD6" s="13"/>
      <c r="CE6" s="11"/>
      <c r="CF6" s="12"/>
      <c r="CG6" s="12"/>
      <c r="CH6" s="11">
        <v>10712</v>
      </c>
      <c r="CI6" s="13">
        <v>80473.5</v>
      </c>
      <c r="CJ6" s="11"/>
      <c r="CK6" s="11"/>
      <c r="CL6" s="13"/>
      <c r="CM6" s="11"/>
      <c r="CN6" s="12"/>
      <c r="CO6" s="12"/>
      <c r="CP6" s="11">
        <v>5</v>
      </c>
      <c r="CQ6" s="13">
        <v>129.96</v>
      </c>
      <c r="CR6" s="11">
        <v>45</v>
      </c>
      <c r="CS6" s="11">
        <v>3</v>
      </c>
      <c r="CT6" s="13">
        <v>129.97</v>
      </c>
      <c r="CU6" s="11">
        <v>105</v>
      </c>
      <c r="CV6" s="12">
        <v>0.6667</v>
      </c>
      <c r="CW6" s="12">
        <v>-0.0001</v>
      </c>
      <c r="CX6" s="11">
        <v>220</v>
      </c>
      <c r="CY6" s="13">
        <v>4250.92</v>
      </c>
      <c r="CZ6" s="11">
        <v>98</v>
      </c>
      <c r="DA6" s="11"/>
      <c r="DB6" s="13"/>
      <c r="DC6" s="11"/>
      <c r="DD6" s="12"/>
      <c r="DE6" s="12"/>
      <c r="DF6" s="11"/>
      <c r="DG6" s="13"/>
      <c r="DH6" s="11"/>
      <c r="DI6" s="11"/>
      <c r="DJ6" s="13"/>
      <c r="DK6" s="11"/>
      <c r="DL6" s="12"/>
      <c r="DM6" s="12"/>
      <c r="DN6" s="11"/>
      <c r="DO6" s="13"/>
      <c r="DP6" s="11">
        <v>1</v>
      </c>
      <c r="DQ6" s="11">
        <v>1</v>
      </c>
      <c r="DR6" s="13">
        <v>58</v>
      </c>
      <c r="DS6" s="11">
        <v>3</v>
      </c>
      <c r="DT6" s="12"/>
      <c r="DU6" s="12"/>
      <c r="DV6" s="11">
        <v>114</v>
      </c>
      <c r="DW6" s="13">
        <v>1757.61</v>
      </c>
      <c r="DX6" s="11">
        <v>22</v>
      </c>
      <c r="DY6" s="11"/>
      <c r="DZ6" s="13"/>
      <c r="EA6" s="11"/>
      <c r="EB6" s="12"/>
      <c r="EC6" s="12"/>
      <c r="ED6" s="11"/>
      <c r="EE6" s="13"/>
      <c r="EF6" s="11">
        <v>70</v>
      </c>
      <c r="EG6" s="11"/>
      <c r="EH6" s="13"/>
      <c r="EI6" s="11"/>
      <c r="EJ6" s="12"/>
      <c r="EK6" s="12"/>
      <c r="EL6" s="11"/>
      <c r="EM6" s="13"/>
      <c r="EN6" s="11"/>
      <c r="EO6" s="11"/>
      <c r="EP6" s="13"/>
      <c r="EQ6" s="11"/>
      <c r="ER6" s="12"/>
      <c r="ES6" s="12"/>
      <c r="ET6" s="11"/>
      <c r="EU6" s="13"/>
      <c r="EV6" s="11"/>
      <c r="EW6" s="11"/>
      <c r="EX6" s="13"/>
      <c r="EY6" s="11"/>
      <c r="EZ6" s="12"/>
      <c r="FA6" s="12"/>
      <c r="FB6" s="11">
        <v>13</v>
      </c>
      <c r="FC6" s="13">
        <v>176</v>
      </c>
      <c r="FD6" s="11"/>
      <c r="FE6" s="11">
        <v>63</v>
      </c>
      <c r="FF6" s="13">
        <v>874</v>
      </c>
      <c r="FG6" s="11">
        <v>4</v>
      </c>
      <c r="FH6" s="12">
        <v>-0.7937</v>
      </c>
      <c r="FI6" s="12">
        <v>-0.7986</v>
      </c>
      <c r="FJ6" s="11"/>
      <c r="FK6" s="13"/>
      <c r="FL6" s="11"/>
      <c r="FM6" s="11"/>
      <c r="FN6" s="13"/>
      <c r="FO6" s="11"/>
      <c r="FP6" s="12"/>
      <c r="FQ6" s="12"/>
      <c r="FR6" s="11"/>
      <c r="FS6" s="13"/>
      <c r="FT6" s="11"/>
      <c r="FU6" s="11"/>
      <c r="FV6" s="13"/>
      <c r="FW6" s="11"/>
      <c r="FX6" s="12"/>
      <c r="FY6" s="12"/>
      <c r="FZ6" s="11"/>
      <c r="GA6" s="13"/>
      <c r="GB6" s="11"/>
      <c r="GC6" s="11"/>
      <c r="GD6" s="13"/>
      <c r="GE6" s="11"/>
      <c r="GF6" s="12"/>
      <c r="GG6" s="12"/>
      <c r="GH6" s="11"/>
      <c r="GI6" s="13"/>
      <c r="GJ6" s="11"/>
      <c r="GK6" s="11"/>
      <c r="GL6" s="13"/>
      <c r="GM6" s="11"/>
      <c r="GN6" s="12"/>
      <c r="GO6" s="12"/>
      <c r="GP6" s="11"/>
      <c r="GQ6" s="13"/>
      <c r="GR6" s="11"/>
      <c r="GS6" s="11"/>
      <c r="GT6" s="13"/>
      <c r="GU6" s="11"/>
      <c r="GV6" s="12"/>
      <c r="GW6" s="12"/>
      <c r="GX6" s="11"/>
      <c r="GY6" s="13"/>
      <c r="GZ6" s="11"/>
      <c r="HA6" s="11"/>
      <c r="HB6" s="13"/>
      <c r="HC6" s="11"/>
      <c r="HD6" s="12"/>
      <c r="HE6" s="12"/>
      <c r="HF6" s="11"/>
      <c r="HG6" s="13"/>
      <c r="HH6" s="11"/>
      <c r="HI6" s="11"/>
      <c r="HJ6" s="13"/>
      <c r="HK6" s="11"/>
      <c r="HL6" s="12"/>
      <c r="HM6" s="12"/>
      <c r="HN6" s="11"/>
      <c r="HO6" s="13"/>
      <c r="HP6" s="11"/>
      <c r="HQ6" s="11"/>
      <c r="HR6" s="13"/>
      <c r="HS6" s="11"/>
      <c r="HT6" s="12"/>
      <c r="HU6" s="12"/>
      <c r="HV6" s="11"/>
      <c r="HW6" s="13"/>
      <c r="HX6" s="11"/>
      <c r="HY6" s="11"/>
      <c r="HZ6" s="13"/>
      <c r="IA6" s="11"/>
      <c r="IB6" s="12"/>
      <c r="IC6" s="12"/>
      <c r="ID6" s="11"/>
      <c r="IE6" s="13"/>
      <c r="IF6" s="11"/>
      <c r="IG6" s="11"/>
      <c r="IH6" s="13"/>
      <c r="II6" s="11"/>
      <c r="IJ6" s="12"/>
      <c r="IK6" s="12"/>
      <c r="IL6" s="11"/>
      <c r="IM6" s="13"/>
      <c r="IN6" s="11"/>
      <c r="IO6" s="11"/>
      <c r="IP6" s="13"/>
      <c r="IQ6" s="11"/>
      <c r="IR6" s="12"/>
      <c r="IS6" s="12"/>
      <c r="IT6" s="11"/>
      <c r="IU6" s="13"/>
      <c r="IV6" s="11"/>
      <c r="IW6" s="11"/>
      <c r="IX6" s="13"/>
      <c r="IY6" s="11"/>
      <c r="IZ6" s="12"/>
      <c r="JA6" s="12"/>
      <c r="JB6" s="11"/>
      <c r="JC6" s="13"/>
      <c r="JD6" s="11">
        <v>1</v>
      </c>
      <c r="JE6" s="11"/>
      <c r="JF6" s="13"/>
      <c r="JG6" s="11"/>
      <c r="JH6" s="12"/>
      <c r="JI6" s="12"/>
      <c r="JJ6" s="11"/>
      <c r="JK6" s="13"/>
      <c r="JL6" s="11"/>
      <c r="JM6" s="11"/>
      <c r="JN6" s="13"/>
      <c r="JO6" s="11"/>
      <c r="JP6" s="12"/>
      <c r="JQ6" s="12"/>
      <c r="JR6" s="11"/>
      <c r="JS6" s="13"/>
      <c r="JT6" s="11"/>
      <c r="JU6" s="11"/>
      <c r="JV6" s="13"/>
      <c r="JW6" s="11"/>
      <c r="JX6" s="12"/>
      <c r="JY6" s="12"/>
      <c r="JZ6" s="11"/>
      <c r="KA6" s="13"/>
      <c r="KB6" s="11">
        <v>1</v>
      </c>
      <c r="KC6" s="11"/>
      <c r="KD6" s="13"/>
      <c r="KE6" s="11"/>
      <c r="KF6" s="12"/>
      <c r="KG6" s="12"/>
      <c r="KH6" s="11"/>
      <c r="KI6" s="13"/>
      <c r="KJ6" s="11"/>
      <c r="KK6" s="11"/>
      <c r="KL6" s="13"/>
      <c r="KM6" s="11"/>
      <c r="KN6" s="12"/>
      <c r="KO6" s="12"/>
      <c r="KP6" s="11"/>
      <c r="KQ6" s="13"/>
      <c r="KR6" s="11"/>
      <c r="KS6" s="11"/>
      <c r="KT6" s="13"/>
      <c r="KU6" s="11"/>
      <c r="KV6" s="12"/>
      <c r="KW6" s="12"/>
      <c r="KX6" s="11"/>
      <c r="KY6" s="13"/>
      <c r="KZ6" s="11"/>
      <c r="LA6" s="11"/>
      <c r="LB6" s="13"/>
      <c r="LC6" s="11"/>
      <c r="LD6" s="12"/>
      <c r="LE6" s="12"/>
      <c r="LF6" s="11"/>
      <c r="LG6" s="13"/>
      <c r="LH6" s="11"/>
      <c r="LI6" s="11"/>
      <c r="LJ6" s="13"/>
      <c r="LK6" s="11"/>
      <c r="LL6" s="12"/>
      <c r="LM6" s="12"/>
      <c r="LN6" s="11"/>
      <c r="LO6" s="13"/>
      <c r="LP6" s="11"/>
      <c r="LQ6" s="11"/>
      <c r="LR6" s="13"/>
      <c r="LS6" s="11"/>
      <c r="LT6" s="12"/>
      <c r="LU6" s="12"/>
      <c r="LV6" s="11"/>
      <c r="LW6" s="13"/>
      <c r="LX6" s="11"/>
      <c r="LY6" s="11"/>
      <c r="LZ6" s="13"/>
      <c r="MA6" s="11"/>
      <c r="MB6" s="12"/>
      <c r="MC6" s="12"/>
      <c r="MD6" s="11"/>
      <c r="ME6" s="13"/>
      <c r="MF6" s="11"/>
      <c r="MG6" s="11"/>
      <c r="MH6" s="13"/>
      <c r="MI6" s="11"/>
      <c r="MJ6" s="12"/>
      <c r="MK6" s="12"/>
    </row>
    <row r="7">
      <c r="A7" s="10" t="s">
        <v>74</v>
      </c>
      <c r="B7" s="11">
        <v>17528</v>
      </c>
      <c r="C7" s="11">
        <f>=ROUNDDOWN(12.641904075009,0)</f>
      </c>
      <c r="D7" s="11"/>
      <c r="E7" s="12">
        <v>0.948</v>
      </c>
      <c r="F7" s="11"/>
      <c r="G7" s="11">
        <f>=ROUNDDOWN({0},0)</f>
      </c>
      <c r="H7" s="11"/>
      <c r="I7" s="12"/>
      <c r="J7" s="11">
        <v>72600</v>
      </c>
      <c r="K7" s="13">
        <v>3890898.91</v>
      </c>
      <c r="L7" s="11">
        <v>171</v>
      </c>
      <c r="M7" s="14">
        <v>22753.79</v>
      </c>
      <c r="N7" s="11">
        <v>63709</v>
      </c>
      <c r="O7" s="13">
        <v>3592248.68</v>
      </c>
      <c r="P7" s="11">
        <v>204</v>
      </c>
      <c r="Q7" s="14">
        <v>17609.06</v>
      </c>
      <c r="R7" s="12">
        <v>0.1396</v>
      </c>
      <c r="S7" s="12">
        <v>0.0831</v>
      </c>
      <c r="T7" s="12">
        <v>-0.1618</v>
      </c>
      <c r="U7" s="12">
        <v>0.2922</v>
      </c>
      <c r="V7" s="11">
        <v>18380</v>
      </c>
      <c r="W7" s="13">
        <v>1124772.78</v>
      </c>
      <c r="X7" s="11">
        <v>159</v>
      </c>
      <c r="Y7" s="11">
        <v>16762</v>
      </c>
      <c r="Z7" s="13">
        <v>1072654.77</v>
      </c>
      <c r="AA7" s="11">
        <v>153</v>
      </c>
      <c r="AB7" s="12">
        <v>0.0965</v>
      </c>
      <c r="AC7" s="12">
        <v>0.0486</v>
      </c>
      <c r="AD7" s="11">
        <v>18321</v>
      </c>
      <c r="AE7" s="13">
        <v>909446.92</v>
      </c>
      <c r="AF7" s="11">
        <v>170</v>
      </c>
      <c r="AG7" s="11">
        <v>10220</v>
      </c>
      <c r="AH7" s="13">
        <v>573821.93</v>
      </c>
      <c r="AI7" s="11">
        <v>196</v>
      </c>
      <c r="AJ7" s="12">
        <v>0.7927</v>
      </c>
      <c r="AK7" s="12">
        <v>0.5849</v>
      </c>
      <c r="AL7" s="11">
        <v>6998</v>
      </c>
      <c r="AM7" s="13">
        <v>291157.52</v>
      </c>
      <c r="AN7" s="11">
        <v>171</v>
      </c>
      <c r="AO7" s="11">
        <v>6104</v>
      </c>
      <c r="AP7" s="13">
        <v>249658.67</v>
      </c>
      <c r="AQ7" s="11">
        <v>154</v>
      </c>
      <c r="AR7" s="12">
        <v>0.1465</v>
      </c>
      <c r="AS7" s="12">
        <v>0.1662</v>
      </c>
      <c r="AT7" s="11">
        <v>1112</v>
      </c>
      <c r="AU7" s="13">
        <v>47535.71</v>
      </c>
      <c r="AV7" s="11">
        <v>157</v>
      </c>
      <c r="AW7" s="11">
        <v>692</v>
      </c>
      <c r="AX7" s="13">
        <v>34384.8</v>
      </c>
      <c r="AY7" s="11">
        <v>192</v>
      </c>
      <c r="AZ7" s="12">
        <v>0.6069</v>
      </c>
      <c r="BA7" s="12">
        <v>0.3825</v>
      </c>
      <c r="BB7" s="11">
        <v>2383</v>
      </c>
      <c r="BC7" s="13">
        <v>156358.17</v>
      </c>
      <c r="BD7" s="11">
        <v>171</v>
      </c>
      <c r="BE7" s="11">
        <v>3449</v>
      </c>
      <c r="BF7" s="13">
        <v>217514.07</v>
      </c>
      <c r="BG7" s="11">
        <v>197</v>
      </c>
      <c r="BH7" s="12">
        <v>-0.3091</v>
      </c>
      <c r="BI7" s="12">
        <v>-0.2812</v>
      </c>
      <c r="BJ7" s="11">
        <v>4168</v>
      </c>
      <c r="BK7" s="13">
        <v>234081.4</v>
      </c>
      <c r="BL7" s="11">
        <v>139</v>
      </c>
      <c r="BM7" s="11">
        <v>3664</v>
      </c>
      <c r="BN7" s="13">
        <v>193633.44</v>
      </c>
      <c r="BO7" s="11">
        <v>147</v>
      </c>
      <c r="BP7" s="12">
        <v>0.1376</v>
      </c>
      <c r="BQ7" s="12">
        <v>0.2089</v>
      </c>
      <c r="BR7" s="11">
        <v>6682</v>
      </c>
      <c r="BS7" s="13">
        <v>366968.69</v>
      </c>
      <c r="BT7" s="11">
        <v>171</v>
      </c>
      <c r="BU7" s="11">
        <v>8140</v>
      </c>
      <c r="BV7" s="13">
        <v>486623.83</v>
      </c>
      <c r="BW7" s="11">
        <v>204</v>
      </c>
      <c r="BX7" s="12">
        <v>-0.1791</v>
      </c>
      <c r="BY7" s="12">
        <v>-0.2459</v>
      </c>
      <c r="BZ7" s="11">
        <v>1372</v>
      </c>
      <c r="CA7" s="13">
        <v>62168.45</v>
      </c>
      <c r="CB7" s="11">
        <v>107</v>
      </c>
      <c r="CC7" s="11">
        <v>2182</v>
      </c>
      <c r="CD7" s="13">
        <v>112711.05</v>
      </c>
      <c r="CE7" s="11">
        <v>82</v>
      </c>
      <c r="CF7" s="12">
        <v>-0.3712</v>
      </c>
      <c r="CG7" s="12">
        <v>-0.4484</v>
      </c>
      <c r="CH7" s="11"/>
      <c r="CI7" s="13"/>
      <c r="CJ7" s="11"/>
      <c r="CK7" s="11"/>
      <c r="CL7" s="13"/>
      <c r="CM7" s="11"/>
      <c r="CN7" s="12"/>
      <c r="CO7" s="12"/>
      <c r="CP7" s="11">
        <v>176</v>
      </c>
      <c r="CQ7" s="13">
        <v>13237.55</v>
      </c>
      <c r="CR7" s="11">
        <v>154</v>
      </c>
      <c r="CS7" s="11">
        <v>2</v>
      </c>
      <c r="CT7" s="13">
        <v>131.72</v>
      </c>
      <c r="CU7" s="11">
        <v>155</v>
      </c>
      <c r="CV7" s="12">
        <v>87</v>
      </c>
      <c r="CW7" s="12">
        <v>99.4976</v>
      </c>
      <c r="CX7" s="11">
        <v>388</v>
      </c>
      <c r="CY7" s="13">
        <v>16374.39</v>
      </c>
      <c r="CZ7" s="11">
        <v>97</v>
      </c>
      <c r="DA7" s="11">
        <v>693</v>
      </c>
      <c r="DB7" s="13">
        <v>29530.16</v>
      </c>
      <c r="DC7" s="11">
        <v>142</v>
      </c>
      <c r="DD7" s="12">
        <v>-0.4401</v>
      </c>
      <c r="DE7" s="12">
        <v>-0.4455</v>
      </c>
      <c r="DF7" s="11">
        <v>873</v>
      </c>
      <c r="DG7" s="13">
        <v>38253.93</v>
      </c>
      <c r="DH7" s="11">
        <v>93</v>
      </c>
      <c r="DI7" s="11">
        <v>593</v>
      </c>
      <c r="DJ7" s="13">
        <v>30319.62</v>
      </c>
      <c r="DK7" s="11">
        <v>135</v>
      </c>
      <c r="DL7" s="12">
        <v>0.4722</v>
      </c>
      <c r="DM7" s="12">
        <v>0.2617</v>
      </c>
      <c r="DN7" s="11">
        <v>875</v>
      </c>
      <c r="DO7" s="13">
        <v>60908.7</v>
      </c>
      <c r="DP7" s="11">
        <v>171</v>
      </c>
      <c r="DQ7" s="11">
        <v>130</v>
      </c>
      <c r="DR7" s="13">
        <v>9797.25</v>
      </c>
      <c r="DS7" s="11">
        <v>202</v>
      </c>
      <c r="DT7" s="12">
        <v>5.7308</v>
      </c>
      <c r="DU7" s="12">
        <v>5.2169</v>
      </c>
      <c r="DV7" s="11">
        <v>6644</v>
      </c>
      <c r="DW7" s="13">
        <v>339758.36</v>
      </c>
      <c r="DX7" s="11">
        <v>118</v>
      </c>
      <c r="DY7" s="11">
        <v>6814</v>
      </c>
      <c r="DZ7" s="13">
        <v>354663.94</v>
      </c>
      <c r="EA7" s="11">
        <v>125</v>
      </c>
      <c r="EB7" s="12">
        <v>-0.0249</v>
      </c>
      <c r="EC7" s="12">
        <v>-0.042</v>
      </c>
      <c r="ED7" s="11">
        <v>533</v>
      </c>
      <c r="EE7" s="13">
        <v>40012.71</v>
      </c>
      <c r="EF7" s="11">
        <v>166</v>
      </c>
      <c r="EG7" s="11">
        <v>240</v>
      </c>
      <c r="EH7" s="13">
        <v>17567.58</v>
      </c>
      <c r="EI7" s="11">
        <v>40</v>
      </c>
      <c r="EJ7" s="12">
        <v>1.2208</v>
      </c>
      <c r="EK7" s="12">
        <v>1.2776</v>
      </c>
      <c r="EL7" s="11"/>
      <c r="EM7" s="13"/>
      <c r="EN7" s="11"/>
      <c r="EO7" s="11"/>
      <c r="EP7" s="13"/>
      <c r="EQ7" s="11"/>
      <c r="ER7" s="12"/>
      <c r="ES7" s="12"/>
      <c r="ET7" s="11"/>
      <c r="EU7" s="13"/>
      <c r="EV7" s="11"/>
      <c r="EW7" s="11"/>
      <c r="EX7" s="13"/>
      <c r="EY7" s="11"/>
      <c r="EZ7" s="12"/>
      <c r="FA7" s="12"/>
      <c r="FB7" s="11"/>
      <c r="FC7" s="13"/>
      <c r="FD7" s="11"/>
      <c r="FE7" s="11"/>
      <c r="FF7" s="13"/>
      <c r="FG7" s="11"/>
      <c r="FH7" s="12"/>
      <c r="FI7" s="12"/>
      <c r="FJ7" s="11">
        <v>660</v>
      </c>
      <c r="FK7" s="13">
        <v>39902.66</v>
      </c>
      <c r="FL7" s="11">
        <v>142</v>
      </c>
      <c r="FM7" s="11">
        <v>359</v>
      </c>
      <c r="FN7" s="13">
        <v>23034.96</v>
      </c>
      <c r="FO7" s="11">
        <v>155</v>
      </c>
      <c r="FP7" s="12">
        <v>0.8384</v>
      </c>
      <c r="FQ7" s="12">
        <v>0.7323</v>
      </c>
      <c r="FR7" s="11">
        <v>865</v>
      </c>
      <c r="FS7" s="13">
        <v>43284.74</v>
      </c>
      <c r="FT7" s="11">
        <v>143</v>
      </c>
      <c r="FU7" s="11">
        <v>1039</v>
      </c>
      <c r="FV7" s="13">
        <v>58512.3</v>
      </c>
      <c r="FW7" s="11">
        <v>101</v>
      </c>
      <c r="FX7" s="12">
        <v>-0.1675</v>
      </c>
      <c r="FY7" s="12">
        <v>-0.2602</v>
      </c>
      <c r="FZ7" s="11">
        <v>557</v>
      </c>
      <c r="GA7" s="13">
        <v>25653.07</v>
      </c>
      <c r="GB7" s="11">
        <v>52</v>
      </c>
      <c r="GC7" s="11">
        <v>602</v>
      </c>
      <c r="GD7" s="13">
        <v>28119.76</v>
      </c>
      <c r="GE7" s="11">
        <v>67</v>
      </c>
      <c r="GF7" s="12">
        <v>-0.0748</v>
      </c>
      <c r="GG7" s="12">
        <v>-0.0877</v>
      </c>
      <c r="GH7" s="11">
        <v>1127</v>
      </c>
      <c r="GI7" s="13">
        <v>58925.72</v>
      </c>
      <c r="GJ7" s="11">
        <v>94</v>
      </c>
      <c r="GK7" s="11">
        <v>760</v>
      </c>
      <c r="GL7" s="13">
        <v>41325.29</v>
      </c>
      <c r="GM7" s="11">
        <v>114</v>
      </c>
      <c r="GN7" s="12">
        <v>0.4829</v>
      </c>
      <c r="GO7" s="12">
        <v>0.4259</v>
      </c>
      <c r="GP7" s="11">
        <v>210</v>
      </c>
      <c r="GQ7" s="13">
        <v>11831.42</v>
      </c>
      <c r="GR7" s="11">
        <v>99</v>
      </c>
      <c r="GS7" s="11">
        <v>207</v>
      </c>
      <c r="GT7" s="13">
        <v>13569.03</v>
      </c>
      <c r="GU7" s="11">
        <v>181</v>
      </c>
      <c r="GV7" s="12">
        <v>0.0145</v>
      </c>
      <c r="GW7" s="12">
        <v>-0.1281</v>
      </c>
      <c r="GX7" s="11"/>
      <c r="GY7" s="13"/>
      <c r="GZ7" s="11"/>
      <c r="HA7" s="11"/>
      <c r="HB7" s="13"/>
      <c r="HC7" s="11"/>
      <c r="HD7" s="12"/>
      <c r="HE7" s="12"/>
      <c r="HF7" s="11">
        <v>5</v>
      </c>
      <c r="HG7" s="13">
        <v>239.95</v>
      </c>
      <c r="HH7" s="11">
        <v>2</v>
      </c>
      <c r="HI7" s="11">
        <v>8</v>
      </c>
      <c r="HJ7" s="13">
        <v>367.42</v>
      </c>
      <c r="HK7" s="11">
        <v>2</v>
      </c>
      <c r="HL7" s="12">
        <v>-0.375</v>
      </c>
      <c r="HM7" s="12">
        <v>-0.3469</v>
      </c>
      <c r="HN7" s="11">
        <v>131</v>
      </c>
      <c r="HO7" s="13">
        <v>2901.26</v>
      </c>
      <c r="HP7" s="11"/>
      <c r="HQ7" s="11">
        <v>142</v>
      </c>
      <c r="HR7" s="13">
        <v>3281.81</v>
      </c>
      <c r="HS7" s="11">
        <v>7</v>
      </c>
      <c r="HT7" s="12">
        <v>-0.0775</v>
      </c>
      <c r="HU7" s="12">
        <v>-0.116</v>
      </c>
      <c r="HV7" s="11"/>
      <c r="HW7" s="13"/>
      <c r="HX7" s="11"/>
      <c r="HY7" s="11"/>
      <c r="HZ7" s="13"/>
      <c r="IA7" s="11"/>
      <c r="IB7" s="12"/>
      <c r="IC7" s="12"/>
      <c r="ID7" s="11">
        <v>75</v>
      </c>
      <c r="IE7" s="13">
        <v>3705.22</v>
      </c>
      <c r="IF7" s="11">
        <v>24</v>
      </c>
      <c r="IG7" s="11">
        <v>99</v>
      </c>
      <c r="IH7" s="13">
        <v>5254.57</v>
      </c>
      <c r="II7" s="11">
        <v>41</v>
      </c>
      <c r="IJ7" s="12">
        <v>-0.2424</v>
      </c>
      <c r="IK7" s="12">
        <v>-0.2949</v>
      </c>
      <c r="IL7" s="11"/>
      <c r="IM7" s="13"/>
      <c r="IN7" s="11"/>
      <c r="IO7" s="11"/>
      <c r="IP7" s="13"/>
      <c r="IQ7" s="11"/>
      <c r="IR7" s="12"/>
      <c r="IS7" s="12"/>
      <c r="IT7" s="11"/>
      <c r="IU7" s="13"/>
      <c r="IV7" s="11"/>
      <c r="IW7" s="11"/>
      <c r="IX7" s="13"/>
      <c r="IY7" s="11"/>
      <c r="IZ7" s="12"/>
      <c r="JA7" s="12"/>
      <c r="JB7" s="11"/>
      <c r="JC7" s="13"/>
      <c r="JD7" s="11"/>
      <c r="JE7" s="11"/>
      <c r="JF7" s="13"/>
      <c r="JG7" s="11"/>
      <c r="JH7" s="12"/>
      <c r="JI7" s="12"/>
      <c r="JJ7" s="11"/>
      <c r="JK7" s="13"/>
      <c r="JL7" s="11"/>
      <c r="JM7" s="11"/>
      <c r="JN7" s="13"/>
      <c r="JO7" s="11"/>
      <c r="JP7" s="12"/>
      <c r="JQ7" s="12"/>
      <c r="JR7" s="11">
        <v>65</v>
      </c>
      <c r="JS7" s="13">
        <v>3419.59</v>
      </c>
      <c r="JT7" s="11">
        <v>68</v>
      </c>
      <c r="JU7" s="11"/>
      <c r="JV7" s="13"/>
      <c r="JW7" s="11"/>
      <c r="JX7" s="12"/>
      <c r="JY7" s="12"/>
      <c r="JZ7" s="11"/>
      <c r="KA7" s="13"/>
      <c r="KB7" s="11"/>
      <c r="KC7" s="11"/>
      <c r="KD7" s="13"/>
      <c r="KE7" s="11"/>
      <c r="KF7" s="12"/>
      <c r="KG7" s="12"/>
      <c r="KH7" s="11"/>
      <c r="KI7" s="13"/>
      <c r="KJ7" s="11"/>
      <c r="KK7" s="11"/>
      <c r="KL7" s="13"/>
      <c r="KM7" s="11"/>
      <c r="KN7" s="12"/>
      <c r="KO7" s="12"/>
      <c r="KP7" s="11"/>
      <c r="KQ7" s="13"/>
      <c r="KR7" s="11"/>
      <c r="KS7" s="11">
        <v>647</v>
      </c>
      <c r="KT7" s="13">
        <v>26566.8</v>
      </c>
      <c r="KU7" s="11">
        <v>161</v>
      </c>
      <c r="KV7" s="12"/>
      <c r="KW7" s="12"/>
      <c r="KX7" s="11"/>
      <c r="KY7" s="13"/>
      <c r="KZ7" s="11"/>
      <c r="LA7" s="11">
        <v>161</v>
      </c>
      <c r="LB7" s="13">
        <v>9203.91</v>
      </c>
      <c r="LC7" s="11">
        <v>127</v>
      </c>
      <c r="LD7" s="12"/>
      <c r="LE7" s="12"/>
      <c r="LF7" s="11"/>
      <c r="LG7" s="13"/>
      <c r="LH7" s="11">
        <v>68</v>
      </c>
      <c r="LI7" s="11"/>
      <c r="LJ7" s="13"/>
      <c r="LK7" s="11"/>
      <c r="LL7" s="12"/>
      <c r="LM7" s="12"/>
      <c r="LN7" s="11"/>
      <c r="LO7" s="13"/>
      <c r="LP7" s="11"/>
      <c r="LQ7" s="11"/>
      <c r="LR7" s="13"/>
      <c r="LS7" s="11"/>
      <c r="LT7" s="12"/>
      <c r="LU7" s="12"/>
      <c r="LV7" s="11"/>
      <c r="LW7" s="13"/>
      <c r="LX7" s="11">
        <v>72</v>
      </c>
      <c r="LY7" s="11"/>
      <c r="LZ7" s="13"/>
      <c r="MA7" s="11"/>
      <c r="MB7" s="12"/>
      <c r="MC7" s="12"/>
      <c r="MD7" s="11"/>
      <c r="ME7" s="13"/>
      <c r="MF7" s="11"/>
      <c r="MG7" s="11"/>
      <c r="MH7" s="13"/>
      <c r="MI7" s="11"/>
      <c r="MJ7" s="12"/>
      <c r="MK7" s="12"/>
    </row>
    <row r="8">
      <c r="A8" s="10" t="s">
        <v>75</v>
      </c>
      <c r="B8" s="11">
        <v>143545</v>
      </c>
      <c r="C8" s="11">
        <f>=ROUNDDOWN(11.9712613003303,0)</f>
      </c>
      <c r="D8" s="11"/>
      <c r="E8" s="12">
        <v>0.9679</v>
      </c>
      <c r="F8" s="11"/>
      <c r="G8" s="11">
        <f>=ROUNDDOWN({0},0)</f>
      </c>
      <c r="H8" s="11"/>
      <c r="I8" s="12"/>
      <c r="J8" s="11">
        <v>306320</v>
      </c>
      <c r="K8" s="13">
        <v>8718149.99</v>
      </c>
      <c r="L8" s="11">
        <v>257</v>
      </c>
      <c r="M8" s="14">
        <v>33922.76</v>
      </c>
      <c r="N8" s="11">
        <v>288142</v>
      </c>
      <c r="O8" s="13">
        <v>8289540.91</v>
      </c>
      <c r="P8" s="11">
        <v>271</v>
      </c>
      <c r="Q8" s="14">
        <v>30588.71</v>
      </c>
      <c r="R8" s="12">
        <v>0.0631</v>
      </c>
      <c r="S8" s="12">
        <v>0.0517</v>
      </c>
      <c r="T8" s="12">
        <v>-0.0517</v>
      </c>
      <c r="U8" s="12">
        <v>0.109</v>
      </c>
      <c r="V8" s="11">
        <v>92185</v>
      </c>
      <c r="W8" s="13">
        <v>2404022.27</v>
      </c>
      <c r="X8" s="11">
        <v>213</v>
      </c>
      <c r="Y8" s="11">
        <v>75306</v>
      </c>
      <c r="Z8" s="13">
        <v>1938858.69</v>
      </c>
      <c r="AA8" s="11">
        <v>183</v>
      </c>
      <c r="AB8" s="12">
        <v>0.2241</v>
      </c>
      <c r="AC8" s="12">
        <v>0.2399</v>
      </c>
      <c r="AD8" s="11">
        <v>25560</v>
      </c>
      <c r="AE8" s="13">
        <v>660941.87</v>
      </c>
      <c r="AF8" s="11">
        <v>253</v>
      </c>
      <c r="AG8" s="11">
        <v>21070</v>
      </c>
      <c r="AH8" s="13">
        <v>514329.43</v>
      </c>
      <c r="AI8" s="11">
        <v>257</v>
      </c>
      <c r="AJ8" s="12">
        <v>0.2131</v>
      </c>
      <c r="AK8" s="12">
        <v>0.2851</v>
      </c>
      <c r="AL8" s="11">
        <v>56876</v>
      </c>
      <c r="AM8" s="13">
        <v>1577228.88</v>
      </c>
      <c r="AN8" s="11">
        <v>253</v>
      </c>
      <c r="AO8" s="11">
        <v>69883</v>
      </c>
      <c r="AP8" s="13">
        <v>1998883.57</v>
      </c>
      <c r="AQ8" s="11">
        <v>255</v>
      </c>
      <c r="AR8" s="12">
        <v>-0.1861</v>
      </c>
      <c r="AS8" s="12">
        <v>-0.2109</v>
      </c>
      <c r="AT8" s="11">
        <v>31002</v>
      </c>
      <c r="AU8" s="13">
        <v>963130.12</v>
      </c>
      <c r="AV8" s="11">
        <v>253</v>
      </c>
      <c r="AW8" s="11">
        <v>26001</v>
      </c>
      <c r="AX8" s="13">
        <v>901218.19</v>
      </c>
      <c r="AY8" s="11">
        <v>239</v>
      </c>
      <c r="AZ8" s="12">
        <v>0.1923</v>
      </c>
      <c r="BA8" s="12">
        <v>0.0687</v>
      </c>
      <c r="BB8" s="11">
        <v>21315</v>
      </c>
      <c r="BC8" s="13">
        <v>654913.84</v>
      </c>
      <c r="BD8" s="11">
        <v>253</v>
      </c>
      <c r="BE8" s="11">
        <v>16760</v>
      </c>
      <c r="BF8" s="13">
        <v>520668.78</v>
      </c>
      <c r="BG8" s="11">
        <v>260</v>
      </c>
      <c r="BH8" s="12">
        <v>0.2718</v>
      </c>
      <c r="BI8" s="12">
        <v>0.2578</v>
      </c>
      <c r="BJ8" s="11">
        <v>28249</v>
      </c>
      <c r="BK8" s="13">
        <v>910191.67</v>
      </c>
      <c r="BL8" s="11">
        <v>200</v>
      </c>
      <c r="BM8" s="11">
        <v>29425</v>
      </c>
      <c r="BN8" s="13">
        <v>948096.03</v>
      </c>
      <c r="BO8" s="11">
        <v>225</v>
      </c>
      <c r="BP8" s="12">
        <v>-0.04</v>
      </c>
      <c r="BQ8" s="12">
        <v>-0.04</v>
      </c>
      <c r="BR8" s="11">
        <v>9182</v>
      </c>
      <c r="BS8" s="13">
        <v>353302.07</v>
      </c>
      <c r="BT8" s="11">
        <v>256</v>
      </c>
      <c r="BU8" s="11">
        <v>9434</v>
      </c>
      <c r="BV8" s="13">
        <v>323889.73</v>
      </c>
      <c r="BW8" s="11">
        <v>260</v>
      </c>
      <c r="BX8" s="12">
        <v>-0.0267</v>
      </c>
      <c r="BY8" s="12">
        <v>0.0908</v>
      </c>
      <c r="BZ8" s="11">
        <v>19930</v>
      </c>
      <c r="CA8" s="13">
        <v>564471.74</v>
      </c>
      <c r="CB8" s="11">
        <v>215</v>
      </c>
      <c r="CC8" s="11">
        <v>18118</v>
      </c>
      <c r="CD8" s="13">
        <v>530309.02</v>
      </c>
      <c r="CE8" s="11">
        <v>231</v>
      </c>
      <c r="CF8" s="12">
        <v>0.1</v>
      </c>
      <c r="CG8" s="12">
        <v>0.0644</v>
      </c>
      <c r="CH8" s="11">
        <v>408</v>
      </c>
      <c r="CI8" s="13">
        <v>4992.4</v>
      </c>
      <c r="CJ8" s="11"/>
      <c r="CK8" s="11"/>
      <c r="CL8" s="13"/>
      <c r="CM8" s="11"/>
      <c r="CN8" s="12"/>
      <c r="CO8" s="12"/>
      <c r="CP8" s="11">
        <v>1580</v>
      </c>
      <c r="CQ8" s="13">
        <v>68054.77</v>
      </c>
      <c r="CR8" s="11">
        <v>250</v>
      </c>
      <c r="CS8" s="11">
        <v>155</v>
      </c>
      <c r="CT8" s="13">
        <v>6379.2</v>
      </c>
      <c r="CU8" s="11">
        <v>243</v>
      </c>
      <c r="CV8" s="12">
        <v>9.1935</v>
      </c>
      <c r="CW8" s="12">
        <v>9.6682</v>
      </c>
      <c r="CX8" s="11">
        <v>6136</v>
      </c>
      <c r="CY8" s="13">
        <v>179602.82</v>
      </c>
      <c r="CZ8" s="11">
        <v>237</v>
      </c>
      <c r="DA8" s="11">
        <v>7773</v>
      </c>
      <c r="DB8" s="13">
        <v>204631.94</v>
      </c>
      <c r="DC8" s="11">
        <v>184</v>
      </c>
      <c r="DD8" s="12">
        <v>-0.2106</v>
      </c>
      <c r="DE8" s="12">
        <v>-0.1223</v>
      </c>
      <c r="DF8" s="11"/>
      <c r="DG8" s="13"/>
      <c r="DH8" s="11"/>
      <c r="DI8" s="11"/>
      <c r="DJ8" s="13"/>
      <c r="DK8" s="11"/>
      <c r="DL8" s="12"/>
      <c r="DM8" s="12"/>
      <c r="DN8" s="11">
        <v>490</v>
      </c>
      <c r="DO8" s="13">
        <v>24065.26</v>
      </c>
      <c r="DP8" s="11">
        <v>256</v>
      </c>
      <c r="DQ8" s="11">
        <v>403</v>
      </c>
      <c r="DR8" s="13">
        <v>19418.79</v>
      </c>
      <c r="DS8" s="11">
        <v>265</v>
      </c>
      <c r="DT8" s="12">
        <v>0.2159</v>
      </c>
      <c r="DU8" s="12">
        <v>0.2393</v>
      </c>
      <c r="DV8" s="11">
        <v>84</v>
      </c>
      <c r="DW8" s="13">
        <v>3106.7</v>
      </c>
      <c r="DX8" s="11">
        <v>1</v>
      </c>
      <c r="DY8" s="11">
        <v>120</v>
      </c>
      <c r="DZ8" s="13">
        <v>4574.75</v>
      </c>
      <c r="EA8" s="11">
        <v>4</v>
      </c>
      <c r="EB8" s="12">
        <v>-0.3</v>
      </c>
      <c r="EC8" s="12">
        <v>-0.3209</v>
      </c>
      <c r="ED8" s="11">
        <v>3688</v>
      </c>
      <c r="EE8" s="13">
        <v>83928.35</v>
      </c>
      <c r="EF8" s="11">
        <v>97</v>
      </c>
      <c r="EG8" s="11">
        <v>2993</v>
      </c>
      <c r="EH8" s="13">
        <v>58238.41</v>
      </c>
      <c r="EI8" s="11">
        <v>57</v>
      </c>
      <c r="EJ8" s="12">
        <v>0.2322</v>
      </c>
      <c r="EK8" s="12">
        <v>0.4411</v>
      </c>
      <c r="EL8" s="11">
        <v>4189</v>
      </c>
      <c r="EM8" s="13">
        <v>99256.09</v>
      </c>
      <c r="EN8" s="11"/>
      <c r="EO8" s="11"/>
      <c r="EP8" s="13"/>
      <c r="EQ8" s="11"/>
      <c r="ER8" s="12"/>
      <c r="ES8" s="12"/>
      <c r="ET8" s="11">
        <v>1634</v>
      </c>
      <c r="EU8" s="13">
        <v>40335.63</v>
      </c>
      <c r="EV8" s="11"/>
      <c r="EW8" s="11">
        <v>3717</v>
      </c>
      <c r="EX8" s="13">
        <v>92572.45</v>
      </c>
      <c r="EY8" s="11">
        <v>45</v>
      </c>
      <c r="EZ8" s="12">
        <v>-0.5604</v>
      </c>
      <c r="FA8" s="12">
        <v>-0.5643</v>
      </c>
      <c r="FB8" s="11">
        <v>1580</v>
      </c>
      <c r="FC8" s="13">
        <v>33572.26</v>
      </c>
      <c r="FD8" s="11">
        <v>54</v>
      </c>
      <c r="FE8" s="11">
        <v>2642</v>
      </c>
      <c r="FF8" s="13">
        <v>67675.72</v>
      </c>
      <c r="FG8" s="11">
        <v>125</v>
      </c>
      <c r="FH8" s="12">
        <v>-0.402</v>
      </c>
      <c r="FI8" s="12">
        <v>-0.5039</v>
      </c>
      <c r="FJ8" s="11"/>
      <c r="FK8" s="13"/>
      <c r="FL8" s="11"/>
      <c r="FM8" s="11"/>
      <c r="FN8" s="13"/>
      <c r="FO8" s="11"/>
      <c r="FP8" s="12"/>
      <c r="FQ8" s="12"/>
      <c r="FR8" s="11"/>
      <c r="FS8" s="13"/>
      <c r="FT8" s="11"/>
      <c r="FU8" s="11"/>
      <c r="FV8" s="13"/>
      <c r="FW8" s="11"/>
      <c r="FX8" s="12"/>
      <c r="FY8" s="12"/>
      <c r="FZ8" s="11">
        <v>1134</v>
      </c>
      <c r="GA8" s="13">
        <v>48630.11</v>
      </c>
      <c r="GB8" s="11">
        <v>69</v>
      </c>
      <c r="GC8" s="11">
        <v>1398</v>
      </c>
      <c r="GD8" s="13">
        <v>64744.22</v>
      </c>
      <c r="GE8" s="11">
        <v>92</v>
      </c>
      <c r="GF8" s="12">
        <v>-0.1888</v>
      </c>
      <c r="GG8" s="12">
        <v>-0.2489</v>
      </c>
      <c r="GH8" s="11">
        <v>47</v>
      </c>
      <c r="GI8" s="13">
        <v>1936.08</v>
      </c>
      <c r="GJ8" s="11">
        <v>2</v>
      </c>
      <c r="GK8" s="11">
        <v>109</v>
      </c>
      <c r="GL8" s="13">
        <v>4468.65</v>
      </c>
      <c r="GM8" s="11">
        <v>2</v>
      </c>
      <c r="GN8" s="12">
        <v>-0.5688</v>
      </c>
      <c r="GO8" s="12">
        <v>-0.5667</v>
      </c>
      <c r="GP8" s="11">
        <v>34</v>
      </c>
      <c r="GQ8" s="13">
        <v>1498.89</v>
      </c>
      <c r="GR8" s="11">
        <v>169</v>
      </c>
      <c r="GS8" s="11">
        <v>33</v>
      </c>
      <c r="GT8" s="13">
        <v>1299.18</v>
      </c>
      <c r="GU8" s="11">
        <v>209</v>
      </c>
      <c r="GV8" s="12">
        <v>0.0303</v>
      </c>
      <c r="GW8" s="12">
        <v>0.1537</v>
      </c>
      <c r="GX8" s="11"/>
      <c r="GY8" s="13"/>
      <c r="GZ8" s="11"/>
      <c r="HA8" s="11"/>
      <c r="HB8" s="13"/>
      <c r="HC8" s="11"/>
      <c r="HD8" s="12"/>
      <c r="HE8" s="12"/>
      <c r="HF8" s="11">
        <v>169</v>
      </c>
      <c r="HG8" s="13">
        <v>9912.27</v>
      </c>
      <c r="HH8" s="11">
        <v>28</v>
      </c>
      <c r="HI8" s="11">
        <v>205</v>
      </c>
      <c r="HJ8" s="13">
        <v>11097.69</v>
      </c>
      <c r="HK8" s="11">
        <v>30</v>
      </c>
      <c r="HL8" s="12">
        <v>-0.1756</v>
      </c>
      <c r="HM8" s="12">
        <v>-0.1068</v>
      </c>
      <c r="HN8" s="11">
        <v>383</v>
      </c>
      <c r="HO8" s="13">
        <v>10459.82</v>
      </c>
      <c r="HP8" s="11"/>
      <c r="HQ8" s="11">
        <v>957</v>
      </c>
      <c r="HR8" s="13">
        <v>28484.65</v>
      </c>
      <c r="HS8" s="11">
        <v>72</v>
      </c>
      <c r="HT8" s="12">
        <v>-0.5998</v>
      </c>
      <c r="HU8" s="12">
        <v>-0.6328</v>
      </c>
      <c r="HV8" s="11"/>
      <c r="HW8" s="13"/>
      <c r="HX8" s="11"/>
      <c r="HY8" s="11"/>
      <c r="HZ8" s="13"/>
      <c r="IA8" s="11"/>
      <c r="IB8" s="12"/>
      <c r="IC8" s="12"/>
      <c r="ID8" s="11">
        <v>135</v>
      </c>
      <c r="IE8" s="13">
        <v>4347.45</v>
      </c>
      <c r="IF8" s="11">
        <v>71</v>
      </c>
      <c r="IG8" s="11">
        <v>191</v>
      </c>
      <c r="IH8" s="13">
        <v>6256.15</v>
      </c>
      <c r="II8" s="11">
        <v>84</v>
      </c>
      <c r="IJ8" s="12">
        <v>-0.2932</v>
      </c>
      <c r="IK8" s="12">
        <v>-0.3051</v>
      </c>
      <c r="IL8" s="11"/>
      <c r="IM8" s="13"/>
      <c r="IN8" s="11"/>
      <c r="IO8" s="11"/>
      <c r="IP8" s="13"/>
      <c r="IQ8" s="11"/>
      <c r="IR8" s="12"/>
      <c r="IS8" s="12"/>
      <c r="IT8" s="11">
        <v>302</v>
      </c>
      <c r="IU8" s="13">
        <v>13595.21</v>
      </c>
      <c r="IV8" s="11">
        <v>59</v>
      </c>
      <c r="IW8" s="11"/>
      <c r="IX8" s="13"/>
      <c r="IY8" s="11">
        <v>32</v>
      </c>
      <c r="IZ8" s="12"/>
      <c r="JA8" s="12"/>
      <c r="JB8" s="11">
        <v>28</v>
      </c>
      <c r="JC8" s="13">
        <v>2653.42</v>
      </c>
      <c r="JD8" s="11">
        <v>5</v>
      </c>
      <c r="JE8" s="11">
        <v>31</v>
      </c>
      <c r="JF8" s="13">
        <v>2929.23</v>
      </c>
      <c r="JG8" s="11">
        <v>5</v>
      </c>
      <c r="JH8" s="12">
        <v>-0.0968</v>
      </c>
      <c r="JI8" s="12">
        <v>-0.0942</v>
      </c>
      <c r="JJ8" s="11"/>
      <c r="JK8" s="13"/>
      <c r="JL8" s="11"/>
      <c r="JM8" s="11"/>
      <c r="JN8" s="13"/>
      <c r="JO8" s="11"/>
      <c r="JP8" s="12"/>
      <c r="JQ8" s="12"/>
      <c r="JR8" s="11"/>
      <c r="JS8" s="13"/>
      <c r="JT8" s="11"/>
      <c r="JU8" s="11"/>
      <c r="JV8" s="13"/>
      <c r="JW8" s="11"/>
      <c r="JX8" s="12"/>
      <c r="JY8" s="12"/>
      <c r="JZ8" s="11"/>
      <c r="KA8" s="13"/>
      <c r="KB8" s="11">
        <v>74</v>
      </c>
      <c r="KC8" s="11"/>
      <c r="KD8" s="13"/>
      <c r="KE8" s="11"/>
      <c r="KF8" s="12"/>
      <c r="KG8" s="12"/>
      <c r="KH8" s="11"/>
      <c r="KI8" s="13"/>
      <c r="KJ8" s="11"/>
      <c r="KK8" s="11"/>
      <c r="KL8" s="13"/>
      <c r="KM8" s="11"/>
      <c r="KN8" s="12"/>
      <c r="KO8" s="12"/>
      <c r="KP8" s="11"/>
      <c r="KQ8" s="13"/>
      <c r="KR8" s="11"/>
      <c r="KS8" s="11">
        <v>1332</v>
      </c>
      <c r="KT8" s="13">
        <v>35425.54</v>
      </c>
      <c r="KU8" s="11">
        <v>232</v>
      </c>
      <c r="KV8" s="12"/>
      <c r="KW8" s="12"/>
      <c r="KX8" s="11"/>
      <c r="KY8" s="13"/>
      <c r="KZ8" s="11"/>
      <c r="LA8" s="11">
        <v>86</v>
      </c>
      <c r="LB8" s="13">
        <v>5090.9</v>
      </c>
      <c r="LC8" s="11">
        <v>114</v>
      </c>
      <c r="LD8" s="12"/>
      <c r="LE8" s="12"/>
      <c r="LF8" s="11"/>
      <c r="LG8" s="13"/>
      <c r="LH8" s="11">
        <v>103</v>
      </c>
      <c r="LI8" s="11"/>
      <c r="LJ8" s="13"/>
      <c r="LK8" s="11"/>
      <c r="LL8" s="12"/>
      <c r="LM8" s="12"/>
      <c r="LN8" s="11"/>
      <c r="LO8" s="13"/>
      <c r="LP8" s="11"/>
      <c r="LQ8" s="11"/>
      <c r="LR8" s="13"/>
      <c r="LS8" s="11"/>
      <c r="LT8" s="12"/>
      <c r="LU8" s="12"/>
      <c r="LV8" s="11"/>
      <c r="LW8" s="13"/>
      <c r="LX8" s="11">
        <v>46</v>
      </c>
      <c r="LY8" s="11"/>
      <c r="LZ8" s="13"/>
      <c r="MA8" s="11"/>
      <c r="MB8" s="12"/>
      <c r="MC8" s="12"/>
      <c r="MD8" s="11"/>
      <c r="ME8" s="13"/>
      <c r="MF8" s="11"/>
      <c r="MG8" s="11"/>
      <c r="MH8" s="13"/>
      <c r="MI8" s="11"/>
      <c r="MJ8" s="12"/>
      <c r="MK8" s="12"/>
    </row>
    <row r="9">
      <c r="A9" s="10" t="s">
        <v>76</v>
      </c>
      <c r="B9" s="11">
        <v>252204</v>
      </c>
      <c r="C9" s="11">
        <f>=ROUNDDOWN(25.4202027939605,0)</f>
      </c>
      <c r="D9" s="11"/>
      <c r="E9" s="12">
        <v>0.8606</v>
      </c>
      <c r="F9" s="11"/>
      <c r="G9" s="11">
        <f>=ROUNDDOWN({0},0)</f>
      </c>
      <c r="H9" s="11"/>
      <c r="I9" s="12"/>
      <c r="J9" s="11">
        <v>447125</v>
      </c>
      <c r="K9" s="13">
        <v>8556566.05</v>
      </c>
      <c r="L9" s="11">
        <v>313</v>
      </c>
      <c r="M9" s="14">
        <v>27337.27</v>
      </c>
      <c r="N9" s="11">
        <v>377458</v>
      </c>
      <c r="O9" s="13">
        <v>7206252.22</v>
      </c>
      <c r="P9" s="11">
        <v>294</v>
      </c>
      <c r="Q9" s="14">
        <v>24511.06</v>
      </c>
      <c r="R9" s="12">
        <v>0.1846</v>
      </c>
      <c r="S9" s="12">
        <v>0.1874</v>
      </c>
      <c r="T9" s="12">
        <v>0.0646</v>
      </c>
      <c r="U9" s="12">
        <v>0.1153</v>
      </c>
      <c r="V9" s="11">
        <v>237000</v>
      </c>
      <c r="W9" s="13">
        <v>4576260.24</v>
      </c>
      <c r="X9" s="11">
        <v>299</v>
      </c>
      <c r="Y9" s="11">
        <v>156312</v>
      </c>
      <c r="Z9" s="13">
        <v>3142957.35</v>
      </c>
      <c r="AA9" s="11">
        <v>250</v>
      </c>
      <c r="AB9" s="12">
        <v>0.5162</v>
      </c>
      <c r="AC9" s="12">
        <v>0.456</v>
      </c>
      <c r="AD9" s="11">
        <v>21313</v>
      </c>
      <c r="AE9" s="13">
        <v>378833.61</v>
      </c>
      <c r="AF9" s="11">
        <v>298</v>
      </c>
      <c r="AG9" s="11">
        <v>17358</v>
      </c>
      <c r="AH9" s="13">
        <v>320940.13</v>
      </c>
      <c r="AI9" s="11">
        <v>270</v>
      </c>
      <c r="AJ9" s="12">
        <v>0.2278</v>
      </c>
      <c r="AK9" s="12">
        <v>0.1804</v>
      </c>
      <c r="AL9" s="11">
        <v>56706</v>
      </c>
      <c r="AM9" s="13">
        <v>999592.15</v>
      </c>
      <c r="AN9" s="11">
        <v>247</v>
      </c>
      <c r="AO9" s="11">
        <v>48930</v>
      </c>
      <c r="AP9" s="13">
        <v>887013.3</v>
      </c>
      <c r="AQ9" s="11">
        <v>260</v>
      </c>
      <c r="AR9" s="12">
        <v>0.1589</v>
      </c>
      <c r="AS9" s="12">
        <v>0.1269</v>
      </c>
      <c r="AT9" s="11">
        <v>44661</v>
      </c>
      <c r="AU9" s="13">
        <v>885949.96</v>
      </c>
      <c r="AV9" s="11">
        <v>225</v>
      </c>
      <c r="AW9" s="11">
        <v>44124</v>
      </c>
      <c r="AX9" s="13">
        <v>826917.14</v>
      </c>
      <c r="AY9" s="11">
        <v>218</v>
      </c>
      <c r="AZ9" s="12">
        <v>0.0122</v>
      </c>
      <c r="BA9" s="12">
        <v>0.0714</v>
      </c>
      <c r="BB9" s="11">
        <v>23746</v>
      </c>
      <c r="BC9" s="13">
        <v>489593.82</v>
      </c>
      <c r="BD9" s="11">
        <v>256</v>
      </c>
      <c r="BE9" s="11">
        <v>22771</v>
      </c>
      <c r="BF9" s="13">
        <v>473493.38</v>
      </c>
      <c r="BG9" s="11">
        <v>269</v>
      </c>
      <c r="BH9" s="12">
        <v>0.0428</v>
      </c>
      <c r="BI9" s="12">
        <v>0.034</v>
      </c>
      <c r="BJ9" s="11">
        <v>24954</v>
      </c>
      <c r="BK9" s="13">
        <v>496740.16</v>
      </c>
      <c r="BL9" s="11">
        <v>198</v>
      </c>
      <c r="BM9" s="11">
        <v>26245</v>
      </c>
      <c r="BN9" s="13">
        <v>517301.07</v>
      </c>
      <c r="BO9" s="11">
        <v>235</v>
      </c>
      <c r="BP9" s="12">
        <v>-0.0492</v>
      </c>
      <c r="BQ9" s="12">
        <v>-0.0397</v>
      </c>
      <c r="BR9" s="11">
        <v>5458</v>
      </c>
      <c r="BS9" s="13">
        <v>111971.5</v>
      </c>
      <c r="BT9" s="11">
        <v>253</v>
      </c>
      <c r="BU9" s="11">
        <v>5809</v>
      </c>
      <c r="BV9" s="13">
        <v>113760.1</v>
      </c>
      <c r="BW9" s="11">
        <v>274</v>
      </c>
      <c r="BX9" s="12">
        <v>-0.0604</v>
      </c>
      <c r="BY9" s="12">
        <v>-0.0157</v>
      </c>
      <c r="BZ9" s="11">
        <v>14496</v>
      </c>
      <c r="CA9" s="13">
        <v>272436.43</v>
      </c>
      <c r="CB9" s="11">
        <v>222</v>
      </c>
      <c r="CC9" s="11">
        <v>21775</v>
      </c>
      <c r="CD9" s="13">
        <v>406106.64</v>
      </c>
      <c r="CE9" s="11">
        <v>255</v>
      </c>
      <c r="CF9" s="12">
        <v>-0.3343</v>
      </c>
      <c r="CG9" s="12">
        <v>-0.3292</v>
      </c>
      <c r="CH9" s="11">
        <v>4926</v>
      </c>
      <c r="CI9" s="13">
        <v>48137.6</v>
      </c>
      <c r="CJ9" s="11"/>
      <c r="CK9" s="11">
        <v>18447</v>
      </c>
      <c r="CL9" s="13">
        <v>200600.39</v>
      </c>
      <c r="CM9" s="11"/>
      <c r="CN9" s="12">
        <v>-0.733</v>
      </c>
      <c r="CO9" s="12">
        <v>-0.76</v>
      </c>
      <c r="CP9" s="11">
        <v>514</v>
      </c>
      <c r="CQ9" s="13">
        <v>17970.09</v>
      </c>
      <c r="CR9" s="11">
        <v>244</v>
      </c>
      <c r="CS9" s="11">
        <v>13</v>
      </c>
      <c r="CT9" s="13">
        <v>522.62</v>
      </c>
      <c r="CU9" s="11">
        <v>254</v>
      </c>
      <c r="CV9" s="12">
        <v>38.5385</v>
      </c>
      <c r="CW9" s="12">
        <v>33.3846</v>
      </c>
      <c r="CX9" s="11">
        <v>267</v>
      </c>
      <c r="CY9" s="13">
        <v>6364.19</v>
      </c>
      <c r="CZ9" s="11">
        <v>39</v>
      </c>
      <c r="DA9" s="11">
        <v>2241</v>
      </c>
      <c r="DB9" s="13">
        <v>42767.13</v>
      </c>
      <c r="DC9" s="11">
        <v>13</v>
      </c>
      <c r="DD9" s="12">
        <v>-0.8809</v>
      </c>
      <c r="DE9" s="12">
        <v>-0.8512</v>
      </c>
      <c r="DF9" s="11"/>
      <c r="DG9" s="13"/>
      <c r="DH9" s="11"/>
      <c r="DI9" s="11">
        <v>383</v>
      </c>
      <c r="DJ9" s="13">
        <v>7060.08</v>
      </c>
      <c r="DK9" s="11">
        <v>198</v>
      </c>
      <c r="DL9" s="12"/>
      <c r="DM9" s="12"/>
      <c r="DN9" s="11">
        <v>917</v>
      </c>
      <c r="DO9" s="13">
        <v>31246.2</v>
      </c>
      <c r="DP9" s="11">
        <v>256</v>
      </c>
      <c r="DQ9" s="11">
        <v>355</v>
      </c>
      <c r="DR9" s="13">
        <v>10878.78</v>
      </c>
      <c r="DS9" s="11">
        <v>283</v>
      </c>
      <c r="DT9" s="12">
        <v>1.5831</v>
      </c>
      <c r="DU9" s="12">
        <v>1.8722</v>
      </c>
      <c r="DV9" s="11">
        <v>2966</v>
      </c>
      <c r="DW9" s="13">
        <v>57786.05</v>
      </c>
      <c r="DX9" s="11">
        <v>96</v>
      </c>
      <c r="DY9" s="11">
        <v>1802</v>
      </c>
      <c r="DZ9" s="13">
        <v>36524.92</v>
      </c>
      <c r="EA9" s="11">
        <v>81</v>
      </c>
      <c r="EB9" s="12">
        <v>0.6459</v>
      </c>
      <c r="EC9" s="12">
        <v>0.5821</v>
      </c>
      <c r="ED9" s="11">
        <v>4593</v>
      </c>
      <c r="EE9" s="13">
        <v>89817.9</v>
      </c>
      <c r="EF9" s="11">
        <v>211</v>
      </c>
      <c r="EG9" s="11">
        <v>3034</v>
      </c>
      <c r="EH9" s="13">
        <v>61469.73</v>
      </c>
      <c r="EI9" s="11">
        <v>206</v>
      </c>
      <c r="EJ9" s="12">
        <v>0.5138</v>
      </c>
      <c r="EK9" s="12">
        <v>0.4612</v>
      </c>
      <c r="EL9" s="11">
        <v>1210</v>
      </c>
      <c r="EM9" s="13">
        <v>27225</v>
      </c>
      <c r="EN9" s="11"/>
      <c r="EO9" s="11">
        <v>1558</v>
      </c>
      <c r="EP9" s="13">
        <v>34260</v>
      </c>
      <c r="EQ9" s="11"/>
      <c r="ER9" s="12">
        <v>-0.2234</v>
      </c>
      <c r="ES9" s="12">
        <v>-0.2053</v>
      </c>
      <c r="ET9" s="11">
        <v>733</v>
      </c>
      <c r="EU9" s="13">
        <v>13012.33</v>
      </c>
      <c r="EV9" s="11"/>
      <c r="EW9" s="11">
        <v>1996</v>
      </c>
      <c r="EX9" s="13">
        <v>39507.85</v>
      </c>
      <c r="EY9" s="11">
        <v>47</v>
      </c>
      <c r="EZ9" s="12">
        <v>-0.6328</v>
      </c>
      <c r="FA9" s="12">
        <v>-0.6706</v>
      </c>
      <c r="FB9" s="11">
        <v>646</v>
      </c>
      <c r="FC9" s="13">
        <v>10775.93</v>
      </c>
      <c r="FD9" s="11">
        <v>37</v>
      </c>
      <c r="FE9" s="11">
        <v>1141</v>
      </c>
      <c r="FF9" s="13">
        <v>20818.62</v>
      </c>
      <c r="FG9" s="11">
        <v>119</v>
      </c>
      <c r="FH9" s="12">
        <v>-0.4338</v>
      </c>
      <c r="FI9" s="12">
        <v>-0.4824</v>
      </c>
      <c r="FJ9" s="11"/>
      <c r="FK9" s="13"/>
      <c r="FL9" s="11"/>
      <c r="FM9" s="11"/>
      <c r="FN9" s="13"/>
      <c r="FO9" s="11"/>
      <c r="FP9" s="12"/>
      <c r="FQ9" s="12"/>
      <c r="FR9" s="11"/>
      <c r="FS9" s="13"/>
      <c r="FT9" s="11"/>
      <c r="FU9" s="11"/>
      <c r="FV9" s="13"/>
      <c r="FW9" s="11"/>
      <c r="FX9" s="12"/>
      <c r="FY9" s="12"/>
      <c r="FZ9" s="11">
        <v>1115</v>
      </c>
      <c r="GA9" s="13">
        <v>24406.48</v>
      </c>
      <c r="GB9" s="11">
        <v>90</v>
      </c>
      <c r="GC9" s="11">
        <v>792</v>
      </c>
      <c r="GD9" s="13">
        <v>18088.9</v>
      </c>
      <c r="GE9" s="11">
        <v>65</v>
      </c>
      <c r="GF9" s="12">
        <v>0.4078</v>
      </c>
      <c r="GG9" s="12">
        <v>0.3493</v>
      </c>
      <c r="GH9" s="11"/>
      <c r="GI9" s="13"/>
      <c r="GJ9" s="11"/>
      <c r="GK9" s="11"/>
      <c r="GL9" s="13"/>
      <c r="GM9" s="11"/>
      <c r="GN9" s="12"/>
      <c r="GO9" s="12"/>
      <c r="GP9" s="11">
        <v>235</v>
      </c>
      <c r="GQ9" s="13">
        <v>5104.22</v>
      </c>
      <c r="GR9" s="11">
        <v>191</v>
      </c>
      <c r="GS9" s="11">
        <v>145</v>
      </c>
      <c r="GT9" s="13">
        <v>3176.5</v>
      </c>
      <c r="GU9" s="11">
        <v>228</v>
      </c>
      <c r="GV9" s="12">
        <v>0.6207</v>
      </c>
      <c r="GW9" s="12">
        <v>0.6069</v>
      </c>
      <c r="GX9" s="11"/>
      <c r="GY9" s="13"/>
      <c r="GZ9" s="11"/>
      <c r="HA9" s="11">
        <v>42</v>
      </c>
      <c r="HB9" s="13">
        <v>310.8</v>
      </c>
      <c r="HC9" s="11"/>
      <c r="HD9" s="12"/>
      <c r="HE9" s="12"/>
      <c r="HF9" s="11">
        <v>212</v>
      </c>
      <c r="HG9" s="13">
        <v>3424.44</v>
      </c>
      <c r="HH9" s="11">
        <v>42</v>
      </c>
      <c r="HI9" s="11">
        <v>277</v>
      </c>
      <c r="HJ9" s="13">
        <v>4609.66</v>
      </c>
      <c r="HK9" s="11">
        <v>13</v>
      </c>
      <c r="HL9" s="12">
        <v>-0.2347</v>
      </c>
      <c r="HM9" s="12">
        <v>-0.2571</v>
      </c>
      <c r="HN9" s="11"/>
      <c r="HO9" s="13"/>
      <c r="HP9" s="11"/>
      <c r="HQ9" s="11"/>
      <c r="HR9" s="13"/>
      <c r="HS9" s="11"/>
      <c r="HT9" s="12"/>
      <c r="HU9" s="12"/>
      <c r="HV9" s="11"/>
      <c r="HW9" s="13"/>
      <c r="HX9" s="11"/>
      <c r="HY9" s="11"/>
      <c r="HZ9" s="13"/>
      <c r="IA9" s="11"/>
      <c r="IB9" s="12"/>
      <c r="IC9" s="12"/>
      <c r="ID9" s="11">
        <v>217</v>
      </c>
      <c r="IE9" s="13">
        <v>4497.22</v>
      </c>
      <c r="IF9" s="11">
        <v>77</v>
      </c>
      <c r="IG9" s="11">
        <v>313</v>
      </c>
      <c r="IH9" s="13">
        <v>6288.99</v>
      </c>
      <c r="II9" s="11">
        <v>85</v>
      </c>
      <c r="IJ9" s="12">
        <v>-0.3067</v>
      </c>
      <c r="IK9" s="12">
        <v>-0.2849</v>
      </c>
      <c r="IL9" s="11"/>
      <c r="IM9" s="13"/>
      <c r="IN9" s="11"/>
      <c r="IO9" s="11"/>
      <c r="IP9" s="13"/>
      <c r="IQ9" s="11"/>
      <c r="IR9" s="12"/>
      <c r="IS9" s="12"/>
      <c r="IT9" s="11">
        <v>209</v>
      </c>
      <c r="IU9" s="13">
        <v>3618.67</v>
      </c>
      <c r="IV9" s="11">
        <v>59</v>
      </c>
      <c r="IW9" s="11">
        <v>6</v>
      </c>
      <c r="IX9" s="13">
        <v>92.6</v>
      </c>
      <c r="IY9" s="11">
        <v>60</v>
      </c>
      <c r="IZ9" s="12">
        <v>33.8333</v>
      </c>
      <c r="JA9" s="12">
        <v>38.0785</v>
      </c>
      <c r="JB9" s="11">
        <v>28</v>
      </c>
      <c r="JC9" s="13">
        <v>1749.72</v>
      </c>
      <c r="JD9" s="11">
        <v>7</v>
      </c>
      <c r="JE9" s="11">
        <v>82</v>
      </c>
      <c r="JF9" s="13">
        <v>4071.64</v>
      </c>
      <c r="JG9" s="11">
        <v>24</v>
      </c>
      <c r="JH9" s="12">
        <v>-0.6585</v>
      </c>
      <c r="JI9" s="12">
        <v>-0.5703</v>
      </c>
      <c r="JJ9" s="11"/>
      <c r="JK9" s="13"/>
      <c r="JL9" s="11"/>
      <c r="JM9" s="11"/>
      <c r="JN9" s="13"/>
      <c r="JO9" s="11"/>
      <c r="JP9" s="12"/>
      <c r="JQ9" s="12"/>
      <c r="JR9" s="11">
        <v>2</v>
      </c>
      <c r="JS9" s="13">
        <v>52.14</v>
      </c>
      <c r="JT9" s="11">
        <v>16</v>
      </c>
      <c r="JU9" s="11"/>
      <c r="JV9" s="13"/>
      <c r="JW9" s="11"/>
      <c r="JX9" s="12"/>
      <c r="JY9" s="12"/>
      <c r="JZ9" s="11"/>
      <c r="KA9" s="13"/>
      <c r="KB9" s="11">
        <v>155</v>
      </c>
      <c r="KC9" s="11"/>
      <c r="KD9" s="13"/>
      <c r="KE9" s="11"/>
      <c r="KF9" s="12"/>
      <c r="KG9" s="12"/>
      <c r="KH9" s="11"/>
      <c r="KI9" s="13"/>
      <c r="KJ9" s="11"/>
      <c r="KK9" s="11"/>
      <c r="KL9" s="13"/>
      <c r="KM9" s="11"/>
      <c r="KN9" s="12"/>
      <c r="KO9" s="12"/>
      <c r="KP9" s="11"/>
      <c r="KQ9" s="13"/>
      <c r="KR9" s="11"/>
      <c r="KS9" s="11">
        <v>1434</v>
      </c>
      <c r="KT9" s="13">
        <v>25244.06</v>
      </c>
      <c r="KU9" s="11">
        <v>227</v>
      </c>
      <c r="KV9" s="12"/>
      <c r="KW9" s="12"/>
      <c r="KX9" s="11"/>
      <c r="KY9" s="13"/>
      <c r="KZ9" s="11"/>
      <c r="LA9" s="11">
        <v>73</v>
      </c>
      <c r="LB9" s="13">
        <v>1469.84</v>
      </c>
      <c r="LC9" s="11">
        <v>110</v>
      </c>
      <c r="LD9" s="12"/>
      <c r="LE9" s="12"/>
      <c r="LF9" s="11">
        <v>1</v>
      </c>
      <c r="LG9" s="13"/>
      <c r="LH9" s="11">
        <v>90</v>
      </c>
      <c r="LI9" s="11"/>
      <c r="LJ9" s="13"/>
      <c r="LK9" s="11"/>
      <c r="LL9" s="12"/>
      <c r="LM9" s="12"/>
      <c r="LN9" s="11"/>
      <c r="LO9" s="13"/>
      <c r="LP9" s="11"/>
      <c r="LQ9" s="11"/>
      <c r="LR9" s="13"/>
      <c r="LS9" s="11"/>
      <c r="LT9" s="12"/>
      <c r="LU9" s="12"/>
      <c r="LV9" s="11"/>
      <c r="LW9" s="13"/>
      <c r="LX9" s="11">
        <v>66</v>
      </c>
      <c r="LY9" s="11"/>
      <c r="LZ9" s="13"/>
      <c r="MA9" s="11"/>
      <c r="MB9" s="12"/>
      <c r="MC9" s="12"/>
      <c r="MD9" s="11"/>
      <c r="ME9" s="13"/>
      <c r="MF9" s="11"/>
      <c r="MG9" s="11"/>
      <c r="MH9" s="13"/>
      <c r="MI9" s="11"/>
      <c r="MJ9" s="12"/>
      <c r="MK9" s="12"/>
    </row>
    <row r="10">
      <c r="A10" s="10" t="s">
        <v>77</v>
      </c>
      <c r="B10" s="11">
        <v>604782</v>
      </c>
      <c r="C10" s="11">
        <f>=ROUNDDOWN(25.1194956014653,0)</f>
      </c>
      <c r="D10" s="11"/>
      <c r="E10" s="12">
        <v>0.8769</v>
      </c>
      <c r="F10" s="11"/>
      <c r="G10" s="11">
        <f>=ROUNDDOWN({0},0)</f>
      </c>
      <c r="H10" s="11"/>
      <c r="I10" s="12"/>
      <c r="J10" s="11">
        <v>1623023</v>
      </c>
      <c r="K10" s="13">
        <v>46137207.98</v>
      </c>
      <c r="L10" s="11">
        <v>1103</v>
      </c>
      <c r="M10" s="14">
        <v>41828.84</v>
      </c>
      <c r="N10" s="11">
        <v>1280253</v>
      </c>
      <c r="O10" s="13">
        <v>42411373.69</v>
      </c>
      <c r="P10" s="11">
        <v>1243</v>
      </c>
      <c r="Q10" s="14">
        <v>34120.17</v>
      </c>
      <c r="R10" s="12">
        <v>0.2677</v>
      </c>
      <c r="S10" s="12">
        <v>0.0878</v>
      </c>
      <c r="T10" s="12">
        <v>-0.1126</v>
      </c>
      <c r="U10" s="12">
        <v>0.2259</v>
      </c>
      <c r="V10" s="11">
        <v>339857</v>
      </c>
      <c r="W10" s="13">
        <v>14933569.28</v>
      </c>
      <c r="X10" s="11">
        <v>905</v>
      </c>
      <c r="Y10" s="11">
        <v>271493</v>
      </c>
      <c r="Z10" s="13">
        <v>11758139.56</v>
      </c>
      <c r="AA10" s="11">
        <v>890</v>
      </c>
      <c r="AB10" s="12">
        <v>0.2518</v>
      </c>
      <c r="AC10" s="12">
        <v>0.2701</v>
      </c>
      <c r="AD10" s="11">
        <v>41152</v>
      </c>
      <c r="AE10" s="13">
        <v>1420806.43</v>
      </c>
      <c r="AF10" s="11">
        <v>949</v>
      </c>
      <c r="AG10" s="11">
        <v>30983</v>
      </c>
      <c r="AH10" s="13">
        <v>1180417.06</v>
      </c>
      <c r="AI10" s="11">
        <v>1044</v>
      </c>
      <c r="AJ10" s="12">
        <v>0.3282</v>
      </c>
      <c r="AK10" s="12">
        <v>0.2036</v>
      </c>
      <c r="AL10" s="11">
        <v>279092</v>
      </c>
      <c r="AM10" s="13">
        <v>9012755.81</v>
      </c>
      <c r="AN10" s="11">
        <v>944</v>
      </c>
      <c r="AO10" s="11">
        <v>302668</v>
      </c>
      <c r="AP10" s="13">
        <v>9450978.24</v>
      </c>
      <c r="AQ10" s="11">
        <v>1002</v>
      </c>
      <c r="AR10" s="12">
        <v>-0.0779</v>
      </c>
      <c r="AS10" s="12">
        <v>-0.0464</v>
      </c>
      <c r="AT10" s="11">
        <v>232341</v>
      </c>
      <c r="AU10" s="13">
        <v>7265621.5</v>
      </c>
      <c r="AV10" s="11">
        <v>901</v>
      </c>
      <c r="AW10" s="11">
        <v>203304</v>
      </c>
      <c r="AX10" s="13">
        <v>6719621.49</v>
      </c>
      <c r="AY10" s="11">
        <v>993</v>
      </c>
      <c r="AZ10" s="12">
        <v>0.1428</v>
      </c>
      <c r="BA10" s="12">
        <v>0.0813</v>
      </c>
      <c r="BB10" s="11">
        <v>43437</v>
      </c>
      <c r="BC10" s="13">
        <v>2155328.08</v>
      </c>
      <c r="BD10" s="11">
        <v>987</v>
      </c>
      <c r="BE10" s="11">
        <v>47325</v>
      </c>
      <c r="BF10" s="13">
        <v>2410827.95</v>
      </c>
      <c r="BG10" s="11">
        <v>1044</v>
      </c>
      <c r="BH10" s="12">
        <v>-0.0822</v>
      </c>
      <c r="BI10" s="12">
        <v>-0.106</v>
      </c>
      <c r="BJ10" s="11">
        <v>70318</v>
      </c>
      <c r="BK10" s="13">
        <v>2260776.33</v>
      </c>
      <c r="BL10" s="11">
        <v>861</v>
      </c>
      <c r="BM10" s="11">
        <v>92701</v>
      </c>
      <c r="BN10" s="13">
        <v>3013318.3</v>
      </c>
      <c r="BO10" s="11">
        <v>945</v>
      </c>
      <c r="BP10" s="12">
        <v>-0.2415</v>
      </c>
      <c r="BQ10" s="12">
        <v>-0.2497</v>
      </c>
      <c r="BR10" s="11">
        <v>23685</v>
      </c>
      <c r="BS10" s="13">
        <v>842254.54</v>
      </c>
      <c r="BT10" s="11">
        <v>913</v>
      </c>
      <c r="BU10" s="11">
        <v>35878</v>
      </c>
      <c r="BV10" s="13">
        <v>1262277.46</v>
      </c>
      <c r="BW10" s="11">
        <v>1046</v>
      </c>
      <c r="BX10" s="12">
        <v>-0.3398</v>
      </c>
      <c r="BY10" s="12">
        <v>-0.3328</v>
      </c>
      <c r="BZ10" s="11">
        <v>48247</v>
      </c>
      <c r="CA10" s="13">
        <v>1777393.04</v>
      </c>
      <c r="CB10" s="11">
        <v>755</v>
      </c>
      <c r="CC10" s="11">
        <v>38620</v>
      </c>
      <c r="CD10" s="13">
        <v>1585882.93</v>
      </c>
      <c r="CE10" s="11">
        <v>788</v>
      </c>
      <c r="CF10" s="12">
        <v>0.2493</v>
      </c>
      <c r="CG10" s="12">
        <v>0.1208</v>
      </c>
      <c r="CH10" s="11">
        <v>482424</v>
      </c>
      <c r="CI10" s="13">
        <v>3634250.22</v>
      </c>
      <c r="CJ10" s="11"/>
      <c r="CK10" s="11">
        <v>178248</v>
      </c>
      <c r="CL10" s="13">
        <v>1435938.56</v>
      </c>
      <c r="CM10" s="11"/>
      <c r="CN10" s="12">
        <v>1.7065</v>
      </c>
      <c r="CO10" s="12">
        <v>1.5309</v>
      </c>
      <c r="CP10" s="11">
        <v>2181</v>
      </c>
      <c r="CQ10" s="13">
        <v>114110.89</v>
      </c>
      <c r="CR10" s="11">
        <v>672</v>
      </c>
      <c r="CS10" s="11">
        <v>109</v>
      </c>
      <c r="CT10" s="13">
        <v>6158.22</v>
      </c>
      <c r="CU10" s="11">
        <v>547</v>
      </c>
      <c r="CV10" s="12">
        <v>19.0092</v>
      </c>
      <c r="CW10" s="12">
        <v>17.5298</v>
      </c>
      <c r="CX10" s="11">
        <v>11447</v>
      </c>
      <c r="CY10" s="13">
        <v>466419.35</v>
      </c>
      <c r="CZ10" s="11">
        <v>906</v>
      </c>
      <c r="DA10" s="11">
        <v>16523</v>
      </c>
      <c r="DB10" s="13">
        <v>640040.62</v>
      </c>
      <c r="DC10" s="11">
        <v>965</v>
      </c>
      <c r="DD10" s="12">
        <v>-0.3072</v>
      </c>
      <c r="DE10" s="12">
        <v>-0.2713</v>
      </c>
      <c r="DF10" s="11">
        <v>3211</v>
      </c>
      <c r="DG10" s="13">
        <v>100296.42</v>
      </c>
      <c r="DH10" s="11">
        <v>428</v>
      </c>
      <c r="DI10" s="11">
        <v>3427</v>
      </c>
      <c r="DJ10" s="13">
        <v>125589.65</v>
      </c>
      <c r="DK10" s="11">
        <v>611</v>
      </c>
      <c r="DL10" s="12">
        <v>-0.063</v>
      </c>
      <c r="DM10" s="12">
        <v>-0.2014</v>
      </c>
      <c r="DN10" s="11">
        <v>4972</v>
      </c>
      <c r="DO10" s="13">
        <v>357440.54</v>
      </c>
      <c r="DP10" s="11">
        <v>1057</v>
      </c>
      <c r="DQ10" s="11">
        <v>5656</v>
      </c>
      <c r="DR10" s="13">
        <v>276773.72</v>
      </c>
      <c r="DS10" s="11">
        <v>1175</v>
      </c>
      <c r="DT10" s="12">
        <v>-0.1209</v>
      </c>
      <c r="DU10" s="12">
        <v>0.2915</v>
      </c>
      <c r="DV10" s="11">
        <v>3316</v>
      </c>
      <c r="DW10" s="13">
        <v>74148.29</v>
      </c>
      <c r="DX10" s="11">
        <v>133</v>
      </c>
      <c r="DY10" s="11">
        <v>3510</v>
      </c>
      <c r="DZ10" s="13">
        <v>71971.41</v>
      </c>
      <c r="EA10" s="11">
        <v>62</v>
      </c>
      <c r="EB10" s="12">
        <v>-0.0553</v>
      </c>
      <c r="EC10" s="12">
        <v>0.0302</v>
      </c>
      <c r="ED10" s="11">
        <v>4862</v>
      </c>
      <c r="EE10" s="13">
        <v>239123.67</v>
      </c>
      <c r="EF10" s="11">
        <v>678</v>
      </c>
      <c r="EG10" s="11">
        <v>2414</v>
      </c>
      <c r="EH10" s="13">
        <v>128754.98</v>
      </c>
      <c r="EI10" s="11">
        <v>267</v>
      </c>
      <c r="EJ10" s="12">
        <v>1.0141</v>
      </c>
      <c r="EK10" s="12">
        <v>0.8572</v>
      </c>
      <c r="EL10" s="11">
        <v>5051</v>
      </c>
      <c r="EM10" s="13">
        <v>413670.35</v>
      </c>
      <c r="EN10" s="11"/>
      <c r="EO10" s="11">
        <v>10739</v>
      </c>
      <c r="EP10" s="13">
        <v>876505.43</v>
      </c>
      <c r="EQ10" s="11"/>
      <c r="ER10" s="12">
        <v>-0.5297</v>
      </c>
      <c r="ES10" s="12">
        <v>-0.528</v>
      </c>
      <c r="ET10" s="11">
        <v>9793</v>
      </c>
      <c r="EU10" s="13">
        <v>389042.54</v>
      </c>
      <c r="EV10" s="11"/>
      <c r="EW10" s="11">
        <v>10809</v>
      </c>
      <c r="EX10" s="13">
        <v>384868.77</v>
      </c>
      <c r="EY10" s="11">
        <v>409</v>
      </c>
      <c r="EZ10" s="12">
        <v>-0.094</v>
      </c>
      <c r="FA10" s="12">
        <v>0.0108</v>
      </c>
      <c r="FB10" s="11">
        <v>8690</v>
      </c>
      <c r="FC10" s="13">
        <v>311404.83</v>
      </c>
      <c r="FD10" s="11">
        <v>183</v>
      </c>
      <c r="FE10" s="11">
        <v>13299</v>
      </c>
      <c r="FF10" s="13">
        <v>608028.01</v>
      </c>
      <c r="FG10" s="11">
        <v>505</v>
      </c>
      <c r="FH10" s="12">
        <v>-0.3466</v>
      </c>
      <c r="FI10" s="12">
        <v>-0.4878</v>
      </c>
      <c r="FJ10" s="11"/>
      <c r="FK10" s="13"/>
      <c r="FL10" s="11"/>
      <c r="FM10" s="11"/>
      <c r="FN10" s="13"/>
      <c r="FO10" s="11"/>
      <c r="FP10" s="12"/>
      <c r="FQ10" s="12"/>
      <c r="FR10" s="11">
        <v>8</v>
      </c>
      <c r="FS10" s="13">
        <v>161.05</v>
      </c>
      <c r="FT10" s="11">
        <v>20</v>
      </c>
      <c r="FU10" s="11"/>
      <c r="FV10" s="13"/>
      <c r="FW10" s="11"/>
      <c r="FX10" s="12"/>
      <c r="FY10" s="12"/>
      <c r="FZ10" s="11">
        <v>2343</v>
      </c>
      <c r="GA10" s="13">
        <v>97409.76</v>
      </c>
      <c r="GB10" s="11">
        <v>113</v>
      </c>
      <c r="GC10" s="11">
        <v>1920</v>
      </c>
      <c r="GD10" s="13">
        <v>66161.29</v>
      </c>
      <c r="GE10" s="11">
        <v>110</v>
      </c>
      <c r="GF10" s="12">
        <v>0.2203</v>
      </c>
      <c r="GG10" s="12">
        <v>0.4723</v>
      </c>
      <c r="GH10" s="11">
        <v>330</v>
      </c>
      <c r="GI10" s="13">
        <v>6369.73</v>
      </c>
      <c r="GJ10" s="11">
        <v>7</v>
      </c>
      <c r="GK10" s="11">
        <v>295</v>
      </c>
      <c r="GL10" s="13">
        <v>6499.43</v>
      </c>
      <c r="GM10" s="11">
        <v>12</v>
      </c>
      <c r="GN10" s="12">
        <v>0.1186</v>
      </c>
      <c r="GO10" s="12">
        <v>-0.02</v>
      </c>
      <c r="GP10" s="11">
        <v>166</v>
      </c>
      <c r="GQ10" s="13">
        <v>6294.67</v>
      </c>
      <c r="GR10" s="11">
        <v>635</v>
      </c>
      <c r="GS10" s="11">
        <v>129</v>
      </c>
      <c r="GT10" s="13">
        <v>4452.75</v>
      </c>
      <c r="GU10" s="11">
        <v>842</v>
      </c>
      <c r="GV10" s="12">
        <v>0.2868</v>
      </c>
      <c r="GW10" s="12">
        <v>0.4137</v>
      </c>
      <c r="GX10" s="11">
        <v>147</v>
      </c>
      <c r="GY10" s="13">
        <v>4985.82</v>
      </c>
      <c r="GZ10" s="11"/>
      <c r="HA10" s="11">
        <v>950</v>
      </c>
      <c r="HB10" s="13">
        <v>31168.18</v>
      </c>
      <c r="HC10" s="11"/>
      <c r="HD10" s="12">
        <v>-0.8453</v>
      </c>
      <c r="HE10" s="12">
        <v>-0.84</v>
      </c>
      <c r="HF10" s="11">
        <v>2282</v>
      </c>
      <c r="HG10" s="13">
        <v>86845.8</v>
      </c>
      <c r="HH10" s="11">
        <v>321</v>
      </c>
      <c r="HI10" s="11">
        <v>2838</v>
      </c>
      <c r="HJ10" s="13">
        <v>105831.27</v>
      </c>
      <c r="HK10" s="11">
        <v>345</v>
      </c>
      <c r="HL10" s="12">
        <v>-0.1959</v>
      </c>
      <c r="HM10" s="12">
        <v>-0.1794</v>
      </c>
      <c r="HN10" s="11">
        <v>202</v>
      </c>
      <c r="HO10" s="13">
        <v>6273.18</v>
      </c>
      <c r="HP10" s="11"/>
      <c r="HQ10" s="11">
        <v>414</v>
      </c>
      <c r="HR10" s="13">
        <v>15697.53</v>
      </c>
      <c r="HS10" s="11">
        <v>129</v>
      </c>
      <c r="HT10" s="12">
        <v>-0.5121</v>
      </c>
      <c r="HU10" s="12">
        <v>-0.6004</v>
      </c>
      <c r="HV10" s="11">
        <v>872</v>
      </c>
      <c r="HW10" s="13">
        <v>42704.62</v>
      </c>
      <c r="HX10" s="11">
        <v>128</v>
      </c>
      <c r="HY10" s="11">
        <v>909</v>
      </c>
      <c r="HZ10" s="13">
        <v>45785.99</v>
      </c>
      <c r="IA10" s="11">
        <v>148</v>
      </c>
      <c r="IB10" s="12">
        <v>-0.0407</v>
      </c>
      <c r="IC10" s="12">
        <v>-0.0673</v>
      </c>
      <c r="ID10" s="11">
        <v>594</v>
      </c>
      <c r="IE10" s="13">
        <v>14321.33</v>
      </c>
      <c r="IF10" s="11">
        <v>341</v>
      </c>
      <c r="IG10" s="11">
        <v>868</v>
      </c>
      <c r="IH10" s="13">
        <v>21399.42</v>
      </c>
      <c r="II10" s="11">
        <v>472</v>
      </c>
      <c r="IJ10" s="12">
        <v>-0.3157</v>
      </c>
      <c r="IK10" s="12">
        <v>-0.3308</v>
      </c>
      <c r="IL10" s="11"/>
      <c r="IM10" s="13"/>
      <c r="IN10" s="11"/>
      <c r="IO10" s="11"/>
      <c r="IP10" s="13"/>
      <c r="IQ10" s="11"/>
      <c r="IR10" s="12"/>
      <c r="IS10" s="12"/>
      <c r="IT10" s="11">
        <v>365</v>
      </c>
      <c r="IU10" s="13">
        <v>22656.99</v>
      </c>
      <c r="IV10" s="11">
        <v>102</v>
      </c>
      <c r="IW10" s="11">
        <v>17</v>
      </c>
      <c r="IX10" s="13">
        <v>1145.37</v>
      </c>
      <c r="IY10" s="11">
        <v>102</v>
      </c>
      <c r="IZ10" s="12">
        <v>20.4706</v>
      </c>
      <c r="JA10" s="12">
        <v>18.7814</v>
      </c>
      <c r="JB10" s="11">
        <v>33</v>
      </c>
      <c r="JC10" s="13">
        <v>2421.27</v>
      </c>
      <c r="JD10" s="11">
        <v>16</v>
      </c>
      <c r="JE10" s="11">
        <v>50</v>
      </c>
      <c r="JF10" s="13">
        <v>3988.77</v>
      </c>
      <c r="JG10" s="11">
        <v>21</v>
      </c>
      <c r="JH10" s="12">
        <v>-0.34</v>
      </c>
      <c r="JI10" s="12">
        <v>-0.393</v>
      </c>
      <c r="JJ10" s="11">
        <v>1599</v>
      </c>
      <c r="JK10" s="13">
        <v>78039.11</v>
      </c>
      <c r="JL10" s="11">
        <v>189</v>
      </c>
      <c r="JM10" s="11">
        <v>343</v>
      </c>
      <c r="JN10" s="13">
        <v>26297.52</v>
      </c>
      <c r="JO10" s="11">
        <v>84</v>
      </c>
      <c r="JP10" s="12">
        <v>3.6618</v>
      </c>
      <c r="JQ10" s="12">
        <v>1.9675</v>
      </c>
      <c r="JR10" s="11">
        <v>3</v>
      </c>
      <c r="JS10" s="13">
        <v>181.77</v>
      </c>
      <c r="JT10" s="11">
        <v>40</v>
      </c>
      <c r="JU10" s="11"/>
      <c r="JV10" s="13"/>
      <c r="JW10" s="11"/>
      <c r="JX10" s="12"/>
      <c r="JY10" s="12"/>
      <c r="JZ10" s="11">
        <v>2</v>
      </c>
      <c r="KA10" s="13">
        <v>130.77</v>
      </c>
      <c r="KB10" s="11">
        <v>66</v>
      </c>
      <c r="KC10" s="11"/>
      <c r="KD10" s="13"/>
      <c r="KE10" s="11"/>
      <c r="KF10" s="12"/>
      <c r="KG10" s="12"/>
      <c r="KH10" s="11"/>
      <c r="KI10" s="13"/>
      <c r="KJ10" s="11"/>
      <c r="KK10" s="11"/>
      <c r="KL10" s="13"/>
      <c r="KM10" s="11"/>
      <c r="KN10" s="12"/>
      <c r="KO10" s="12"/>
      <c r="KP10" s="11"/>
      <c r="KQ10" s="13"/>
      <c r="KR10" s="11"/>
      <c r="KS10" s="11">
        <v>3219</v>
      </c>
      <c r="KT10" s="13">
        <v>121046.44</v>
      </c>
      <c r="KU10" s="11">
        <v>937</v>
      </c>
      <c r="KV10" s="12"/>
      <c r="KW10" s="12"/>
      <c r="KX10" s="11"/>
      <c r="KY10" s="13"/>
      <c r="KZ10" s="11"/>
      <c r="LA10" s="11">
        <v>595</v>
      </c>
      <c r="LB10" s="13">
        <v>25807.37</v>
      </c>
      <c r="LC10" s="11">
        <v>259</v>
      </c>
      <c r="LD10" s="12"/>
      <c r="LE10" s="12"/>
      <c r="LF10" s="11">
        <v>1</v>
      </c>
      <c r="LG10" s="13"/>
      <c r="LH10" s="11">
        <v>353</v>
      </c>
      <c r="LI10" s="11"/>
      <c r="LJ10" s="13"/>
      <c r="LK10" s="11"/>
      <c r="LL10" s="12"/>
      <c r="LM10" s="12"/>
      <c r="LN10" s="11"/>
      <c r="LO10" s="13"/>
      <c r="LP10" s="11">
        <v>3</v>
      </c>
      <c r="LQ10" s="11"/>
      <c r="LR10" s="13"/>
      <c r="LS10" s="11">
        <v>3</v>
      </c>
      <c r="LT10" s="12"/>
      <c r="LU10" s="12"/>
      <c r="LV10" s="11"/>
      <c r="LW10" s="13"/>
      <c r="LX10" s="11">
        <v>272</v>
      </c>
      <c r="LY10" s="11"/>
      <c r="LZ10" s="13"/>
      <c r="MA10" s="11"/>
      <c r="MB10" s="12"/>
      <c r="MC10" s="12"/>
      <c r="MD10" s="11"/>
      <c r="ME10" s="13"/>
      <c r="MF10" s="11"/>
      <c r="MG10" s="11"/>
      <c r="MH10" s="13"/>
      <c r="MI10" s="11"/>
      <c r="MJ10" s="12"/>
      <c r="MK10" s="12"/>
    </row>
    <row r="11">
      <c r="A11" s="10" t="s">
        <v>78</v>
      </c>
      <c r="B11" s="11">
        <v>2901</v>
      </c>
      <c r="C11" s="11">
        <f>=ROUNDDOWN(75.9424083769633,0)</f>
      </c>
      <c r="D11" s="11"/>
      <c r="E11" s="12">
        <v>0.8077</v>
      </c>
      <c r="F11" s="11"/>
      <c r="G11" s="11">
        <f>=ROUNDDOWN({0},0)</f>
      </c>
      <c r="H11" s="11"/>
      <c r="I11" s="12"/>
      <c r="J11" s="11">
        <v>999</v>
      </c>
      <c r="K11" s="13">
        <v>284176.68</v>
      </c>
      <c r="L11" s="11">
        <v>79</v>
      </c>
      <c r="M11" s="14">
        <v>3597.17</v>
      </c>
      <c r="N11" s="11"/>
      <c r="O11" s="13"/>
      <c r="P11" s="11"/>
      <c r="Q11" s="14"/>
      <c r="R11" s="12"/>
      <c r="S11" s="12"/>
      <c r="T11" s="12"/>
      <c r="U11" s="12"/>
      <c r="V11" s="11"/>
      <c r="W11" s="13"/>
      <c r="X11" s="11"/>
      <c r="Y11" s="11"/>
      <c r="Z11" s="13"/>
      <c r="AA11" s="11"/>
      <c r="AB11" s="12"/>
      <c r="AC11" s="12"/>
      <c r="AD11" s="11">
        <v>28</v>
      </c>
      <c r="AE11" s="13">
        <v>9638.94</v>
      </c>
      <c r="AF11" s="11">
        <v>63</v>
      </c>
      <c r="AG11" s="11"/>
      <c r="AH11" s="13"/>
      <c r="AI11" s="11"/>
      <c r="AJ11" s="12"/>
      <c r="AK11" s="12"/>
      <c r="AL11" s="11"/>
      <c r="AM11" s="13"/>
      <c r="AN11" s="11"/>
      <c r="AO11" s="11"/>
      <c r="AP11" s="13"/>
      <c r="AQ11" s="11"/>
      <c r="AR11" s="12"/>
      <c r="AS11" s="12"/>
      <c r="AT11" s="11"/>
      <c r="AU11" s="13"/>
      <c r="AV11" s="11"/>
      <c r="AW11" s="11"/>
      <c r="AX11" s="13"/>
      <c r="AY11" s="11"/>
      <c r="AZ11" s="12"/>
      <c r="BA11" s="12"/>
      <c r="BB11" s="11"/>
      <c r="BC11" s="13"/>
      <c r="BD11" s="11"/>
      <c r="BE11" s="11"/>
      <c r="BF11" s="13"/>
      <c r="BG11" s="11"/>
      <c r="BH11" s="12"/>
      <c r="BI11" s="12"/>
      <c r="BJ11" s="11"/>
      <c r="BK11" s="13"/>
      <c r="BL11" s="11"/>
      <c r="BM11" s="11"/>
      <c r="BN11" s="13"/>
      <c r="BO11" s="11"/>
      <c r="BP11" s="12"/>
      <c r="BQ11" s="12"/>
      <c r="BR11" s="11">
        <v>963</v>
      </c>
      <c r="BS11" s="13">
        <v>272237.35</v>
      </c>
      <c r="BT11" s="11">
        <v>79</v>
      </c>
      <c r="BU11" s="11"/>
      <c r="BV11" s="13"/>
      <c r="BW11" s="11"/>
      <c r="BX11" s="12"/>
      <c r="BY11" s="12"/>
      <c r="BZ11" s="11"/>
      <c r="CA11" s="13"/>
      <c r="CB11" s="11"/>
      <c r="CC11" s="11"/>
      <c r="CD11" s="13"/>
      <c r="CE11" s="11"/>
      <c r="CF11" s="12"/>
      <c r="CG11" s="12"/>
      <c r="CH11" s="11"/>
      <c r="CI11" s="13"/>
      <c r="CJ11" s="11"/>
      <c r="CK11" s="11"/>
      <c r="CL11" s="13"/>
      <c r="CM11" s="11"/>
      <c r="CN11" s="12"/>
      <c r="CO11" s="12"/>
      <c r="CP11" s="11"/>
      <c r="CQ11" s="13"/>
      <c r="CR11" s="11"/>
      <c r="CS11" s="11"/>
      <c r="CT11" s="13"/>
      <c r="CU11" s="11"/>
      <c r="CV11" s="12"/>
      <c r="CW11" s="12"/>
      <c r="CX11" s="11"/>
      <c r="CY11" s="13"/>
      <c r="CZ11" s="11"/>
      <c r="DA11" s="11"/>
      <c r="DB11" s="13"/>
      <c r="DC11" s="11"/>
      <c r="DD11" s="12"/>
      <c r="DE11" s="12"/>
      <c r="DF11" s="11"/>
      <c r="DG11" s="13"/>
      <c r="DH11" s="11"/>
      <c r="DI11" s="11"/>
      <c r="DJ11" s="13"/>
      <c r="DK11" s="11"/>
      <c r="DL11" s="12"/>
      <c r="DM11" s="12"/>
      <c r="DN11" s="11"/>
      <c r="DO11" s="13"/>
      <c r="DP11" s="11"/>
      <c r="DQ11" s="11"/>
      <c r="DR11" s="13"/>
      <c r="DS11" s="11"/>
      <c r="DT11" s="12"/>
      <c r="DU11" s="12"/>
      <c r="DV11" s="11"/>
      <c r="DW11" s="13"/>
      <c r="DX11" s="11"/>
      <c r="DY11" s="11"/>
      <c r="DZ11" s="13"/>
      <c r="EA11" s="11"/>
      <c r="EB11" s="12"/>
      <c r="EC11" s="12"/>
      <c r="ED11" s="11"/>
      <c r="EE11" s="13"/>
      <c r="EF11" s="11"/>
      <c r="EG11" s="11"/>
      <c r="EH11" s="13"/>
      <c r="EI11" s="11"/>
      <c r="EJ11" s="12"/>
      <c r="EK11" s="12"/>
      <c r="EL11" s="11"/>
      <c r="EM11" s="13"/>
      <c r="EN11" s="11"/>
      <c r="EO11" s="11"/>
      <c r="EP11" s="13"/>
      <c r="EQ11" s="11"/>
      <c r="ER11" s="12"/>
      <c r="ES11" s="12"/>
      <c r="ET11" s="11"/>
      <c r="EU11" s="13"/>
      <c r="EV11" s="11"/>
      <c r="EW11" s="11"/>
      <c r="EX11" s="13"/>
      <c r="EY11" s="11"/>
      <c r="EZ11" s="12"/>
      <c r="FA11" s="12"/>
      <c r="FB11" s="11"/>
      <c r="FC11" s="13"/>
      <c r="FD11" s="11"/>
      <c r="FE11" s="11"/>
      <c r="FF11" s="13"/>
      <c r="FG11" s="11"/>
      <c r="FH11" s="12"/>
      <c r="FI11" s="12"/>
      <c r="FJ11" s="11"/>
      <c r="FK11" s="13"/>
      <c r="FL11" s="11"/>
      <c r="FM11" s="11"/>
      <c r="FN11" s="13"/>
      <c r="FO11" s="11"/>
      <c r="FP11" s="12"/>
      <c r="FQ11" s="12"/>
      <c r="FR11" s="11"/>
      <c r="FS11" s="13"/>
      <c r="FT11" s="11">
        <v>23</v>
      </c>
      <c r="FU11" s="11"/>
      <c r="FV11" s="13"/>
      <c r="FW11" s="11"/>
      <c r="FX11" s="12"/>
      <c r="FY11" s="12"/>
      <c r="FZ11" s="11"/>
      <c r="GA11" s="13"/>
      <c r="GB11" s="11"/>
      <c r="GC11" s="11"/>
      <c r="GD11" s="13"/>
      <c r="GE11" s="11"/>
      <c r="GF11" s="12"/>
      <c r="GG11" s="12"/>
      <c r="GH11" s="11"/>
      <c r="GI11" s="13"/>
      <c r="GJ11" s="11"/>
      <c r="GK11" s="11"/>
      <c r="GL11" s="13"/>
      <c r="GM11" s="11"/>
      <c r="GN11" s="12"/>
      <c r="GO11" s="12"/>
      <c r="GP11" s="11">
        <v>8</v>
      </c>
      <c r="GQ11" s="13">
        <v>2300.39</v>
      </c>
      <c r="GR11" s="11">
        <v>61</v>
      </c>
      <c r="GS11" s="11"/>
      <c r="GT11" s="13"/>
      <c r="GU11" s="11"/>
      <c r="GV11" s="12"/>
      <c r="GW11" s="12"/>
      <c r="GX11" s="11"/>
      <c r="GY11" s="13"/>
      <c r="GZ11" s="11"/>
      <c r="HA11" s="11"/>
      <c r="HB11" s="13"/>
      <c r="HC11" s="11"/>
      <c r="HD11" s="12"/>
      <c r="HE11" s="12"/>
      <c r="HF11" s="11"/>
      <c r="HG11" s="13"/>
      <c r="HH11" s="11"/>
      <c r="HI11" s="11"/>
      <c r="HJ11" s="13"/>
      <c r="HK11" s="11"/>
      <c r="HL11" s="12"/>
      <c r="HM11" s="12"/>
      <c r="HN11" s="11"/>
      <c r="HO11" s="13"/>
      <c r="HP11" s="11"/>
      <c r="HQ11" s="11"/>
      <c r="HR11" s="13"/>
      <c r="HS11" s="11"/>
      <c r="HT11" s="12"/>
      <c r="HU11" s="12"/>
      <c r="HV11" s="11"/>
      <c r="HW11" s="13"/>
      <c r="HX11" s="11"/>
      <c r="HY11" s="11"/>
      <c r="HZ11" s="13"/>
      <c r="IA11" s="11"/>
      <c r="IB11" s="12"/>
      <c r="IC11" s="12"/>
      <c r="ID11" s="11"/>
      <c r="IE11" s="13"/>
      <c r="IF11" s="11"/>
      <c r="IG11" s="11"/>
      <c r="IH11" s="13"/>
      <c r="II11" s="11"/>
      <c r="IJ11" s="12"/>
      <c r="IK11" s="12"/>
      <c r="IL11" s="11"/>
      <c r="IM11" s="13"/>
      <c r="IN11" s="11"/>
      <c r="IO11" s="11"/>
      <c r="IP11" s="13"/>
      <c r="IQ11" s="11"/>
      <c r="IR11" s="12"/>
      <c r="IS11" s="12"/>
      <c r="IT11" s="11"/>
      <c r="IU11" s="13"/>
      <c r="IV11" s="11"/>
      <c r="IW11" s="11"/>
      <c r="IX11" s="13"/>
      <c r="IY11" s="11"/>
      <c r="IZ11" s="12"/>
      <c r="JA11" s="12"/>
      <c r="JB11" s="11"/>
      <c r="JC11" s="13"/>
      <c r="JD11" s="11"/>
      <c r="JE11" s="11"/>
      <c r="JF11" s="13"/>
      <c r="JG11" s="11"/>
      <c r="JH11" s="12"/>
      <c r="JI11" s="12"/>
      <c r="JJ11" s="11"/>
      <c r="JK11" s="13"/>
      <c r="JL11" s="11"/>
      <c r="JM11" s="11"/>
      <c r="JN11" s="13"/>
      <c r="JO11" s="11"/>
      <c r="JP11" s="12"/>
      <c r="JQ11" s="12"/>
      <c r="JR11" s="11"/>
      <c r="JS11" s="13"/>
      <c r="JT11" s="11"/>
      <c r="JU11" s="11"/>
      <c r="JV11" s="13"/>
      <c r="JW11" s="11"/>
      <c r="JX11" s="12"/>
      <c r="JY11" s="12"/>
      <c r="JZ11" s="11"/>
      <c r="KA11" s="13"/>
      <c r="KB11" s="11"/>
      <c r="KC11" s="11"/>
      <c r="KD11" s="13"/>
      <c r="KE11" s="11"/>
      <c r="KF11" s="12"/>
      <c r="KG11" s="12"/>
      <c r="KH11" s="11"/>
      <c r="KI11" s="13"/>
      <c r="KJ11" s="11"/>
      <c r="KK11" s="11"/>
      <c r="KL11" s="13"/>
      <c r="KM11" s="11"/>
      <c r="KN11" s="12"/>
      <c r="KO11" s="12"/>
      <c r="KP11" s="11"/>
      <c r="KQ11" s="13"/>
      <c r="KR11" s="11"/>
      <c r="KS11" s="11"/>
      <c r="KT11" s="13"/>
      <c r="KU11" s="11"/>
      <c r="KV11" s="12"/>
      <c r="KW11" s="12"/>
      <c r="KX11" s="11"/>
      <c r="KY11" s="13"/>
      <c r="KZ11" s="11"/>
      <c r="LA11" s="11"/>
      <c r="LB11" s="13"/>
      <c r="LC11" s="11"/>
      <c r="LD11" s="12"/>
      <c r="LE11" s="12"/>
      <c r="LF11" s="11"/>
      <c r="LG11" s="13"/>
      <c r="LH11" s="11"/>
      <c r="LI11" s="11"/>
      <c r="LJ11" s="13"/>
      <c r="LK11" s="11"/>
      <c r="LL11" s="12"/>
      <c r="LM11" s="12"/>
      <c r="LN11" s="11"/>
      <c r="LO11" s="13"/>
      <c r="LP11" s="11"/>
      <c r="LQ11" s="11"/>
      <c r="LR11" s="13"/>
      <c r="LS11" s="11"/>
      <c r="LT11" s="12"/>
      <c r="LU11" s="12"/>
      <c r="LV11" s="11"/>
      <c r="LW11" s="13"/>
      <c r="LX11" s="11"/>
      <c r="LY11" s="11"/>
      <c r="LZ11" s="13"/>
      <c r="MA11" s="11"/>
      <c r="MB11" s="12"/>
      <c r="MC11" s="12"/>
      <c r="MD11" s="11"/>
      <c r="ME11" s="13"/>
      <c r="MF11" s="11"/>
      <c r="MG11" s="11"/>
      <c r="MH11" s="13"/>
      <c r="MI11" s="11"/>
      <c r="MJ11" s="12"/>
      <c r="MK11" s="12"/>
    </row>
    <row r="12">
      <c r="A12" s="10" t="s">
        <v>79</v>
      </c>
      <c r="B12" s="11">
        <v>106340</v>
      </c>
      <c r="C12" s="11">
        <f>=ROUNDDOWN(17.7701280037432,0)</f>
      </c>
      <c r="D12" s="11"/>
      <c r="E12" s="12">
        <v>0.8857</v>
      </c>
      <c r="F12" s="11"/>
      <c r="G12" s="11">
        <f>=ROUNDDOWN({0},0)</f>
      </c>
      <c r="H12" s="11"/>
      <c r="I12" s="12">
        <v>0.2659</v>
      </c>
      <c r="J12" s="11">
        <v>304303</v>
      </c>
      <c r="K12" s="13">
        <v>50368235.87</v>
      </c>
      <c r="L12" s="11">
        <v>567</v>
      </c>
      <c r="M12" s="14">
        <v>88832.87</v>
      </c>
      <c r="N12" s="11">
        <v>250132</v>
      </c>
      <c r="O12" s="13">
        <v>44036124.05</v>
      </c>
      <c r="P12" s="11">
        <v>691</v>
      </c>
      <c r="Q12" s="14">
        <v>63728.11</v>
      </c>
      <c r="R12" s="12">
        <v>0.2166</v>
      </c>
      <c r="S12" s="12">
        <v>0.1438</v>
      </c>
      <c r="T12" s="12">
        <v>-0.1795</v>
      </c>
      <c r="U12" s="12">
        <v>0.3939</v>
      </c>
      <c r="V12" s="11">
        <v>15005</v>
      </c>
      <c r="W12" s="13">
        <v>2494214.42</v>
      </c>
      <c r="X12" s="11">
        <v>222</v>
      </c>
      <c r="Y12" s="11">
        <v>11018</v>
      </c>
      <c r="Z12" s="13">
        <v>1837728.45</v>
      </c>
      <c r="AA12" s="11">
        <v>187</v>
      </c>
      <c r="AB12" s="12">
        <v>0.3619</v>
      </c>
      <c r="AC12" s="12">
        <v>0.3572</v>
      </c>
      <c r="AD12" s="11">
        <v>119539</v>
      </c>
      <c r="AE12" s="13">
        <v>18891048.44</v>
      </c>
      <c r="AF12" s="11">
        <v>562</v>
      </c>
      <c r="AG12" s="11">
        <v>115905</v>
      </c>
      <c r="AH12" s="13">
        <v>19246697.54</v>
      </c>
      <c r="AI12" s="11">
        <v>680</v>
      </c>
      <c r="AJ12" s="12">
        <v>0.0314</v>
      </c>
      <c r="AK12" s="12">
        <v>-0.0185</v>
      </c>
      <c r="AL12" s="11">
        <v>8832</v>
      </c>
      <c r="AM12" s="13">
        <v>1413210.89</v>
      </c>
      <c r="AN12" s="11">
        <v>535</v>
      </c>
      <c r="AO12" s="11">
        <v>10905</v>
      </c>
      <c r="AP12" s="13">
        <v>1992575.14</v>
      </c>
      <c r="AQ12" s="11">
        <v>654</v>
      </c>
      <c r="AR12" s="12">
        <v>-0.1901</v>
      </c>
      <c r="AS12" s="12">
        <v>-0.2908</v>
      </c>
      <c r="AT12" s="11">
        <v>10328</v>
      </c>
      <c r="AU12" s="13">
        <v>1740116.57</v>
      </c>
      <c r="AV12" s="11">
        <v>445</v>
      </c>
      <c r="AW12" s="11">
        <v>9048</v>
      </c>
      <c r="AX12" s="13">
        <v>1479154.93</v>
      </c>
      <c r="AY12" s="11">
        <v>560</v>
      </c>
      <c r="AZ12" s="12">
        <v>0.1415</v>
      </c>
      <c r="BA12" s="12">
        <v>0.1764</v>
      </c>
      <c r="BB12" s="11">
        <v>29005</v>
      </c>
      <c r="BC12" s="13">
        <v>6158868.81</v>
      </c>
      <c r="BD12" s="11">
        <v>550</v>
      </c>
      <c r="BE12" s="11">
        <v>27620</v>
      </c>
      <c r="BF12" s="13">
        <v>5569533.81</v>
      </c>
      <c r="BG12" s="11">
        <v>655</v>
      </c>
      <c r="BH12" s="12">
        <v>0.0501</v>
      </c>
      <c r="BI12" s="12">
        <v>0.1058</v>
      </c>
      <c r="BJ12" s="11">
        <v>55195</v>
      </c>
      <c r="BK12" s="13">
        <v>7365000.39</v>
      </c>
      <c r="BL12" s="11">
        <v>380</v>
      </c>
      <c r="BM12" s="11">
        <v>2404</v>
      </c>
      <c r="BN12" s="13">
        <v>480327.92</v>
      </c>
      <c r="BO12" s="11">
        <v>551</v>
      </c>
      <c r="BP12" s="12">
        <v>21.9597</v>
      </c>
      <c r="BQ12" s="12">
        <v>14.3333</v>
      </c>
      <c r="BR12" s="11">
        <v>31340</v>
      </c>
      <c r="BS12" s="13">
        <v>6150695.57</v>
      </c>
      <c r="BT12" s="11">
        <v>566</v>
      </c>
      <c r="BU12" s="11">
        <v>41594</v>
      </c>
      <c r="BV12" s="13">
        <v>7975516.3</v>
      </c>
      <c r="BW12" s="11">
        <v>677</v>
      </c>
      <c r="BX12" s="12">
        <v>-0.2465</v>
      </c>
      <c r="BY12" s="12">
        <v>-0.2288</v>
      </c>
      <c r="BZ12" s="11">
        <v>731</v>
      </c>
      <c r="CA12" s="13">
        <v>123933.5</v>
      </c>
      <c r="CB12" s="11">
        <v>267</v>
      </c>
      <c r="CC12" s="11">
        <v>1277</v>
      </c>
      <c r="CD12" s="13">
        <v>239384.93</v>
      </c>
      <c r="CE12" s="11">
        <v>296</v>
      </c>
      <c r="CF12" s="12">
        <v>-0.4276</v>
      </c>
      <c r="CG12" s="12">
        <v>-0.4823</v>
      </c>
      <c r="CH12" s="11"/>
      <c r="CI12" s="13"/>
      <c r="CJ12" s="11"/>
      <c r="CK12" s="11"/>
      <c r="CL12" s="13"/>
      <c r="CM12" s="11"/>
      <c r="CN12" s="12"/>
      <c r="CO12" s="12"/>
      <c r="CP12" s="11">
        <v>38</v>
      </c>
      <c r="CQ12" s="13">
        <v>14746.62</v>
      </c>
      <c r="CR12" s="11">
        <v>466</v>
      </c>
      <c r="CS12" s="11">
        <v>3</v>
      </c>
      <c r="CT12" s="13">
        <v>1841.25</v>
      </c>
      <c r="CU12" s="11">
        <v>483</v>
      </c>
      <c r="CV12" s="12">
        <v>11.6667</v>
      </c>
      <c r="CW12" s="12">
        <v>7.009</v>
      </c>
      <c r="CX12" s="11">
        <v>96</v>
      </c>
      <c r="CY12" s="13">
        <v>17263.17</v>
      </c>
      <c r="CZ12" s="11">
        <v>236</v>
      </c>
      <c r="DA12" s="11">
        <v>492</v>
      </c>
      <c r="DB12" s="13">
        <v>81342.96</v>
      </c>
      <c r="DC12" s="11">
        <v>303</v>
      </c>
      <c r="DD12" s="12">
        <v>-0.8049</v>
      </c>
      <c r="DE12" s="12">
        <v>-0.7878</v>
      </c>
      <c r="DF12" s="11">
        <v>11376</v>
      </c>
      <c r="DG12" s="13">
        <v>2004368.26</v>
      </c>
      <c r="DH12" s="11">
        <v>202</v>
      </c>
      <c r="DI12" s="11">
        <v>6662</v>
      </c>
      <c r="DJ12" s="13">
        <v>1210920.75</v>
      </c>
      <c r="DK12" s="11">
        <v>249</v>
      </c>
      <c r="DL12" s="12">
        <v>0.7076</v>
      </c>
      <c r="DM12" s="12">
        <v>0.6552</v>
      </c>
      <c r="DN12" s="11">
        <v>183</v>
      </c>
      <c r="DO12" s="13">
        <v>40844.82</v>
      </c>
      <c r="DP12" s="11">
        <v>499</v>
      </c>
      <c r="DQ12" s="11">
        <v>747</v>
      </c>
      <c r="DR12" s="13">
        <v>99885.93</v>
      </c>
      <c r="DS12" s="11">
        <v>606</v>
      </c>
      <c r="DT12" s="12">
        <v>-0.755</v>
      </c>
      <c r="DU12" s="12">
        <v>-0.5911</v>
      </c>
      <c r="DV12" s="11">
        <v>7561</v>
      </c>
      <c r="DW12" s="13">
        <v>1505796.21</v>
      </c>
      <c r="DX12" s="11">
        <v>314</v>
      </c>
      <c r="DY12" s="11">
        <v>7655</v>
      </c>
      <c r="DZ12" s="13">
        <v>1552834.57</v>
      </c>
      <c r="EA12" s="11">
        <v>260</v>
      </c>
      <c r="EB12" s="12">
        <v>-0.0123</v>
      </c>
      <c r="EC12" s="12">
        <v>-0.0303</v>
      </c>
      <c r="ED12" s="11">
        <v>3734</v>
      </c>
      <c r="EE12" s="13">
        <v>693520.21</v>
      </c>
      <c r="EF12" s="11">
        <v>429</v>
      </c>
      <c r="EG12" s="11">
        <v>858</v>
      </c>
      <c r="EH12" s="13">
        <v>182724.62</v>
      </c>
      <c r="EI12" s="11">
        <v>170</v>
      </c>
      <c r="EJ12" s="12">
        <v>3.352</v>
      </c>
      <c r="EK12" s="12">
        <v>2.7954</v>
      </c>
      <c r="EL12" s="11"/>
      <c r="EM12" s="13"/>
      <c r="EN12" s="11"/>
      <c r="EO12" s="11"/>
      <c r="EP12" s="13"/>
      <c r="EQ12" s="11"/>
      <c r="ER12" s="12"/>
      <c r="ES12" s="12"/>
      <c r="ET12" s="11"/>
      <c r="EU12" s="13"/>
      <c r="EV12" s="11"/>
      <c r="EW12" s="11">
        <v>2</v>
      </c>
      <c r="EX12" s="13">
        <v>399</v>
      </c>
      <c r="EY12" s="11">
        <v>2</v>
      </c>
      <c r="EZ12" s="12"/>
      <c r="FA12" s="12"/>
      <c r="FB12" s="11"/>
      <c r="FC12" s="13"/>
      <c r="FD12" s="11"/>
      <c r="FE12" s="11"/>
      <c r="FF12" s="13"/>
      <c r="FG12" s="11"/>
      <c r="FH12" s="12"/>
      <c r="FI12" s="12"/>
      <c r="FJ12" s="11">
        <v>3051</v>
      </c>
      <c r="FK12" s="13">
        <v>532408.02</v>
      </c>
      <c r="FL12" s="11">
        <v>417</v>
      </c>
      <c r="FM12" s="11">
        <v>2111</v>
      </c>
      <c r="FN12" s="13">
        <v>365384.74</v>
      </c>
      <c r="FO12" s="11">
        <v>448</v>
      </c>
      <c r="FP12" s="12">
        <v>0.4453</v>
      </c>
      <c r="FQ12" s="12">
        <v>0.4571</v>
      </c>
      <c r="FR12" s="11">
        <v>3005</v>
      </c>
      <c r="FS12" s="13">
        <v>423090.87</v>
      </c>
      <c r="FT12" s="11">
        <v>312</v>
      </c>
      <c r="FU12" s="11">
        <v>4395</v>
      </c>
      <c r="FV12" s="13">
        <v>611400.99</v>
      </c>
      <c r="FW12" s="11">
        <v>337</v>
      </c>
      <c r="FX12" s="12">
        <v>-0.3163</v>
      </c>
      <c r="FY12" s="12">
        <v>-0.308</v>
      </c>
      <c r="FZ12" s="11">
        <v>876</v>
      </c>
      <c r="GA12" s="13">
        <v>104944.93</v>
      </c>
      <c r="GB12" s="11">
        <v>176</v>
      </c>
      <c r="GC12" s="11">
        <v>832</v>
      </c>
      <c r="GD12" s="13">
        <v>106976.03</v>
      </c>
      <c r="GE12" s="11">
        <v>236</v>
      </c>
      <c r="GF12" s="12">
        <v>0.0529</v>
      </c>
      <c r="GG12" s="12">
        <v>-0.019</v>
      </c>
      <c r="GH12" s="11">
        <v>2323</v>
      </c>
      <c r="GI12" s="13">
        <v>353587.56</v>
      </c>
      <c r="GJ12" s="11">
        <v>309</v>
      </c>
      <c r="GK12" s="11">
        <v>2247</v>
      </c>
      <c r="GL12" s="13">
        <v>334970.84</v>
      </c>
      <c r="GM12" s="11">
        <v>315</v>
      </c>
      <c r="GN12" s="12">
        <v>0.0338</v>
      </c>
      <c r="GO12" s="12">
        <v>0.0556</v>
      </c>
      <c r="GP12" s="11">
        <v>2017</v>
      </c>
      <c r="GQ12" s="13">
        <v>332875.3</v>
      </c>
      <c r="GR12" s="11">
        <v>485</v>
      </c>
      <c r="GS12" s="11">
        <v>3136</v>
      </c>
      <c r="GT12" s="13">
        <v>485155.22</v>
      </c>
      <c r="GU12" s="11">
        <v>659</v>
      </c>
      <c r="GV12" s="12">
        <v>-0.3568</v>
      </c>
      <c r="GW12" s="12">
        <v>-0.3139</v>
      </c>
      <c r="GX12" s="11"/>
      <c r="GY12" s="13"/>
      <c r="GZ12" s="11"/>
      <c r="HA12" s="11"/>
      <c r="HB12" s="13"/>
      <c r="HC12" s="11"/>
      <c r="HD12" s="12"/>
      <c r="HE12" s="12"/>
      <c r="HF12" s="11"/>
      <c r="HG12" s="13"/>
      <c r="HH12" s="11"/>
      <c r="HI12" s="11"/>
      <c r="HJ12" s="13"/>
      <c r="HK12" s="11"/>
      <c r="HL12" s="12"/>
      <c r="HM12" s="12"/>
      <c r="HN12" s="11"/>
      <c r="HO12" s="13"/>
      <c r="HP12" s="11"/>
      <c r="HQ12" s="11"/>
      <c r="HR12" s="13"/>
      <c r="HS12" s="11"/>
      <c r="HT12" s="12"/>
      <c r="HU12" s="12"/>
      <c r="HV12" s="11"/>
      <c r="HW12" s="13"/>
      <c r="HX12" s="11"/>
      <c r="HY12" s="11"/>
      <c r="HZ12" s="13"/>
      <c r="IA12" s="11"/>
      <c r="IB12" s="12"/>
      <c r="IC12" s="12"/>
      <c r="ID12" s="11">
        <v>5</v>
      </c>
      <c r="IE12" s="13">
        <v>292.09</v>
      </c>
      <c r="IF12" s="11">
        <v>9</v>
      </c>
      <c r="IG12" s="11">
        <v>12</v>
      </c>
      <c r="IH12" s="13">
        <v>1192.99</v>
      </c>
      <c r="II12" s="11">
        <v>17</v>
      </c>
      <c r="IJ12" s="12">
        <v>-0.5833</v>
      </c>
      <c r="IK12" s="12">
        <v>-0.7552</v>
      </c>
      <c r="IL12" s="11"/>
      <c r="IM12" s="13"/>
      <c r="IN12" s="11"/>
      <c r="IO12" s="11"/>
      <c r="IP12" s="13"/>
      <c r="IQ12" s="11"/>
      <c r="IR12" s="12"/>
      <c r="IS12" s="12"/>
      <c r="IT12" s="11">
        <v>63</v>
      </c>
      <c r="IU12" s="13">
        <v>7409.22</v>
      </c>
      <c r="IV12" s="11">
        <v>34</v>
      </c>
      <c r="IW12" s="11">
        <v>23</v>
      </c>
      <c r="IX12" s="13">
        <v>3047.06</v>
      </c>
      <c r="IY12" s="11">
        <v>35</v>
      </c>
      <c r="IZ12" s="12">
        <v>1.7391</v>
      </c>
      <c r="JA12" s="12">
        <v>1.4316</v>
      </c>
      <c r="JB12" s="11"/>
      <c r="JC12" s="13"/>
      <c r="JD12" s="11"/>
      <c r="JE12" s="11"/>
      <c r="JF12" s="13"/>
      <c r="JG12" s="11"/>
      <c r="JH12" s="12"/>
      <c r="JI12" s="12"/>
      <c r="JJ12" s="11"/>
      <c r="JK12" s="13"/>
      <c r="JL12" s="11"/>
      <c r="JM12" s="11"/>
      <c r="JN12" s="13"/>
      <c r="JO12" s="11"/>
      <c r="JP12" s="12"/>
      <c r="JQ12" s="12"/>
      <c r="JR12" s="11"/>
      <c r="JS12" s="13"/>
      <c r="JT12" s="11"/>
      <c r="JU12" s="11"/>
      <c r="JV12" s="13"/>
      <c r="JW12" s="11"/>
      <c r="JX12" s="12"/>
      <c r="JY12" s="12"/>
      <c r="JZ12" s="11"/>
      <c r="KA12" s="13"/>
      <c r="KB12" s="11">
        <v>47</v>
      </c>
      <c r="KC12" s="11"/>
      <c r="KD12" s="13"/>
      <c r="KE12" s="11"/>
      <c r="KF12" s="12"/>
      <c r="KG12" s="12"/>
      <c r="KH12" s="11"/>
      <c r="KI12" s="13"/>
      <c r="KJ12" s="11"/>
      <c r="KK12" s="11"/>
      <c r="KL12" s="13"/>
      <c r="KM12" s="11"/>
      <c r="KN12" s="12"/>
      <c r="KO12" s="12"/>
      <c r="KP12" s="11"/>
      <c r="KQ12" s="13"/>
      <c r="KR12" s="11"/>
      <c r="KS12" s="11">
        <v>724</v>
      </c>
      <c r="KT12" s="13">
        <v>111425.53</v>
      </c>
      <c r="KU12" s="11">
        <v>633</v>
      </c>
      <c r="KV12" s="12"/>
      <c r="KW12" s="12"/>
      <c r="KX12" s="11"/>
      <c r="KY12" s="13"/>
      <c r="KZ12" s="11"/>
      <c r="LA12" s="11">
        <v>462</v>
      </c>
      <c r="LB12" s="13">
        <v>65702.55</v>
      </c>
      <c r="LC12" s="11">
        <v>384</v>
      </c>
      <c r="LD12" s="12"/>
      <c r="LE12" s="12"/>
      <c r="LF12" s="11"/>
      <c r="LG12" s="13"/>
      <c r="LH12" s="11">
        <v>213</v>
      </c>
      <c r="LI12" s="11"/>
      <c r="LJ12" s="13"/>
      <c r="LK12" s="11"/>
      <c r="LL12" s="12"/>
      <c r="LM12" s="12"/>
      <c r="LN12" s="11"/>
      <c r="LO12" s="13"/>
      <c r="LP12" s="11"/>
      <c r="LQ12" s="11"/>
      <c r="LR12" s="13"/>
      <c r="LS12" s="11"/>
      <c r="LT12" s="12"/>
      <c r="LU12" s="12"/>
      <c r="LV12" s="11"/>
      <c r="LW12" s="13"/>
      <c r="LX12" s="11">
        <v>196</v>
      </c>
      <c r="LY12" s="11"/>
      <c r="LZ12" s="13"/>
      <c r="MA12" s="11">
        <v>2</v>
      </c>
      <c r="MB12" s="12"/>
      <c r="MC12" s="12"/>
      <c r="MD12" s="11"/>
      <c r="ME12" s="13"/>
      <c r="MF12" s="11"/>
      <c r="MG12" s="11"/>
      <c r="MH12" s="13"/>
      <c r="MI12" s="11"/>
      <c r="MJ12" s="12"/>
      <c r="MK12" s="12"/>
    </row>
    <row r="13">
      <c r="A13" s="10" t="s">
        <v>80</v>
      </c>
      <c r="B13" s="11">
        <v>13068</v>
      </c>
      <c r="C13" s="11">
        <f>=ROUNDDOWN(24.1820873427091,0)</f>
      </c>
      <c r="D13" s="11"/>
      <c r="E13" s="12">
        <v>0.9628</v>
      </c>
      <c r="F13" s="11"/>
      <c r="G13" s="11">
        <f>=ROUNDDOWN({0},0)</f>
      </c>
      <c r="H13" s="11"/>
      <c r="I13" s="12"/>
      <c r="J13" s="11">
        <v>26919</v>
      </c>
      <c r="K13" s="13">
        <v>1931089.87</v>
      </c>
      <c r="L13" s="11">
        <v>138</v>
      </c>
      <c r="M13" s="14">
        <v>13993.4</v>
      </c>
      <c r="N13" s="11">
        <v>28373</v>
      </c>
      <c r="O13" s="13">
        <v>2250495</v>
      </c>
      <c r="P13" s="11">
        <v>123</v>
      </c>
      <c r="Q13" s="14">
        <v>18296.71</v>
      </c>
      <c r="R13" s="12">
        <v>-0.0512</v>
      </c>
      <c r="S13" s="12">
        <v>-0.1419</v>
      </c>
      <c r="T13" s="12">
        <v>0.122</v>
      </c>
      <c r="U13" s="12">
        <v>-0.2352</v>
      </c>
      <c r="V13" s="11">
        <v>4737</v>
      </c>
      <c r="W13" s="13">
        <v>337486.46</v>
      </c>
      <c r="X13" s="11">
        <v>75</v>
      </c>
      <c r="Y13" s="11">
        <v>3666</v>
      </c>
      <c r="Z13" s="13">
        <v>283982.35</v>
      </c>
      <c r="AA13" s="11">
        <v>52</v>
      </c>
      <c r="AB13" s="12">
        <v>0.2921</v>
      </c>
      <c r="AC13" s="12">
        <v>0.1884</v>
      </c>
      <c r="AD13" s="11">
        <v>6349</v>
      </c>
      <c r="AE13" s="13">
        <v>425834.16</v>
      </c>
      <c r="AF13" s="11">
        <v>138</v>
      </c>
      <c r="AG13" s="11">
        <v>6358</v>
      </c>
      <c r="AH13" s="13">
        <v>490312.32</v>
      </c>
      <c r="AI13" s="11">
        <v>123</v>
      </c>
      <c r="AJ13" s="12">
        <v>-0.0014</v>
      </c>
      <c r="AK13" s="12">
        <v>-0.1315</v>
      </c>
      <c r="AL13" s="11">
        <v>1648</v>
      </c>
      <c r="AM13" s="13">
        <v>93991.62</v>
      </c>
      <c r="AN13" s="11">
        <v>138</v>
      </c>
      <c r="AO13" s="11">
        <v>2180</v>
      </c>
      <c r="AP13" s="13">
        <v>124878.75</v>
      </c>
      <c r="AQ13" s="11">
        <v>123</v>
      </c>
      <c r="AR13" s="12">
        <v>-0.244</v>
      </c>
      <c r="AS13" s="12">
        <v>-0.2473</v>
      </c>
      <c r="AT13" s="11">
        <v>238</v>
      </c>
      <c r="AU13" s="13">
        <v>15300.18</v>
      </c>
      <c r="AV13" s="11">
        <v>113</v>
      </c>
      <c r="AW13" s="11">
        <v>258</v>
      </c>
      <c r="AX13" s="13">
        <v>18878.02</v>
      </c>
      <c r="AY13" s="11">
        <v>115</v>
      </c>
      <c r="AZ13" s="12">
        <v>-0.0775</v>
      </c>
      <c r="BA13" s="12">
        <v>-0.1895</v>
      </c>
      <c r="BB13" s="11">
        <v>3073</v>
      </c>
      <c r="BC13" s="13">
        <v>265649.79</v>
      </c>
      <c r="BD13" s="11">
        <v>138</v>
      </c>
      <c r="BE13" s="11">
        <v>4368</v>
      </c>
      <c r="BF13" s="13">
        <v>420521.14</v>
      </c>
      <c r="BG13" s="11">
        <v>121</v>
      </c>
      <c r="BH13" s="12">
        <v>-0.2965</v>
      </c>
      <c r="BI13" s="12">
        <v>-0.3683</v>
      </c>
      <c r="BJ13" s="11">
        <v>1595</v>
      </c>
      <c r="BK13" s="13">
        <v>121513.01</v>
      </c>
      <c r="BL13" s="11">
        <v>101</v>
      </c>
      <c r="BM13" s="11">
        <v>1694</v>
      </c>
      <c r="BN13" s="13">
        <v>142405.43</v>
      </c>
      <c r="BO13" s="11">
        <v>105</v>
      </c>
      <c r="BP13" s="12">
        <v>-0.0584</v>
      </c>
      <c r="BQ13" s="12">
        <v>-0.1467</v>
      </c>
      <c r="BR13" s="11">
        <v>3965</v>
      </c>
      <c r="BS13" s="13">
        <v>293810.52</v>
      </c>
      <c r="BT13" s="11">
        <v>138</v>
      </c>
      <c r="BU13" s="11">
        <v>5094</v>
      </c>
      <c r="BV13" s="13">
        <v>388264.72</v>
      </c>
      <c r="BW13" s="11">
        <v>123</v>
      </c>
      <c r="BX13" s="12">
        <v>-0.2216</v>
      </c>
      <c r="BY13" s="12">
        <v>-0.2433</v>
      </c>
      <c r="BZ13" s="11">
        <v>722</v>
      </c>
      <c r="CA13" s="13">
        <v>48485</v>
      </c>
      <c r="CB13" s="11">
        <v>98</v>
      </c>
      <c r="CC13" s="11">
        <v>826</v>
      </c>
      <c r="CD13" s="13">
        <v>59842.24</v>
      </c>
      <c r="CE13" s="11">
        <v>105</v>
      </c>
      <c r="CF13" s="12">
        <v>-0.1259</v>
      </c>
      <c r="CG13" s="12">
        <v>-0.1898</v>
      </c>
      <c r="CH13" s="11"/>
      <c r="CI13" s="13"/>
      <c r="CJ13" s="11"/>
      <c r="CK13" s="11"/>
      <c r="CL13" s="13"/>
      <c r="CM13" s="11"/>
      <c r="CN13" s="12"/>
      <c r="CO13" s="12"/>
      <c r="CP13" s="11">
        <v>19</v>
      </c>
      <c r="CQ13" s="13">
        <v>2152.77</v>
      </c>
      <c r="CR13" s="11">
        <v>116</v>
      </c>
      <c r="CS13" s="11"/>
      <c r="CT13" s="13"/>
      <c r="CU13" s="11">
        <v>93</v>
      </c>
      <c r="CV13" s="12"/>
      <c r="CW13" s="12"/>
      <c r="CX13" s="11"/>
      <c r="CY13" s="13"/>
      <c r="CZ13" s="11"/>
      <c r="DA13" s="11"/>
      <c r="DB13" s="13"/>
      <c r="DC13" s="11"/>
      <c r="DD13" s="12"/>
      <c r="DE13" s="12"/>
      <c r="DF13" s="11">
        <v>33</v>
      </c>
      <c r="DG13" s="13">
        <v>2697.22</v>
      </c>
      <c r="DH13" s="11">
        <v>9</v>
      </c>
      <c r="DI13" s="11">
        <v>72</v>
      </c>
      <c r="DJ13" s="13">
        <v>6996.58</v>
      </c>
      <c r="DK13" s="11">
        <v>17</v>
      </c>
      <c r="DL13" s="12">
        <v>-0.5417</v>
      </c>
      <c r="DM13" s="12">
        <v>-0.6145</v>
      </c>
      <c r="DN13" s="11">
        <v>54</v>
      </c>
      <c r="DO13" s="13">
        <v>5240.61</v>
      </c>
      <c r="DP13" s="11">
        <v>138</v>
      </c>
      <c r="DQ13" s="11">
        <v>37</v>
      </c>
      <c r="DR13" s="13">
        <v>3686.13</v>
      </c>
      <c r="DS13" s="11">
        <v>123</v>
      </c>
      <c r="DT13" s="12">
        <v>0.4595</v>
      </c>
      <c r="DU13" s="12">
        <v>0.4217</v>
      </c>
      <c r="DV13" s="11">
        <v>1349</v>
      </c>
      <c r="DW13" s="13">
        <v>90023.6</v>
      </c>
      <c r="DX13" s="11">
        <v>61</v>
      </c>
      <c r="DY13" s="11">
        <v>1280</v>
      </c>
      <c r="DZ13" s="13">
        <v>94428.75</v>
      </c>
      <c r="EA13" s="11">
        <v>48</v>
      </c>
      <c r="EB13" s="12">
        <v>0.0539</v>
      </c>
      <c r="EC13" s="12">
        <v>-0.0467</v>
      </c>
      <c r="ED13" s="11">
        <v>486</v>
      </c>
      <c r="EE13" s="13">
        <v>29982.05</v>
      </c>
      <c r="EF13" s="11">
        <v>107</v>
      </c>
      <c r="EG13" s="11"/>
      <c r="EH13" s="13"/>
      <c r="EI13" s="11"/>
      <c r="EJ13" s="12"/>
      <c r="EK13" s="12"/>
      <c r="EL13" s="11"/>
      <c r="EM13" s="13"/>
      <c r="EN13" s="11"/>
      <c r="EO13" s="11"/>
      <c r="EP13" s="13"/>
      <c r="EQ13" s="11"/>
      <c r="ER13" s="12"/>
      <c r="ES13" s="12"/>
      <c r="ET13" s="11"/>
      <c r="EU13" s="13"/>
      <c r="EV13" s="11"/>
      <c r="EW13" s="11"/>
      <c r="EX13" s="13"/>
      <c r="EY13" s="11"/>
      <c r="EZ13" s="12"/>
      <c r="FA13" s="12"/>
      <c r="FB13" s="11"/>
      <c r="FC13" s="13"/>
      <c r="FD13" s="11"/>
      <c r="FE13" s="11"/>
      <c r="FF13" s="13"/>
      <c r="FG13" s="11"/>
      <c r="FH13" s="12"/>
      <c r="FI13" s="12"/>
      <c r="FJ13" s="11">
        <v>584</v>
      </c>
      <c r="FK13" s="13">
        <v>60409.42</v>
      </c>
      <c r="FL13" s="11">
        <v>24</v>
      </c>
      <c r="FM13" s="11">
        <v>746</v>
      </c>
      <c r="FN13" s="13">
        <v>76109.72</v>
      </c>
      <c r="FO13" s="11">
        <v>11</v>
      </c>
      <c r="FP13" s="12">
        <v>-0.2172</v>
      </c>
      <c r="FQ13" s="12">
        <v>-0.2063</v>
      </c>
      <c r="FR13" s="11">
        <v>602</v>
      </c>
      <c r="FS13" s="13">
        <v>35393.41</v>
      </c>
      <c r="FT13" s="11">
        <v>86</v>
      </c>
      <c r="FU13" s="11">
        <v>398</v>
      </c>
      <c r="FV13" s="13">
        <v>28602.14</v>
      </c>
      <c r="FW13" s="11">
        <v>82</v>
      </c>
      <c r="FX13" s="12">
        <v>0.5126</v>
      </c>
      <c r="FY13" s="12">
        <v>0.2374</v>
      </c>
      <c r="FZ13" s="11">
        <v>399</v>
      </c>
      <c r="GA13" s="13">
        <v>27977.27</v>
      </c>
      <c r="GB13" s="11">
        <v>38</v>
      </c>
      <c r="GC13" s="11">
        <v>244</v>
      </c>
      <c r="GD13" s="13">
        <v>20005.26</v>
      </c>
      <c r="GE13" s="11">
        <v>52</v>
      </c>
      <c r="GF13" s="12">
        <v>0.6352</v>
      </c>
      <c r="GG13" s="12">
        <v>0.3985</v>
      </c>
      <c r="GH13" s="11">
        <v>651</v>
      </c>
      <c r="GI13" s="13">
        <v>45435.25</v>
      </c>
      <c r="GJ13" s="11">
        <v>75</v>
      </c>
      <c r="GK13" s="11">
        <v>411</v>
      </c>
      <c r="GL13" s="13">
        <v>33185.47</v>
      </c>
      <c r="GM13" s="11">
        <v>61</v>
      </c>
      <c r="GN13" s="12">
        <v>0.5839</v>
      </c>
      <c r="GO13" s="12">
        <v>0.3691</v>
      </c>
      <c r="GP13" s="11">
        <v>415</v>
      </c>
      <c r="GQ13" s="13">
        <v>29707.53</v>
      </c>
      <c r="GR13" s="11">
        <v>98</v>
      </c>
      <c r="GS13" s="11">
        <v>497</v>
      </c>
      <c r="GT13" s="13">
        <v>40357.68</v>
      </c>
      <c r="GU13" s="11">
        <v>118</v>
      </c>
      <c r="GV13" s="12">
        <v>-0.165</v>
      </c>
      <c r="GW13" s="12">
        <v>-0.2639</v>
      </c>
      <c r="GX13" s="11"/>
      <c r="GY13" s="13"/>
      <c r="GZ13" s="11"/>
      <c r="HA13" s="11"/>
      <c r="HB13" s="13"/>
      <c r="HC13" s="11"/>
      <c r="HD13" s="12"/>
      <c r="HE13" s="12"/>
      <c r="HF13" s="11"/>
      <c r="HG13" s="13"/>
      <c r="HH13" s="11"/>
      <c r="HI13" s="11"/>
      <c r="HJ13" s="13"/>
      <c r="HK13" s="11"/>
      <c r="HL13" s="12"/>
      <c r="HM13" s="12"/>
      <c r="HN13" s="11"/>
      <c r="HO13" s="13"/>
      <c r="HP13" s="11"/>
      <c r="HQ13" s="11"/>
      <c r="HR13" s="13"/>
      <c r="HS13" s="11"/>
      <c r="HT13" s="12"/>
      <c r="HU13" s="12"/>
      <c r="HV13" s="11"/>
      <c r="HW13" s="13"/>
      <c r="HX13" s="11"/>
      <c r="HY13" s="11"/>
      <c r="HZ13" s="13"/>
      <c r="IA13" s="11"/>
      <c r="IB13" s="12"/>
      <c r="IC13" s="12"/>
      <c r="ID13" s="11"/>
      <c r="IE13" s="13"/>
      <c r="IF13" s="11"/>
      <c r="IG13" s="11"/>
      <c r="IH13" s="13"/>
      <c r="II13" s="11"/>
      <c r="IJ13" s="12"/>
      <c r="IK13" s="12"/>
      <c r="IL13" s="11"/>
      <c r="IM13" s="13"/>
      <c r="IN13" s="11"/>
      <c r="IO13" s="11"/>
      <c r="IP13" s="13"/>
      <c r="IQ13" s="11"/>
      <c r="IR13" s="12"/>
      <c r="IS13" s="12"/>
      <c r="IT13" s="11"/>
      <c r="IU13" s="13"/>
      <c r="IV13" s="11"/>
      <c r="IW13" s="11"/>
      <c r="IX13" s="13"/>
      <c r="IY13" s="11"/>
      <c r="IZ13" s="12"/>
      <c r="JA13" s="12"/>
      <c r="JB13" s="11"/>
      <c r="JC13" s="13"/>
      <c r="JD13" s="11"/>
      <c r="JE13" s="11"/>
      <c r="JF13" s="13"/>
      <c r="JG13" s="11"/>
      <c r="JH13" s="12"/>
      <c r="JI13" s="12"/>
      <c r="JJ13" s="11"/>
      <c r="JK13" s="13"/>
      <c r="JL13" s="11"/>
      <c r="JM13" s="11"/>
      <c r="JN13" s="13"/>
      <c r="JO13" s="11"/>
      <c r="JP13" s="12"/>
      <c r="JQ13" s="12"/>
      <c r="JR13" s="11"/>
      <c r="JS13" s="13"/>
      <c r="JT13" s="11"/>
      <c r="JU13" s="11"/>
      <c r="JV13" s="13"/>
      <c r="JW13" s="11"/>
      <c r="JX13" s="12"/>
      <c r="JY13" s="12"/>
      <c r="JZ13" s="11"/>
      <c r="KA13" s="13"/>
      <c r="KB13" s="11"/>
      <c r="KC13" s="11"/>
      <c r="KD13" s="13"/>
      <c r="KE13" s="11"/>
      <c r="KF13" s="12"/>
      <c r="KG13" s="12"/>
      <c r="KH13" s="11"/>
      <c r="KI13" s="13"/>
      <c r="KJ13" s="11"/>
      <c r="KK13" s="11"/>
      <c r="KL13" s="13"/>
      <c r="KM13" s="11"/>
      <c r="KN13" s="12"/>
      <c r="KO13" s="12"/>
      <c r="KP13" s="11"/>
      <c r="KQ13" s="13"/>
      <c r="KR13" s="11"/>
      <c r="KS13" s="11">
        <v>178</v>
      </c>
      <c r="KT13" s="13">
        <v>11306.42</v>
      </c>
      <c r="KU13" s="11">
        <v>107</v>
      </c>
      <c r="KV13" s="12"/>
      <c r="KW13" s="12"/>
      <c r="KX13" s="11"/>
      <c r="KY13" s="13"/>
      <c r="KZ13" s="11"/>
      <c r="LA13" s="11">
        <v>66</v>
      </c>
      <c r="LB13" s="13">
        <v>6731.88</v>
      </c>
      <c r="LC13" s="11">
        <v>90</v>
      </c>
      <c r="LD13" s="12"/>
      <c r="LE13" s="12"/>
      <c r="LF13" s="11"/>
      <c r="LG13" s="13"/>
      <c r="LH13" s="11">
        <v>56</v>
      </c>
      <c r="LI13" s="11"/>
      <c r="LJ13" s="13"/>
      <c r="LK13" s="11"/>
      <c r="LL13" s="12"/>
      <c r="LM13" s="12"/>
      <c r="LN13" s="11"/>
      <c r="LO13" s="13"/>
      <c r="LP13" s="11"/>
      <c r="LQ13" s="11"/>
      <c r="LR13" s="13"/>
      <c r="LS13" s="11"/>
      <c r="LT13" s="12"/>
      <c r="LU13" s="12"/>
      <c r="LV13" s="11"/>
      <c r="LW13" s="13"/>
      <c r="LX13" s="11">
        <v>58</v>
      </c>
      <c r="LY13" s="11"/>
      <c r="LZ13" s="13"/>
      <c r="MA13" s="11"/>
      <c r="MB13" s="12"/>
      <c r="MC13" s="12"/>
      <c r="MD13" s="11"/>
      <c r="ME13" s="13"/>
      <c r="MF13" s="11"/>
      <c r="MG13" s="11"/>
      <c r="MH13" s="13"/>
      <c r="MI13" s="11"/>
      <c r="MJ13" s="12"/>
      <c r="MK13" s="12"/>
    </row>
    <row r="14">
      <c r="A14" s="10" t="s">
        <v>81</v>
      </c>
      <c r="B14" s="11">
        <v>113</v>
      </c>
      <c r="C14" s="11">
        <f>=ROUNDDOWN(226,0)</f>
      </c>
      <c r="D14" s="11"/>
      <c r="E14" s="12">
        <v>1</v>
      </c>
      <c r="F14" s="11"/>
      <c r="G14" s="11">
        <f>=ROUNDDOWN({0},0)</f>
      </c>
      <c r="H14" s="11"/>
      <c r="I14" s="12"/>
      <c r="J14" s="11">
        <v>11</v>
      </c>
      <c r="K14" s="13">
        <v>745.96</v>
      </c>
      <c r="L14" s="11"/>
      <c r="M14" s="14"/>
      <c r="N14" s="11"/>
      <c r="O14" s="13"/>
      <c r="P14" s="11"/>
      <c r="Q14" s="14"/>
      <c r="R14" s="12"/>
      <c r="S14" s="12"/>
      <c r="T14" s="12"/>
      <c r="U14" s="12"/>
      <c r="V14" s="11"/>
      <c r="W14" s="13"/>
      <c r="X14" s="11"/>
      <c r="Y14" s="11"/>
      <c r="Z14" s="13"/>
      <c r="AA14" s="11"/>
      <c r="AB14" s="12"/>
      <c r="AC14" s="12"/>
      <c r="AD14" s="11"/>
      <c r="AE14" s="13"/>
      <c r="AF14" s="11"/>
      <c r="AG14" s="11"/>
      <c r="AH14" s="13"/>
      <c r="AI14" s="11"/>
      <c r="AJ14" s="12"/>
      <c r="AK14" s="12"/>
      <c r="AL14" s="11"/>
      <c r="AM14" s="13"/>
      <c r="AN14" s="11"/>
      <c r="AO14" s="11"/>
      <c r="AP14" s="13"/>
      <c r="AQ14" s="11"/>
      <c r="AR14" s="12"/>
      <c r="AS14" s="12"/>
      <c r="AT14" s="11"/>
      <c r="AU14" s="13"/>
      <c r="AV14" s="11"/>
      <c r="AW14" s="11"/>
      <c r="AX14" s="13"/>
      <c r="AY14" s="11"/>
      <c r="AZ14" s="12"/>
      <c r="BA14" s="12"/>
      <c r="BB14" s="11"/>
      <c r="BC14" s="13"/>
      <c r="BD14" s="11"/>
      <c r="BE14" s="11"/>
      <c r="BF14" s="13"/>
      <c r="BG14" s="11"/>
      <c r="BH14" s="12"/>
      <c r="BI14" s="12"/>
      <c r="BJ14" s="11"/>
      <c r="BK14" s="13"/>
      <c r="BL14" s="11"/>
      <c r="BM14" s="11"/>
      <c r="BN14" s="13"/>
      <c r="BO14" s="11"/>
      <c r="BP14" s="12"/>
      <c r="BQ14" s="12"/>
      <c r="BR14" s="11"/>
      <c r="BS14" s="13"/>
      <c r="BT14" s="11"/>
      <c r="BU14" s="11"/>
      <c r="BV14" s="13"/>
      <c r="BW14" s="11"/>
      <c r="BX14" s="12"/>
      <c r="BY14" s="12"/>
      <c r="BZ14" s="11"/>
      <c r="CA14" s="13"/>
      <c r="CB14" s="11"/>
      <c r="CC14" s="11"/>
      <c r="CD14" s="13"/>
      <c r="CE14" s="11"/>
      <c r="CF14" s="12"/>
      <c r="CG14" s="12"/>
      <c r="CH14" s="11"/>
      <c r="CI14" s="13"/>
      <c r="CJ14" s="11"/>
      <c r="CK14" s="11"/>
      <c r="CL14" s="13"/>
      <c r="CM14" s="11"/>
      <c r="CN14" s="12"/>
      <c r="CO14" s="12"/>
      <c r="CP14" s="11">
        <v>11</v>
      </c>
      <c r="CQ14" s="13">
        <v>745.96</v>
      </c>
      <c r="CR14" s="11"/>
      <c r="CS14" s="11"/>
      <c r="CT14" s="13"/>
      <c r="CU14" s="11"/>
      <c r="CV14" s="12"/>
      <c r="CW14" s="12"/>
      <c r="CX14" s="11"/>
      <c r="CY14" s="13"/>
      <c r="CZ14" s="11"/>
      <c r="DA14" s="11"/>
      <c r="DB14" s="13"/>
      <c r="DC14" s="11"/>
      <c r="DD14" s="12"/>
      <c r="DE14" s="12"/>
      <c r="DF14" s="11"/>
      <c r="DG14" s="13"/>
      <c r="DH14" s="11"/>
      <c r="DI14" s="11"/>
      <c r="DJ14" s="13"/>
      <c r="DK14" s="11"/>
      <c r="DL14" s="12"/>
      <c r="DM14" s="12"/>
      <c r="DN14" s="11"/>
      <c r="DO14" s="13"/>
      <c r="DP14" s="11"/>
      <c r="DQ14" s="11"/>
      <c r="DR14" s="13"/>
      <c r="DS14" s="11"/>
      <c r="DT14" s="12"/>
      <c r="DU14" s="12"/>
      <c r="DV14" s="11"/>
      <c r="DW14" s="13"/>
      <c r="DX14" s="11"/>
      <c r="DY14" s="11"/>
      <c r="DZ14" s="13"/>
      <c r="EA14" s="11"/>
      <c r="EB14" s="12"/>
      <c r="EC14" s="12"/>
      <c r="ED14" s="11"/>
      <c r="EE14" s="13"/>
      <c r="EF14" s="11"/>
      <c r="EG14" s="11"/>
      <c r="EH14" s="13"/>
      <c r="EI14" s="11"/>
      <c r="EJ14" s="12"/>
      <c r="EK14" s="12"/>
      <c r="EL14" s="11"/>
      <c r="EM14" s="13"/>
      <c r="EN14" s="11"/>
      <c r="EO14" s="11"/>
      <c r="EP14" s="13"/>
      <c r="EQ14" s="11"/>
      <c r="ER14" s="12"/>
      <c r="ES14" s="12"/>
      <c r="ET14" s="11"/>
      <c r="EU14" s="13"/>
      <c r="EV14" s="11"/>
      <c r="EW14" s="11"/>
      <c r="EX14" s="13"/>
      <c r="EY14" s="11"/>
      <c r="EZ14" s="12"/>
      <c r="FA14" s="12"/>
      <c r="FB14" s="11"/>
      <c r="FC14" s="13"/>
      <c r="FD14" s="11"/>
      <c r="FE14" s="11"/>
      <c r="FF14" s="13"/>
      <c r="FG14" s="11"/>
      <c r="FH14" s="12"/>
      <c r="FI14" s="12"/>
      <c r="FJ14" s="11"/>
      <c r="FK14" s="13"/>
      <c r="FL14" s="11"/>
      <c r="FM14" s="11"/>
      <c r="FN14" s="13"/>
      <c r="FO14" s="11"/>
      <c r="FP14" s="12"/>
      <c r="FQ14" s="12"/>
      <c r="FR14" s="11"/>
      <c r="FS14" s="13"/>
      <c r="FT14" s="11"/>
      <c r="FU14" s="11"/>
      <c r="FV14" s="13"/>
      <c r="FW14" s="11"/>
      <c r="FX14" s="12"/>
      <c r="FY14" s="12"/>
      <c r="FZ14" s="11"/>
      <c r="GA14" s="13"/>
      <c r="GB14" s="11"/>
      <c r="GC14" s="11"/>
      <c r="GD14" s="13"/>
      <c r="GE14" s="11"/>
      <c r="GF14" s="12"/>
      <c r="GG14" s="12"/>
      <c r="GH14" s="11"/>
      <c r="GI14" s="13"/>
      <c r="GJ14" s="11"/>
      <c r="GK14" s="11"/>
      <c r="GL14" s="13"/>
      <c r="GM14" s="11"/>
      <c r="GN14" s="12"/>
      <c r="GO14" s="12"/>
      <c r="GP14" s="11"/>
      <c r="GQ14" s="13"/>
      <c r="GR14" s="11"/>
      <c r="GS14" s="11"/>
      <c r="GT14" s="13"/>
      <c r="GU14" s="11"/>
      <c r="GV14" s="12"/>
      <c r="GW14" s="12"/>
      <c r="GX14" s="11"/>
      <c r="GY14" s="13"/>
      <c r="GZ14" s="11"/>
      <c r="HA14" s="11"/>
      <c r="HB14" s="13"/>
      <c r="HC14" s="11"/>
      <c r="HD14" s="12"/>
      <c r="HE14" s="12"/>
      <c r="HF14" s="11"/>
      <c r="HG14" s="13"/>
      <c r="HH14" s="11"/>
      <c r="HI14" s="11"/>
      <c r="HJ14" s="13"/>
      <c r="HK14" s="11"/>
      <c r="HL14" s="12"/>
      <c r="HM14" s="12"/>
      <c r="HN14" s="11"/>
      <c r="HO14" s="13"/>
      <c r="HP14" s="11"/>
      <c r="HQ14" s="11"/>
      <c r="HR14" s="13"/>
      <c r="HS14" s="11"/>
      <c r="HT14" s="12"/>
      <c r="HU14" s="12"/>
      <c r="HV14" s="11"/>
      <c r="HW14" s="13"/>
      <c r="HX14" s="11"/>
      <c r="HY14" s="11"/>
      <c r="HZ14" s="13"/>
      <c r="IA14" s="11"/>
      <c r="IB14" s="12"/>
      <c r="IC14" s="12"/>
      <c r="ID14" s="11"/>
      <c r="IE14" s="13"/>
      <c r="IF14" s="11"/>
      <c r="IG14" s="11"/>
      <c r="IH14" s="13"/>
      <c r="II14" s="11"/>
      <c r="IJ14" s="12"/>
      <c r="IK14" s="12"/>
      <c r="IL14" s="11"/>
      <c r="IM14" s="13"/>
      <c r="IN14" s="11"/>
      <c r="IO14" s="11"/>
      <c r="IP14" s="13"/>
      <c r="IQ14" s="11"/>
      <c r="IR14" s="12"/>
      <c r="IS14" s="12"/>
      <c r="IT14" s="11"/>
      <c r="IU14" s="13"/>
      <c r="IV14" s="11"/>
      <c r="IW14" s="11"/>
      <c r="IX14" s="13"/>
      <c r="IY14" s="11"/>
      <c r="IZ14" s="12"/>
      <c r="JA14" s="12"/>
      <c r="JB14" s="11"/>
      <c r="JC14" s="13"/>
      <c r="JD14" s="11"/>
      <c r="JE14" s="11"/>
      <c r="JF14" s="13"/>
      <c r="JG14" s="11"/>
      <c r="JH14" s="12"/>
      <c r="JI14" s="12"/>
      <c r="JJ14" s="11"/>
      <c r="JK14" s="13"/>
      <c r="JL14" s="11"/>
      <c r="JM14" s="11"/>
      <c r="JN14" s="13"/>
      <c r="JO14" s="11"/>
      <c r="JP14" s="12"/>
      <c r="JQ14" s="12"/>
      <c r="JR14" s="11"/>
      <c r="JS14" s="13"/>
      <c r="JT14" s="11"/>
      <c r="JU14" s="11"/>
      <c r="JV14" s="13"/>
      <c r="JW14" s="11"/>
      <c r="JX14" s="12"/>
      <c r="JY14" s="12"/>
      <c r="JZ14" s="11"/>
      <c r="KA14" s="13"/>
      <c r="KB14" s="11"/>
      <c r="KC14" s="11"/>
      <c r="KD14" s="13"/>
      <c r="KE14" s="11"/>
      <c r="KF14" s="12"/>
      <c r="KG14" s="12"/>
      <c r="KH14" s="11"/>
      <c r="KI14" s="13"/>
      <c r="KJ14" s="11"/>
      <c r="KK14" s="11"/>
      <c r="KL14" s="13"/>
      <c r="KM14" s="11"/>
      <c r="KN14" s="12"/>
      <c r="KO14" s="12"/>
      <c r="KP14" s="11"/>
      <c r="KQ14" s="13"/>
      <c r="KR14" s="11"/>
      <c r="KS14" s="11"/>
      <c r="KT14" s="13"/>
      <c r="KU14" s="11"/>
      <c r="KV14" s="12"/>
      <c r="KW14" s="12"/>
      <c r="KX14" s="11"/>
      <c r="KY14" s="13"/>
      <c r="KZ14" s="11"/>
      <c r="LA14" s="11"/>
      <c r="LB14" s="13"/>
      <c r="LC14" s="11"/>
      <c r="LD14" s="12"/>
      <c r="LE14" s="12"/>
      <c r="LF14" s="11"/>
      <c r="LG14" s="13"/>
      <c r="LH14" s="11"/>
      <c r="LI14" s="11"/>
      <c r="LJ14" s="13"/>
      <c r="LK14" s="11"/>
      <c r="LL14" s="12"/>
      <c r="LM14" s="12"/>
      <c r="LN14" s="11"/>
      <c r="LO14" s="13"/>
      <c r="LP14" s="11"/>
      <c r="LQ14" s="11"/>
      <c r="LR14" s="13"/>
      <c r="LS14" s="11"/>
      <c r="LT14" s="12"/>
      <c r="LU14" s="12"/>
      <c r="LV14" s="11"/>
      <c r="LW14" s="13"/>
      <c r="LX14" s="11"/>
      <c r="LY14" s="11"/>
      <c r="LZ14" s="13"/>
      <c r="MA14" s="11"/>
      <c r="MB14" s="12"/>
      <c r="MC14" s="12"/>
      <c r="MD14" s="11"/>
      <c r="ME14" s="13"/>
      <c r="MF14" s="11"/>
      <c r="MG14" s="11"/>
      <c r="MH14" s="13"/>
      <c r="MI14" s="11"/>
      <c r="MJ14" s="12"/>
      <c r="MK14" s="12"/>
    </row>
    <row r="15">
      <c r="A15" s="10" t="s">
        <v>82</v>
      </c>
      <c r="B15" s="11">
        <v>12875</v>
      </c>
      <c r="C15" s="11">
        <f>=ROUNDDOWN(49.6720679012346,0)</f>
      </c>
      <c r="D15" s="11"/>
      <c r="E15" s="12">
        <v>0.9545</v>
      </c>
      <c r="F15" s="11"/>
      <c r="G15" s="11">
        <f>=ROUNDDOWN({0},0)</f>
      </c>
      <c r="H15" s="11"/>
      <c r="I15" s="12"/>
      <c r="J15" s="11">
        <v>15776</v>
      </c>
      <c r="K15" s="13">
        <v>152974.54</v>
      </c>
      <c r="L15" s="11">
        <v>22</v>
      </c>
      <c r="M15" s="14">
        <v>6953.39</v>
      </c>
      <c r="N15" s="11">
        <v>22979</v>
      </c>
      <c r="O15" s="13">
        <v>234781.88</v>
      </c>
      <c r="P15" s="11">
        <v>25</v>
      </c>
      <c r="Q15" s="14">
        <v>9391.28</v>
      </c>
      <c r="R15" s="12">
        <v>-0.3135</v>
      </c>
      <c r="S15" s="12">
        <v>-0.3484</v>
      </c>
      <c r="T15" s="12">
        <v>-0.12</v>
      </c>
      <c r="U15" s="12">
        <v>-0.2596</v>
      </c>
      <c r="V15" s="11">
        <v>15243</v>
      </c>
      <c r="W15" s="13">
        <v>148486.06</v>
      </c>
      <c r="X15" s="11">
        <v>22</v>
      </c>
      <c r="Y15" s="11">
        <v>22950</v>
      </c>
      <c r="Z15" s="13">
        <v>234358.9</v>
      </c>
      <c r="AA15" s="11">
        <v>25</v>
      </c>
      <c r="AB15" s="12">
        <v>-0.3358</v>
      </c>
      <c r="AC15" s="12">
        <v>-0.3664</v>
      </c>
      <c r="AD15" s="11"/>
      <c r="AE15" s="13"/>
      <c r="AF15" s="11"/>
      <c r="AG15" s="11"/>
      <c r="AH15" s="13"/>
      <c r="AI15" s="11"/>
      <c r="AJ15" s="12"/>
      <c r="AK15" s="12"/>
      <c r="AL15" s="11">
        <v>501</v>
      </c>
      <c r="AM15" s="13">
        <v>4081.9</v>
      </c>
      <c r="AN15" s="11">
        <v>7</v>
      </c>
      <c r="AO15" s="11"/>
      <c r="AP15" s="13"/>
      <c r="AQ15" s="11"/>
      <c r="AR15" s="12"/>
      <c r="AS15" s="12"/>
      <c r="AT15" s="11"/>
      <c r="AU15" s="13"/>
      <c r="AV15" s="11"/>
      <c r="AW15" s="11"/>
      <c r="AX15" s="13"/>
      <c r="AY15" s="11"/>
      <c r="AZ15" s="12"/>
      <c r="BA15" s="12"/>
      <c r="BB15" s="11">
        <v>26</v>
      </c>
      <c r="BC15" s="13">
        <v>324.38</v>
      </c>
      <c r="BD15" s="11">
        <v>15</v>
      </c>
      <c r="BE15" s="11"/>
      <c r="BF15" s="13"/>
      <c r="BG15" s="11"/>
      <c r="BH15" s="12"/>
      <c r="BI15" s="12"/>
      <c r="BJ15" s="11"/>
      <c r="BK15" s="13"/>
      <c r="BL15" s="11"/>
      <c r="BM15" s="11"/>
      <c r="BN15" s="13"/>
      <c r="BO15" s="11"/>
      <c r="BP15" s="12"/>
      <c r="BQ15" s="12"/>
      <c r="BR15" s="11"/>
      <c r="BS15" s="13"/>
      <c r="BT15" s="11"/>
      <c r="BU15" s="11">
        <v>16</v>
      </c>
      <c r="BV15" s="13">
        <v>228.11</v>
      </c>
      <c r="BW15" s="11"/>
      <c r="BX15" s="12"/>
      <c r="BY15" s="12"/>
      <c r="BZ15" s="11"/>
      <c r="CA15" s="13"/>
      <c r="CB15" s="11"/>
      <c r="CC15" s="11"/>
      <c r="CD15" s="13"/>
      <c r="CE15" s="11"/>
      <c r="CF15" s="12"/>
      <c r="CG15" s="12"/>
      <c r="CH15" s="11"/>
      <c r="CI15" s="13"/>
      <c r="CJ15" s="11"/>
      <c r="CK15" s="11"/>
      <c r="CL15" s="13"/>
      <c r="CM15" s="11"/>
      <c r="CN15" s="12"/>
      <c r="CO15" s="12"/>
      <c r="CP15" s="11"/>
      <c r="CQ15" s="13"/>
      <c r="CR15" s="11">
        <v>1</v>
      </c>
      <c r="CS15" s="11"/>
      <c r="CT15" s="13"/>
      <c r="CU15" s="11">
        <v>1</v>
      </c>
      <c r="CV15" s="12"/>
      <c r="CW15" s="12"/>
      <c r="CX15" s="11"/>
      <c r="CY15" s="13"/>
      <c r="CZ15" s="11"/>
      <c r="DA15" s="11"/>
      <c r="DB15" s="13"/>
      <c r="DC15" s="11"/>
      <c r="DD15" s="12"/>
      <c r="DE15" s="12"/>
      <c r="DF15" s="11"/>
      <c r="DG15" s="13"/>
      <c r="DH15" s="11"/>
      <c r="DI15" s="11"/>
      <c r="DJ15" s="13"/>
      <c r="DK15" s="11"/>
      <c r="DL15" s="12"/>
      <c r="DM15" s="12"/>
      <c r="DN15" s="11">
        <v>6</v>
      </c>
      <c r="DO15" s="13">
        <v>82.2</v>
      </c>
      <c r="DP15" s="11">
        <v>14</v>
      </c>
      <c r="DQ15" s="11">
        <v>13</v>
      </c>
      <c r="DR15" s="13">
        <v>194.87</v>
      </c>
      <c r="DS15" s="11">
        <v>17</v>
      </c>
      <c r="DT15" s="12">
        <v>-0.5385</v>
      </c>
      <c r="DU15" s="12">
        <v>-0.5782</v>
      </c>
      <c r="DV15" s="11"/>
      <c r="DW15" s="13"/>
      <c r="DX15" s="11"/>
      <c r="DY15" s="11"/>
      <c r="DZ15" s="13"/>
      <c r="EA15" s="11"/>
      <c r="EB15" s="12"/>
      <c r="EC15" s="12"/>
      <c r="ED15" s="11"/>
      <c r="EE15" s="13"/>
      <c r="EF15" s="11"/>
      <c r="EG15" s="11"/>
      <c r="EH15" s="13"/>
      <c r="EI15" s="11"/>
      <c r="EJ15" s="12"/>
      <c r="EK15" s="12"/>
      <c r="EL15" s="11"/>
      <c r="EM15" s="13"/>
      <c r="EN15" s="11"/>
      <c r="EO15" s="11"/>
      <c r="EP15" s="13"/>
      <c r="EQ15" s="11"/>
      <c r="ER15" s="12"/>
      <c r="ES15" s="12"/>
      <c r="ET15" s="11"/>
      <c r="EU15" s="13"/>
      <c r="EV15" s="11"/>
      <c r="EW15" s="11"/>
      <c r="EX15" s="13"/>
      <c r="EY15" s="11"/>
      <c r="EZ15" s="12"/>
      <c r="FA15" s="12"/>
      <c r="FB15" s="11"/>
      <c r="FC15" s="13"/>
      <c r="FD15" s="11"/>
      <c r="FE15" s="11"/>
      <c r="FF15" s="13"/>
      <c r="FG15" s="11"/>
      <c r="FH15" s="12"/>
      <c r="FI15" s="12"/>
      <c r="FJ15" s="11"/>
      <c r="FK15" s="13"/>
      <c r="FL15" s="11"/>
      <c r="FM15" s="11"/>
      <c r="FN15" s="13"/>
      <c r="FO15" s="11"/>
      <c r="FP15" s="12"/>
      <c r="FQ15" s="12"/>
      <c r="FR15" s="11"/>
      <c r="FS15" s="13"/>
      <c r="FT15" s="11"/>
      <c r="FU15" s="11"/>
      <c r="FV15" s="13"/>
      <c r="FW15" s="11"/>
      <c r="FX15" s="12"/>
      <c r="FY15" s="12"/>
      <c r="FZ15" s="11"/>
      <c r="GA15" s="13"/>
      <c r="GB15" s="11"/>
      <c r="GC15" s="11"/>
      <c r="GD15" s="13"/>
      <c r="GE15" s="11"/>
      <c r="GF15" s="12"/>
      <c r="GG15" s="12"/>
      <c r="GH15" s="11"/>
      <c r="GI15" s="13"/>
      <c r="GJ15" s="11"/>
      <c r="GK15" s="11"/>
      <c r="GL15" s="13"/>
      <c r="GM15" s="11"/>
      <c r="GN15" s="12"/>
      <c r="GO15" s="12"/>
      <c r="GP15" s="11"/>
      <c r="GQ15" s="13"/>
      <c r="GR15" s="11"/>
      <c r="GS15" s="11"/>
      <c r="GT15" s="13"/>
      <c r="GU15" s="11"/>
      <c r="GV15" s="12"/>
      <c r="GW15" s="12"/>
      <c r="GX15" s="11"/>
      <c r="GY15" s="13"/>
      <c r="GZ15" s="11"/>
      <c r="HA15" s="11"/>
      <c r="HB15" s="13"/>
      <c r="HC15" s="11"/>
      <c r="HD15" s="12"/>
      <c r="HE15" s="12"/>
      <c r="HF15" s="11"/>
      <c r="HG15" s="13"/>
      <c r="HH15" s="11"/>
      <c r="HI15" s="11"/>
      <c r="HJ15" s="13"/>
      <c r="HK15" s="11"/>
      <c r="HL15" s="12"/>
      <c r="HM15" s="12"/>
      <c r="HN15" s="11"/>
      <c r="HO15" s="13"/>
      <c r="HP15" s="11"/>
      <c r="HQ15" s="11"/>
      <c r="HR15" s="13"/>
      <c r="HS15" s="11"/>
      <c r="HT15" s="12"/>
      <c r="HU15" s="12"/>
      <c r="HV15" s="11"/>
      <c r="HW15" s="13"/>
      <c r="HX15" s="11"/>
      <c r="HY15" s="11"/>
      <c r="HZ15" s="13"/>
      <c r="IA15" s="11"/>
      <c r="IB15" s="12"/>
      <c r="IC15" s="12"/>
      <c r="ID15" s="11"/>
      <c r="IE15" s="13"/>
      <c r="IF15" s="11"/>
      <c r="IG15" s="11"/>
      <c r="IH15" s="13"/>
      <c r="II15" s="11"/>
      <c r="IJ15" s="12"/>
      <c r="IK15" s="12"/>
      <c r="IL15" s="11"/>
      <c r="IM15" s="13"/>
      <c r="IN15" s="11"/>
      <c r="IO15" s="11"/>
      <c r="IP15" s="13"/>
      <c r="IQ15" s="11"/>
      <c r="IR15" s="12"/>
      <c r="IS15" s="12"/>
      <c r="IT15" s="11"/>
      <c r="IU15" s="13"/>
      <c r="IV15" s="11"/>
      <c r="IW15" s="11"/>
      <c r="IX15" s="13"/>
      <c r="IY15" s="11"/>
      <c r="IZ15" s="12"/>
      <c r="JA15" s="12"/>
      <c r="JB15" s="11"/>
      <c r="JC15" s="13"/>
      <c r="JD15" s="11"/>
      <c r="JE15" s="11"/>
      <c r="JF15" s="13"/>
      <c r="JG15" s="11"/>
      <c r="JH15" s="12"/>
      <c r="JI15" s="12"/>
      <c r="JJ15" s="11"/>
      <c r="JK15" s="13"/>
      <c r="JL15" s="11"/>
      <c r="JM15" s="11"/>
      <c r="JN15" s="13"/>
      <c r="JO15" s="11"/>
      <c r="JP15" s="12"/>
      <c r="JQ15" s="12"/>
      <c r="JR15" s="11"/>
      <c r="JS15" s="13"/>
      <c r="JT15" s="11"/>
      <c r="JU15" s="11"/>
      <c r="JV15" s="13"/>
      <c r="JW15" s="11"/>
      <c r="JX15" s="12"/>
      <c r="JY15" s="12"/>
      <c r="JZ15" s="11"/>
      <c r="KA15" s="13"/>
      <c r="KB15" s="11"/>
      <c r="KC15" s="11"/>
      <c r="KD15" s="13"/>
      <c r="KE15" s="11"/>
      <c r="KF15" s="12"/>
      <c r="KG15" s="12"/>
      <c r="KH15" s="11"/>
      <c r="KI15" s="13"/>
      <c r="KJ15" s="11"/>
      <c r="KK15" s="11"/>
      <c r="KL15" s="13"/>
      <c r="KM15" s="11"/>
      <c r="KN15" s="12"/>
      <c r="KO15" s="12"/>
      <c r="KP15" s="11"/>
      <c r="KQ15" s="13"/>
      <c r="KR15" s="11"/>
      <c r="KS15" s="11"/>
      <c r="KT15" s="13"/>
      <c r="KU15" s="11"/>
      <c r="KV15" s="12"/>
      <c r="KW15" s="12"/>
      <c r="KX15" s="11"/>
      <c r="KY15" s="13"/>
      <c r="KZ15" s="11"/>
      <c r="LA15" s="11"/>
      <c r="LB15" s="13"/>
      <c r="LC15" s="11"/>
      <c r="LD15" s="12"/>
      <c r="LE15" s="12"/>
      <c r="LF15" s="11"/>
      <c r="LG15" s="13"/>
      <c r="LH15" s="11"/>
      <c r="LI15" s="11"/>
      <c r="LJ15" s="13"/>
      <c r="LK15" s="11"/>
      <c r="LL15" s="12"/>
      <c r="LM15" s="12"/>
      <c r="LN15" s="11"/>
      <c r="LO15" s="13"/>
      <c r="LP15" s="11"/>
      <c r="LQ15" s="11"/>
      <c r="LR15" s="13"/>
      <c r="LS15" s="11"/>
      <c r="LT15" s="12"/>
      <c r="LU15" s="12"/>
      <c r="LV15" s="11"/>
      <c r="LW15" s="13"/>
      <c r="LX15" s="11"/>
      <c r="LY15" s="11"/>
      <c r="LZ15" s="13"/>
      <c r="MA15" s="11"/>
      <c r="MB15" s="12"/>
      <c r="MC15" s="12"/>
      <c r="MD15" s="11"/>
      <c r="ME15" s="13"/>
      <c r="MF15" s="11"/>
      <c r="MG15" s="11"/>
      <c r="MH15" s="13"/>
      <c r="MI15" s="11"/>
      <c r="MJ15" s="12"/>
      <c r="MK15" s="12"/>
    </row>
    <row r="16">
      <c r="A16" s="10" t="s">
        <v>83</v>
      </c>
      <c r="B16" s="11">
        <v>43657</v>
      </c>
      <c r="C16" s="11">
        <f>=ROUNDDOWN(35.4387531455475,0)</f>
      </c>
      <c r="D16" s="11"/>
      <c r="E16" s="12">
        <v>0.9107</v>
      </c>
      <c r="F16" s="11"/>
      <c r="G16" s="11">
        <f>=ROUNDDOWN({0},0)</f>
      </c>
      <c r="H16" s="11"/>
      <c r="I16" s="12"/>
      <c r="J16" s="11">
        <v>71679</v>
      </c>
      <c r="K16" s="13">
        <v>2198228.69</v>
      </c>
      <c r="L16" s="11">
        <v>87</v>
      </c>
      <c r="M16" s="14">
        <v>25267</v>
      </c>
      <c r="N16" s="11">
        <v>60125</v>
      </c>
      <c r="O16" s="13">
        <v>2574744.74</v>
      </c>
      <c r="P16" s="11">
        <v>113</v>
      </c>
      <c r="Q16" s="14">
        <v>22785.35</v>
      </c>
      <c r="R16" s="12">
        <v>0.1922</v>
      </c>
      <c r="S16" s="12">
        <v>-0.1462</v>
      </c>
      <c r="T16" s="12">
        <v>-0.2301</v>
      </c>
      <c r="U16" s="12">
        <v>0.1089</v>
      </c>
      <c r="V16" s="11">
        <v>23806</v>
      </c>
      <c r="W16" s="13">
        <v>692267.64</v>
      </c>
      <c r="X16" s="11">
        <v>70</v>
      </c>
      <c r="Y16" s="11">
        <v>13691</v>
      </c>
      <c r="Z16" s="13">
        <v>641051.64</v>
      </c>
      <c r="AA16" s="11">
        <v>92</v>
      </c>
      <c r="AB16" s="12">
        <v>0.7388</v>
      </c>
      <c r="AC16" s="12">
        <v>0.0799</v>
      </c>
      <c r="AD16" s="11">
        <v>1764</v>
      </c>
      <c r="AE16" s="13">
        <v>45916.46</v>
      </c>
      <c r="AF16" s="11">
        <v>70</v>
      </c>
      <c r="AG16" s="11">
        <v>1143</v>
      </c>
      <c r="AH16" s="13">
        <v>40587.44</v>
      </c>
      <c r="AI16" s="11">
        <v>92</v>
      </c>
      <c r="AJ16" s="12">
        <v>0.5433</v>
      </c>
      <c r="AK16" s="12">
        <v>0.1313</v>
      </c>
      <c r="AL16" s="11">
        <v>3939</v>
      </c>
      <c r="AM16" s="13">
        <v>117209.64</v>
      </c>
      <c r="AN16" s="11">
        <v>47</v>
      </c>
      <c r="AO16" s="11">
        <v>2524</v>
      </c>
      <c r="AP16" s="13">
        <v>86122.8</v>
      </c>
      <c r="AQ16" s="11">
        <v>52</v>
      </c>
      <c r="AR16" s="12">
        <v>0.5606</v>
      </c>
      <c r="AS16" s="12">
        <v>0.361</v>
      </c>
      <c r="AT16" s="11">
        <v>33</v>
      </c>
      <c r="AU16" s="13">
        <v>924.68</v>
      </c>
      <c r="AV16" s="11"/>
      <c r="AW16" s="11">
        <v>474</v>
      </c>
      <c r="AX16" s="13">
        <v>13047.28</v>
      </c>
      <c r="AY16" s="11">
        <v>29</v>
      </c>
      <c r="AZ16" s="12">
        <v>-0.9304</v>
      </c>
      <c r="BA16" s="12">
        <v>-0.9291</v>
      </c>
      <c r="BB16" s="11">
        <v>99</v>
      </c>
      <c r="BC16" s="13">
        <v>2947.5</v>
      </c>
      <c r="BD16" s="11">
        <v>23</v>
      </c>
      <c r="BE16" s="11"/>
      <c r="BF16" s="13"/>
      <c r="BG16" s="11"/>
      <c r="BH16" s="12"/>
      <c r="BI16" s="12"/>
      <c r="BJ16" s="11"/>
      <c r="BK16" s="13"/>
      <c r="BL16" s="11"/>
      <c r="BM16" s="11"/>
      <c r="BN16" s="13"/>
      <c r="BO16" s="11"/>
      <c r="BP16" s="12"/>
      <c r="BQ16" s="12"/>
      <c r="BR16" s="11">
        <v>211</v>
      </c>
      <c r="BS16" s="13">
        <v>5996.58</v>
      </c>
      <c r="BT16" s="11">
        <v>2</v>
      </c>
      <c r="BU16" s="11">
        <v>259</v>
      </c>
      <c r="BV16" s="13">
        <v>8978.6</v>
      </c>
      <c r="BW16" s="11">
        <v>12</v>
      </c>
      <c r="BX16" s="12">
        <v>-0.1853</v>
      </c>
      <c r="BY16" s="12">
        <v>-0.3321</v>
      </c>
      <c r="BZ16" s="11"/>
      <c r="CA16" s="13"/>
      <c r="CB16" s="11"/>
      <c r="CC16" s="11"/>
      <c r="CD16" s="13"/>
      <c r="CE16" s="11"/>
      <c r="CF16" s="12"/>
      <c r="CG16" s="12"/>
      <c r="CH16" s="11"/>
      <c r="CI16" s="13"/>
      <c r="CJ16" s="11"/>
      <c r="CK16" s="11"/>
      <c r="CL16" s="13"/>
      <c r="CM16" s="11"/>
      <c r="CN16" s="12"/>
      <c r="CO16" s="12"/>
      <c r="CP16" s="11">
        <v>1</v>
      </c>
      <c r="CQ16" s="13">
        <v>62.99</v>
      </c>
      <c r="CR16" s="11">
        <v>17</v>
      </c>
      <c r="CS16" s="11">
        <v>1</v>
      </c>
      <c r="CT16" s="13">
        <v>42.49</v>
      </c>
      <c r="CU16" s="11">
        <v>20</v>
      </c>
      <c r="CV16" s="12"/>
      <c r="CW16" s="12">
        <v>0.4825</v>
      </c>
      <c r="CX16" s="11">
        <v>55</v>
      </c>
      <c r="CY16" s="13">
        <v>2002.65</v>
      </c>
      <c r="CZ16" s="11"/>
      <c r="DA16" s="11">
        <v>276</v>
      </c>
      <c r="DB16" s="13">
        <v>10269.2</v>
      </c>
      <c r="DC16" s="11">
        <v>10</v>
      </c>
      <c r="DD16" s="12">
        <v>-0.8007</v>
      </c>
      <c r="DE16" s="12">
        <v>-0.805</v>
      </c>
      <c r="DF16" s="11"/>
      <c r="DG16" s="13"/>
      <c r="DH16" s="11"/>
      <c r="DI16" s="11"/>
      <c r="DJ16" s="13"/>
      <c r="DK16" s="11"/>
      <c r="DL16" s="12"/>
      <c r="DM16" s="12"/>
      <c r="DN16" s="11">
        <v>51</v>
      </c>
      <c r="DO16" s="13">
        <v>1743.23</v>
      </c>
      <c r="DP16" s="11">
        <v>83</v>
      </c>
      <c r="DQ16" s="11">
        <v>45</v>
      </c>
      <c r="DR16" s="13">
        <v>1643.35</v>
      </c>
      <c r="DS16" s="11">
        <v>108</v>
      </c>
      <c r="DT16" s="12">
        <v>0.1333</v>
      </c>
      <c r="DU16" s="12">
        <v>0.0608</v>
      </c>
      <c r="DV16" s="11"/>
      <c r="DW16" s="13"/>
      <c r="DX16" s="11"/>
      <c r="DY16" s="11"/>
      <c r="DZ16" s="13"/>
      <c r="EA16" s="11"/>
      <c r="EB16" s="12"/>
      <c r="EC16" s="12"/>
      <c r="ED16" s="11"/>
      <c r="EE16" s="13"/>
      <c r="EF16" s="11"/>
      <c r="EG16" s="11"/>
      <c r="EH16" s="13"/>
      <c r="EI16" s="11"/>
      <c r="EJ16" s="12"/>
      <c r="EK16" s="12"/>
      <c r="EL16" s="11">
        <v>36301</v>
      </c>
      <c r="EM16" s="13">
        <v>1197610.9</v>
      </c>
      <c r="EN16" s="11"/>
      <c r="EO16" s="11">
        <v>40196</v>
      </c>
      <c r="EP16" s="13">
        <v>1738895.19</v>
      </c>
      <c r="EQ16" s="11"/>
      <c r="ER16" s="12">
        <v>-0.0969</v>
      </c>
      <c r="ES16" s="12">
        <v>-0.3113</v>
      </c>
      <c r="ET16" s="11"/>
      <c r="EU16" s="13"/>
      <c r="EV16" s="11"/>
      <c r="EW16" s="11"/>
      <c r="EX16" s="13"/>
      <c r="EY16" s="11"/>
      <c r="EZ16" s="12"/>
      <c r="FA16" s="12"/>
      <c r="FB16" s="11"/>
      <c r="FC16" s="13"/>
      <c r="FD16" s="11"/>
      <c r="FE16" s="11"/>
      <c r="FF16" s="13"/>
      <c r="FG16" s="11"/>
      <c r="FH16" s="12"/>
      <c r="FI16" s="12"/>
      <c r="FJ16" s="11"/>
      <c r="FK16" s="13"/>
      <c r="FL16" s="11"/>
      <c r="FM16" s="11"/>
      <c r="FN16" s="13"/>
      <c r="FO16" s="11"/>
      <c r="FP16" s="12"/>
      <c r="FQ16" s="12"/>
      <c r="FR16" s="11"/>
      <c r="FS16" s="13"/>
      <c r="FT16" s="11"/>
      <c r="FU16" s="11"/>
      <c r="FV16" s="13"/>
      <c r="FW16" s="11"/>
      <c r="FX16" s="12"/>
      <c r="FY16" s="12"/>
      <c r="FZ16" s="11"/>
      <c r="GA16" s="13"/>
      <c r="GB16" s="11"/>
      <c r="GC16" s="11"/>
      <c r="GD16" s="13"/>
      <c r="GE16" s="11"/>
      <c r="GF16" s="12"/>
      <c r="GG16" s="12"/>
      <c r="GH16" s="11"/>
      <c r="GI16" s="13"/>
      <c r="GJ16" s="11"/>
      <c r="GK16" s="11"/>
      <c r="GL16" s="13"/>
      <c r="GM16" s="11"/>
      <c r="GN16" s="12"/>
      <c r="GO16" s="12"/>
      <c r="GP16" s="11"/>
      <c r="GQ16" s="13"/>
      <c r="GR16" s="11"/>
      <c r="GS16" s="11"/>
      <c r="GT16" s="13"/>
      <c r="GU16" s="11">
        <v>10</v>
      </c>
      <c r="GV16" s="12"/>
      <c r="GW16" s="12"/>
      <c r="GX16" s="11"/>
      <c r="GY16" s="13"/>
      <c r="GZ16" s="11"/>
      <c r="HA16" s="11"/>
      <c r="HB16" s="13"/>
      <c r="HC16" s="11"/>
      <c r="HD16" s="12"/>
      <c r="HE16" s="12"/>
      <c r="HF16" s="11"/>
      <c r="HG16" s="13"/>
      <c r="HH16" s="11"/>
      <c r="HI16" s="11"/>
      <c r="HJ16" s="13"/>
      <c r="HK16" s="11"/>
      <c r="HL16" s="12"/>
      <c r="HM16" s="12"/>
      <c r="HN16" s="11"/>
      <c r="HO16" s="13"/>
      <c r="HP16" s="11"/>
      <c r="HQ16" s="11"/>
      <c r="HR16" s="13"/>
      <c r="HS16" s="11"/>
      <c r="HT16" s="12"/>
      <c r="HU16" s="12"/>
      <c r="HV16" s="11"/>
      <c r="HW16" s="13"/>
      <c r="HX16" s="11"/>
      <c r="HY16" s="11"/>
      <c r="HZ16" s="13"/>
      <c r="IA16" s="11"/>
      <c r="IB16" s="12"/>
      <c r="IC16" s="12"/>
      <c r="ID16" s="11"/>
      <c r="IE16" s="13"/>
      <c r="IF16" s="11"/>
      <c r="IG16" s="11"/>
      <c r="IH16" s="13"/>
      <c r="II16" s="11"/>
      <c r="IJ16" s="12"/>
      <c r="IK16" s="12"/>
      <c r="IL16" s="11">
        <v>5419</v>
      </c>
      <c r="IM16" s="13">
        <v>131546.42</v>
      </c>
      <c r="IN16" s="11">
        <v>21</v>
      </c>
      <c r="IO16" s="11">
        <v>1516</v>
      </c>
      <c r="IP16" s="13">
        <v>34106.75</v>
      </c>
      <c r="IQ16" s="11">
        <v>21</v>
      </c>
      <c r="IR16" s="12">
        <v>2.5745</v>
      </c>
      <c r="IS16" s="12">
        <v>2.8569</v>
      </c>
      <c r="IT16" s="11"/>
      <c r="IU16" s="13"/>
      <c r="IV16" s="11"/>
      <c r="IW16" s="11"/>
      <c r="IX16" s="13"/>
      <c r="IY16" s="11"/>
      <c r="IZ16" s="12"/>
      <c r="JA16" s="12"/>
      <c r="JB16" s="11"/>
      <c r="JC16" s="13"/>
      <c r="JD16" s="11"/>
      <c r="JE16" s="11"/>
      <c r="JF16" s="13"/>
      <c r="JG16" s="11"/>
      <c r="JH16" s="12"/>
      <c r="JI16" s="12"/>
      <c r="JJ16" s="11"/>
      <c r="JK16" s="13"/>
      <c r="JL16" s="11"/>
      <c r="JM16" s="11"/>
      <c r="JN16" s="13"/>
      <c r="JO16" s="11"/>
      <c r="JP16" s="12"/>
      <c r="JQ16" s="12"/>
      <c r="JR16" s="11"/>
      <c r="JS16" s="13"/>
      <c r="JT16" s="11"/>
      <c r="JU16" s="11"/>
      <c r="JV16" s="13"/>
      <c r="JW16" s="11"/>
      <c r="JX16" s="12"/>
      <c r="JY16" s="12"/>
      <c r="JZ16" s="11"/>
      <c r="KA16" s="13"/>
      <c r="KB16" s="11"/>
      <c r="KC16" s="11"/>
      <c r="KD16" s="13"/>
      <c r="KE16" s="11"/>
      <c r="KF16" s="12"/>
      <c r="KG16" s="12"/>
      <c r="KH16" s="11"/>
      <c r="KI16" s="13"/>
      <c r="KJ16" s="11"/>
      <c r="KK16" s="11"/>
      <c r="KL16" s="13"/>
      <c r="KM16" s="11"/>
      <c r="KN16" s="12"/>
      <c r="KO16" s="12"/>
      <c r="KP16" s="11"/>
      <c r="KQ16" s="13"/>
      <c r="KR16" s="11"/>
      <c r="KS16" s="11"/>
      <c r="KT16" s="13"/>
      <c r="KU16" s="11">
        <v>55</v>
      </c>
      <c r="KV16" s="12"/>
      <c r="KW16" s="12"/>
      <c r="KX16" s="11"/>
      <c r="KY16" s="13"/>
      <c r="KZ16" s="11"/>
      <c r="LA16" s="11"/>
      <c r="LB16" s="13"/>
      <c r="LC16" s="11"/>
      <c r="LD16" s="12"/>
      <c r="LE16" s="12"/>
      <c r="LF16" s="11"/>
      <c r="LG16" s="13"/>
      <c r="LH16" s="11"/>
      <c r="LI16" s="11"/>
      <c r="LJ16" s="13"/>
      <c r="LK16" s="11"/>
      <c r="LL16" s="12"/>
      <c r="LM16" s="12"/>
      <c r="LN16" s="11"/>
      <c r="LO16" s="13"/>
      <c r="LP16" s="11"/>
      <c r="LQ16" s="11"/>
      <c r="LR16" s="13"/>
      <c r="LS16" s="11"/>
      <c r="LT16" s="12"/>
      <c r="LU16" s="12"/>
      <c r="LV16" s="11"/>
      <c r="LW16" s="13"/>
      <c r="LX16" s="11">
        <v>17</v>
      </c>
      <c r="LY16" s="11"/>
      <c r="LZ16" s="13"/>
      <c r="MA16" s="11"/>
      <c r="MB16" s="12"/>
      <c r="MC16" s="12"/>
      <c r="MD16" s="11"/>
      <c r="ME16" s="13"/>
      <c r="MF16" s="11"/>
      <c r="MG16" s="11"/>
      <c r="MH16" s="13"/>
      <c r="MI16" s="11"/>
      <c r="MJ16" s="12"/>
      <c r="MK16" s="12"/>
    </row>
    <row r="17">
      <c r="A17" s="10" t="s">
        <v>84</v>
      </c>
      <c r="B17" s="11">
        <v>5749</v>
      </c>
      <c r="C17" s="11">
        <f>=ROUNDDOWN(99.6360485268631,0)</f>
      </c>
      <c r="D17" s="11"/>
      <c r="E17" s="12">
        <v>0.738</v>
      </c>
      <c r="F17" s="11"/>
      <c r="G17" s="11">
        <f>=ROUNDDOWN({0},0)</f>
      </c>
      <c r="H17" s="11"/>
      <c r="I17" s="12"/>
      <c r="J17" s="11">
        <v>4563</v>
      </c>
      <c r="K17" s="13">
        <v>315910.6</v>
      </c>
      <c r="L17" s="11">
        <v>4</v>
      </c>
      <c r="M17" s="14">
        <v>78977.65</v>
      </c>
      <c r="N17" s="11">
        <v>4584</v>
      </c>
      <c r="O17" s="13">
        <v>368835.62</v>
      </c>
      <c r="P17" s="11">
        <v>103</v>
      </c>
      <c r="Q17" s="14">
        <v>3580.93</v>
      </c>
      <c r="R17" s="12">
        <v>-0.0046</v>
      </c>
      <c r="S17" s="12">
        <v>-0.1435</v>
      </c>
      <c r="T17" s="12">
        <v>-0.9612</v>
      </c>
      <c r="U17" s="12">
        <v>21.0551</v>
      </c>
      <c r="V17" s="11">
        <v>112</v>
      </c>
      <c r="W17" s="13">
        <v>10376.27</v>
      </c>
      <c r="X17" s="11">
        <v>3</v>
      </c>
      <c r="Y17" s="11">
        <v>208</v>
      </c>
      <c r="Z17" s="13">
        <v>23592.84</v>
      </c>
      <c r="AA17" s="11">
        <v>97</v>
      </c>
      <c r="AB17" s="12">
        <v>-0.4615</v>
      </c>
      <c r="AC17" s="12">
        <v>-0.5602</v>
      </c>
      <c r="AD17" s="11">
        <v>1221</v>
      </c>
      <c r="AE17" s="13">
        <v>95462.81</v>
      </c>
      <c r="AF17" s="11">
        <v>4</v>
      </c>
      <c r="AG17" s="11">
        <v>665</v>
      </c>
      <c r="AH17" s="13">
        <v>49775.78</v>
      </c>
      <c r="AI17" s="11">
        <v>103</v>
      </c>
      <c r="AJ17" s="12">
        <v>0.8361</v>
      </c>
      <c r="AK17" s="12">
        <v>0.9179</v>
      </c>
      <c r="AL17" s="11">
        <v>132</v>
      </c>
      <c r="AM17" s="13">
        <v>7827.48</v>
      </c>
      <c r="AN17" s="11">
        <v>4</v>
      </c>
      <c r="AO17" s="11">
        <v>751</v>
      </c>
      <c r="AP17" s="13">
        <v>60528.47</v>
      </c>
      <c r="AQ17" s="11">
        <v>103</v>
      </c>
      <c r="AR17" s="12">
        <v>-0.8242</v>
      </c>
      <c r="AS17" s="12">
        <v>-0.8707</v>
      </c>
      <c r="AT17" s="11"/>
      <c r="AU17" s="13"/>
      <c r="AV17" s="11"/>
      <c r="AW17" s="11"/>
      <c r="AX17" s="13"/>
      <c r="AY17" s="11"/>
      <c r="AZ17" s="12"/>
      <c r="BA17" s="12"/>
      <c r="BB17" s="11">
        <v>560</v>
      </c>
      <c r="BC17" s="13">
        <v>28770.34</v>
      </c>
      <c r="BD17" s="11">
        <v>4</v>
      </c>
      <c r="BE17" s="11">
        <v>95</v>
      </c>
      <c r="BF17" s="13">
        <v>9254.66</v>
      </c>
      <c r="BG17" s="11">
        <v>103</v>
      </c>
      <c r="BH17" s="12">
        <v>4.8947</v>
      </c>
      <c r="BI17" s="12">
        <v>2.1087</v>
      </c>
      <c r="BJ17" s="11"/>
      <c r="BK17" s="13"/>
      <c r="BL17" s="11"/>
      <c r="BM17" s="11"/>
      <c r="BN17" s="13"/>
      <c r="BO17" s="11"/>
      <c r="BP17" s="12"/>
      <c r="BQ17" s="12"/>
      <c r="BR17" s="11">
        <v>513</v>
      </c>
      <c r="BS17" s="13">
        <v>47879.48</v>
      </c>
      <c r="BT17" s="11">
        <v>4</v>
      </c>
      <c r="BU17" s="11">
        <v>770</v>
      </c>
      <c r="BV17" s="13">
        <v>70697.35</v>
      </c>
      <c r="BW17" s="11">
        <v>103</v>
      </c>
      <c r="BX17" s="12">
        <v>-0.3338</v>
      </c>
      <c r="BY17" s="12">
        <v>-0.3228</v>
      </c>
      <c r="BZ17" s="11">
        <v>321</v>
      </c>
      <c r="CA17" s="13">
        <v>20733.4</v>
      </c>
      <c r="CB17" s="11">
        <v>4</v>
      </c>
      <c r="CC17" s="11">
        <v>707</v>
      </c>
      <c r="CD17" s="13">
        <v>52083.15</v>
      </c>
      <c r="CE17" s="11">
        <v>78</v>
      </c>
      <c r="CF17" s="12">
        <v>-0.546</v>
      </c>
      <c r="CG17" s="12">
        <v>-0.6019</v>
      </c>
      <c r="CH17" s="11"/>
      <c r="CI17" s="13"/>
      <c r="CJ17" s="11"/>
      <c r="CK17" s="11"/>
      <c r="CL17" s="13"/>
      <c r="CM17" s="11"/>
      <c r="CN17" s="12"/>
      <c r="CO17" s="12"/>
      <c r="CP17" s="11">
        <v>98</v>
      </c>
      <c r="CQ17" s="13">
        <v>17433.36</v>
      </c>
      <c r="CR17" s="11">
        <v>4</v>
      </c>
      <c r="CS17" s="11">
        <v>2</v>
      </c>
      <c r="CT17" s="13">
        <v>318.73</v>
      </c>
      <c r="CU17" s="11">
        <v>87</v>
      </c>
      <c r="CV17" s="12">
        <v>48</v>
      </c>
      <c r="CW17" s="12">
        <v>53.6963</v>
      </c>
      <c r="CX17" s="11">
        <v>153</v>
      </c>
      <c r="CY17" s="13">
        <v>8767.84</v>
      </c>
      <c r="CZ17" s="11">
        <v>2</v>
      </c>
      <c r="DA17" s="11">
        <v>51</v>
      </c>
      <c r="DB17" s="13">
        <v>3088.34</v>
      </c>
      <c r="DC17" s="11">
        <v>87</v>
      </c>
      <c r="DD17" s="12">
        <v>2</v>
      </c>
      <c r="DE17" s="12">
        <v>1.839</v>
      </c>
      <c r="DF17" s="11"/>
      <c r="DG17" s="13"/>
      <c r="DH17" s="11"/>
      <c r="DI17" s="11"/>
      <c r="DJ17" s="13"/>
      <c r="DK17" s="11"/>
      <c r="DL17" s="12"/>
      <c r="DM17" s="12"/>
      <c r="DN17" s="11">
        <v>12</v>
      </c>
      <c r="DO17" s="13">
        <v>951.38</v>
      </c>
      <c r="DP17" s="11">
        <v>4</v>
      </c>
      <c r="DQ17" s="11">
        <v>20</v>
      </c>
      <c r="DR17" s="13">
        <v>1954.8</v>
      </c>
      <c r="DS17" s="11">
        <v>103</v>
      </c>
      <c r="DT17" s="12">
        <v>-0.4</v>
      </c>
      <c r="DU17" s="12">
        <v>-0.5133</v>
      </c>
      <c r="DV17" s="11">
        <v>341</v>
      </c>
      <c r="DW17" s="13">
        <v>29270.03</v>
      </c>
      <c r="DX17" s="11">
        <v>2</v>
      </c>
      <c r="DY17" s="11">
        <v>161</v>
      </c>
      <c r="DZ17" s="13">
        <v>12876.13</v>
      </c>
      <c r="EA17" s="11">
        <v>39</v>
      </c>
      <c r="EB17" s="12">
        <v>1.118</v>
      </c>
      <c r="EC17" s="12">
        <v>1.2732</v>
      </c>
      <c r="ED17" s="11">
        <v>212</v>
      </c>
      <c r="EE17" s="13">
        <v>12530.48</v>
      </c>
      <c r="EF17" s="11">
        <v>4</v>
      </c>
      <c r="EG17" s="11">
        <v>424</v>
      </c>
      <c r="EH17" s="13">
        <v>42208.31</v>
      </c>
      <c r="EI17" s="11">
        <v>101</v>
      </c>
      <c r="EJ17" s="12">
        <v>-0.5</v>
      </c>
      <c r="EK17" s="12">
        <v>-0.7031</v>
      </c>
      <c r="EL17" s="11"/>
      <c r="EM17" s="13"/>
      <c r="EN17" s="11"/>
      <c r="EO17" s="11"/>
      <c r="EP17" s="13"/>
      <c r="EQ17" s="11"/>
      <c r="ER17" s="12"/>
      <c r="ES17" s="12"/>
      <c r="ET17" s="11"/>
      <c r="EU17" s="13"/>
      <c r="EV17" s="11"/>
      <c r="EW17" s="11"/>
      <c r="EX17" s="13"/>
      <c r="EY17" s="11"/>
      <c r="EZ17" s="12"/>
      <c r="FA17" s="12"/>
      <c r="FB17" s="11"/>
      <c r="FC17" s="13"/>
      <c r="FD17" s="11"/>
      <c r="FE17" s="11"/>
      <c r="FF17" s="13"/>
      <c r="FG17" s="11"/>
      <c r="FH17" s="12"/>
      <c r="FI17" s="12"/>
      <c r="FJ17" s="11"/>
      <c r="FK17" s="13"/>
      <c r="FL17" s="11"/>
      <c r="FM17" s="11"/>
      <c r="FN17" s="13"/>
      <c r="FO17" s="11"/>
      <c r="FP17" s="12"/>
      <c r="FQ17" s="12"/>
      <c r="FR17" s="11"/>
      <c r="FS17" s="13"/>
      <c r="FT17" s="11"/>
      <c r="FU17" s="11"/>
      <c r="FV17" s="13"/>
      <c r="FW17" s="11"/>
      <c r="FX17" s="12"/>
      <c r="FY17" s="12"/>
      <c r="FZ17" s="11"/>
      <c r="GA17" s="13"/>
      <c r="GB17" s="11"/>
      <c r="GC17" s="11"/>
      <c r="GD17" s="13"/>
      <c r="GE17" s="11"/>
      <c r="GF17" s="12"/>
      <c r="GG17" s="12"/>
      <c r="GH17" s="11"/>
      <c r="GI17" s="13"/>
      <c r="GJ17" s="11"/>
      <c r="GK17" s="11"/>
      <c r="GL17" s="13"/>
      <c r="GM17" s="11"/>
      <c r="GN17" s="12"/>
      <c r="GO17" s="12"/>
      <c r="GP17" s="11">
        <v>3</v>
      </c>
      <c r="GQ17" s="13">
        <v>227.16</v>
      </c>
      <c r="GR17" s="11">
        <v>4</v>
      </c>
      <c r="GS17" s="11">
        <v>8</v>
      </c>
      <c r="GT17" s="13">
        <v>811.95</v>
      </c>
      <c r="GU17" s="11">
        <v>102</v>
      </c>
      <c r="GV17" s="12">
        <v>-0.625</v>
      </c>
      <c r="GW17" s="12">
        <v>-0.7202</v>
      </c>
      <c r="GX17" s="11"/>
      <c r="GY17" s="13"/>
      <c r="GZ17" s="11"/>
      <c r="HA17" s="11"/>
      <c r="HB17" s="13"/>
      <c r="HC17" s="11"/>
      <c r="HD17" s="12"/>
      <c r="HE17" s="12"/>
      <c r="HF17" s="11"/>
      <c r="HG17" s="13"/>
      <c r="HH17" s="11"/>
      <c r="HI17" s="11"/>
      <c r="HJ17" s="13"/>
      <c r="HK17" s="11"/>
      <c r="HL17" s="12"/>
      <c r="HM17" s="12"/>
      <c r="HN17" s="11">
        <v>885</v>
      </c>
      <c r="HO17" s="13">
        <v>35680.57</v>
      </c>
      <c r="HP17" s="11"/>
      <c r="HQ17" s="11">
        <v>710</v>
      </c>
      <c r="HR17" s="13">
        <v>40807.81</v>
      </c>
      <c r="HS17" s="11">
        <v>101</v>
      </c>
      <c r="HT17" s="12">
        <v>0.2465</v>
      </c>
      <c r="HU17" s="12">
        <v>-0.1256</v>
      </c>
      <c r="HV17" s="11"/>
      <c r="HW17" s="13"/>
      <c r="HX17" s="11"/>
      <c r="HY17" s="11"/>
      <c r="HZ17" s="13"/>
      <c r="IA17" s="11"/>
      <c r="IB17" s="12"/>
      <c r="IC17" s="12"/>
      <c r="ID17" s="11"/>
      <c r="IE17" s="13"/>
      <c r="IF17" s="11"/>
      <c r="IG17" s="11"/>
      <c r="IH17" s="13"/>
      <c r="II17" s="11"/>
      <c r="IJ17" s="12"/>
      <c r="IK17" s="12"/>
      <c r="IL17" s="11"/>
      <c r="IM17" s="13"/>
      <c r="IN17" s="11"/>
      <c r="IO17" s="11"/>
      <c r="IP17" s="13"/>
      <c r="IQ17" s="11"/>
      <c r="IR17" s="12"/>
      <c r="IS17" s="12"/>
      <c r="IT17" s="11"/>
      <c r="IU17" s="13"/>
      <c r="IV17" s="11"/>
      <c r="IW17" s="11"/>
      <c r="IX17" s="13"/>
      <c r="IY17" s="11"/>
      <c r="IZ17" s="12"/>
      <c r="JA17" s="12"/>
      <c r="JB17" s="11"/>
      <c r="JC17" s="13"/>
      <c r="JD17" s="11"/>
      <c r="JE17" s="11"/>
      <c r="JF17" s="13"/>
      <c r="JG17" s="11"/>
      <c r="JH17" s="12"/>
      <c r="JI17" s="12"/>
      <c r="JJ17" s="11"/>
      <c r="JK17" s="13"/>
      <c r="JL17" s="11"/>
      <c r="JM17" s="11"/>
      <c r="JN17" s="13"/>
      <c r="JO17" s="11"/>
      <c r="JP17" s="12"/>
      <c r="JQ17" s="12"/>
      <c r="JR17" s="11"/>
      <c r="JS17" s="13"/>
      <c r="JT17" s="11"/>
      <c r="JU17" s="11"/>
      <c r="JV17" s="13"/>
      <c r="JW17" s="11"/>
      <c r="JX17" s="12"/>
      <c r="JY17" s="12"/>
      <c r="JZ17" s="11"/>
      <c r="KA17" s="13"/>
      <c r="KB17" s="11"/>
      <c r="KC17" s="11"/>
      <c r="KD17" s="13"/>
      <c r="KE17" s="11"/>
      <c r="KF17" s="12"/>
      <c r="KG17" s="12"/>
      <c r="KH17" s="11"/>
      <c r="KI17" s="13"/>
      <c r="KJ17" s="11"/>
      <c r="KK17" s="11"/>
      <c r="KL17" s="13"/>
      <c r="KM17" s="11"/>
      <c r="KN17" s="12"/>
      <c r="KO17" s="12"/>
      <c r="KP17" s="11"/>
      <c r="KQ17" s="13"/>
      <c r="KR17" s="11"/>
      <c r="KS17" s="11">
        <v>12</v>
      </c>
      <c r="KT17" s="13">
        <v>837.3</v>
      </c>
      <c r="KU17" s="11">
        <v>81</v>
      </c>
      <c r="KV17" s="12"/>
      <c r="KW17" s="12"/>
      <c r="KX17" s="11"/>
      <c r="KY17" s="13"/>
      <c r="KZ17" s="11"/>
      <c r="LA17" s="11"/>
      <c r="LB17" s="13"/>
      <c r="LC17" s="11"/>
      <c r="LD17" s="12"/>
      <c r="LE17" s="12"/>
      <c r="LF17" s="11"/>
      <c r="LG17" s="13"/>
      <c r="LH17" s="11"/>
      <c r="LI17" s="11"/>
      <c r="LJ17" s="13"/>
      <c r="LK17" s="11"/>
      <c r="LL17" s="12"/>
      <c r="LM17" s="12"/>
      <c r="LN17" s="11"/>
      <c r="LO17" s="13"/>
      <c r="LP17" s="11"/>
      <c r="LQ17" s="11"/>
      <c r="LR17" s="13"/>
      <c r="LS17" s="11"/>
      <c r="LT17" s="12"/>
      <c r="LU17" s="12"/>
      <c r="LV17" s="11"/>
      <c r="LW17" s="13"/>
      <c r="LX17" s="11">
        <v>4</v>
      </c>
      <c r="LY17" s="11"/>
      <c r="LZ17" s="13"/>
      <c r="MA17" s="11"/>
      <c r="MB17" s="12"/>
      <c r="MC17" s="12"/>
      <c r="MD17" s="11"/>
      <c r="ME17" s="13"/>
      <c r="MF17" s="11"/>
      <c r="MG17" s="11"/>
      <c r="MH17" s="13"/>
      <c r="MI17" s="11"/>
      <c r="MJ17" s="12"/>
      <c r="MK17" s="12"/>
    </row>
    <row r="18">
      <c r="A18" s="10" t="s">
        <v>85</v>
      </c>
      <c r="B18" s="11">
        <v>576022</v>
      </c>
      <c r="C18" s="11">
        <f>=ROUNDDOWN(26.1607004986693,0)</f>
      </c>
      <c r="D18" s="11"/>
      <c r="E18" s="12">
        <v>0.8127</v>
      </c>
      <c r="F18" s="11"/>
      <c r="G18" s="11">
        <f>=ROUNDDOWN({0},0)</f>
      </c>
      <c r="H18" s="11"/>
      <c r="I18" s="12"/>
      <c r="J18" s="11">
        <v>1025865</v>
      </c>
      <c r="K18" s="13">
        <v>25080957.7</v>
      </c>
      <c r="L18" s="11">
        <v>1352</v>
      </c>
      <c r="M18" s="14">
        <v>18551</v>
      </c>
      <c r="N18" s="11">
        <v>807529</v>
      </c>
      <c r="O18" s="13">
        <v>19558444.86</v>
      </c>
      <c r="P18" s="11">
        <v>1346</v>
      </c>
      <c r="Q18" s="14">
        <v>14530.79</v>
      </c>
      <c r="R18" s="12">
        <v>0.2704</v>
      </c>
      <c r="S18" s="12">
        <v>0.2824</v>
      </c>
      <c r="T18" s="12">
        <v>0.0045</v>
      </c>
      <c r="U18" s="12">
        <v>0.2767</v>
      </c>
      <c r="V18" s="11">
        <v>424479</v>
      </c>
      <c r="W18" s="13">
        <v>9314359.85</v>
      </c>
      <c r="X18" s="11">
        <v>1110</v>
      </c>
      <c r="Y18" s="11">
        <v>296151</v>
      </c>
      <c r="Z18" s="13">
        <v>6590718.33</v>
      </c>
      <c r="AA18" s="11">
        <v>1004</v>
      </c>
      <c r="AB18" s="12">
        <v>0.4333</v>
      </c>
      <c r="AC18" s="12">
        <v>0.4133</v>
      </c>
      <c r="AD18" s="11">
        <v>22730</v>
      </c>
      <c r="AE18" s="13">
        <v>570584.4</v>
      </c>
      <c r="AF18" s="11">
        <v>1082</v>
      </c>
      <c r="AG18" s="11">
        <v>20687</v>
      </c>
      <c r="AH18" s="13">
        <v>534065.67</v>
      </c>
      <c r="AI18" s="11">
        <v>1058</v>
      </c>
      <c r="AJ18" s="12">
        <v>0.0988</v>
      </c>
      <c r="AK18" s="12">
        <v>0.0684</v>
      </c>
      <c r="AL18" s="11">
        <v>129826</v>
      </c>
      <c r="AM18" s="13">
        <v>3141528.14</v>
      </c>
      <c r="AN18" s="11">
        <v>1084</v>
      </c>
      <c r="AO18" s="11">
        <v>148320</v>
      </c>
      <c r="AP18" s="13">
        <v>3549619.96</v>
      </c>
      <c r="AQ18" s="11">
        <v>1072</v>
      </c>
      <c r="AR18" s="12">
        <v>-0.1247</v>
      </c>
      <c r="AS18" s="12">
        <v>-0.115</v>
      </c>
      <c r="AT18" s="11">
        <v>184910</v>
      </c>
      <c r="AU18" s="13">
        <v>4760238.03</v>
      </c>
      <c r="AV18" s="11">
        <v>1063</v>
      </c>
      <c r="AW18" s="11">
        <v>110219</v>
      </c>
      <c r="AX18" s="13">
        <v>2720944.11</v>
      </c>
      <c r="AY18" s="11">
        <v>1038</v>
      </c>
      <c r="AZ18" s="12">
        <v>0.6777</v>
      </c>
      <c r="BA18" s="12">
        <v>0.7495</v>
      </c>
      <c r="BB18" s="11">
        <v>35031</v>
      </c>
      <c r="BC18" s="13">
        <v>1226405.85</v>
      </c>
      <c r="BD18" s="11">
        <v>1084</v>
      </c>
      <c r="BE18" s="11">
        <v>25980</v>
      </c>
      <c r="BF18" s="13">
        <v>839097.45</v>
      </c>
      <c r="BG18" s="11">
        <v>1096</v>
      </c>
      <c r="BH18" s="12">
        <v>0.3484</v>
      </c>
      <c r="BI18" s="12">
        <v>0.4616</v>
      </c>
      <c r="BJ18" s="11">
        <v>45475</v>
      </c>
      <c r="BK18" s="13">
        <v>953748.4</v>
      </c>
      <c r="BL18" s="11">
        <v>893</v>
      </c>
      <c r="BM18" s="11">
        <v>53629</v>
      </c>
      <c r="BN18" s="13">
        <v>1255519.5</v>
      </c>
      <c r="BO18" s="11">
        <v>869</v>
      </c>
      <c r="BP18" s="12">
        <v>-0.152</v>
      </c>
      <c r="BQ18" s="12">
        <v>-0.2404</v>
      </c>
      <c r="BR18" s="11">
        <v>12240</v>
      </c>
      <c r="BS18" s="13">
        <v>348732.44</v>
      </c>
      <c r="BT18" s="11">
        <v>1048</v>
      </c>
      <c r="BU18" s="11">
        <v>18082</v>
      </c>
      <c r="BV18" s="13">
        <v>487239.79</v>
      </c>
      <c r="BW18" s="11">
        <v>1097</v>
      </c>
      <c r="BX18" s="12">
        <v>-0.3231</v>
      </c>
      <c r="BY18" s="12">
        <v>-0.2843</v>
      </c>
      <c r="BZ18" s="11">
        <v>68488</v>
      </c>
      <c r="CA18" s="13">
        <v>1935877.95</v>
      </c>
      <c r="CB18" s="11">
        <v>994</v>
      </c>
      <c r="CC18" s="11">
        <v>67221</v>
      </c>
      <c r="CD18" s="13">
        <v>1903850.12</v>
      </c>
      <c r="CE18" s="11">
        <v>1024</v>
      </c>
      <c r="CF18" s="12">
        <v>0.0188</v>
      </c>
      <c r="CG18" s="12">
        <v>0.0168</v>
      </c>
      <c r="CH18" s="11">
        <v>12972</v>
      </c>
      <c r="CI18" s="13">
        <v>114627.15</v>
      </c>
      <c r="CJ18" s="11"/>
      <c r="CK18" s="11">
        <v>9154</v>
      </c>
      <c r="CL18" s="13">
        <v>83950.98</v>
      </c>
      <c r="CM18" s="11"/>
      <c r="CN18" s="12">
        <v>0.4171</v>
      </c>
      <c r="CO18" s="12">
        <v>0.3654</v>
      </c>
      <c r="CP18" s="11">
        <v>50913</v>
      </c>
      <c r="CQ18" s="13">
        <v>1598822.08</v>
      </c>
      <c r="CR18" s="11">
        <v>1070</v>
      </c>
      <c r="CS18" s="11">
        <v>278</v>
      </c>
      <c r="CT18" s="13">
        <v>7059.71</v>
      </c>
      <c r="CU18" s="11">
        <v>909</v>
      </c>
      <c r="CV18" s="12">
        <v>182.1403</v>
      </c>
      <c r="CW18" s="12">
        <v>225.4714</v>
      </c>
      <c r="CX18" s="11">
        <v>11993</v>
      </c>
      <c r="CY18" s="13">
        <v>350602.21</v>
      </c>
      <c r="CZ18" s="11">
        <v>1014</v>
      </c>
      <c r="DA18" s="11">
        <v>20013</v>
      </c>
      <c r="DB18" s="13">
        <v>576643.8</v>
      </c>
      <c r="DC18" s="11">
        <v>963</v>
      </c>
      <c r="DD18" s="12">
        <v>-0.4007</v>
      </c>
      <c r="DE18" s="12">
        <v>-0.392</v>
      </c>
      <c r="DF18" s="11"/>
      <c r="DG18" s="13"/>
      <c r="DH18" s="11"/>
      <c r="DI18" s="11"/>
      <c r="DJ18" s="13"/>
      <c r="DK18" s="11"/>
      <c r="DL18" s="12"/>
      <c r="DM18" s="12"/>
      <c r="DN18" s="11">
        <v>3611</v>
      </c>
      <c r="DO18" s="13">
        <v>151850.29</v>
      </c>
      <c r="DP18" s="11">
        <v>1156</v>
      </c>
      <c r="DQ18" s="11">
        <v>3771</v>
      </c>
      <c r="DR18" s="13">
        <v>149284.17</v>
      </c>
      <c r="DS18" s="11">
        <v>1178</v>
      </c>
      <c r="DT18" s="12">
        <v>-0.0424</v>
      </c>
      <c r="DU18" s="12">
        <v>0.0172</v>
      </c>
      <c r="DV18" s="11">
        <v>565</v>
      </c>
      <c r="DW18" s="13">
        <v>16260.52</v>
      </c>
      <c r="DX18" s="11">
        <v>77</v>
      </c>
      <c r="DY18" s="11">
        <v>566</v>
      </c>
      <c r="DZ18" s="13">
        <v>16898.18</v>
      </c>
      <c r="EA18" s="11">
        <v>69</v>
      </c>
      <c r="EB18" s="12">
        <v>-0.0018</v>
      </c>
      <c r="EC18" s="12">
        <v>-0.0377</v>
      </c>
      <c r="ED18" s="11">
        <v>2621</v>
      </c>
      <c r="EE18" s="13">
        <v>71196.83</v>
      </c>
      <c r="EF18" s="11">
        <v>648</v>
      </c>
      <c r="EG18" s="11">
        <v>2252</v>
      </c>
      <c r="EH18" s="13">
        <v>58270.25</v>
      </c>
      <c r="EI18" s="11">
        <v>299</v>
      </c>
      <c r="EJ18" s="12">
        <v>0.1639</v>
      </c>
      <c r="EK18" s="12">
        <v>0.2218</v>
      </c>
      <c r="EL18" s="11"/>
      <c r="EM18" s="13"/>
      <c r="EN18" s="11"/>
      <c r="EO18" s="11"/>
      <c r="EP18" s="13"/>
      <c r="EQ18" s="11"/>
      <c r="ER18" s="12"/>
      <c r="ES18" s="12"/>
      <c r="ET18" s="11">
        <v>6985</v>
      </c>
      <c r="EU18" s="13">
        <v>167982.87</v>
      </c>
      <c r="EV18" s="11"/>
      <c r="EW18" s="11">
        <v>9644</v>
      </c>
      <c r="EX18" s="13">
        <v>247845.25</v>
      </c>
      <c r="EY18" s="11">
        <v>529</v>
      </c>
      <c r="EZ18" s="12">
        <v>-0.2757</v>
      </c>
      <c r="FA18" s="12">
        <v>-0.3222</v>
      </c>
      <c r="FB18" s="11">
        <v>4637</v>
      </c>
      <c r="FC18" s="13">
        <v>103801.26</v>
      </c>
      <c r="FD18" s="11">
        <v>286</v>
      </c>
      <c r="FE18" s="11">
        <v>11467</v>
      </c>
      <c r="FF18" s="13">
        <v>245783.9</v>
      </c>
      <c r="FG18" s="11">
        <v>649</v>
      </c>
      <c r="FH18" s="12">
        <v>-0.5956</v>
      </c>
      <c r="FI18" s="12">
        <v>-0.5777</v>
      </c>
      <c r="FJ18" s="11"/>
      <c r="FK18" s="13"/>
      <c r="FL18" s="11"/>
      <c r="FM18" s="11"/>
      <c r="FN18" s="13"/>
      <c r="FO18" s="11"/>
      <c r="FP18" s="12"/>
      <c r="FQ18" s="12"/>
      <c r="FR18" s="11"/>
      <c r="FS18" s="13"/>
      <c r="FT18" s="11"/>
      <c r="FU18" s="11"/>
      <c r="FV18" s="13"/>
      <c r="FW18" s="11"/>
      <c r="FX18" s="12"/>
      <c r="FY18" s="12"/>
      <c r="FZ18" s="11">
        <v>1627</v>
      </c>
      <c r="GA18" s="13">
        <v>48356.46</v>
      </c>
      <c r="GB18" s="11">
        <v>100</v>
      </c>
      <c r="GC18" s="11">
        <v>1711</v>
      </c>
      <c r="GD18" s="13">
        <v>46188.78</v>
      </c>
      <c r="GE18" s="11">
        <v>38</v>
      </c>
      <c r="GF18" s="12">
        <v>-0.0491</v>
      </c>
      <c r="GG18" s="12">
        <v>0.0469</v>
      </c>
      <c r="GH18" s="11"/>
      <c r="GI18" s="13"/>
      <c r="GJ18" s="11"/>
      <c r="GK18" s="11"/>
      <c r="GL18" s="13"/>
      <c r="GM18" s="11"/>
      <c r="GN18" s="12"/>
      <c r="GO18" s="12"/>
      <c r="GP18" s="11">
        <v>34</v>
      </c>
      <c r="GQ18" s="13">
        <v>1247.27</v>
      </c>
      <c r="GR18" s="11">
        <v>750</v>
      </c>
      <c r="GS18" s="11">
        <v>45</v>
      </c>
      <c r="GT18" s="13">
        <v>1630.72</v>
      </c>
      <c r="GU18" s="11">
        <v>905</v>
      </c>
      <c r="GV18" s="12">
        <v>-0.2444</v>
      </c>
      <c r="GW18" s="12">
        <v>-0.2351</v>
      </c>
      <c r="GX18" s="11"/>
      <c r="GY18" s="13"/>
      <c r="GZ18" s="11"/>
      <c r="HA18" s="11"/>
      <c r="HB18" s="13"/>
      <c r="HC18" s="11"/>
      <c r="HD18" s="12"/>
      <c r="HE18" s="12"/>
      <c r="HF18" s="11">
        <v>1969</v>
      </c>
      <c r="HG18" s="13">
        <v>41890.36</v>
      </c>
      <c r="HH18" s="11">
        <v>181</v>
      </c>
      <c r="HI18" s="11">
        <v>2406</v>
      </c>
      <c r="HJ18" s="13">
        <v>50802.11</v>
      </c>
      <c r="HK18" s="11">
        <v>117</v>
      </c>
      <c r="HL18" s="12">
        <v>-0.1816</v>
      </c>
      <c r="HM18" s="12">
        <v>-0.1754</v>
      </c>
      <c r="HN18" s="11">
        <v>43</v>
      </c>
      <c r="HO18" s="13">
        <v>2978.12</v>
      </c>
      <c r="HP18" s="11"/>
      <c r="HQ18" s="11">
        <v>88</v>
      </c>
      <c r="HR18" s="13">
        <v>5828.23</v>
      </c>
      <c r="HS18" s="11">
        <v>12</v>
      </c>
      <c r="HT18" s="12">
        <v>-0.5114</v>
      </c>
      <c r="HU18" s="12">
        <v>-0.489</v>
      </c>
      <c r="HV18" s="11">
        <v>3270</v>
      </c>
      <c r="HW18" s="13">
        <v>110929.23</v>
      </c>
      <c r="HX18" s="11">
        <v>85</v>
      </c>
      <c r="HY18" s="11">
        <v>2323</v>
      </c>
      <c r="HZ18" s="13">
        <v>78900.18</v>
      </c>
      <c r="IA18" s="11">
        <v>107</v>
      </c>
      <c r="IB18" s="12">
        <v>0.4077</v>
      </c>
      <c r="IC18" s="12">
        <v>0.4059</v>
      </c>
      <c r="ID18" s="11">
        <v>503</v>
      </c>
      <c r="IE18" s="13">
        <v>14812.88</v>
      </c>
      <c r="IF18" s="11">
        <v>326</v>
      </c>
      <c r="IG18" s="11">
        <v>593</v>
      </c>
      <c r="IH18" s="13">
        <v>16742.65</v>
      </c>
      <c r="II18" s="11">
        <v>253</v>
      </c>
      <c r="IJ18" s="12">
        <v>-0.1518</v>
      </c>
      <c r="IK18" s="12">
        <v>-0.1153</v>
      </c>
      <c r="IL18" s="11"/>
      <c r="IM18" s="13"/>
      <c r="IN18" s="11"/>
      <c r="IO18" s="11"/>
      <c r="IP18" s="13"/>
      <c r="IQ18" s="11"/>
      <c r="IR18" s="12"/>
      <c r="IS18" s="12"/>
      <c r="IT18" s="11">
        <v>631</v>
      </c>
      <c r="IU18" s="13">
        <v>21376.44</v>
      </c>
      <c r="IV18" s="11">
        <v>96</v>
      </c>
      <c r="IW18" s="11">
        <v>1</v>
      </c>
      <c r="IX18" s="13">
        <v>31.4</v>
      </c>
      <c r="IY18" s="11">
        <v>111</v>
      </c>
      <c r="IZ18" s="12">
        <v>630</v>
      </c>
      <c r="JA18" s="12">
        <v>679.7783</v>
      </c>
      <c r="JB18" s="11">
        <v>83</v>
      </c>
      <c r="JC18" s="13">
        <v>10549.14</v>
      </c>
      <c r="JD18" s="11">
        <v>22</v>
      </c>
      <c r="JE18" s="11">
        <v>96</v>
      </c>
      <c r="JF18" s="13">
        <v>12570.49</v>
      </c>
      <c r="JG18" s="11">
        <v>25</v>
      </c>
      <c r="JH18" s="12">
        <v>-0.1354</v>
      </c>
      <c r="JI18" s="12">
        <v>-0.1608</v>
      </c>
      <c r="JJ18" s="11"/>
      <c r="JK18" s="13"/>
      <c r="JL18" s="11"/>
      <c r="JM18" s="11"/>
      <c r="JN18" s="13"/>
      <c r="JO18" s="11"/>
      <c r="JP18" s="12"/>
      <c r="JQ18" s="12"/>
      <c r="JR18" s="11">
        <v>9</v>
      </c>
      <c r="JS18" s="13">
        <v>426.19</v>
      </c>
      <c r="JT18" s="11">
        <v>62</v>
      </c>
      <c r="JU18" s="11"/>
      <c r="JV18" s="13"/>
      <c r="JW18" s="11"/>
      <c r="JX18" s="12"/>
      <c r="JY18" s="12"/>
      <c r="JZ18" s="11">
        <v>219</v>
      </c>
      <c r="KA18" s="13">
        <v>1773.34</v>
      </c>
      <c r="KB18" s="11">
        <v>349</v>
      </c>
      <c r="KC18" s="11"/>
      <c r="KD18" s="13"/>
      <c r="KE18" s="11"/>
      <c r="KF18" s="12"/>
      <c r="KG18" s="12"/>
      <c r="KH18" s="11"/>
      <c r="KI18" s="13"/>
      <c r="KJ18" s="11"/>
      <c r="KK18" s="11"/>
      <c r="KL18" s="13"/>
      <c r="KM18" s="11"/>
      <c r="KN18" s="12"/>
      <c r="KO18" s="12"/>
      <c r="KP18" s="11"/>
      <c r="KQ18" s="13"/>
      <c r="KR18" s="11"/>
      <c r="KS18" s="11">
        <v>2352</v>
      </c>
      <c r="KT18" s="13">
        <v>63452.04</v>
      </c>
      <c r="KU18" s="11">
        <v>915</v>
      </c>
      <c r="KV18" s="12"/>
      <c r="KW18" s="12"/>
      <c r="KX18" s="11"/>
      <c r="KY18" s="13"/>
      <c r="KZ18" s="11"/>
      <c r="LA18" s="11">
        <v>480</v>
      </c>
      <c r="LB18" s="13">
        <v>15507.09</v>
      </c>
      <c r="LC18" s="11">
        <v>272</v>
      </c>
      <c r="LD18" s="12"/>
      <c r="LE18" s="12"/>
      <c r="LF18" s="11">
        <v>1</v>
      </c>
      <c r="LG18" s="13"/>
      <c r="LH18" s="11">
        <v>441</v>
      </c>
      <c r="LI18" s="11"/>
      <c r="LJ18" s="13"/>
      <c r="LK18" s="11"/>
      <c r="LL18" s="12"/>
      <c r="LM18" s="12"/>
      <c r="LN18" s="11"/>
      <c r="LO18" s="13"/>
      <c r="LP18" s="11">
        <v>1</v>
      </c>
      <c r="LQ18" s="11"/>
      <c r="LR18" s="13"/>
      <c r="LS18" s="11">
        <v>2</v>
      </c>
      <c r="LT18" s="12"/>
      <c r="LU18" s="12"/>
      <c r="LV18" s="11"/>
      <c r="LW18" s="13"/>
      <c r="LX18" s="11">
        <v>241</v>
      </c>
      <c r="LY18" s="11"/>
      <c r="LZ18" s="13"/>
      <c r="MA18" s="11"/>
      <c r="MB18" s="12"/>
      <c r="MC18" s="12"/>
      <c r="MD18" s="11"/>
      <c r="ME18" s="13"/>
      <c r="MF18" s="11"/>
      <c r="MG18" s="11"/>
      <c r="MH18" s="13"/>
      <c r="MI18" s="11"/>
      <c r="MJ18" s="12"/>
      <c r="MK18" s="12"/>
    </row>
    <row r="19">
      <c r="A19" s="10" t="s">
        <v>86</v>
      </c>
      <c r="B19" s="11">
        <v>159252</v>
      </c>
      <c r="C19" s="11">
        <f>=ROUNDDOWN(37.8001424163304,0)</f>
      </c>
      <c r="D19" s="11"/>
      <c r="E19" s="12">
        <v>0.9525</v>
      </c>
      <c r="F19" s="11"/>
      <c r="G19" s="11">
        <f>=ROUNDDOWN({0},0)</f>
      </c>
      <c r="H19" s="11"/>
      <c r="I19" s="12"/>
      <c r="J19" s="11">
        <v>196222</v>
      </c>
      <c r="K19" s="13">
        <v>6270869.2</v>
      </c>
      <c r="L19" s="11">
        <v>165</v>
      </c>
      <c r="M19" s="14">
        <v>38005.27</v>
      </c>
      <c r="N19" s="11">
        <v>149892</v>
      </c>
      <c r="O19" s="13">
        <v>4957986.69</v>
      </c>
      <c r="P19" s="11">
        <v>125</v>
      </c>
      <c r="Q19" s="14">
        <v>39663.89</v>
      </c>
      <c r="R19" s="12">
        <v>0.3091</v>
      </c>
      <c r="S19" s="12">
        <v>0.2648</v>
      </c>
      <c r="T19" s="12">
        <v>0.32</v>
      </c>
      <c r="U19" s="12">
        <v>-0.0418</v>
      </c>
      <c r="V19" s="11">
        <v>40686</v>
      </c>
      <c r="W19" s="13">
        <v>1376271.19</v>
      </c>
      <c r="X19" s="11">
        <v>147</v>
      </c>
      <c r="Y19" s="11">
        <v>19512</v>
      </c>
      <c r="Z19" s="13">
        <v>665626.44</v>
      </c>
      <c r="AA19" s="11">
        <v>101</v>
      </c>
      <c r="AB19" s="12">
        <v>1.0852</v>
      </c>
      <c r="AC19" s="12">
        <v>1.0676</v>
      </c>
      <c r="AD19" s="11">
        <v>11722</v>
      </c>
      <c r="AE19" s="13">
        <v>286013.2</v>
      </c>
      <c r="AF19" s="11">
        <v>160</v>
      </c>
      <c r="AG19" s="11">
        <v>7215</v>
      </c>
      <c r="AH19" s="13">
        <v>184658.84</v>
      </c>
      <c r="AI19" s="11">
        <v>121</v>
      </c>
      <c r="AJ19" s="12">
        <v>0.6247</v>
      </c>
      <c r="AK19" s="12">
        <v>0.5489</v>
      </c>
      <c r="AL19" s="11">
        <v>31644</v>
      </c>
      <c r="AM19" s="13">
        <v>914302.61</v>
      </c>
      <c r="AN19" s="11">
        <v>161</v>
      </c>
      <c r="AO19" s="11">
        <v>21275</v>
      </c>
      <c r="AP19" s="13">
        <v>666636.69</v>
      </c>
      <c r="AQ19" s="11">
        <v>110</v>
      </c>
      <c r="AR19" s="12">
        <v>0.4874</v>
      </c>
      <c r="AS19" s="12">
        <v>0.3715</v>
      </c>
      <c r="AT19" s="11">
        <v>35038</v>
      </c>
      <c r="AU19" s="13">
        <v>1239447.48</v>
      </c>
      <c r="AV19" s="11">
        <v>161</v>
      </c>
      <c r="AW19" s="11">
        <v>25430</v>
      </c>
      <c r="AX19" s="13">
        <v>909850.09</v>
      </c>
      <c r="AY19" s="11">
        <v>122</v>
      </c>
      <c r="AZ19" s="12">
        <v>0.3778</v>
      </c>
      <c r="BA19" s="12">
        <v>0.3623</v>
      </c>
      <c r="BB19" s="11">
        <v>11204</v>
      </c>
      <c r="BC19" s="13">
        <v>400916.98</v>
      </c>
      <c r="BD19" s="11">
        <v>161</v>
      </c>
      <c r="BE19" s="11">
        <v>9319</v>
      </c>
      <c r="BF19" s="13">
        <v>342065.35</v>
      </c>
      <c r="BG19" s="11">
        <v>121</v>
      </c>
      <c r="BH19" s="12">
        <v>0.2023</v>
      </c>
      <c r="BI19" s="12">
        <v>0.172</v>
      </c>
      <c r="BJ19" s="11">
        <v>21803</v>
      </c>
      <c r="BK19" s="13">
        <v>708595.85</v>
      </c>
      <c r="BL19" s="11">
        <v>107</v>
      </c>
      <c r="BM19" s="11">
        <v>22903</v>
      </c>
      <c r="BN19" s="13">
        <v>800634.61</v>
      </c>
      <c r="BO19" s="11">
        <v>110</v>
      </c>
      <c r="BP19" s="12">
        <v>-0.048</v>
      </c>
      <c r="BQ19" s="12">
        <v>-0.115</v>
      </c>
      <c r="BR19" s="11">
        <v>5915</v>
      </c>
      <c r="BS19" s="13">
        <v>204872.01</v>
      </c>
      <c r="BT19" s="11">
        <v>127</v>
      </c>
      <c r="BU19" s="11">
        <v>5594</v>
      </c>
      <c r="BV19" s="13">
        <v>188971.66</v>
      </c>
      <c r="BW19" s="11">
        <v>122</v>
      </c>
      <c r="BX19" s="12">
        <v>0.0574</v>
      </c>
      <c r="BY19" s="12">
        <v>0.0841</v>
      </c>
      <c r="BZ19" s="11">
        <v>17115</v>
      </c>
      <c r="CA19" s="13">
        <v>496679.03</v>
      </c>
      <c r="CB19" s="11">
        <v>122</v>
      </c>
      <c r="CC19" s="11">
        <v>19346</v>
      </c>
      <c r="CD19" s="13">
        <v>594880.73</v>
      </c>
      <c r="CE19" s="11">
        <v>118</v>
      </c>
      <c r="CF19" s="12">
        <v>-0.1153</v>
      </c>
      <c r="CG19" s="12">
        <v>-0.1651</v>
      </c>
      <c r="CH19" s="11"/>
      <c r="CI19" s="13"/>
      <c r="CJ19" s="11"/>
      <c r="CK19" s="11"/>
      <c r="CL19" s="13"/>
      <c r="CM19" s="11"/>
      <c r="CN19" s="12"/>
      <c r="CO19" s="12"/>
      <c r="CP19" s="11">
        <v>80</v>
      </c>
      <c r="CQ19" s="13">
        <v>3703.53</v>
      </c>
      <c r="CR19" s="11">
        <v>146</v>
      </c>
      <c r="CS19" s="11">
        <v>1</v>
      </c>
      <c r="CT19" s="13">
        <v>74.69</v>
      </c>
      <c r="CU19" s="11">
        <v>102</v>
      </c>
      <c r="CV19" s="12">
        <v>79</v>
      </c>
      <c r="CW19" s="12">
        <v>48.5854</v>
      </c>
      <c r="CX19" s="11">
        <v>9268</v>
      </c>
      <c r="CY19" s="13">
        <v>270280.13</v>
      </c>
      <c r="CZ19" s="11">
        <v>147</v>
      </c>
      <c r="DA19" s="11">
        <v>9369</v>
      </c>
      <c r="DB19" s="13">
        <v>285763.71</v>
      </c>
      <c r="DC19" s="11">
        <v>110</v>
      </c>
      <c r="DD19" s="12">
        <v>-0.0108</v>
      </c>
      <c r="DE19" s="12">
        <v>-0.0542</v>
      </c>
      <c r="DF19" s="11"/>
      <c r="DG19" s="13"/>
      <c r="DH19" s="11"/>
      <c r="DI19" s="11">
        <v>127</v>
      </c>
      <c r="DJ19" s="13">
        <v>3840.57</v>
      </c>
      <c r="DK19" s="11">
        <v>90</v>
      </c>
      <c r="DL19" s="12"/>
      <c r="DM19" s="12"/>
      <c r="DN19" s="11">
        <v>115</v>
      </c>
      <c r="DO19" s="13">
        <v>5194.94</v>
      </c>
      <c r="DP19" s="11">
        <v>162</v>
      </c>
      <c r="DQ19" s="11">
        <v>92</v>
      </c>
      <c r="DR19" s="13">
        <v>4611.08</v>
      </c>
      <c r="DS19" s="11">
        <v>122</v>
      </c>
      <c r="DT19" s="12">
        <v>0.25</v>
      </c>
      <c r="DU19" s="12">
        <v>0.1266</v>
      </c>
      <c r="DV19" s="11">
        <v>191</v>
      </c>
      <c r="DW19" s="13">
        <v>5750.75</v>
      </c>
      <c r="DX19" s="11">
        <v>49</v>
      </c>
      <c r="DY19" s="11">
        <v>140</v>
      </c>
      <c r="DZ19" s="13">
        <v>5067.8</v>
      </c>
      <c r="EA19" s="11">
        <v>13</v>
      </c>
      <c r="EB19" s="12">
        <v>0.3643</v>
      </c>
      <c r="EC19" s="12">
        <v>0.1348</v>
      </c>
      <c r="ED19" s="11">
        <v>1665</v>
      </c>
      <c r="EE19" s="13">
        <v>54834.51</v>
      </c>
      <c r="EF19" s="11">
        <v>134</v>
      </c>
      <c r="EG19" s="11">
        <v>812</v>
      </c>
      <c r="EH19" s="13">
        <v>28208.93</v>
      </c>
      <c r="EI19" s="11">
        <v>87</v>
      </c>
      <c r="EJ19" s="12">
        <v>1.0505</v>
      </c>
      <c r="EK19" s="12">
        <v>0.9439</v>
      </c>
      <c r="EL19" s="11"/>
      <c r="EM19" s="13"/>
      <c r="EN19" s="11"/>
      <c r="EO19" s="11">
        <v>150</v>
      </c>
      <c r="EP19" s="13">
        <v>5797.5</v>
      </c>
      <c r="EQ19" s="11"/>
      <c r="ER19" s="12"/>
      <c r="ES19" s="12"/>
      <c r="ET19" s="11">
        <v>3150</v>
      </c>
      <c r="EU19" s="13">
        <v>89355.86</v>
      </c>
      <c r="EV19" s="11"/>
      <c r="EW19" s="11">
        <v>3193</v>
      </c>
      <c r="EX19" s="13">
        <v>94716.42</v>
      </c>
      <c r="EY19" s="11">
        <v>49</v>
      </c>
      <c r="EZ19" s="12">
        <v>-0.0135</v>
      </c>
      <c r="FA19" s="12">
        <v>-0.0566</v>
      </c>
      <c r="FB19" s="11">
        <v>310</v>
      </c>
      <c r="FC19" s="13">
        <v>8514.17</v>
      </c>
      <c r="FD19" s="11">
        <v>12</v>
      </c>
      <c r="FE19" s="11">
        <v>261</v>
      </c>
      <c r="FF19" s="13">
        <v>7626.26</v>
      </c>
      <c r="FG19" s="11">
        <v>62</v>
      </c>
      <c r="FH19" s="12">
        <v>0.1877</v>
      </c>
      <c r="FI19" s="12">
        <v>0.1164</v>
      </c>
      <c r="FJ19" s="11"/>
      <c r="FK19" s="13"/>
      <c r="FL19" s="11"/>
      <c r="FM19" s="11"/>
      <c r="FN19" s="13"/>
      <c r="FO19" s="11"/>
      <c r="FP19" s="12"/>
      <c r="FQ19" s="12"/>
      <c r="FR19" s="11"/>
      <c r="FS19" s="13"/>
      <c r="FT19" s="11"/>
      <c r="FU19" s="11"/>
      <c r="FV19" s="13"/>
      <c r="FW19" s="11"/>
      <c r="FX19" s="12"/>
      <c r="FY19" s="12"/>
      <c r="FZ19" s="11">
        <v>5139</v>
      </c>
      <c r="GA19" s="13">
        <v>169917.13</v>
      </c>
      <c r="GB19" s="11">
        <v>101</v>
      </c>
      <c r="GC19" s="11">
        <v>3987</v>
      </c>
      <c r="GD19" s="13">
        <v>137687.36</v>
      </c>
      <c r="GE19" s="11">
        <v>83</v>
      </c>
      <c r="GF19" s="12">
        <v>0.2889</v>
      </c>
      <c r="GG19" s="12">
        <v>0.2341</v>
      </c>
      <c r="GH19" s="11"/>
      <c r="GI19" s="13"/>
      <c r="GJ19" s="11"/>
      <c r="GK19" s="11"/>
      <c r="GL19" s="13"/>
      <c r="GM19" s="11"/>
      <c r="GN19" s="12"/>
      <c r="GO19" s="12"/>
      <c r="GP19" s="11">
        <v>77</v>
      </c>
      <c r="GQ19" s="13">
        <v>2915.5</v>
      </c>
      <c r="GR19" s="11">
        <v>105</v>
      </c>
      <c r="GS19" s="11">
        <v>25</v>
      </c>
      <c r="GT19" s="13">
        <v>983.74</v>
      </c>
      <c r="GU19" s="11">
        <v>111</v>
      </c>
      <c r="GV19" s="12">
        <v>2.08</v>
      </c>
      <c r="GW19" s="12">
        <v>1.9637</v>
      </c>
      <c r="GX19" s="11"/>
      <c r="GY19" s="13"/>
      <c r="GZ19" s="11"/>
      <c r="HA19" s="11"/>
      <c r="HB19" s="13"/>
      <c r="HC19" s="11"/>
      <c r="HD19" s="12"/>
      <c r="HE19" s="12"/>
      <c r="HF19" s="11"/>
      <c r="HG19" s="13"/>
      <c r="HH19" s="11"/>
      <c r="HI19" s="11"/>
      <c r="HJ19" s="13"/>
      <c r="HK19" s="11"/>
      <c r="HL19" s="12"/>
      <c r="HM19" s="12"/>
      <c r="HN19" s="11">
        <v>133</v>
      </c>
      <c r="HO19" s="13">
        <v>3363.45</v>
      </c>
      <c r="HP19" s="11"/>
      <c r="HQ19" s="11">
        <v>237</v>
      </c>
      <c r="HR19" s="13">
        <v>5743.97</v>
      </c>
      <c r="HS19" s="11">
        <v>18</v>
      </c>
      <c r="HT19" s="12">
        <v>-0.4388</v>
      </c>
      <c r="HU19" s="12">
        <v>-0.4144</v>
      </c>
      <c r="HV19" s="11">
        <v>19</v>
      </c>
      <c r="HW19" s="13">
        <v>758.1</v>
      </c>
      <c r="HX19" s="11">
        <v>5</v>
      </c>
      <c r="HY19" s="11">
        <v>30</v>
      </c>
      <c r="HZ19" s="13">
        <v>1197</v>
      </c>
      <c r="IA19" s="11">
        <v>5</v>
      </c>
      <c r="IB19" s="12">
        <v>-0.3667</v>
      </c>
      <c r="IC19" s="12">
        <v>-0.3667</v>
      </c>
      <c r="ID19" s="11">
        <v>177</v>
      </c>
      <c r="IE19" s="13">
        <v>4877.46</v>
      </c>
      <c r="IF19" s="11">
        <v>25</v>
      </c>
      <c r="IG19" s="11">
        <v>205</v>
      </c>
      <c r="IH19" s="13">
        <v>5588.1</v>
      </c>
      <c r="II19" s="11">
        <v>28</v>
      </c>
      <c r="IJ19" s="12">
        <v>-0.1366</v>
      </c>
      <c r="IK19" s="12">
        <v>-0.1272</v>
      </c>
      <c r="IL19" s="11"/>
      <c r="IM19" s="13"/>
      <c r="IN19" s="11"/>
      <c r="IO19" s="11"/>
      <c r="IP19" s="13"/>
      <c r="IQ19" s="11"/>
      <c r="IR19" s="12"/>
      <c r="IS19" s="12"/>
      <c r="IT19" s="11">
        <v>560</v>
      </c>
      <c r="IU19" s="13">
        <v>18308.14</v>
      </c>
      <c r="IV19" s="11">
        <v>37</v>
      </c>
      <c r="IW19" s="11">
        <v>4</v>
      </c>
      <c r="IX19" s="13">
        <v>124.54</v>
      </c>
      <c r="IY19" s="11">
        <v>37</v>
      </c>
      <c r="IZ19" s="12">
        <v>139</v>
      </c>
      <c r="JA19" s="12">
        <v>146.0061</v>
      </c>
      <c r="JB19" s="11">
        <v>102</v>
      </c>
      <c r="JC19" s="13">
        <v>2180.41</v>
      </c>
      <c r="JD19" s="11">
        <v>9</v>
      </c>
      <c r="JE19" s="11">
        <v>264</v>
      </c>
      <c r="JF19" s="13">
        <v>4556.7</v>
      </c>
      <c r="JG19" s="11">
        <v>12</v>
      </c>
      <c r="JH19" s="12">
        <v>-0.6136</v>
      </c>
      <c r="JI19" s="12">
        <v>-0.5215</v>
      </c>
      <c r="JJ19" s="11"/>
      <c r="JK19" s="13"/>
      <c r="JL19" s="11"/>
      <c r="JM19" s="11"/>
      <c r="JN19" s="13"/>
      <c r="JO19" s="11"/>
      <c r="JP19" s="12"/>
      <c r="JQ19" s="12"/>
      <c r="JR19" s="11">
        <v>108</v>
      </c>
      <c r="JS19" s="13">
        <v>3816.77</v>
      </c>
      <c r="JT19" s="11">
        <v>55</v>
      </c>
      <c r="JU19" s="11"/>
      <c r="JV19" s="13"/>
      <c r="JW19" s="11"/>
      <c r="JX19" s="12"/>
      <c r="JY19" s="12"/>
      <c r="JZ19" s="11"/>
      <c r="KA19" s="13"/>
      <c r="KB19" s="11">
        <v>116</v>
      </c>
      <c r="KC19" s="11"/>
      <c r="KD19" s="13"/>
      <c r="KE19" s="11"/>
      <c r="KF19" s="12"/>
      <c r="KG19" s="12"/>
      <c r="KH19" s="11"/>
      <c r="KI19" s="13"/>
      <c r="KJ19" s="11"/>
      <c r="KK19" s="11"/>
      <c r="KL19" s="13"/>
      <c r="KM19" s="11"/>
      <c r="KN19" s="12"/>
      <c r="KO19" s="12"/>
      <c r="KP19" s="11"/>
      <c r="KQ19" s="13"/>
      <c r="KR19" s="11"/>
      <c r="KS19" s="11">
        <v>157</v>
      </c>
      <c r="KT19" s="13">
        <v>4523.14</v>
      </c>
      <c r="KU19" s="11">
        <v>106</v>
      </c>
      <c r="KV19" s="12"/>
      <c r="KW19" s="12"/>
      <c r="KX19" s="11"/>
      <c r="KY19" s="13"/>
      <c r="KZ19" s="11"/>
      <c r="LA19" s="11">
        <v>244</v>
      </c>
      <c r="LB19" s="13">
        <v>8550.77</v>
      </c>
      <c r="LC19" s="11">
        <v>101</v>
      </c>
      <c r="LD19" s="12"/>
      <c r="LE19" s="12"/>
      <c r="LF19" s="11">
        <v>1</v>
      </c>
      <c r="LG19" s="13"/>
      <c r="LH19" s="11">
        <v>135</v>
      </c>
      <c r="LI19" s="11"/>
      <c r="LJ19" s="13"/>
      <c r="LK19" s="11"/>
      <c r="LL19" s="12"/>
      <c r="LM19" s="12"/>
      <c r="LN19" s="11"/>
      <c r="LO19" s="13"/>
      <c r="LP19" s="11"/>
      <c r="LQ19" s="11"/>
      <c r="LR19" s="13"/>
      <c r="LS19" s="11"/>
      <c r="LT19" s="12"/>
      <c r="LU19" s="12"/>
      <c r="LV19" s="11"/>
      <c r="LW19" s="13"/>
      <c r="LX19" s="11">
        <v>69</v>
      </c>
      <c r="LY19" s="11"/>
      <c r="LZ19" s="13"/>
      <c r="MA19" s="11"/>
      <c r="MB19" s="12"/>
      <c r="MC19" s="12"/>
      <c r="MD19" s="11"/>
      <c r="ME19" s="13"/>
      <c r="MF19" s="11"/>
      <c r="MG19" s="11"/>
      <c r="MH19" s="13"/>
      <c r="MI19" s="11"/>
      <c r="MJ19" s="12"/>
      <c r="MK19" s="12"/>
    </row>
    <row r="20">
      <c r="A20" s="10" t="s">
        <v>87</v>
      </c>
      <c r="B20" s="11">
        <v>289425</v>
      </c>
      <c r="C20" s="11">
        <f>=ROUNDDOWN(25.5540349638001,0)</f>
      </c>
      <c r="D20" s="11"/>
      <c r="E20" s="12">
        <v>0.8981</v>
      </c>
      <c r="F20" s="11"/>
      <c r="G20" s="11">
        <f>=ROUNDDOWN({0},0)</f>
      </c>
      <c r="H20" s="11"/>
      <c r="I20" s="12">
        <v>0.0041</v>
      </c>
      <c r="J20" s="11">
        <v>510683</v>
      </c>
      <c r="K20" s="13">
        <v>10969495.39</v>
      </c>
      <c r="L20" s="11">
        <v>545</v>
      </c>
      <c r="M20" s="14">
        <v>20127.51</v>
      </c>
      <c r="N20" s="11">
        <v>558013</v>
      </c>
      <c r="O20" s="13">
        <v>11260600.69</v>
      </c>
      <c r="P20" s="11">
        <v>698</v>
      </c>
      <c r="Q20" s="14">
        <v>16132.67</v>
      </c>
      <c r="R20" s="12">
        <v>-0.0848</v>
      </c>
      <c r="S20" s="12">
        <v>-0.0259</v>
      </c>
      <c r="T20" s="12">
        <v>-0.2192</v>
      </c>
      <c r="U20" s="12">
        <v>0.2476</v>
      </c>
      <c r="V20" s="11">
        <v>197059</v>
      </c>
      <c r="W20" s="13">
        <v>4568676.63</v>
      </c>
      <c r="X20" s="11">
        <v>511</v>
      </c>
      <c r="Y20" s="11">
        <v>194861</v>
      </c>
      <c r="Z20" s="13">
        <v>4442184.99</v>
      </c>
      <c r="AA20" s="11">
        <v>628</v>
      </c>
      <c r="AB20" s="12">
        <v>0.0113</v>
      </c>
      <c r="AC20" s="12">
        <v>0.0285</v>
      </c>
      <c r="AD20" s="11">
        <v>94822</v>
      </c>
      <c r="AE20" s="13">
        <v>1706444.75</v>
      </c>
      <c r="AF20" s="11">
        <v>545</v>
      </c>
      <c r="AG20" s="11">
        <v>89622</v>
      </c>
      <c r="AH20" s="13">
        <v>1482799.21</v>
      </c>
      <c r="AI20" s="11">
        <v>691</v>
      </c>
      <c r="AJ20" s="12">
        <v>0.058</v>
      </c>
      <c r="AK20" s="12">
        <v>0.1508</v>
      </c>
      <c r="AL20" s="11">
        <v>51408</v>
      </c>
      <c r="AM20" s="13">
        <v>944472.61</v>
      </c>
      <c r="AN20" s="11">
        <v>539</v>
      </c>
      <c r="AO20" s="11">
        <v>68776</v>
      </c>
      <c r="AP20" s="13">
        <v>1149758.55</v>
      </c>
      <c r="AQ20" s="11">
        <v>640</v>
      </c>
      <c r="AR20" s="12">
        <v>-0.2525</v>
      </c>
      <c r="AS20" s="12">
        <v>-0.1785</v>
      </c>
      <c r="AT20" s="11">
        <v>4799</v>
      </c>
      <c r="AU20" s="13">
        <v>122238.08</v>
      </c>
      <c r="AV20" s="11">
        <v>21</v>
      </c>
      <c r="AW20" s="11">
        <v>33359</v>
      </c>
      <c r="AX20" s="13">
        <v>655093.16</v>
      </c>
      <c r="AY20" s="11">
        <v>155</v>
      </c>
      <c r="AZ20" s="12">
        <v>-0.8561</v>
      </c>
      <c r="BA20" s="12">
        <v>-0.8134</v>
      </c>
      <c r="BB20" s="11">
        <v>19839</v>
      </c>
      <c r="BC20" s="13">
        <v>474942.34</v>
      </c>
      <c r="BD20" s="11">
        <v>545</v>
      </c>
      <c r="BE20" s="11">
        <v>29891</v>
      </c>
      <c r="BF20" s="13">
        <v>676647.38</v>
      </c>
      <c r="BG20" s="11">
        <v>600</v>
      </c>
      <c r="BH20" s="12">
        <v>-0.3363</v>
      </c>
      <c r="BI20" s="12">
        <v>-0.2981</v>
      </c>
      <c r="BJ20" s="11">
        <v>41776</v>
      </c>
      <c r="BK20" s="13">
        <v>853774.1</v>
      </c>
      <c r="BL20" s="11">
        <v>239</v>
      </c>
      <c r="BM20" s="11">
        <v>27112</v>
      </c>
      <c r="BN20" s="13">
        <v>549579.71</v>
      </c>
      <c r="BO20" s="11">
        <v>498</v>
      </c>
      <c r="BP20" s="12">
        <v>0.5409</v>
      </c>
      <c r="BQ20" s="12">
        <v>0.5535</v>
      </c>
      <c r="BR20" s="11">
        <v>5197</v>
      </c>
      <c r="BS20" s="13">
        <v>133015.92</v>
      </c>
      <c r="BT20" s="11">
        <v>537</v>
      </c>
      <c r="BU20" s="11">
        <v>9026</v>
      </c>
      <c r="BV20" s="13">
        <v>205323.9</v>
      </c>
      <c r="BW20" s="11">
        <v>691</v>
      </c>
      <c r="BX20" s="12">
        <v>-0.4242</v>
      </c>
      <c r="BY20" s="12">
        <v>-0.3522</v>
      </c>
      <c r="BZ20" s="11">
        <v>55997</v>
      </c>
      <c r="CA20" s="13">
        <v>1051840.45</v>
      </c>
      <c r="CB20" s="11">
        <v>524</v>
      </c>
      <c r="CC20" s="11">
        <v>69771</v>
      </c>
      <c r="CD20" s="13">
        <v>1301425.56</v>
      </c>
      <c r="CE20" s="11">
        <v>668</v>
      </c>
      <c r="CF20" s="12">
        <v>-0.1974</v>
      </c>
      <c r="CG20" s="12">
        <v>-0.1918</v>
      </c>
      <c r="CH20" s="11"/>
      <c r="CI20" s="13"/>
      <c r="CJ20" s="11"/>
      <c r="CK20" s="11"/>
      <c r="CL20" s="13"/>
      <c r="CM20" s="11"/>
      <c r="CN20" s="12"/>
      <c r="CO20" s="12"/>
      <c r="CP20" s="11">
        <v>1668</v>
      </c>
      <c r="CQ20" s="13">
        <v>78842.41</v>
      </c>
      <c r="CR20" s="11">
        <v>485</v>
      </c>
      <c r="CS20" s="11">
        <v>8</v>
      </c>
      <c r="CT20" s="13">
        <v>338.67</v>
      </c>
      <c r="CU20" s="11">
        <v>552</v>
      </c>
      <c r="CV20" s="12">
        <v>207.5</v>
      </c>
      <c r="CW20" s="12">
        <v>231.8001</v>
      </c>
      <c r="CX20" s="11">
        <v>3676</v>
      </c>
      <c r="CY20" s="13">
        <v>65157.31</v>
      </c>
      <c r="CZ20" s="11">
        <v>460</v>
      </c>
      <c r="DA20" s="11">
        <v>6703</v>
      </c>
      <c r="DB20" s="13">
        <v>115360.73</v>
      </c>
      <c r="DC20" s="11">
        <v>534</v>
      </c>
      <c r="DD20" s="12">
        <v>-0.4516</v>
      </c>
      <c r="DE20" s="12">
        <v>-0.4352</v>
      </c>
      <c r="DF20" s="11">
        <v>5943</v>
      </c>
      <c r="DG20" s="13">
        <v>130810.04</v>
      </c>
      <c r="DH20" s="11">
        <v>228</v>
      </c>
      <c r="DI20" s="11">
        <v>4686</v>
      </c>
      <c r="DJ20" s="13">
        <v>107675.62</v>
      </c>
      <c r="DK20" s="11">
        <v>249</v>
      </c>
      <c r="DL20" s="12">
        <v>0.2682</v>
      </c>
      <c r="DM20" s="12">
        <v>0.2149</v>
      </c>
      <c r="DN20" s="11">
        <v>8428</v>
      </c>
      <c r="DO20" s="13">
        <v>336241.42</v>
      </c>
      <c r="DP20" s="11">
        <v>545</v>
      </c>
      <c r="DQ20" s="11">
        <v>576</v>
      </c>
      <c r="DR20" s="13">
        <v>21092.16</v>
      </c>
      <c r="DS20" s="11">
        <v>698</v>
      </c>
      <c r="DT20" s="12">
        <v>13.6319</v>
      </c>
      <c r="DU20" s="12">
        <v>14.9415</v>
      </c>
      <c r="DV20" s="11">
        <v>2102</v>
      </c>
      <c r="DW20" s="13">
        <v>45520.56</v>
      </c>
      <c r="DX20" s="11">
        <v>89</v>
      </c>
      <c r="DY20" s="11">
        <v>2382</v>
      </c>
      <c r="DZ20" s="13">
        <v>44291.69</v>
      </c>
      <c r="EA20" s="11">
        <v>34</v>
      </c>
      <c r="EB20" s="12">
        <v>-0.1175</v>
      </c>
      <c r="EC20" s="12">
        <v>0.0277</v>
      </c>
      <c r="ED20" s="11">
        <v>9709</v>
      </c>
      <c r="EE20" s="13">
        <v>261723.31</v>
      </c>
      <c r="EF20" s="11">
        <v>391</v>
      </c>
      <c r="EG20" s="11">
        <v>8133</v>
      </c>
      <c r="EH20" s="13">
        <v>211635.79</v>
      </c>
      <c r="EI20" s="11">
        <v>350</v>
      </c>
      <c r="EJ20" s="12">
        <v>0.1938</v>
      </c>
      <c r="EK20" s="12">
        <v>0.2367</v>
      </c>
      <c r="EL20" s="11">
        <v>2968</v>
      </c>
      <c r="EM20" s="13">
        <v>93762.75</v>
      </c>
      <c r="EN20" s="11"/>
      <c r="EO20" s="11">
        <v>4191</v>
      </c>
      <c r="EP20" s="13">
        <v>130567.2</v>
      </c>
      <c r="EQ20" s="11"/>
      <c r="ER20" s="12">
        <v>-0.2918</v>
      </c>
      <c r="ES20" s="12">
        <v>-0.2819</v>
      </c>
      <c r="ET20" s="11">
        <v>618</v>
      </c>
      <c r="EU20" s="13">
        <v>9788.72</v>
      </c>
      <c r="EV20" s="11"/>
      <c r="EW20" s="11">
        <v>1493</v>
      </c>
      <c r="EX20" s="13">
        <v>22724.97</v>
      </c>
      <c r="EY20" s="11">
        <v>76</v>
      </c>
      <c r="EZ20" s="12">
        <v>-0.5861</v>
      </c>
      <c r="FA20" s="12">
        <v>-0.5693</v>
      </c>
      <c r="FB20" s="11">
        <v>1693</v>
      </c>
      <c r="FC20" s="13">
        <v>27524.22</v>
      </c>
      <c r="FD20" s="11">
        <v>37</v>
      </c>
      <c r="FE20" s="11">
        <v>2762</v>
      </c>
      <c r="FF20" s="13">
        <v>43023.77</v>
      </c>
      <c r="FG20" s="11">
        <v>188</v>
      </c>
      <c r="FH20" s="12">
        <v>-0.387</v>
      </c>
      <c r="FI20" s="12">
        <v>-0.3603</v>
      </c>
      <c r="FJ20" s="11"/>
      <c r="FK20" s="13"/>
      <c r="FL20" s="11"/>
      <c r="FM20" s="11"/>
      <c r="FN20" s="13"/>
      <c r="FO20" s="11"/>
      <c r="FP20" s="12"/>
      <c r="FQ20" s="12"/>
      <c r="FR20" s="11"/>
      <c r="FS20" s="13"/>
      <c r="FT20" s="11"/>
      <c r="FU20" s="11"/>
      <c r="FV20" s="13"/>
      <c r="FW20" s="11"/>
      <c r="FX20" s="12"/>
      <c r="FY20" s="12"/>
      <c r="FZ20" s="11"/>
      <c r="GA20" s="13"/>
      <c r="GB20" s="11"/>
      <c r="GC20" s="11">
        <v>1</v>
      </c>
      <c r="GD20" s="13">
        <v>36.51</v>
      </c>
      <c r="GE20" s="11"/>
      <c r="GF20" s="12"/>
      <c r="GG20" s="12"/>
      <c r="GH20" s="11">
        <v>473</v>
      </c>
      <c r="GI20" s="13">
        <v>10251.91</v>
      </c>
      <c r="GJ20" s="11">
        <v>108</v>
      </c>
      <c r="GK20" s="11">
        <v>617</v>
      </c>
      <c r="GL20" s="13">
        <v>13105.49</v>
      </c>
      <c r="GM20" s="11">
        <v>111</v>
      </c>
      <c r="GN20" s="12">
        <v>-0.2334</v>
      </c>
      <c r="GO20" s="12">
        <v>-0.2177</v>
      </c>
      <c r="GP20" s="11">
        <v>171</v>
      </c>
      <c r="GQ20" s="13">
        <v>4393.89</v>
      </c>
      <c r="GR20" s="11">
        <v>299</v>
      </c>
      <c r="GS20" s="11">
        <v>55</v>
      </c>
      <c r="GT20" s="13">
        <v>1558.01</v>
      </c>
      <c r="GU20" s="11">
        <v>396</v>
      </c>
      <c r="GV20" s="12">
        <v>2.1091</v>
      </c>
      <c r="GW20" s="12">
        <v>1.8202</v>
      </c>
      <c r="GX20" s="11"/>
      <c r="GY20" s="13"/>
      <c r="GZ20" s="11"/>
      <c r="HA20" s="11"/>
      <c r="HB20" s="13"/>
      <c r="HC20" s="11"/>
      <c r="HD20" s="12"/>
      <c r="HE20" s="12"/>
      <c r="HF20" s="11">
        <v>449</v>
      </c>
      <c r="HG20" s="13">
        <v>8887.43</v>
      </c>
      <c r="HH20" s="11">
        <v>45</v>
      </c>
      <c r="HI20" s="11">
        <v>625</v>
      </c>
      <c r="HJ20" s="13">
        <v>12494.27</v>
      </c>
      <c r="HK20" s="11">
        <v>49</v>
      </c>
      <c r="HL20" s="12">
        <v>-0.2816</v>
      </c>
      <c r="HM20" s="12">
        <v>-0.2887</v>
      </c>
      <c r="HN20" s="11">
        <v>826</v>
      </c>
      <c r="HO20" s="13">
        <v>17514.37</v>
      </c>
      <c r="HP20" s="11"/>
      <c r="HQ20" s="11">
        <v>822</v>
      </c>
      <c r="HR20" s="13">
        <v>14608.83</v>
      </c>
      <c r="HS20" s="11">
        <v>200</v>
      </c>
      <c r="HT20" s="12">
        <v>0.0049</v>
      </c>
      <c r="HU20" s="12">
        <v>0.1989</v>
      </c>
      <c r="HV20" s="11"/>
      <c r="HW20" s="13"/>
      <c r="HX20" s="11"/>
      <c r="HY20" s="11">
        <v>73</v>
      </c>
      <c r="HZ20" s="13">
        <v>2212.47</v>
      </c>
      <c r="IA20" s="11"/>
      <c r="IB20" s="12"/>
      <c r="IC20" s="12"/>
      <c r="ID20" s="11">
        <v>814</v>
      </c>
      <c r="IE20" s="13">
        <v>14013.46</v>
      </c>
      <c r="IF20" s="11">
        <v>167</v>
      </c>
      <c r="IG20" s="11">
        <v>1258</v>
      </c>
      <c r="IH20" s="13">
        <v>21817.56</v>
      </c>
      <c r="II20" s="11">
        <v>183</v>
      </c>
      <c r="IJ20" s="12">
        <v>-0.3529</v>
      </c>
      <c r="IK20" s="12">
        <v>-0.3577</v>
      </c>
      <c r="IL20" s="11"/>
      <c r="IM20" s="13"/>
      <c r="IN20" s="11"/>
      <c r="IO20" s="11"/>
      <c r="IP20" s="13"/>
      <c r="IQ20" s="11"/>
      <c r="IR20" s="12"/>
      <c r="IS20" s="12"/>
      <c r="IT20" s="11"/>
      <c r="IU20" s="13"/>
      <c r="IV20" s="11"/>
      <c r="IW20" s="11"/>
      <c r="IX20" s="13"/>
      <c r="IY20" s="11"/>
      <c r="IZ20" s="12"/>
      <c r="JA20" s="12"/>
      <c r="JB20" s="11">
        <v>127</v>
      </c>
      <c r="JC20" s="13">
        <v>7045.26</v>
      </c>
      <c r="JD20" s="11">
        <v>18</v>
      </c>
      <c r="JE20" s="11">
        <v>288</v>
      </c>
      <c r="JF20" s="13">
        <v>14986.13</v>
      </c>
      <c r="JG20" s="11">
        <v>26</v>
      </c>
      <c r="JH20" s="12">
        <v>-0.559</v>
      </c>
      <c r="JI20" s="12">
        <v>-0.5299</v>
      </c>
      <c r="JJ20" s="11"/>
      <c r="JK20" s="13"/>
      <c r="JL20" s="11"/>
      <c r="JM20" s="11"/>
      <c r="JN20" s="13"/>
      <c r="JO20" s="11"/>
      <c r="JP20" s="12"/>
      <c r="JQ20" s="12"/>
      <c r="JR20" s="11">
        <v>121</v>
      </c>
      <c r="JS20" s="13">
        <v>2613.45</v>
      </c>
      <c r="JT20" s="11">
        <v>86</v>
      </c>
      <c r="JU20" s="11"/>
      <c r="JV20" s="13"/>
      <c r="JW20" s="11"/>
      <c r="JX20" s="12"/>
      <c r="JY20" s="12"/>
      <c r="JZ20" s="11"/>
      <c r="KA20" s="13"/>
      <c r="KB20" s="11">
        <v>14</v>
      </c>
      <c r="KC20" s="11"/>
      <c r="KD20" s="13"/>
      <c r="KE20" s="11"/>
      <c r="KF20" s="12"/>
      <c r="KG20" s="12"/>
      <c r="KH20" s="11"/>
      <c r="KI20" s="13"/>
      <c r="KJ20" s="11"/>
      <c r="KK20" s="11"/>
      <c r="KL20" s="13"/>
      <c r="KM20" s="11"/>
      <c r="KN20" s="12"/>
      <c r="KO20" s="12"/>
      <c r="KP20" s="11"/>
      <c r="KQ20" s="13"/>
      <c r="KR20" s="11"/>
      <c r="KS20" s="11">
        <v>326</v>
      </c>
      <c r="KT20" s="13">
        <v>6739.94</v>
      </c>
      <c r="KU20" s="11">
        <v>562</v>
      </c>
      <c r="KV20" s="12"/>
      <c r="KW20" s="12"/>
      <c r="KX20" s="11"/>
      <c r="KY20" s="13"/>
      <c r="KZ20" s="11"/>
      <c r="LA20" s="11">
        <v>596</v>
      </c>
      <c r="LB20" s="13">
        <v>13518.42</v>
      </c>
      <c r="LC20" s="11">
        <v>466</v>
      </c>
      <c r="LD20" s="12"/>
      <c r="LE20" s="12"/>
      <c r="LF20" s="11"/>
      <c r="LG20" s="13"/>
      <c r="LH20" s="11">
        <v>241</v>
      </c>
      <c r="LI20" s="11"/>
      <c r="LJ20" s="13"/>
      <c r="LK20" s="11"/>
      <c r="LL20" s="12"/>
      <c r="LM20" s="12"/>
      <c r="LN20" s="11"/>
      <c r="LO20" s="13"/>
      <c r="LP20" s="11"/>
      <c r="LQ20" s="11"/>
      <c r="LR20" s="13"/>
      <c r="LS20" s="11"/>
      <c r="LT20" s="12"/>
      <c r="LU20" s="12"/>
      <c r="LV20" s="11"/>
      <c r="LW20" s="13"/>
      <c r="LX20" s="11">
        <v>336</v>
      </c>
      <c r="LY20" s="11"/>
      <c r="LZ20" s="13"/>
      <c r="MA20" s="11"/>
      <c r="MB20" s="12"/>
      <c r="MC20" s="12"/>
      <c r="MD20" s="11"/>
      <c r="ME20" s="13"/>
      <c r="MF20" s="11"/>
      <c r="MG20" s="11"/>
      <c r="MH20" s="13"/>
      <c r="MI20" s="11"/>
      <c r="MJ20" s="12"/>
      <c r="MK20" s="12"/>
    </row>
    <row r="21">
      <c r="A21" s="10" t="s">
        <v>88</v>
      </c>
      <c r="B21" s="11">
        <v>238378</v>
      </c>
      <c r="C21" s="11">
        <f>=ROUNDDOWN(42.4303590181734,0)</f>
      </c>
      <c r="D21" s="11"/>
      <c r="E21" s="12">
        <v>0.9563</v>
      </c>
      <c r="F21" s="11"/>
      <c r="G21" s="11">
        <f>=ROUNDDOWN({0},0)</f>
      </c>
      <c r="H21" s="11"/>
      <c r="I21" s="12"/>
      <c r="J21" s="11">
        <v>321020</v>
      </c>
      <c r="K21" s="13">
        <v>13048344.46</v>
      </c>
      <c r="L21" s="11">
        <v>599</v>
      </c>
      <c r="M21" s="14">
        <v>21783.55</v>
      </c>
      <c r="N21" s="11">
        <v>383635</v>
      </c>
      <c r="O21" s="13">
        <v>15613906.85</v>
      </c>
      <c r="P21" s="11">
        <v>649</v>
      </c>
      <c r="Q21" s="14">
        <v>24058.41</v>
      </c>
      <c r="R21" s="12">
        <v>-0.1632</v>
      </c>
      <c r="S21" s="12">
        <v>-0.1643</v>
      </c>
      <c r="T21" s="12">
        <v>-0.077</v>
      </c>
      <c r="U21" s="12">
        <v>-0.0946</v>
      </c>
      <c r="V21" s="11">
        <v>121711</v>
      </c>
      <c r="W21" s="13">
        <v>4810079.98</v>
      </c>
      <c r="X21" s="11">
        <v>534</v>
      </c>
      <c r="Y21" s="11">
        <v>116800</v>
      </c>
      <c r="Z21" s="13">
        <v>4695609.37</v>
      </c>
      <c r="AA21" s="11">
        <v>511</v>
      </c>
      <c r="AB21" s="12">
        <v>0.042</v>
      </c>
      <c r="AC21" s="12">
        <v>0.0244</v>
      </c>
      <c r="AD21" s="11">
        <v>21492</v>
      </c>
      <c r="AE21" s="13">
        <v>782376.94</v>
      </c>
      <c r="AF21" s="11">
        <v>505</v>
      </c>
      <c r="AG21" s="11">
        <v>24614</v>
      </c>
      <c r="AH21" s="13">
        <v>906304.07</v>
      </c>
      <c r="AI21" s="11">
        <v>545</v>
      </c>
      <c r="AJ21" s="12">
        <v>-0.1268</v>
      </c>
      <c r="AK21" s="12">
        <v>-0.1367</v>
      </c>
      <c r="AL21" s="11">
        <v>35337</v>
      </c>
      <c r="AM21" s="13">
        <v>1354623.65</v>
      </c>
      <c r="AN21" s="11">
        <v>505</v>
      </c>
      <c r="AO21" s="11">
        <v>39180</v>
      </c>
      <c r="AP21" s="13">
        <v>1631395.09</v>
      </c>
      <c r="AQ21" s="11">
        <v>535</v>
      </c>
      <c r="AR21" s="12">
        <v>-0.0981</v>
      </c>
      <c r="AS21" s="12">
        <v>-0.1697</v>
      </c>
      <c r="AT21" s="11">
        <v>30617</v>
      </c>
      <c r="AU21" s="13">
        <v>1253399.24</v>
      </c>
      <c r="AV21" s="11">
        <v>472</v>
      </c>
      <c r="AW21" s="11">
        <v>44203</v>
      </c>
      <c r="AX21" s="13">
        <v>1676707.75</v>
      </c>
      <c r="AY21" s="11">
        <v>470</v>
      </c>
      <c r="AZ21" s="12">
        <v>-0.3074</v>
      </c>
      <c r="BA21" s="12">
        <v>-0.2525</v>
      </c>
      <c r="BB21" s="11">
        <v>17170</v>
      </c>
      <c r="BC21" s="13">
        <v>751966.52</v>
      </c>
      <c r="BD21" s="11">
        <v>515</v>
      </c>
      <c r="BE21" s="11">
        <v>22322</v>
      </c>
      <c r="BF21" s="13">
        <v>1000818.1</v>
      </c>
      <c r="BG21" s="11">
        <v>536</v>
      </c>
      <c r="BH21" s="12">
        <v>-0.2308</v>
      </c>
      <c r="BI21" s="12">
        <v>-0.2486</v>
      </c>
      <c r="BJ21" s="11">
        <v>40725</v>
      </c>
      <c r="BK21" s="13">
        <v>1776684.95</v>
      </c>
      <c r="BL21" s="11">
        <v>430</v>
      </c>
      <c r="BM21" s="11">
        <v>39940</v>
      </c>
      <c r="BN21" s="13">
        <v>1890401.11</v>
      </c>
      <c r="BO21" s="11">
        <v>505</v>
      </c>
      <c r="BP21" s="12">
        <v>0.0197</v>
      </c>
      <c r="BQ21" s="12">
        <v>-0.0602</v>
      </c>
      <c r="BR21" s="11">
        <v>7587</v>
      </c>
      <c r="BS21" s="13">
        <v>337084.19</v>
      </c>
      <c r="BT21" s="11">
        <v>505</v>
      </c>
      <c r="BU21" s="11">
        <v>11840</v>
      </c>
      <c r="BV21" s="13">
        <v>543848.85</v>
      </c>
      <c r="BW21" s="11">
        <v>545</v>
      </c>
      <c r="BX21" s="12">
        <v>-0.3592</v>
      </c>
      <c r="BY21" s="12">
        <v>-0.3802</v>
      </c>
      <c r="BZ21" s="11">
        <v>16582</v>
      </c>
      <c r="CA21" s="13">
        <v>644858.98</v>
      </c>
      <c r="CB21" s="11">
        <v>467</v>
      </c>
      <c r="CC21" s="11">
        <v>26679</v>
      </c>
      <c r="CD21" s="13">
        <v>1084859.67</v>
      </c>
      <c r="CE21" s="11">
        <v>529</v>
      </c>
      <c r="CF21" s="12">
        <v>-0.3785</v>
      </c>
      <c r="CG21" s="12">
        <v>-0.4056</v>
      </c>
      <c r="CH21" s="11"/>
      <c r="CI21" s="13"/>
      <c r="CJ21" s="11"/>
      <c r="CK21" s="11">
        <v>5339</v>
      </c>
      <c r="CL21" s="13">
        <v>68569.6</v>
      </c>
      <c r="CM21" s="11"/>
      <c r="CN21" s="12"/>
      <c r="CO21" s="12"/>
      <c r="CP21" s="11">
        <v>5077</v>
      </c>
      <c r="CQ21" s="13">
        <v>249392.1</v>
      </c>
      <c r="CR21" s="11">
        <v>532</v>
      </c>
      <c r="CS21" s="11">
        <v>152</v>
      </c>
      <c r="CT21" s="13">
        <v>10450.61</v>
      </c>
      <c r="CU21" s="11">
        <v>499</v>
      </c>
      <c r="CV21" s="12">
        <v>32.4013</v>
      </c>
      <c r="CW21" s="12">
        <v>22.8639</v>
      </c>
      <c r="CX21" s="11">
        <v>3040</v>
      </c>
      <c r="CY21" s="13">
        <v>129755.25</v>
      </c>
      <c r="CZ21" s="11">
        <v>492</v>
      </c>
      <c r="DA21" s="11">
        <v>5624</v>
      </c>
      <c r="DB21" s="13">
        <v>242819.04</v>
      </c>
      <c r="DC21" s="11">
        <v>494</v>
      </c>
      <c r="DD21" s="12">
        <v>-0.4595</v>
      </c>
      <c r="DE21" s="12">
        <v>-0.4656</v>
      </c>
      <c r="DF21" s="11">
        <v>143</v>
      </c>
      <c r="DG21" s="13">
        <v>8136.18</v>
      </c>
      <c r="DH21" s="11">
        <v>153</v>
      </c>
      <c r="DI21" s="11">
        <v>292</v>
      </c>
      <c r="DJ21" s="13">
        <v>14007.25</v>
      </c>
      <c r="DK21" s="11">
        <v>316</v>
      </c>
      <c r="DL21" s="12">
        <v>-0.5103</v>
      </c>
      <c r="DM21" s="12">
        <v>-0.4191</v>
      </c>
      <c r="DN21" s="11">
        <v>12413</v>
      </c>
      <c r="DO21" s="13">
        <v>579766.65</v>
      </c>
      <c r="DP21" s="11">
        <v>572</v>
      </c>
      <c r="DQ21" s="11">
        <v>27648</v>
      </c>
      <c r="DR21" s="13">
        <v>1083156.29</v>
      </c>
      <c r="DS21" s="11">
        <v>614</v>
      </c>
      <c r="DT21" s="12">
        <v>-0.551</v>
      </c>
      <c r="DU21" s="12">
        <v>-0.4647</v>
      </c>
      <c r="DV21" s="11">
        <v>127</v>
      </c>
      <c r="DW21" s="13">
        <v>5201.92</v>
      </c>
      <c r="DX21" s="11">
        <v>80</v>
      </c>
      <c r="DY21" s="11">
        <v>70</v>
      </c>
      <c r="DZ21" s="13">
        <v>2796.29</v>
      </c>
      <c r="EA21" s="11">
        <v>10</v>
      </c>
      <c r="EB21" s="12">
        <v>0.8143</v>
      </c>
      <c r="EC21" s="12">
        <v>0.8603</v>
      </c>
      <c r="ED21" s="11">
        <v>3903</v>
      </c>
      <c r="EE21" s="13">
        <v>150316.57</v>
      </c>
      <c r="EF21" s="11">
        <v>405</v>
      </c>
      <c r="EG21" s="11">
        <v>4147</v>
      </c>
      <c r="EH21" s="13">
        <v>166343.37</v>
      </c>
      <c r="EI21" s="11">
        <v>336</v>
      </c>
      <c r="EJ21" s="12">
        <v>-0.0588</v>
      </c>
      <c r="EK21" s="12">
        <v>-0.0963</v>
      </c>
      <c r="EL21" s="11"/>
      <c r="EM21" s="13"/>
      <c r="EN21" s="11"/>
      <c r="EO21" s="11"/>
      <c r="EP21" s="13"/>
      <c r="EQ21" s="11"/>
      <c r="ER21" s="12"/>
      <c r="ES21" s="12"/>
      <c r="ET21" s="11">
        <v>2439</v>
      </c>
      <c r="EU21" s="13">
        <v>102713.61</v>
      </c>
      <c r="EV21" s="11"/>
      <c r="EW21" s="11">
        <v>6317</v>
      </c>
      <c r="EX21" s="13">
        <v>273165.18</v>
      </c>
      <c r="EY21" s="11">
        <v>71</v>
      </c>
      <c r="EZ21" s="12">
        <v>-0.6139</v>
      </c>
      <c r="FA21" s="12">
        <v>-0.624</v>
      </c>
      <c r="FB21" s="11">
        <v>984</v>
      </c>
      <c r="FC21" s="13">
        <v>36680.75</v>
      </c>
      <c r="FD21" s="11">
        <v>29</v>
      </c>
      <c r="FE21" s="11">
        <v>3631</v>
      </c>
      <c r="FF21" s="13">
        <v>131922.63</v>
      </c>
      <c r="FG21" s="11">
        <v>79</v>
      </c>
      <c r="FH21" s="12">
        <v>-0.729</v>
      </c>
      <c r="FI21" s="12">
        <v>-0.722</v>
      </c>
      <c r="FJ21" s="11"/>
      <c r="FK21" s="13"/>
      <c r="FL21" s="11"/>
      <c r="FM21" s="11"/>
      <c r="FN21" s="13"/>
      <c r="FO21" s="11"/>
      <c r="FP21" s="12"/>
      <c r="FQ21" s="12"/>
      <c r="FR21" s="11">
        <v>386</v>
      </c>
      <c r="FS21" s="13">
        <v>17748.18</v>
      </c>
      <c r="FT21" s="11">
        <v>207</v>
      </c>
      <c r="FU21" s="11">
        <v>507</v>
      </c>
      <c r="FV21" s="13">
        <v>25338.84</v>
      </c>
      <c r="FW21" s="11">
        <v>99</v>
      </c>
      <c r="FX21" s="12">
        <v>-0.2387</v>
      </c>
      <c r="FY21" s="12">
        <v>-0.2996</v>
      </c>
      <c r="FZ21" s="11">
        <v>44</v>
      </c>
      <c r="GA21" s="13">
        <v>2954.17</v>
      </c>
      <c r="GB21" s="11">
        <v>8</v>
      </c>
      <c r="GC21" s="11">
        <v>136</v>
      </c>
      <c r="GD21" s="13">
        <v>8910.3</v>
      </c>
      <c r="GE21" s="11">
        <v>27</v>
      </c>
      <c r="GF21" s="12">
        <v>-0.6765</v>
      </c>
      <c r="GG21" s="12">
        <v>-0.6685</v>
      </c>
      <c r="GH21" s="11">
        <v>302</v>
      </c>
      <c r="GI21" s="13">
        <v>13935.4</v>
      </c>
      <c r="GJ21" s="11">
        <v>135</v>
      </c>
      <c r="GK21" s="11">
        <v>261</v>
      </c>
      <c r="GL21" s="13">
        <v>13431.23</v>
      </c>
      <c r="GM21" s="11">
        <v>109</v>
      </c>
      <c r="GN21" s="12">
        <v>0.1571</v>
      </c>
      <c r="GO21" s="12">
        <v>0.0375</v>
      </c>
      <c r="GP21" s="11">
        <v>23</v>
      </c>
      <c r="GQ21" s="13">
        <v>1110.08</v>
      </c>
      <c r="GR21" s="11">
        <v>132</v>
      </c>
      <c r="GS21" s="11">
        <v>50</v>
      </c>
      <c r="GT21" s="13">
        <v>2621.77</v>
      </c>
      <c r="GU21" s="11">
        <v>367</v>
      </c>
      <c r="GV21" s="12">
        <v>-0.54</v>
      </c>
      <c r="GW21" s="12">
        <v>-0.5766</v>
      </c>
      <c r="GX21" s="11"/>
      <c r="GY21" s="13"/>
      <c r="GZ21" s="11"/>
      <c r="HA21" s="11">
        <v>1000</v>
      </c>
      <c r="HB21" s="13">
        <v>22992.75</v>
      </c>
      <c r="HC21" s="11"/>
      <c r="HD21" s="12"/>
      <c r="HE21" s="12"/>
      <c r="HF21" s="11">
        <v>246</v>
      </c>
      <c r="HG21" s="13">
        <v>10977.06</v>
      </c>
      <c r="HH21" s="11">
        <v>78</v>
      </c>
      <c r="HI21" s="11">
        <v>297</v>
      </c>
      <c r="HJ21" s="13">
        <v>13744.27</v>
      </c>
      <c r="HK21" s="11">
        <v>73</v>
      </c>
      <c r="HL21" s="12">
        <v>-0.1717</v>
      </c>
      <c r="HM21" s="12">
        <v>-0.2013</v>
      </c>
      <c r="HN21" s="11">
        <v>282</v>
      </c>
      <c r="HO21" s="13">
        <v>12434.26</v>
      </c>
      <c r="HP21" s="11"/>
      <c r="HQ21" s="11">
        <v>312</v>
      </c>
      <c r="HR21" s="13">
        <v>12836.47</v>
      </c>
      <c r="HS21" s="11">
        <v>30</v>
      </c>
      <c r="HT21" s="12">
        <v>-0.0962</v>
      </c>
      <c r="HU21" s="12">
        <v>-0.0313</v>
      </c>
      <c r="HV21" s="11"/>
      <c r="HW21" s="13"/>
      <c r="HX21" s="11"/>
      <c r="HY21" s="11"/>
      <c r="HZ21" s="13"/>
      <c r="IA21" s="11"/>
      <c r="IB21" s="12"/>
      <c r="IC21" s="12"/>
      <c r="ID21" s="11">
        <v>111</v>
      </c>
      <c r="IE21" s="13">
        <v>4650.42</v>
      </c>
      <c r="IF21" s="11">
        <v>177</v>
      </c>
      <c r="IG21" s="11">
        <v>255</v>
      </c>
      <c r="IH21" s="13">
        <v>10994.66</v>
      </c>
      <c r="II21" s="11">
        <v>240</v>
      </c>
      <c r="IJ21" s="12">
        <v>-0.5647</v>
      </c>
      <c r="IK21" s="12">
        <v>-0.577</v>
      </c>
      <c r="IL21" s="11"/>
      <c r="IM21" s="13"/>
      <c r="IN21" s="11"/>
      <c r="IO21" s="11"/>
      <c r="IP21" s="13"/>
      <c r="IQ21" s="11"/>
      <c r="IR21" s="12"/>
      <c r="IS21" s="12"/>
      <c r="IT21" s="11">
        <v>191</v>
      </c>
      <c r="IU21" s="13">
        <v>7304.22</v>
      </c>
      <c r="IV21" s="11">
        <v>118</v>
      </c>
      <c r="IW21" s="11">
        <v>8</v>
      </c>
      <c r="IX21" s="13">
        <v>307.78</v>
      </c>
      <c r="IY21" s="11">
        <v>127</v>
      </c>
      <c r="IZ21" s="12">
        <v>22.875</v>
      </c>
      <c r="JA21" s="12">
        <v>22.732</v>
      </c>
      <c r="JB21" s="11"/>
      <c r="JC21" s="13"/>
      <c r="JD21" s="11"/>
      <c r="JE21" s="11"/>
      <c r="JF21" s="13"/>
      <c r="JG21" s="11"/>
      <c r="JH21" s="12"/>
      <c r="JI21" s="12"/>
      <c r="JJ21" s="11"/>
      <c r="JK21" s="13"/>
      <c r="JL21" s="11"/>
      <c r="JM21" s="11"/>
      <c r="JN21" s="13"/>
      <c r="JO21" s="11"/>
      <c r="JP21" s="12"/>
      <c r="JQ21" s="12"/>
      <c r="JR21" s="11">
        <v>76</v>
      </c>
      <c r="JS21" s="13">
        <v>3508.27</v>
      </c>
      <c r="JT21" s="11">
        <v>55</v>
      </c>
      <c r="JU21" s="11"/>
      <c r="JV21" s="13"/>
      <c r="JW21" s="11"/>
      <c r="JX21" s="12"/>
      <c r="JY21" s="12"/>
      <c r="JZ21" s="11">
        <v>12</v>
      </c>
      <c r="KA21" s="13">
        <v>684.92</v>
      </c>
      <c r="KB21" s="11">
        <v>88</v>
      </c>
      <c r="KC21" s="11"/>
      <c r="KD21" s="13"/>
      <c r="KE21" s="11"/>
      <c r="KF21" s="12"/>
      <c r="KG21" s="12"/>
      <c r="KH21" s="11"/>
      <c r="KI21" s="13"/>
      <c r="KJ21" s="11"/>
      <c r="KK21" s="11"/>
      <c r="KL21" s="13"/>
      <c r="KM21" s="11"/>
      <c r="KN21" s="12"/>
      <c r="KO21" s="12"/>
      <c r="KP21" s="11"/>
      <c r="KQ21" s="13"/>
      <c r="KR21" s="11"/>
      <c r="KS21" s="11">
        <v>1805</v>
      </c>
      <c r="KT21" s="13">
        <v>69325.94</v>
      </c>
      <c r="KU21" s="11">
        <v>454</v>
      </c>
      <c r="KV21" s="12"/>
      <c r="KW21" s="12"/>
      <c r="KX21" s="11"/>
      <c r="KY21" s="13"/>
      <c r="KZ21" s="11"/>
      <c r="LA21" s="11">
        <v>206</v>
      </c>
      <c r="LB21" s="13">
        <v>10228.57</v>
      </c>
      <c r="LC21" s="11">
        <v>315</v>
      </c>
      <c r="LD21" s="12"/>
      <c r="LE21" s="12"/>
      <c r="LF21" s="11"/>
      <c r="LG21" s="13"/>
      <c r="LH21" s="11">
        <v>125</v>
      </c>
      <c r="LI21" s="11"/>
      <c r="LJ21" s="13"/>
      <c r="LK21" s="11"/>
      <c r="LL21" s="12"/>
      <c r="LM21" s="12"/>
      <c r="LN21" s="11"/>
      <c r="LO21" s="13"/>
      <c r="LP21" s="11"/>
      <c r="LQ21" s="11"/>
      <c r="LR21" s="13"/>
      <c r="LS21" s="11"/>
      <c r="LT21" s="12"/>
      <c r="LU21" s="12"/>
      <c r="LV21" s="11"/>
      <c r="LW21" s="13"/>
      <c r="LX21" s="11">
        <v>205</v>
      </c>
      <c r="LY21" s="11"/>
      <c r="LZ21" s="13"/>
      <c r="MA21" s="11"/>
      <c r="MB21" s="12"/>
      <c r="MC21" s="12"/>
      <c r="MD21" s="11"/>
      <c r="ME21" s="13"/>
      <c r="MF21" s="11"/>
      <c r="MG21" s="11"/>
      <c r="MH21" s="13"/>
      <c r="MI21" s="11"/>
      <c r="MJ21" s="12"/>
      <c r="MK21" s="12"/>
    </row>
    <row r="22">
      <c r="A22" s="19" t="s">
        <v>89</v>
      </c>
      <c r="B22" s="15"/>
      <c r="C22" s="15">
        <f>=ROUNDDOWN({0},0)</f>
      </c>
      <c r="D22" s="15"/>
      <c r="E22" s="16"/>
      <c r="F22" s="15"/>
      <c r="G22" s="15">
        <f>=ROUNDDOWN({0},0)</f>
      </c>
      <c r="H22" s="15"/>
      <c r="I22" s="16"/>
      <c r="J22" s="15">
        <v>6671281</v>
      </c>
      <c r="K22" s="17">
        <v>265135865.55</v>
      </c>
      <c r="L22" s="15">
        <v>7644</v>
      </c>
      <c r="M22" s="18">
        <v>34685.49</v>
      </c>
      <c r="N22" s="15">
        <v>5803904</v>
      </c>
      <c r="O22" s="17">
        <v>249945513.56</v>
      </c>
      <c r="P22" s="15">
        <v>8727</v>
      </c>
      <c r="Q22" s="18">
        <v>28640.49</v>
      </c>
      <c r="R22" s="16">
        <v>0.1494</v>
      </c>
      <c r="S22" s="16">
        <v>0.0608</v>
      </c>
      <c r="T22" s="16">
        <v>-0.1241</v>
      </c>
      <c r="U22" s="16">
        <v>0.2111</v>
      </c>
      <c r="V22" s="15">
        <v>1947818</v>
      </c>
      <c r="W22" s="17">
        <v>69812572.32</v>
      </c>
      <c r="X22" s="15">
        <v>6138</v>
      </c>
      <c r="Y22" s="15">
        <v>1608059</v>
      </c>
      <c r="Z22" s="17">
        <v>60482974.28</v>
      </c>
      <c r="AA22" s="15">
        <v>6196</v>
      </c>
      <c r="AB22" s="16">
        <v>0.2113</v>
      </c>
      <c r="AC22" s="16">
        <v>0.1543</v>
      </c>
      <c r="AD22" s="15">
        <v>543602</v>
      </c>
      <c r="AE22" s="17">
        <v>34443434.37</v>
      </c>
      <c r="AF22" s="15">
        <v>6717</v>
      </c>
      <c r="AG22" s="15">
        <v>479497</v>
      </c>
      <c r="AH22" s="17">
        <v>33311880.84</v>
      </c>
      <c r="AI22" s="15">
        <v>7061</v>
      </c>
      <c r="AJ22" s="16">
        <v>0.1337</v>
      </c>
      <c r="AK22" s="16">
        <v>0.034</v>
      </c>
      <c r="AL22" s="15">
        <v>1007203</v>
      </c>
      <c r="AM22" s="17">
        <v>33642844.58</v>
      </c>
      <c r="AN22" s="15">
        <v>6492</v>
      </c>
      <c r="AO22" s="15">
        <v>965092</v>
      </c>
      <c r="AP22" s="17">
        <v>35443652.08</v>
      </c>
      <c r="AQ22" s="15">
        <v>6762</v>
      </c>
      <c r="AR22" s="16">
        <v>0.0436</v>
      </c>
      <c r="AS22" s="16">
        <v>-0.0508</v>
      </c>
      <c r="AT22" s="15">
        <v>780698</v>
      </c>
      <c r="AU22" s="17">
        <v>28947440.12</v>
      </c>
      <c r="AV22" s="15">
        <v>5643</v>
      </c>
      <c r="AW22" s="15">
        <v>685078</v>
      </c>
      <c r="AX22" s="17">
        <v>26021738.12</v>
      </c>
      <c r="AY22" s="15">
        <v>6600</v>
      </c>
      <c r="AZ22" s="16">
        <v>0.1396</v>
      </c>
      <c r="BA22" s="16">
        <v>0.1124</v>
      </c>
      <c r="BB22" s="15">
        <v>333452</v>
      </c>
      <c r="BC22" s="17">
        <v>22342875.37</v>
      </c>
      <c r="BD22" s="15">
        <v>6622</v>
      </c>
      <c r="BE22" s="15">
        <v>328619</v>
      </c>
      <c r="BF22" s="17">
        <v>21731970.85</v>
      </c>
      <c r="BG22" s="15">
        <v>6876</v>
      </c>
      <c r="BH22" s="16">
        <v>0.0147</v>
      </c>
      <c r="BI22" s="16">
        <v>0.0281</v>
      </c>
      <c r="BJ22" s="15">
        <v>406806</v>
      </c>
      <c r="BK22" s="17">
        <v>19580449.81</v>
      </c>
      <c r="BL22" s="15">
        <v>4735</v>
      </c>
      <c r="BM22" s="15">
        <v>370573</v>
      </c>
      <c r="BN22" s="17">
        <v>14119376.45</v>
      </c>
      <c r="BO22" s="15">
        <v>5696</v>
      </c>
      <c r="BP22" s="16">
        <v>0.0978</v>
      </c>
      <c r="BQ22" s="16">
        <v>0.3868</v>
      </c>
      <c r="BR22" s="15">
        <v>155350</v>
      </c>
      <c r="BS22" s="17">
        <v>12398119.12</v>
      </c>
      <c r="BT22" s="15">
        <v>6183</v>
      </c>
      <c r="BU22" s="15">
        <v>209268</v>
      </c>
      <c r="BV22" s="17">
        <v>16186455.18</v>
      </c>
      <c r="BW22" s="15">
        <v>6962</v>
      </c>
      <c r="BX22" s="16">
        <v>-0.2577</v>
      </c>
      <c r="BY22" s="16">
        <v>-0.234</v>
      </c>
      <c r="BZ22" s="15">
        <v>341528</v>
      </c>
      <c r="CA22" s="17">
        <v>12050224.62</v>
      </c>
      <c r="CB22" s="15">
        <v>5549</v>
      </c>
      <c r="CC22" s="15">
        <v>369421</v>
      </c>
      <c r="CD22" s="17">
        <v>14063860.64</v>
      </c>
      <c r="CE22" s="15">
        <v>5950</v>
      </c>
      <c r="CF22" s="16">
        <v>-0.0755</v>
      </c>
      <c r="CG22" s="16">
        <v>-0.1432</v>
      </c>
      <c r="CH22" s="15">
        <v>627287</v>
      </c>
      <c r="CI22" s="17">
        <v>6393634.47</v>
      </c>
      <c r="CJ22" s="15"/>
      <c r="CK22" s="15">
        <v>261836</v>
      </c>
      <c r="CL22" s="17">
        <v>2729037.33</v>
      </c>
      <c r="CM22" s="15"/>
      <c r="CN22" s="16">
        <v>1.3957</v>
      </c>
      <c r="CO22" s="16">
        <v>1.3428</v>
      </c>
      <c r="CP22" s="15">
        <v>104904</v>
      </c>
      <c r="CQ22" s="17">
        <v>4348096.69</v>
      </c>
      <c r="CR22" s="15">
        <v>6026</v>
      </c>
      <c r="CS22" s="15">
        <v>1046</v>
      </c>
      <c r="CT22" s="17">
        <v>59997.95</v>
      </c>
      <c r="CU22" s="15">
        <v>5652</v>
      </c>
      <c r="CV22" s="16">
        <v>99.2906</v>
      </c>
      <c r="CW22" s="16">
        <v>71.4708</v>
      </c>
      <c r="CX22" s="15">
        <v>72414</v>
      </c>
      <c r="CY22" s="17">
        <v>3069501.27</v>
      </c>
      <c r="CZ22" s="15">
        <v>5496</v>
      </c>
      <c r="DA22" s="15">
        <v>112541</v>
      </c>
      <c r="DB22" s="17">
        <v>5027661.97</v>
      </c>
      <c r="DC22" s="15">
        <v>5324</v>
      </c>
      <c r="DD22" s="16">
        <v>-0.3566</v>
      </c>
      <c r="DE22" s="16">
        <v>-0.3895</v>
      </c>
      <c r="DF22" s="15">
        <v>25196</v>
      </c>
      <c r="DG22" s="17">
        <v>2492602.62</v>
      </c>
      <c r="DH22" s="15">
        <v>1664</v>
      </c>
      <c r="DI22" s="15">
        <v>18475</v>
      </c>
      <c r="DJ22" s="17">
        <v>1645178.71</v>
      </c>
      <c r="DK22" s="15">
        <v>2374</v>
      </c>
      <c r="DL22" s="16">
        <v>0.3638</v>
      </c>
      <c r="DM22" s="16">
        <v>0.5151</v>
      </c>
      <c r="DN22" s="15">
        <v>48109</v>
      </c>
      <c r="DO22" s="17">
        <v>2471597.49</v>
      </c>
      <c r="DP22" s="15">
        <v>6891</v>
      </c>
      <c r="DQ22" s="15">
        <v>63622</v>
      </c>
      <c r="DR22" s="17">
        <v>2761509.36</v>
      </c>
      <c r="DS22" s="15">
        <v>7473</v>
      </c>
      <c r="DT22" s="16">
        <v>-0.2438</v>
      </c>
      <c r="DU22" s="16">
        <v>-0.105</v>
      </c>
      <c r="DV22" s="15">
        <v>28093</v>
      </c>
      <c r="DW22" s="17">
        <v>2312635.92</v>
      </c>
      <c r="DX22" s="15">
        <v>1310</v>
      </c>
      <c r="DY22" s="15">
        <v>26683</v>
      </c>
      <c r="DZ22" s="17">
        <v>2330499.62</v>
      </c>
      <c r="EA22" s="15">
        <v>859</v>
      </c>
      <c r="EB22" s="16">
        <v>0.0528</v>
      </c>
      <c r="EC22" s="16">
        <v>-0.0077</v>
      </c>
      <c r="ED22" s="15">
        <v>43124</v>
      </c>
      <c r="EE22" s="17">
        <v>2002287.04</v>
      </c>
      <c r="EF22" s="15">
        <v>4314</v>
      </c>
      <c r="EG22" s="15">
        <v>28205</v>
      </c>
      <c r="EH22" s="17">
        <v>1136289.88</v>
      </c>
      <c r="EI22" s="15">
        <v>2097</v>
      </c>
      <c r="EJ22" s="16">
        <v>0.5289</v>
      </c>
      <c r="EK22" s="16">
        <v>0.7621</v>
      </c>
      <c r="EL22" s="15">
        <v>49719</v>
      </c>
      <c r="EM22" s="17">
        <v>1831525.09</v>
      </c>
      <c r="EN22" s="15"/>
      <c r="EO22" s="15">
        <v>56834</v>
      </c>
      <c r="EP22" s="17">
        <v>2786025.32</v>
      </c>
      <c r="EQ22" s="15"/>
      <c r="ER22" s="16">
        <v>-0.1252</v>
      </c>
      <c r="ES22" s="16">
        <v>-0.3426</v>
      </c>
      <c r="ET22" s="15">
        <v>31898</v>
      </c>
      <c r="EU22" s="17">
        <v>1288513.17</v>
      </c>
      <c r="EV22" s="15"/>
      <c r="EW22" s="15">
        <v>49004</v>
      </c>
      <c r="EX22" s="17">
        <v>2052821.66</v>
      </c>
      <c r="EY22" s="15">
        <v>1519</v>
      </c>
      <c r="EZ22" s="16">
        <v>-0.3491</v>
      </c>
      <c r="FA22" s="16">
        <v>-0.3723</v>
      </c>
      <c r="FB22" s="15">
        <v>38796</v>
      </c>
      <c r="FC22" s="17">
        <v>1190163.66</v>
      </c>
      <c r="FD22" s="15">
        <v>754</v>
      </c>
      <c r="FE22" s="15">
        <v>53725</v>
      </c>
      <c r="FF22" s="17">
        <v>1845393.98</v>
      </c>
      <c r="FG22" s="15">
        <v>2111</v>
      </c>
      <c r="FH22" s="16">
        <v>-0.2779</v>
      </c>
      <c r="FI22" s="16">
        <v>-0.3551</v>
      </c>
      <c r="FJ22" s="15">
        <v>4453</v>
      </c>
      <c r="FK22" s="17">
        <v>646928.72</v>
      </c>
      <c r="FL22" s="15">
        <v>766</v>
      </c>
      <c r="FM22" s="15">
        <v>3271</v>
      </c>
      <c r="FN22" s="17">
        <v>468868.69</v>
      </c>
      <c r="FO22" s="15">
        <v>807</v>
      </c>
      <c r="FP22" s="16">
        <v>0.3614</v>
      </c>
      <c r="FQ22" s="16">
        <v>0.3798</v>
      </c>
      <c r="FR22" s="15">
        <v>6497</v>
      </c>
      <c r="FS22" s="17">
        <v>635967.26</v>
      </c>
      <c r="FT22" s="15">
        <v>1394</v>
      </c>
      <c r="FU22" s="15">
        <v>8489</v>
      </c>
      <c r="FV22" s="17">
        <v>882021.74</v>
      </c>
      <c r="FW22" s="15">
        <v>1062</v>
      </c>
      <c r="FX22" s="16">
        <v>-0.2347</v>
      </c>
      <c r="FY22" s="16">
        <v>-0.279</v>
      </c>
      <c r="FZ22" s="15">
        <v>14285</v>
      </c>
      <c r="GA22" s="17">
        <v>618508.39</v>
      </c>
      <c r="GB22" s="15">
        <v>965</v>
      </c>
      <c r="GC22" s="15">
        <v>12931</v>
      </c>
      <c r="GD22" s="17">
        <v>584383.46</v>
      </c>
      <c r="GE22" s="15">
        <v>1053</v>
      </c>
      <c r="GF22" s="16">
        <v>0.1047</v>
      </c>
      <c r="GG22" s="16">
        <v>0.0584</v>
      </c>
      <c r="GH22" s="15">
        <v>6125</v>
      </c>
      <c r="GI22" s="17">
        <v>567921.04</v>
      </c>
      <c r="GJ22" s="15">
        <v>1037</v>
      </c>
      <c r="GK22" s="15">
        <v>5428</v>
      </c>
      <c r="GL22" s="17">
        <v>515587.48</v>
      </c>
      <c r="GM22" s="15">
        <v>1026</v>
      </c>
      <c r="GN22" s="16">
        <v>0.1284</v>
      </c>
      <c r="GO22" s="16">
        <v>0.1015</v>
      </c>
      <c r="GP22" s="15">
        <v>3794</v>
      </c>
      <c r="GQ22" s="17">
        <v>428860.46</v>
      </c>
      <c r="GR22" s="15">
        <v>3963</v>
      </c>
      <c r="GS22" s="15">
        <v>4854</v>
      </c>
      <c r="GT22" s="17">
        <v>595276.45</v>
      </c>
      <c r="GU22" s="15">
        <v>5624</v>
      </c>
      <c r="GV22" s="16">
        <v>-0.2184</v>
      </c>
      <c r="GW22" s="16">
        <v>-0.2796</v>
      </c>
      <c r="GX22" s="15">
        <v>18231</v>
      </c>
      <c r="GY22" s="17">
        <v>369048.95</v>
      </c>
      <c r="GZ22" s="15"/>
      <c r="HA22" s="15">
        <v>33154</v>
      </c>
      <c r="HB22" s="17">
        <v>980984.66</v>
      </c>
      <c r="HC22" s="15"/>
      <c r="HD22" s="16">
        <v>-0.4501</v>
      </c>
      <c r="HE22" s="16">
        <v>-0.6238</v>
      </c>
      <c r="HF22" s="15">
        <v>7615</v>
      </c>
      <c r="HG22" s="17">
        <v>309625.88</v>
      </c>
      <c r="HH22" s="15">
        <v>1212</v>
      </c>
      <c r="HI22" s="15">
        <v>9603</v>
      </c>
      <c r="HJ22" s="17">
        <v>400218.77</v>
      </c>
      <c r="HK22" s="15">
        <v>1225</v>
      </c>
      <c r="HL22" s="16">
        <v>-0.207</v>
      </c>
      <c r="HM22" s="16">
        <v>-0.2264</v>
      </c>
      <c r="HN22" s="15">
        <v>4662</v>
      </c>
      <c r="HO22" s="17">
        <v>191462.51</v>
      </c>
      <c r="HP22" s="15"/>
      <c r="HQ22" s="15">
        <v>5580</v>
      </c>
      <c r="HR22" s="17">
        <v>230540.17</v>
      </c>
      <c r="HS22" s="15">
        <v>815</v>
      </c>
      <c r="HT22" s="16">
        <v>-0.1645</v>
      </c>
      <c r="HU22" s="16">
        <v>-0.1695</v>
      </c>
      <c r="HV22" s="15">
        <v>4161</v>
      </c>
      <c r="HW22" s="17">
        <v>154391.95</v>
      </c>
      <c r="HX22" s="15">
        <v>218</v>
      </c>
      <c r="HY22" s="15">
        <v>3335</v>
      </c>
      <c r="HZ22" s="17">
        <v>128095.64</v>
      </c>
      <c r="IA22" s="15">
        <v>260</v>
      </c>
      <c r="IB22" s="16">
        <v>0.2477</v>
      </c>
      <c r="IC22" s="16">
        <v>0.2053</v>
      </c>
      <c r="ID22" s="15">
        <v>3983</v>
      </c>
      <c r="IE22" s="17">
        <v>145284.7</v>
      </c>
      <c r="IF22" s="15">
        <v>1845</v>
      </c>
      <c r="IG22" s="15">
        <v>6020</v>
      </c>
      <c r="IH22" s="17">
        <v>231044.71</v>
      </c>
      <c r="II22" s="15">
        <v>2162</v>
      </c>
      <c r="IJ22" s="16">
        <v>-0.3384</v>
      </c>
      <c r="IK22" s="16">
        <v>-0.3712</v>
      </c>
      <c r="IL22" s="15">
        <v>5419</v>
      </c>
      <c r="IM22" s="17">
        <v>131546.42</v>
      </c>
      <c r="IN22" s="15">
        <v>21</v>
      </c>
      <c r="IO22" s="15">
        <v>1516</v>
      </c>
      <c r="IP22" s="17">
        <v>34106.75</v>
      </c>
      <c r="IQ22" s="15">
        <v>21</v>
      </c>
      <c r="IR22" s="16">
        <v>2.5745</v>
      </c>
      <c r="IS22" s="16">
        <v>2.8569</v>
      </c>
      <c r="IT22" s="15">
        <v>2676</v>
      </c>
      <c r="IU22" s="17">
        <v>119423.72</v>
      </c>
      <c r="IV22" s="15">
        <v>840</v>
      </c>
      <c r="IW22" s="15">
        <v>89</v>
      </c>
      <c r="IX22" s="17">
        <v>6896.92</v>
      </c>
      <c r="IY22" s="15">
        <v>885</v>
      </c>
      <c r="IZ22" s="16">
        <v>29.0674</v>
      </c>
      <c r="JA22" s="16">
        <v>16.3155</v>
      </c>
      <c r="JB22" s="15">
        <v>722</v>
      </c>
      <c r="JC22" s="17">
        <v>91431.55</v>
      </c>
      <c r="JD22" s="15">
        <v>137</v>
      </c>
      <c r="JE22" s="15">
        <v>1362</v>
      </c>
      <c r="JF22" s="17">
        <v>163830.13</v>
      </c>
      <c r="JG22" s="15">
        <v>184</v>
      </c>
      <c r="JH22" s="16">
        <v>-0.4699</v>
      </c>
      <c r="JI22" s="16">
        <v>-0.4419</v>
      </c>
      <c r="JJ22" s="15">
        <v>1599</v>
      </c>
      <c r="JK22" s="17">
        <v>78039.11</v>
      </c>
      <c r="JL22" s="15">
        <v>206</v>
      </c>
      <c r="JM22" s="15">
        <v>343</v>
      </c>
      <c r="JN22" s="17">
        <v>26297.52</v>
      </c>
      <c r="JO22" s="15">
        <v>101</v>
      </c>
      <c r="JP22" s="16">
        <v>3.6618</v>
      </c>
      <c r="JQ22" s="16">
        <v>1.9675</v>
      </c>
      <c r="JR22" s="15">
        <v>475</v>
      </c>
      <c r="JS22" s="17">
        <v>21018.71</v>
      </c>
      <c r="JT22" s="15">
        <v>598</v>
      </c>
      <c r="JU22" s="15"/>
      <c r="JV22" s="17"/>
      <c r="JW22" s="15"/>
      <c r="JX22" s="16"/>
      <c r="JY22" s="16"/>
      <c r="JZ22" s="15">
        <v>574</v>
      </c>
      <c r="KA22" s="17">
        <v>7724.43</v>
      </c>
      <c r="KB22" s="15">
        <v>1555</v>
      </c>
      <c r="KC22" s="15"/>
      <c r="KD22" s="17"/>
      <c r="KE22" s="15"/>
      <c r="KF22" s="16"/>
      <c r="KG22" s="16"/>
      <c r="KH22" s="15">
        <v>9</v>
      </c>
      <c r="KI22" s="17">
        <v>164.02</v>
      </c>
      <c r="KJ22" s="15"/>
      <c r="KK22" s="15"/>
      <c r="KL22" s="17"/>
      <c r="KM22" s="15"/>
      <c r="KN22" s="16"/>
      <c r="KO22" s="16"/>
      <c r="KP22" s="15"/>
      <c r="KQ22" s="17"/>
      <c r="KR22" s="15"/>
      <c r="KS22" s="15">
        <v>16835</v>
      </c>
      <c r="KT22" s="17">
        <v>757592</v>
      </c>
      <c r="KU22" s="15">
        <v>6013</v>
      </c>
      <c r="KV22" s="16">
        <v>-1</v>
      </c>
      <c r="KW22" s="16">
        <v>-1</v>
      </c>
      <c r="KX22" s="15"/>
      <c r="KY22" s="17"/>
      <c r="KZ22" s="15"/>
      <c r="LA22" s="15">
        <v>3516</v>
      </c>
      <c r="LB22" s="17">
        <v>203444.25</v>
      </c>
      <c r="LC22" s="15">
        <v>2926</v>
      </c>
      <c r="LD22" s="16">
        <v>-1</v>
      </c>
      <c r="LE22" s="16">
        <v>-1</v>
      </c>
      <c r="LF22" s="15">
        <v>4</v>
      </c>
      <c r="LG22" s="17"/>
      <c r="LH22" s="15">
        <v>2903</v>
      </c>
      <c r="LI22" s="15"/>
      <c r="LJ22" s="17"/>
      <c r="LK22" s="15"/>
      <c r="LL22" s="16"/>
      <c r="LM22" s="16"/>
      <c r="LN22" s="15"/>
      <c r="LO22" s="17"/>
      <c r="LP22" s="15">
        <v>4</v>
      </c>
      <c r="LQ22" s="15"/>
      <c r="LR22" s="17"/>
      <c r="LS22" s="15">
        <v>5</v>
      </c>
      <c r="LT22" s="16"/>
      <c r="LU22" s="16"/>
      <c r="LV22" s="15"/>
      <c r="LW22" s="17"/>
      <c r="LX22" s="15">
        <v>2270</v>
      </c>
      <c r="LY22" s="15"/>
      <c r="LZ22" s="17"/>
      <c r="MA22" s="15">
        <v>10</v>
      </c>
      <c r="MB22" s="16"/>
      <c r="MC22" s="16"/>
      <c r="MD22" s="15"/>
      <c r="ME22" s="17"/>
      <c r="MF22" s="15"/>
      <c r="MG22" s="15"/>
      <c r="MH22" s="17"/>
      <c r="MI22" s="15"/>
      <c r="MJ22" s="16"/>
      <c r="MK22" s="16"/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  <mergeCell ref="AD2:AK2"/>
    <mergeCell ref="AD3:AF3"/>
    <mergeCell ref="AG3:AI3"/>
    <mergeCell ref="AJ3:AJ4"/>
    <mergeCell ref="AK3:AK4"/>
    <mergeCell ref="AL2:AS2"/>
    <mergeCell ref="AL3:AN3"/>
    <mergeCell ref="AO3:AQ3"/>
    <mergeCell ref="AR3:AR4"/>
    <mergeCell ref="AS3:AS4"/>
    <mergeCell ref="AT2:BA2"/>
    <mergeCell ref="AT3:AV3"/>
    <mergeCell ref="AW3:AY3"/>
    <mergeCell ref="AZ3:AZ4"/>
    <mergeCell ref="BA3:BA4"/>
    <mergeCell ref="BB2:BI2"/>
    <mergeCell ref="BB3:BD3"/>
    <mergeCell ref="BE3:BG3"/>
    <mergeCell ref="BH3:BH4"/>
    <mergeCell ref="BI3:BI4"/>
    <mergeCell ref="BJ2:BQ2"/>
    <mergeCell ref="BJ3:BL3"/>
    <mergeCell ref="BM3:BO3"/>
    <mergeCell ref="BP3:BP4"/>
    <mergeCell ref="BQ3:BQ4"/>
    <mergeCell ref="BR2:BY2"/>
    <mergeCell ref="BR3:BT3"/>
    <mergeCell ref="BU3:BW3"/>
    <mergeCell ref="BX3:BX4"/>
    <mergeCell ref="BY3:BY4"/>
    <mergeCell ref="BZ2:CG2"/>
    <mergeCell ref="BZ3:CB3"/>
    <mergeCell ref="CC3:CE3"/>
    <mergeCell ref="CF3:CF4"/>
    <mergeCell ref="CG3:CG4"/>
    <mergeCell ref="CH2:CO2"/>
    <mergeCell ref="CH3:CJ3"/>
    <mergeCell ref="CK3:CM3"/>
    <mergeCell ref="CN3:CN4"/>
    <mergeCell ref="CO3:CO4"/>
    <mergeCell ref="CP2:CW2"/>
    <mergeCell ref="CP3:CR3"/>
    <mergeCell ref="CS3:CU3"/>
    <mergeCell ref="CV3:CV4"/>
    <mergeCell ref="CW3:CW4"/>
    <mergeCell ref="CX2:DE2"/>
    <mergeCell ref="CX3:CZ3"/>
    <mergeCell ref="DA3:DC3"/>
    <mergeCell ref="DD3:DD4"/>
    <mergeCell ref="DE3:DE4"/>
    <mergeCell ref="DF2:DM2"/>
    <mergeCell ref="DF3:DH3"/>
    <mergeCell ref="DI3:DK3"/>
    <mergeCell ref="DL3:DL4"/>
    <mergeCell ref="DM3:DM4"/>
    <mergeCell ref="DN2:DU2"/>
    <mergeCell ref="DN3:DP3"/>
    <mergeCell ref="DQ3:DS3"/>
    <mergeCell ref="DT3:DT4"/>
    <mergeCell ref="DU3:DU4"/>
    <mergeCell ref="DV2:EC2"/>
    <mergeCell ref="DV3:DX3"/>
    <mergeCell ref="DY3:EA3"/>
    <mergeCell ref="EB3:EB4"/>
    <mergeCell ref="EC3:EC4"/>
    <mergeCell ref="ED2:EK2"/>
    <mergeCell ref="ED3:EF3"/>
    <mergeCell ref="EG3:EI3"/>
    <mergeCell ref="EJ3:EJ4"/>
    <mergeCell ref="EK3:EK4"/>
    <mergeCell ref="EL2:ES2"/>
    <mergeCell ref="EL3:EN3"/>
    <mergeCell ref="EO3:EQ3"/>
    <mergeCell ref="ER3:ER4"/>
    <mergeCell ref="ES3:ES4"/>
    <mergeCell ref="ET2:FA2"/>
    <mergeCell ref="ET3:EV3"/>
    <mergeCell ref="EW3:EY3"/>
    <mergeCell ref="EZ3:EZ4"/>
    <mergeCell ref="FA3:FA4"/>
    <mergeCell ref="FB2:FI2"/>
    <mergeCell ref="FB3:FD3"/>
    <mergeCell ref="FE3:FG3"/>
    <mergeCell ref="FH3:FH4"/>
    <mergeCell ref="FI3:FI4"/>
    <mergeCell ref="FJ2:FQ2"/>
    <mergeCell ref="FJ3:FL3"/>
    <mergeCell ref="FM3:FO3"/>
    <mergeCell ref="FP3:FP4"/>
    <mergeCell ref="FQ3:FQ4"/>
    <mergeCell ref="FR2:FY2"/>
    <mergeCell ref="FR3:FT3"/>
    <mergeCell ref="FU3:FW3"/>
    <mergeCell ref="FX3:FX4"/>
    <mergeCell ref="FY3:FY4"/>
    <mergeCell ref="FZ2:GG2"/>
    <mergeCell ref="FZ3:GB3"/>
    <mergeCell ref="GC3:GE3"/>
    <mergeCell ref="GF3:GF4"/>
    <mergeCell ref="GG3:GG4"/>
    <mergeCell ref="GH2:GO2"/>
    <mergeCell ref="GH3:GJ3"/>
    <mergeCell ref="GK3:GM3"/>
    <mergeCell ref="GN3:GN4"/>
    <mergeCell ref="GO3:GO4"/>
    <mergeCell ref="GP2:GW2"/>
    <mergeCell ref="GP3:GR3"/>
    <mergeCell ref="GS3:GU3"/>
    <mergeCell ref="GV3:GV4"/>
    <mergeCell ref="GW3:GW4"/>
    <mergeCell ref="GX2:HE2"/>
    <mergeCell ref="GX3:GZ3"/>
    <mergeCell ref="HA3:HC3"/>
    <mergeCell ref="HD3:HD4"/>
    <mergeCell ref="HE3:HE4"/>
    <mergeCell ref="HF2:HM2"/>
    <mergeCell ref="HF3:HH3"/>
    <mergeCell ref="HI3:HK3"/>
    <mergeCell ref="HL3:HL4"/>
    <mergeCell ref="HM3:HM4"/>
    <mergeCell ref="HN2:HU2"/>
    <mergeCell ref="HN3:HP3"/>
    <mergeCell ref="HQ3:HS3"/>
    <mergeCell ref="HT3:HT4"/>
    <mergeCell ref="HU3:HU4"/>
    <mergeCell ref="HV2:IC2"/>
    <mergeCell ref="HV3:HX3"/>
    <mergeCell ref="HY3:IA3"/>
    <mergeCell ref="IB3:IB4"/>
    <mergeCell ref="IC3:IC4"/>
    <mergeCell ref="ID2:IK2"/>
    <mergeCell ref="ID3:IF3"/>
    <mergeCell ref="IG3:II3"/>
    <mergeCell ref="IJ3:IJ4"/>
    <mergeCell ref="IK3:IK4"/>
    <mergeCell ref="IL2:IS2"/>
    <mergeCell ref="IL3:IN3"/>
    <mergeCell ref="IO3:IQ3"/>
    <mergeCell ref="IR3:IR4"/>
    <mergeCell ref="IS3:IS4"/>
    <mergeCell ref="IT2:JA2"/>
    <mergeCell ref="IT3:IV3"/>
    <mergeCell ref="IW3:IY3"/>
    <mergeCell ref="IZ3:IZ4"/>
    <mergeCell ref="JA3:JA4"/>
    <mergeCell ref="JB2:JI2"/>
    <mergeCell ref="JB3:JD3"/>
    <mergeCell ref="JE3:JG3"/>
    <mergeCell ref="JH3:JH4"/>
    <mergeCell ref="JI3:JI4"/>
    <mergeCell ref="JJ2:JQ2"/>
    <mergeCell ref="JJ3:JL3"/>
    <mergeCell ref="JM3:JO3"/>
    <mergeCell ref="JP3:JP4"/>
    <mergeCell ref="JQ3:JQ4"/>
    <mergeCell ref="JR2:JY2"/>
    <mergeCell ref="JR3:JT3"/>
    <mergeCell ref="JU3:JW3"/>
    <mergeCell ref="JX3:JX4"/>
    <mergeCell ref="JY3:JY4"/>
    <mergeCell ref="JZ2:KG2"/>
    <mergeCell ref="JZ3:KB3"/>
    <mergeCell ref="KC3:KE3"/>
    <mergeCell ref="KF3:KF4"/>
    <mergeCell ref="KG3:KG4"/>
    <mergeCell ref="KH2:KO2"/>
    <mergeCell ref="KH3:KJ3"/>
    <mergeCell ref="KK3:KM3"/>
    <mergeCell ref="KN3:KN4"/>
    <mergeCell ref="KO3:KO4"/>
    <mergeCell ref="KP2:KW2"/>
    <mergeCell ref="KP3:KR3"/>
    <mergeCell ref="KS3:KU3"/>
    <mergeCell ref="KV3:KV4"/>
    <mergeCell ref="KW3:KW4"/>
    <mergeCell ref="KX2:LE2"/>
    <mergeCell ref="KX3:KZ3"/>
    <mergeCell ref="LA3:LC3"/>
    <mergeCell ref="LD3:LD4"/>
    <mergeCell ref="LE3:LE4"/>
    <mergeCell ref="LF2:LM2"/>
    <mergeCell ref="LF3:LH3"/>
    <mergeCell ref="LI3:LK3"/>
    <mergeCell ref="LL3:LL4"/>
    <mergeCell ref="LM3:LM4"/>
    <mergeCell ref="LN2:LU2"/>
    <mergeCell ref="LN3:LP3"/>
    <mergeCell ref="LQ3:LS3"/>
    <mergeCell ref="LT3:LT4"/>
    <mergeCell ref="LU3:LU4"/>
    <mergeCell ref="LV2:MC2"/>
    <mergeCell ref="LV3:LX3"/>
    <mergeCell ref="LY3:MA3"/>
    <mergeCell ref="MB3:MB4"/>
    <mergeCell ref="MC3:MC4"/>
    <mergeCell ref="MD2:MK2"/>
    <mergeCell ref="MD3:MF3"/>
    <mergeCell ref="MG3:MI3"/>
    <mergeCell ref="MJ3:MJ4"/>
    <mergeCell ref="MK3:MK4"/>
  </mergeCells>
  <headerFooter/>
</worksheet>
</file>