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<sst xmlns="http://schemas.openxmlformats.org/spreadsheetml/2006/main" count="89" uniqueCount="89">
  <si>
    <t>Date Type:</t>
  </si>
  <si>
    <t>Shipped Date</t>
  </si>
  <si>
    <t>Start Date:</t>
  </si>
  <si>
    <t>02/03/2025</t>
  </si>
  <si>
    <t>End Date:</t>
  </si>
  <si>
    <t>02/16/2025</t>
  </si>
  <si>
    <t>Report Run Date:</t>
  </si>
  <si>
    <t>02/18/2025</t>
  </si>
  <si>
    <t>Division</t>
  </si>
  <si>
    <t>Current And Future Inventory</t>
  </si>
  <si>
    <t>Current And History Sales Comparison</t>
  </si>
  <si>
    <t>AMAZON</t>
  </si>
  <si>
    <t>CSNSTORES</t>
  </si>
  <si>
    <t>MACY02</t>
  </si>
  <si>
    <t>KOHLDSN</t>
  </si>
  <si>
    <t>OVERSTOCK01</t>
  </si>
  <si>
    <t>OLLIIX</t>
  </si>
  <si>
    <t>TGTDVS</t>
  </si>
  <si>
    <t>JCPENNEY01</t>
  </si>
  <si>
    <t>NRTPORT</t>
  </si>
  <si>
    <t>ASHFURNDS</t>
  </si>
  <si>
    <t>HDDS</t>
  </si>
  <si>
    <t>DESINC</t>
  </si>
  <si>
    <t>BLK01</t>
  </si>
  <si>
    <t>KIRKLANDDS</t>
  </si>
  <si>
    <t>COSTCO01</t>
  </si>
  <si>
    <t>ROOMECOM</t>
  </si>
  <si>
    <t>FINGERHUTDS</t>
  </si>
  <si>
    <t>AMERSIGNDS</t>
  </si>
  <si>
    <t>ZOLA</t>
  </si>
  <si>
    <t>WALMARTDS</t>
  </si>
  <si>
    <t>HSNDS</t>
  </si>
  <si>
    <t>HOUZZ</t>
  </si>
  <si>
    <t>HHGLOBALTTS</t>
  </si>
  <si>
    <t>LAMPDS</t>
  </si>
  <si>
    <t>AAFESDS</t>
  </si>
  <si>
    <t>DLCROSCILL</t>
  </si>
  <si>
    <t>BLOOM02</t>
  </si>
  <si>
    <t>BEALLSDS</t>
  </si>
  <si>
    <t>LOWESDS</t>
  </si>
  <si>
    <t>NORDSTRACKDS</t>
  </si>
  <si>
    <t>CHEWYDS</t>
  </si>
  <si>
    <t>WM.COM</t>
  </si>
  <si>
    <t>MACY</t>
  </si>
  <si>
    <t>BIGLOTSDS</t>
  </si>
  <si>
    <t>DLBRAND</t>
  </si>
  <si>
    <t>HAYNEEDLEDS</t>
  </si>
  <si>
    <t>LIVNCO</t>
  </si>
  <si>
    <t>NEBFUR01</t>
  </si>
  <si>
    <t>STEINDS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</si>
  <si>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</si>
  <si>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</si>
  <si>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</si>
  <si>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</si>
  <si>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</si>
  <si>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</si>
  <si>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</si>
  <si>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</si>
  <si>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</si>
  <si>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</si>
  <si>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</si>
  <si>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</si>
  <si>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</si>
  <si>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</si>
  <si>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</si>
  <si>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</si>
  <si>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</si>
  <si>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</si>
  <si>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</si>
  <si>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</si>
  <si>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</si>
  <si>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</si>
  <si>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</si>
  <si>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</si>
  <si>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</si>
  <si>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</si>
  <si>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</si>
  <si>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</si>
  <si>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</si>
  <si>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</si>
  <si>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MIS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</si>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</sst>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C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51</v>
      </c>
      <c r="K3" s="4" t="s">
        <v>51</v>
      </c>
      <c r="L3" s="4" t="s">
        <v>51</v>
      </c>
      <c r="M3" s="4" t="s">
        <v>51</v>
      </c>
      <c r="N3" s="4" t="s">
        <v>52</v>
      </c>
      <c r="O3" s="4" t="s">
        <v>52</v>
      </c>
      <c r="P3" s="4" t="s">
        <v>52</v>
      </c>
      <c r="Q3" s="4" t="s">
        <v>52</v>
      </c>
      <c r="R3" s="4" t="s">
        <v>53</v>
      </c>
      <c r="S3" s="4" t="s">
        <v>54</v>
      </c>
      <c r="T3" s="4" t="s">
        <v>55</v>
      </c>
      <c r="U3" s="4" t="s">
        <v>56</v>
      </c>
      <c r="V3" s="4" t="s">
        <v>51</v>
      </c>
      <c r="W3" s="4" t="s">
        <v>51</v>
      </c>
      <c r="X3" s="4" t="s">
        <v>51</v>
      </c>
      <c r="Y3" s="4" t="s">
        <v>52</v>
      </c>
      <c r="Z3" s="4" t="s">
        <v>52</v>
      </c>
      <c r="AA3" s="4" t="s">
        <v>52</v>
      </c>
      <c r="AB3" s="4" t="s">
        <v>53</v>
      </c>
      <c r="AC3" s="4" t="s">
        <v>54</v>
      </c>
      <c r="AD3" s="4" t="s">
        <v>51</v>
      </c>
      <c r="AE3" s="4" t="s">
        <v>51</v>
      </c>
      <c r="AF3" s="4" t="s">
        <v>51</v>
      </c>
      <c r="AG3" s="4" t="s">
        <v>52</v>
      </c>
      <c r="AH3" s="4" t="s">
        <v>52</v>
      </c>
      <c r="AI3" s="4" t="s">
        <v>52</v>
      </c>
      <c r="AJ3" s="4" t="s">
        <v>53</v>
      </c>
      <c r="AK3" s="4" t="s">
        <v>54</v>
      </c>
      <c r="AL3" s="4" t="s">
        <v>51</v>
      </c>
      <c r="AM3" s="4" t="s">
        <v>51</v>
      </c>
      <c r="AN3" s="4" t="s">
        <v>51</v>
      </c>
      <c r="AO3" s="4" t="s">
        <v>52</v>
      </c>
      <c r="AP3" s="4" t="s">
        <v>52</v>
      </c>
      <c r="AQ3" s="4" t="s">
        <v>52</v>
      </c>
      <c r="AR3" s="4" t="s">
        <v>53</v>
      </c>
      <c r="AS3" s="4" t="s">
        <v>54</v>
      </c>
      <c r="AT3" s="4" t="s">
        <v>51</v>
      </c>
      <c r="AU3" s="4" t="s">
        <v>51</v>
      </c>
      <c r="AV3" s="4" t="s">
        <v>51</v>
      </c>
      <c r="AW3" s="4" t="s">
        <v>52</v>
      </c>
      <c r="AX3" s="4" t="s">
        <v>52</v>
      </c>
      <c r="AY3" s="4" t="s">
        <v>52</v>
      </c>
      <c r="AZ3" s="4" t="s">
        <v>53</v>
      </c>
      <c r="BA3" s="4" t="s">
        <v>54</v>
      </c>
      <c r="BB3" s="4" t="s">
        <v>51</v>
      </c>
      <c r="BC3" s="4" t="s">
        <v>51</v>
      </c>
      <c r="BD3" s="4" t="s">
        <v>51</v>
      </c>
      <c r="BE3" s="4" t="s">
        <v>52</v>
      </c>
      <c r="BF3" s="4" t="s">
        <v>52</v>
      </c>
      <c r="BG3" s="4" t="s">
        <v>52</v>
      </c>
      <c r="BH3" s="4" t="s">
        <v>53</v>
      </c>
      <c r="BI3" s="4" t="s">
        <v>54</v>
      </c>
      <c r="BJ3" s="4" t="s">
        <v>51</v>
      </c>
      <c r="BK3" s="4" t="s">
        <v>51</v>
      </c>
      <c r="BL3" s="4" t="s">
        <v>51</v>
      </c>
      <c r="BM3" s="4" t="s">
        <v>52</v>
      </c>
      <c r="BN3" s="4" t="s">
        <v>52</v>
      </c>
      <c r="BO3" s="4" t="s">
        <v>52</v>
      </c>
      <c r="BP3" s="4" t="s">
        <v>53</v>
      </c>
      <c r="BQ3" s="4" t="s">
        <v>54</v>
      </c>
      <c r="BR3" s="4" t="s">
        <v>51</v>
      </c>
      <c r="BS3" s="4" t="s">
        <v>51</v>
      </c>
      <c r="BT3" s="4" t="s">
        <v>51</v>
      </c>
      <c r="BU3" s="4" t="s">
        <v>52</v>
      </c>
      <c r="BV3" s="4" t="s">
        <v>52</v>
      </c>
      <c r="BW3" s="4" t="s">
        <v>52</v>
      </c>
      <c r="BX3" s="4" t="s">
        <v>53</v>
      </c>
      <c r="BY3" s="4" t="s">
        <v>54</v>
      </c>
      <c r="BZ3" s="4" t="s">
        <v>51</v>
      </c>
      <c r="CA3" s="4" t="s">
        <v>51</v>
      </c>
      <c r="CB3" s="4" t="s">
        <v>51</v>
      </c>
      <c r="CC3" s="4" t="s">
        <v>52</v>
      </c>
      <c r="CD3" s="4" t="s">
        <v>52</v>
      </c>
      <c r="CE3" s="4" t="s">
        <v>52</v>
      </c>
      <c r="CF3" s="4" t="s">
        <v>53</v>
      </c>
      <c r="CG3" s="4" t="s">
        <v>54</v>
      </c>
      <c r="CH3" s="4" t="s">
        <v>51</v>
      </c>
      <c r="CI3" s="4" t="s">
        <v>51</v>
      </c>
      <c r="CJ3" s="4" t="s">
        <v>51</v>
      </c>
      <c r="CK3" s="4" t="s">
        <v>52</v>
      </c>
      <c r="CL3" s="4" t="s">
        <v>52</v>
      </c>
      <c r="CM3" s="4" t="s">
        <v>52</v>
      </c>
      <c r="CN3" s="4" t="s">
        <v>53</v>
      </c>
      <c r="CO3" s="4" t="s">
        <v>54</v>
      </c>
      <c r="CP3" s="4" t="s">
        <v>51</v>
      </c>
      <c r="CQ3" s="4" t="s">
        <v>51</v>
      </c>
      <c r="CR3" s="4" t="s">
        <v>51</v>
      </c>
      <c r="CS3" s="4" t="s">
        <v>52</v>
      </c>
      <c r="CT3" s="4" t="s">
        <v>52</v>
      </c>
      <c r="CU3" s="4" t="s">
        <v>52</v>
      </c>
      <c r="CV3" s="4" t="s">
        <v>53</v>
      </c>
      <c r="CW3" s="4" t="s">
        <v>54</v>
      </c>
      <c r="CX3" s="4" t="s">
        <v>51</v>
      </c>
      <c r="CY3" s="4" t="s">
        <v>51</v>
      </c>
      <c r="CZ3" s="4" t="s">
        <v>51</v>
      </c>
      <c r="DA3" s="4" t="s">
        <v>52</v>
      </c>
      <c r="DB3" s="4" t="s">
        <v>52</v>
      </c>
      <c r="DC3" s="4" t="s">
        <v>52</v>
      </c>
      <c r="DD3" s="4" t="s">
        <v>53</v>
      </c>
      <c r="DE3" s="4" t="s">
        <v>54</v>
      </c>
      <c r="DF3" s="4" t="s">
        <v>51</v>
      </c>
      <c r="DG3" s="4" t="s">
        <v>51</v>
      </c>
      <c r="DH3" s="4" t="s">
        <v>51</v>
      </c>
      <c r="DI3" s="4" t="s">
        <v>52</v>
      </c>
      <c r="DJ3" s="4" t="s">
        <v>52</v>
      </c>
      <c r="DK3" s="4" t="s">
        <v>52</v>
      </c>
      <c r="DL3" s="4" t="s">
        <v>53</v>
      </c>
      <c r="DM3" s="4" t="s">
        <v>54</v>
      </c>
      <c r="DN3" s="4" t="s">
        <v>51</v>
      </c>
      <c r="DO3" s="4" t="s">
        <v>51</v>
      </c>
      <c r="DP3" s="4" t="s">
        <v>51</v>
      </c>
      <c r="DQ3" s="4" t="s">
        <v>52</v>
      </c>
      <c r="DR3" s="4" t="s">
        <v>52</v>
      </c>
      <c r="DS3" s="4" t="s">
        <v>52</v>
      </c>
      <c r="DT3" s="4" t="s">
        <v>53</v>
      </c>
      <c r="DU3" s="4" t="s">
        <v>54</v>
      </c>
      <c r="DV3" s="4" t="s">
        <v>51</v>
      </c>
      <c r="DW3" s="4" t="s">
        <v>51</v>
      </c>
      <c r="DX3" s="4" t="s">
        <v>51</v>
      </c>
      <c r="DY3" s="4" t="s">
        <v>52</v>
      </c>
      <c r="DZ3" s="4" t="s">
        <v>52</v>
      </c>
      <c r="EA3" s="4" t="s">
        <v>52</v>
      </c>
      <c r="EB3" s="4" t="s">
        <v>53</v>
      </c>
      <c r="EC3" s="4" t="s">
        <v>54</v>
      </c>
      <c r="ED3" s="4" t="s">
        <v>51</v>
      </c>
      <c r="EE3" s="4" t="s">
        <v>51</v>
      </c>
      <c r="EF3" s="4" t="s">
        <v>51</v>
      </c>
      <c r="EG3" s="4" t="s">
        <v>52</v>
      </c>
      <c r="EH3" s="4" t="s">
        <v>52</v>
      </c>
      <c r="EI3" s="4" t="s">
        <v>52</v>
      </c>
      <c r="EJ3" s="4" t="s">
        <v>53</v>
      </c>
      <c r="EK3" s="4" t="s">
        <v>54</v>
      </c>
      <c r="EL3" s="4" t="s">
        <v>51</v>
      </c>
      <c r="EM3" s="4" t="s">
        <v>51</v>
      </c>
      <c r="EN3" s="4" t="s">
        <v>51</v>
      </c>
      <c r="EO3" s="4" t="s">
        <v>52</v>
      </c>
      <c r="EP3" s="4" t="s">
        <v>52</v>
      </c>
      <c r="EQ3" s="4" t="s">
        <v>52</v>
      </c>
      <c r="ER3" s="4" t="s">
        <v>53</v>
      </c>
      <c r="ES3" s="4" t="s">
        <v>54</v>
      </c>
      <c r="ET3" s="4" t="s">
        <v>51</v>
      </c>
      <c r="EU3" s="4" t="s">
        <v>51</v>
      </c>
      <c r="EV3" s="4" t="s">
        <v>51</v>
      </c>
      <c r="EW3" s="4" t="s">
        <v>52</v>
      </c>
      <c r="EX3" s="4" t="s">
        <v>52</v>
      </c>
      <c r="EY3" s="4" t="s">
        <v>52</v>
      </c>
      <c r="EZ3" s="4" t="s">
        <v>53</v>
      </c>
      <c r="FA3" s="4" t="s">
        <v>54</v>
      </c>
      <c r="FB3" s="4" t="s">
        <v>51</v>
      </c>
      <c r="FC3" s="4" t="s">
        <v>51</v>
      </c>
      <c r="FD3" s="4" t="s">
        <v>51</v>
      </c>
      <c r="FE3" s="4" t="s">
        <v>52</v>
      </c>
      <c r="FF3" s="4" t="s">
        <v>52</v>
      </c>
      <c r="FG3" s="4" t="s">
        <v>52</v>
      </c>
      <c r="FH3" s="4" t="s">
        <v>53</v>
      </c>
      <c r="FI3" s="4" t="s">
        <v>54</v>
      </c>
      <c r="FJ3" s="4" t="s">
        <v>51</v>
      </c>
      <c r="FK3" s="4" t="s">
        <v>51</v>
      </c>
      <c r="FL3" s="4" t="s">
        <v>51</v>
      </c>
      <c r="FM3" s="4" t="s">
        <v>52</v>
      </c>
      <c r="FN3" s="4" t="s">
        <v>52</v>
      </c>
      <c r="FO3" s="4" t="s">
        <v>52</v>
      </c>
      <c r="FP3" s="4" t="s">
        <v>53</v>
      </c>
      <c r="FQ3" s="4" t="s">
        <v>54</v>
      </c>
      <c r="FR3" s="4" t="s">
        <v>51</v>
      </c>
      <c r="FS3" s="4" t="s">
        <v>51</v>
      </c>
      <c r="FT3" s="4" t="s">
        <v>51</v>
      </c>
      <c r="FU3" s="4" t="s">
        <v>52</v>
      </c>
      <c r="FV3" s="4" t="s">
        <v>52</v>
      </c>
      <c r="FW3" s="4" t="s">
        <v>52</v>
      </c>
      <c r="FX3" s="4" t="s">
        <v>53</v>
      </c>
      <c r="FY3" s="4" t="s">
        <v>54</v>
      </c>
      <c r="FZ3" s="4" t="s">
        <v>51</v>
      </c>
      <c r="GA3" s="4" t="s">
        <v>51</v>
      </c>
      <c r="GB3" s="4" t="s">
        <v>51</v>
      </c>
      <c r="GC3" s="4" t="s">
        <v>52</v>
      </c>
      <c r="GD3" s="4" t="s">
        <v>52</v>
      </c>
      <c r="GE3" s="4" t="s">
        <v>52</v>
      </c>
      <c r="GF3" s="4" t="s">
        <v>53</v>
      </c>
      <c r="GG3" s="4" t="s">
        <v>54</v>
      </c>
      <c r="GH3" s="4" t="s">
        <v>51</v>
      </c>
      <c r="GI3" s="4" t="s">
        <v>51</v>
      </c>
      <c r="GJ3" s="4" t="s">
        <v>51</v>
      </c>
      <c r="GK3" s="4" t="s">
        <v>52</v>
      </c>
      <c r="GL3" s="4" t="s">
        <v>52</v>
      </c>
      <c r="GM3" s="4" t="s">
        <v>52</v>
      </c>
      <c r="GN3" s="4" t="s">
        <v>53</v>
      </c>
      <c r="GO3" s="4" t="s">
        <v>54</v>
      </c>
      <c r="GP3" s="4" t="s">
        <v>51</v>
      </c>
      <c r="GQ3" s="4" t="s">
        <v>51</v>
      </c>
      <c r="GR3" s="4" t="s">
        <v>51</v>
      </c>
      <c r="GS3" s="4" t="s">
        <v>52</v>
      </c>
      <c r="GT3" s="4" t="s">
        <v>52</v>
      </c>
      <c r="GU3" s="4" t="s">
        <v>52</v>
      </c>
      <c r="GV3" s="4" t="s">
        <v>53</v>
      </c>
      <c r="GW3" s="4" t="s">
        <v>54</v>
      </c>
      <c r="GX3" s="4" t="s">
        <v>51</v>
      </c>
      <c r="GY3" s="4" t="s">
        <v>51</v>
      </c>
      <c r="GZ3" s="4" t="s">
        <v>51</v>
      </c>
      <c r="HA3" s="4" t="s">
        <v>52</v>
      </c>
      <c r="HB3" s="4" t="s">
        <v>52</v>
      </c>
      <c r="HC3" s="4" t="s">
        <v>52</v>
      </c>
      <c r="HD3" s="4" t="s">
        <v>53</v>
      </c>
      <c r="HE3" s="4" t="s">
        <v>54</v>
      </c>
      <c r="HF3" s="4" t="s">
        <v>51</v>
      </c>
      <c r="HG3" s="4" t="s">
        <v>51</v>
      </c>
      <c r="HH3" s="4" t="s">
        <v>51</v>
      </c>
      <c r="HI3" s="4" t="s">
        <v>52</v>
      </c>
      <c r="HJ3" s="4" t="s">
        <v>52</v>
      </c>
      <c r="HK3" s="4" t="s">
        <v>52</v>
      </c>
      <c r="HL3" s="4" t="s">
        <v>53</v>
      </c>
      <c r="HM3" s="4" t="s">
        <v>54</v>
      </c>
      <c r="HN3" s="4" t="s">
        <v>51</v>
      </c>
      <c r="HO3" s="4" t="s">
        <v>51</v>
      </c>
      <c r="HP3" s="4" t="s">
        <v>51</v>
      </c>
      <c r="HQ3" s="4" t="s">
        <v>52</v>
      </c>
      <c r="HR3" s="4" t="s">
        <v>52</v>
      </c>
      <c r="HS3" s="4" t="s">
        <v>52</v>
      </c>
      <c r="HT3" s="4" t="s">
        <v>53</v>
      </c>
      <c r="HU3" s="4" t="s">
        <v>54</v>
      </c>
      <c r="HV3" s="4" t="s">
        <v>51</v>
      </c>
      <c r="HW3" s="4" t="s">
        <v>51</v>
      </c>
      <c r="HX3" s="4" t="s">
        <v>51</v>
      </c>
      <c r="HY3" s="4" t="s">
        <v>52</v>
      </c>
      <c r="HZ3" s="4" t="s">
        <v>52</v>
      </c>
      <c r="IA3" s="4" t="s">
        <v>52</v>
      </c>
      <c r="IB3" s="4" t="s">
        <v>53</v>
      </c>
      <c r="IC3" s="4" t="s">
        <v>54</v>
      </c>
      <c r="ID3" s="4" t="s">
        <v>51</v>
      </c>
      <c r="IE3" s="4" t="s">
        <v>51</v>
      </c>
      <c r="IF3" s="4" t="s">
        <v>51</v>
      </c>
      <c r="IG3" s="4" t="s">
        <v>52</v>
      </c>
      <c r="IH3" s="4" t="s">
        <v>52</v>
      </c>
      <c r="II3" s="4" t="s">
        <v>52</v>
      </c>
      <c r="IJ3" s="4" t="s">
        <v>53</v>
      </c>
      <c r="IK3" s="4" t="s">
        <v>54</v>
      </c>
      <c r="IL3" s="4" t="s">
        <v>51</v>
      </c>
      <c r="IM3" s="4" t="s">
        <v>51</v>
      </c>
      <c r="IN3" s="4" t="s">
        <v>51</v>
      </c>
      <c r="IO3" s="4" t="s">
        <v>52</v>
      </c>
      <c r="IP3" s="4" t="s">
        <v>52</v>
      </c>
      <c r="IQ3" s="4" t="s">
        <v>52</v>
      </c>
      <c r="IR3" s="4" t="s">
        <v>53</v>
      </c>
      <c r="IS3" s="4" t="s">
        <v>54</v>
      </c>
      <c r="IT3" s="4" t="s">
        <v>51</v>
      </c>
      <c r="IU3" s="4" t="s">
        <v>51</v>
      </c>
      <c r="IV3" s="4" t="s">
        <v>51</v>
      </c>
      <c r="IW3" s="4" t="s">
        <v>52</v>
      </c>
      <c r="IX3" s="4" t="s">
        <v>52</v>
      </c>
      <c r="IY3" s="4" t="s">
        <v>52</v>
      </c>
      <c r="IZ3" s="4" t="s">
        <v>53</v>
      </c>
      <c r="JA3" s="4" t="s">
        <v>54</v>
      </c>
      <c r="JB3" s="4" t="s">
        <v>51</v>
      </c>
      <c r="JC3" s="4" t="s">
        <v>51</v>
      </c>
      <c r="JD3" s="4" t="s">
        <v>51</v>
      </c>
      <c r="JE3" s="4" t="s">
        <v>52</v>
      </c>
      <c r="JF3" s="4" t="s">
        <v>52</v>
      </c>
      <c r="JG3" s="4" t="s">
        <v>52</v>
      </c>
      <c r="JH3" s="4" t="s">
        <v>53</v>
      </c>
      <c r="JI3" s="4" t="s">
        <v>54</v>
      </c>
      <c r="JJ3" s="4" t="s">
        <v>51</v>
      </c>
      <c r="JK3" s="4" t="s">
        <v>51</v>
      </c>
      <c r="JL3" s="4" t="s">
        <v>51</v>
      </c>
      <c r="JM3" s="4" t="s">
        <v>52</v>
      </c>
      <c r="JN3" s="4" t="s">
        <v>52</v>
      </c>
      <c r="JO3" s="4" t="s">
        <v>52</v>
      </c>
      <c r="JP3" s="4" t="s">
        <v>53</v>
      </c>
      <c r="JQ3" s="4" t="s">
        <v>54</v>
      </c>
      <c r="JR3" s="4" t="s">
        <v>51</v>
      </c>
      <c r="JS3" s="4" t="s">
        <v>51</v>
      </c>
      <c r="JT3" s="4" t="s">
        <v>51</v>
      </c>
      <c r="JU3" s="4" t="s">
        <v>52</v>
      </c>
      <c r="JV3" s="4" t="s">
        <v>52</v>
      </c>
      <c r="JW3" s="4" t="s">
        <v>52</v>
      </c>
      <c r="JX3" s="4" t="s">
        <v>53</v>
      </c>
      <c r="JY3" s="4" t="s">
        <v>54</v>
      </c>
      <c r="JZ3" s="4" t="s">
        <v>51</v>
      </c>
      <c r="KA3" s="4" t="s">
        <v>51</v>
      </c>
      <c r="KB3" s="4" t="s">
        <v>51</v>
      </c>
      <c r="KC3" s="4" t="s">
        <v>52</v>
      </c>
      <c r="KD3" s="4" t="s">
        <v>52</v>
      </c>
      <c r="KE3" s="4" t="s">
        <v>52</v>
      </c>
      <c r="KF3" s="4" t="s">
        <v>53</v>
      </c>
      <c r="KG3" s="4" t="s">
        <v>54</v>
      </c>
      <c r="KH3" s="4" t="s">
        <v>51</v>
      </c>
      <c r="KI3" s="4" t="s">
        <v>51</v>
      </c>
      <c r="KJ3" s="4" t="s">
        <v>51</v>
      </c>
      <c r="KK3" s="4" t="s">
        <v>52</v>
      </c>
      <c r="KL3" s="4" t="s">
        <v>52</v>
      </c>
      <c r="KM3" s="4" t="s">
        <v>52</v>
      </c>
      <c r="KN3" s="4" t="s">
        <v>53</v>
      </c>
      <c r="KO3" s="4" t="s">
        <v>54</v>
      </c>
      <c r="KP3" s="4" t="s">
        <v>51</v>
      </c>
      <c r="KQ3" s="4" t="s">
        <v>51</v>
      </c>
      <c r="KR3" s="4" t="s">
        <v>51</v>
      </c>
      <c r="KS3" s="4" t="s">
        <v>52</v>
      </c>
      <c r="KT3" s="4" t="s">
        <v>52</v>
      </c>
      <c r="KU3" s="4" t="s">
        <v>52</v>
      </c>
      <c r="KV3" s="4" t="s">
        <v>53</v>
      </c>
      <c r="KW3" s="4" t="s">
        <v>54</v>
      </c>
      <c r="KX3" s="4" t="s">
        <v>51</v>
      </c>
      <c r="KY3" s="4" t="s">
        <v>51</v>
      </c>
      <c r="KZ3" s="4" t="s">
        <v>51</v>
      </c>
      <c r="LA3" s="4" t="s">
        <v>52</v>
      </c>
      <c r="LB3" s="4" t="s">
        <v>52</v>
      </c>
      <c r="LC3" s="4" t="s">
        <v>52</v>
      </c>
      <c r="LD3" s="4" t="s">
        <v>53</v>
      </c>
      <c r="LE3" s="4" t="s">
        <v>54</v>
      </c>
      <c r="LF3" s="4" t="s">
        <v>51</v>
      </c>
      <c r="LG3" s="4" t="s">
        <v>51</v>
      </c>
      <c r="LH3" s="4" t="s">
        <v>51</v>
      </c>
      <c r="LI3" s="4" t="s">
        <v>52</v>
      </c>
      <c r="LJ3" s="4" t="s">
        <v>52</v>
      </c>
      <c r="LK3" s="4" t="s">
        <v>52</v>
      </c>
      <c r="LL3" s="4" t="s">
        <v>53</v>
      </c>
      <c r="LM3" s="4" t="s">
        <v>54</v>
      </c>
      <c r="LN3" s="4" t="s">
        <v>51</v>
      </c>
      <c r="LO3" s="4" t="s">
        <v>51</v>
      </c>
      <c r="LP3" s="4" t="s">
        <v>51</v>
      </c>
      <c r="LQ3" s="4" t="s">
        <v>52</v>
      </c>
      <c r="LR3" s="4" t="s">
        <v>52</v>
      </c>
      <c r="LS3" s="4" t="s">
        <v>52</v>
      </c>
      <c r="LT3" s="4" t="s">
        <v>53</v>
      </c>
      <c r="LU3" s="4" t="s">
        <v>54</v>
      </c>
      <c r="LV3" s="4" t="s">
        <v>51</v>
      </c>
      <c r="LW3" s="4" t="s">
        <v>51</v>
      </c>
      <c r="LX3" s="4" t="s">
        <v>51</v>
      </c>
      <c r="LY3" s="4" t="s">
        <v>52</v>
      </c>
      <c r="LZ3" s="4" t="s">
        <v>52</v>
      </c>
      <c r="MA3" s="4" t="s">
        <v>52</v>
      </c>
      <c r="MB3" s="4" t="s">
        <v>53</v>
      </c>
      <c r="MC3" s="4" t="s">
        <v>54</v>
      </c>
    </row>
    <row r="4">
      <c r="A4" s="4" t="s">
        <v>8</v>
      </c>
      <c r="B4" s="4" t="s">
        <v>57</v>
      </c>
      <c r="C4" s="4" t="s">
        <v>58</v>
      </c>
      <c r="D4" s="4" t="s">
        <v>59</v>
      </c>
      <c r="E4" s="4" t="s">
        <v>60</v>
      </c>
      <c r="F4" s="4" t="s">
        <v>61</v>
      </c>
      <c r="G4" s="4" t="s">
        <v>62</v>
      </c>
      <c r="H4" s="4" t="s">
        <v>63</v>
      </c>
      <c r="I4" s="4" t="s">
        <v>64</v>
      </c>
      <c r="J4" s="4" t="s">
        <v>65</v>
      </c>
      <c r="K4" s="4" t="s">
        <v>66</v>
      </c>
      <c r="L4" s="4" t="s">
        <v>67</v>
      </c>
      <c r="M4" s="4" t="s">
        <v>68</v>
      </c>
      <c r="N4" s="4" t="s">
        <v>65</v>
      </c>
      <c r="O4" s="4" t="s">
        <v>66</v>
      </c>
      <c r="P4" s="4" t="s">
        <v>67</v>
      </c>
      <c r="Q4" s="4" t="s">
        <v>68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69</v>
      </c>
      <c r="W4" s="4" t="s">
        <v>70</v>
      </c>
      <c r="X4" s="4" t="s">
        <v>67</v>
      </c>
      <c r="Y4" s="4" t="s">
        <v>69</v>
      </c>
      <c r="Z4" s="4" t="s">
        <v>70</v>
      </c>
      <c r="AA4" s="4" t="s">
        <v>67</v>
      </c>
      <c r="AB4" s="4" t="s">
        <v>53</v>
      </c>
      <c r="AC4" s="4" t="s">
        <v>54</v>
      </c>
      <c r="AD4" s="4" t="s">
        <v>69</v>
      </c>
      <c r="AE4" s="4" t="s">
        <v>70</v>
      </c>
      <c r="AF4" s="4" t="s">
        <v>67</v>
      </c>
      <c r="AG4" s="4" t="s">
        <v>69</v>
      </c>
      <c r="AH4" s="4" t="s">
        <v>70</v>
      </c>
      <c r="AI4" s="4" t="s">
        <v>67</v>
      </c>
      <c r="AJ4" s="4" t="s">
        <v>53</v>
      </c>
      <c r="AK4" s="4" t="s">
        <v>54</v>
      </c>
      <c r="AL4" s="4" t="s">
        <v>69</v>
      </c>
      <c r="AM4" s="4" t="s">
        <v>70</v>
      </c>
      <c r="AN4" s="4" t="s">
        <v>67</v>
      </c>
      <c r="AO4" s="4" t="s">
        <v>69</v>
      </c>
      <c r="AP4" s="4" t="s">
        <v>70</v>
      </c>
      <c r="AQ4" s="4" t="s">
        <v>67</v>
      </c>
      <c r="AR4" s="4" t="s">
        <v>53</v>
      </c>
      <c r="AS4" s="4" t="s">
        <v>54</v>
      </c>
      <c r="AT4" s="4" t="s">
        <v>69</v>
      </c>
      <c r="AU4" s="4" t="s">
        <v>70</v>
      </c>
      <c r="AV4" s="4" t="s">
        <v>67</v>
      </c>
      <c r="AW4" s="4" t="s">
        <v>69</v>
      </c>
      <c r="AX4" s="4" t="s">
        <v>70</v>
      </c>
      <c r="AY4" s="4" t="s">
        <v>67</v>
      </c>
      <c r="AZ4" s="4" t="s">
        <v>53</v>
      </c>
      <c r="BA4" s="4" t="s">
        <v>54</v>
      </c>
      <c r="BB4" s="4" t="s">
        <v>69</v>
      </c>
      <c r="BC4" s="4" t="s">
        <v>70</v>
      </c>
      <c r="BD4" s="4" t="s">
        <v>67</v>
      </c>
      <c r="BE4" s="4" t="s">
        <v>69</v>
      </c>
      <c r="BF4" s="4" t="s">
        <v>70</v>
      </c>
      <c r="BG4" s="4" t="s">
        <v>67</v>
      </c>
      <c r="BH4" s="4" t="s">
        <v>53</v>
      </c>
      <c r="BI4" s="4" t="s">
        <v>54</v>
      </c>
      <c r="BJ4" s="4" t="s">
        <v>69</v>
      </c>
      <c r="BK4" s="4" t="s">
        <v>70</v>
      </c>
      <c r="BL4" s="4" t="s">
        <v>67</v>
      </c>
      <c r="BM4" s="4" t="s">
        <v>69</v>
      </c>
      <c r="BN4" s="4" t="s">
        <v>70</v>
      </c>
      <c r="BO4" s="4" t="s">
        <v>67</v>
      </c>
      <c r="BP4" s="4" t="s">
        <v>53</v>
      </c>
      <c r="BQ4" s="4" t="s">
        <v>54</v>
      </c>
      <c r="BR4" s="4" t="s">
        <v>69</v>
      </c>
      <c r="BS4" s="4" t="s">
        <v>70</v>
      </c>
      <c r="BT4" s="4" t="s">
        <v>67</v>
      </c>
      <c r="BU4" s="4" t="s">
        <v>69</v>
      </c>
      <c r="BV4" s="4" t="s">
        <v>70</v>
      </c>
      <c r="BW4" s="4" t="s">
        <v>67</v>
      </c>
      <c r="BX4" s="4" t="s">
        <v>53</v>
      </c>
      <c r="BY4" s="4" t="s">
        <v>54</v>
      </c>
      <c r="BZ4" s="4" t="s">
        <v>69</v>
      </c>
      <c r="CA4" s="4" t="s">
        <v>70</v>
      </c>
      <c r="CB4" s="4" t="s">
        <v>67</v>
      </c>
      <c r="CC4" s="4" t="s">
        <v>69</v>
      </c>
      <c r="CD4" s="4" t="s">
        <v>70</v>
      </c>
      <c r="CE4" s="4" t="s">
        <v>67</v>
      </c>
      <c r="CF4" s="4" t="s">
        <v>53</v>
      </c>
      <c r="CG4" s="4" t="s">
        <v>54</v>
      </c>
      <c r="CH4" s="4" t="s">
        <v>69</v>
      </c>
      <c r="CI4" s="4" t="s">
        <v>70</v>
      </c>
      <c r="CJ4" s="4" t="s">
        <v>67</v>
      </c>
      <c r="CK4" s="4" t="s">
        <v>69</v>
      </c>
      <c r="CL4" s="4" t="s">
        <v>70</v>
      </c>
      <c r="CM4" s="4" t="s">
        <v>67</v>
      </c>
      <c r="CN4" s="4" t="s">
        <v>53</v>
      </c>
      <c r="CO4" s="4" t="s">
        <v>54</v>
      </c>
      <c r="CP4" s="4" t="s">
        <v>69</v>
      </c>
      <c r="CQ4" s="4" t="s">
        <v>70</v>
      </c>
      <c r="CR4" s="4" t="s">
        <v>67</v>
      </c>
      <c r="CS4" s="4" t="s">
        <v>69</v>
      </c>
      <c r="CT4" s="4" t="s">
        <v>70</v>
      </c>
      <c r="CU4" s="4" t="s">
        <v>67</v>
      </c>
      <c r="CV4" s="4" t="s">
        <v>53</v>
      </c>
      <c r="CW4" s="4" t="s">
        <v>54</v>
      </c>
      <c r="CX4" s="4" t="s">
        <v>69</v>
      </c>
      <c r="CY4" s="4" t="s">
        <v>70</v>
      </c>
      <c r="CZ4" s="4" t="s">
        <v>67</v>
      </c>
      <c r="DA4" s="4" t="s">
        <v>69</v>
      </c>
      <c r="DB4" s="4" t="s">
        <v>70</v>
      </c>
      <c r="DC4" s="4" t="s">
        <v>67</v>
      </c>
      <c r="DD4" s="4" t="s">
        <v>53</v>
      </c>
      <c r="DE4" s="4" t="s">
        <v>54</v>
      </c>
      <c r="DF4" s="4" t="s">
        <v>69</v>
      </c>
      <c r="DG4" s="4" t="s">
        <v>70</v>
      </c>
      <c r="DH4" s="4" t="s">
        <v>67</v>
      </c>
      <c r="DI4" s="4" t="s">
        <v>69</v>
      </c>
      <c r="DJ4" s="4" t="s">
        <v>70</v>
      </c>
      <c r="DK4" s="4" t="s">
        <v>67</v>
      </c>
      <c r="DL4" s="4" t="s">
        <v>53</v>
      </c>
      <c r="DM4" s="4" t="s">
        <v>54</v>
      </c>
      <c r="DN4" s="4" t="s">
        <v>69</v>
      </c>
      <c r="DO4" s="4" t="s">
        <v>70</v>
      </c>
      <c r="DP4" s="4" t="s">
        <v>67</v>
      </c>
      <c r="DQ4" s="4" t="s">
        <v>69</v>
      </c>
      <c r="DR4" s="4" t="s">
        <v>70</v>
      </c>
      <c r="DS4" s="4" t="s">
        <v>67</v>
      </c>
      <c r="DT4" s="4" t="s">
        <v>53</v>
      </c>
      <c r="DU4" s="4" t="s">
        <v>54</v>
      </c>
      <c r="DV4" s="4" t="s">
        <v>69</v>
      </c>
      <c r="DW4" s="4" t="s">
        <v>70</v>
      </c>
      <c r="DX4" s="4" t="s">
        <v>67</v>
      </c>
      <c r="DY4" s="4" t="s">
        <v>69</v>
      </c>
      <c r="DZ4" s="4" t="s">
        <v>70</v>
      </c>
      <c r="EA4" s="4" t="s">
        <v>67</v>
      </c>
      <c r="EB4" s="4" t="s">
        <v>53</v>
      </c>
      <c r="EC4" s="4" t="s">
        <v>54</v>
      </c>
      <c r="ED4" s="4" t="s">
        <v>69</v>
      </c>
      <c r="EE4" s="4" t="s">
        <v>70</v>
      </c>
      <c r="EF4" s="4" t="s">
        <v>67</v>
      </c>
      <c r="EG4" s="4" t="s">
        <v>69</v>
      </c>
      <c r="EH4" s="4" t="s">
        <v>70</v>
      </c>
      <c r="EI4" s="4" t="s">
        <v>67</v>
      </c>
      <c r="EJ4" s="4" t="s">
        <v>53</v>
      </c>
      <c r="EK4" s="4" t="s">
        <v>54</v>
      </c>
      <c r="EL4" s="4" t="s">
        <v>69</v>
      </c>
      <c r="EM4" s="4" t="s">
        <v>70</v>
      </c>
      <c r="EN4" s="4" t="s">
        <v>67</v>
      </c>
      <c r="EO4" s="4" t="s">
        <v>69</v>
      </c>
      <c r="EP4" s="4" t="s">
        <v>70</v>
      </c>
      <c r="EQ4" s="4" t="s">
        <v>67</v>
      </c>
      <c r="ER4" s="4" t="s">
        <v>53</v>
      </c>
      <c r="ES4" s="4" t="s">
        <v>54</v>
      </c>
      <c r="ET4" s="4" t="s">
        <v>69</v>
      </c>
      <c r="EU4" s="4" t="s">
        <v>70</v>
      </c>
      <c r="EV4" s="4" t="s">
        <v>67</v>
      </c>
      <c r="EW4" s="4" t="s">
        <v>69</v>
      </c>
      <c r="EX4" s="4" t="s">
        <v>70</v>
      </c>
      <c r="EY4" s="4" t="s">
        <v>67</v>
      </c>
      <c r="EZ4" s="4" t="s">
        <v>53</v>
      </c>
      <c r="FA4" s="4" t="s">
        <v>54</v>
      </c>
      <c r="FB4" s="4" t="s">
        <v>69</v>
      </c>
      <c r="FC4" s="4" t="s">
        <v>70</v>
      </c>
      <c r="FD4" s="4" t="s">
        <v>67</v>
      </c>
      <c r="FE4" s="4" t="s">
        <v>69</v>
      </c>
      <c r="FF4" s="4" t="s">
        <v>70</v>
      </c>
      <c r="FG4" s="4" t="s">
        <v>67</v>
      </c>
      <c r="FH4" s="4" t="s">
        <v>53</v>
      </c>
      <c r="FI4" s="4" t="s">
        <v>54</v>
      </c>
      <c r="FJ4" s="4" t="s">
        <v>69</v>
      </c>
      <c r="FK4" s="4" t="s">
        <v>70</v>
      </c>
      <c r="FL4" s="4" t="s">
        <v>67</v>
      </c>
      <c r="FM4" s="4" t="s">
        <v>69</v>
      </c>
      <c r="FN4" s="4" t="s">
        <v>70</v>
      </c>
      <c r="FO4" s="4" t="s">
        <v>67</v>
      </c>
      <c r="FP4" s="4" t="s">
        <v>53</v>
      </c>
      <c r="FQ4" s="4" t="s">
        <v>54</v>
      </c>
      <c r="FR4" s="4" t="s">
        <v>69</v>
      </c>
      <c r="FS4" s="4" t="s">
        <v>70</v>
      </c>
      <c r="FT4" s="4" t="s">
        <v>67</v>
      </c>
      <c r="FU4" s="4" t="s">
        <v>69</v>
      </c>
      <c r="FV4" s="4" t="s">
        <v>70</v>
      </c>
      <c r="FW4" s="4" t="s">
        <v>67</v>
      </c>
      <c r="FX4" s="4" t="s">
        <v>53</v>
      </c>
      <c r="FY4" s="4" t="s">
        <v>54</v>
      </c>
      <c r="FZ4" s="4" t="s">
        <v>69</v>
      </c>
      <c r="GA4" s="4" t="s">
        <v>70</v>
      </c>
      <c r="GB4" s="4" t="s">
        <v>67</v>
      </c>
      <c r="GC4" s="4" t="s">
        <v>69</v>
      </c>
      <c r="GD4" s="4" t="s">
        <v>70</v>
      </c>
      <c r="GE4" s="4" t="s">
        <v>67</v>
      </c>
      <c r="GF4" s="4" t="s">
        <v>53</v>
      </c>
      <c r="GG4" s="4" t="s">
        <v>54</v>
      </c>
      <c r="GH4" s="4" t="s">
        <v>69</v>
      </c>
      <c r="GI4" s="4" t="s">
        <v>70</v>
      </c>
      <c r="GJ4" s="4" t="s">
        <v>67</v>
      </c>
      <c r="GK4" s="4" t="s">
        <v>69</v>
      </c>
      <c r="GL4" s="4" t="s">
        <v>70</v>
      </c>
      <c r="GM4" s="4" t="s">
        <v>67</v>
      </c>
      <c r="GN4" s="4" t="s">
        <v>53</v>
      </c>
      <c r="GO4" s="4" t="s">
        <v>54</v>
      </c>
      <c r="GP4" s="4" t="s">
        <v>69</v>
      </c>
      <c r="GQ4" s="4" t="s">
        <v>70</v>
      </c>
      <c r="GR4" s="4" t="s">
        <v>67</v>
      </c>
      <c r="GS4" s="4" t="s">
        <v>69</v>
      </c>
      <c r="GT4" s="4" t="s">
        <v>70</v>
      </c>
      <c r="GU4" s="4" t="s">
        <v>67</v>
      </c>
      <c r="GV4" s="4" t="s">
        <v>53</v>
      </c>
      <c r="GW4" s="4" t="s">
        <v>54</v>
      </c>
      <c r="GX4" s="4" t="s">
        <v>69</v>
      </c>
      <c r="GY4" s="4" t="s">
        <v>70</v>
      </c>
      <c r="GZ4" s="4" t="s">
        <v>67</v>
      </c>
      <c r="HA4" s="4" t="s">
        <v>69</v>
      </c>
      <c r="HB4" s="4" t="s">
        <v>70</v>
      </c>
      <c r="HC4" s="4" t="s">
        <v>67</v>
      </c>
      <c r="HD4" s="4" t="s">
        <v>53</v>
      </c>
      <c r="HE4" s="4" t="s">
        <v>54</v>
      </c>
      <c r="HF4" s="4" t="s">
        <v>69</v>
      </c>
      <c r="HG4" s="4" t="s">
        <v>70</v>
      </c>
      <c r="HH4" s="4" t="s">
        <v>67</v>
      </c>
      <c r="HI4" s="4" t="s">
        <v>69</v>
      </c>
      <c r="HJ4" s="4" t="s">
        <v>70</v>
      </c>
      <c r="HK4" s="4" t="s">
        <v>67</v>
      </c>
      <c r="HL4" s="4" t="s">
        <v>53</v>
      </c>
      <c r="HM4" s="4" t="s">
        <v>54</v>
      </c>
      <c r="HN4" s="4" t="s">
        <v>69</v>
      </c>
      <c r="HO4" s="4" t="s">
        <v>70</v>
      </c>
      <c r="HP4" s="4" t="s">
        <v>67</v>
      </c>
      <c r="HQ4" s="4" t="s">
        <v>69</v>
      </c>
      <c r="HR4" s="4" t="s">
        <v>70</v>
      </c>
      <c r="HS4" s="4" t="s">
        <v>67</v>
      </c>
      <c r="HT4" s="4" t="s">
        <v>53</v>
      </c>
      <c r="HU4" s="4" t="s">
        <v>54</v>
      </c>
      <c r="HV4" s="4" t="s">
        <v>69</v>
      </c>
      <c r="HW4" s="4" t="s">
        <v>70</v>
      </c>
      <c r="HX4" s="4" t="s">
        <v>67</v>
      </c>
      <c r="HY4" s="4" t="s">
        <v>69</v>
      </c>
      <c r="HZ4" s="4" t="s">
        <v>70</v>
      </c>
      <c r="IA4" s="4" t="s">
        <v>67</v>
      </c>
      <c r="IB4" s="4" t="s">
        <v>53</v>
      </c>
      <c r="IC4" s="4" t="s">
        <v>54</v>
      </c>
      <c r="ID4" s="4" t="s">
        <v>69</v>
      </c>
      <c r="IE4" s="4" t="s">
        <v>70</v>
      </c>
      <c r="IF4" s="4" t="s">
        <v>67</v>
      </c>
      <c r="IG4" s="4" t="s">
        <v>69</v>
      </c>
      <c r="IH4" s="4" t="s">
        <v>70</v>
      </c>
      <c r="II4" s="4" t="s">
        <v>67</v>
      </c>
      <c r="IJ4" s="4" t="s">
        <v>53</v>
      </c>
      <c r="IK4" s="4" t="s">
        <v>54</v>
      </c>
      <c r="IL4" s="4" t="s">
        <v>69</v>
      </c>
      <c r="IM4" s="4" t="s">
        <v>70</v>
      </c>
      <c r="IN4" s="4" t="s">
        <v>67</v>
      </c>
      <c r="IO4" s="4" t="s">
        <v>69</v>
      </c>
      <c r="IP4" s="4" t="s">
        <v>70</v>
      </c>
      <c r="IQ4" s="4" t="s">
        <v>67</v>
      </c>
      <c r="IR4" s="4" t="s">
        <v>53</v>
      </c>
      <c r="IS4" s="4" t="s">
        <v>54</v>
      </c>
      <c r="IT4" s="4" t="s">
        <v>69</v>
      </c>
      <c r="IU4" s="4" t="s">
        <v>70</v>
      </c>
      <c r="IV4" s="4" t="s">
        <v>67</v>
      </c>
      <c r="IW4" s="4" t="s">
        <v>69</v>
      </c>
      <c r="IX4" s="4" t="s">
        <v>70</v>
      </c>
      <c r="IY4" s="4" t="s">
        <v>67</v>
      </c>
      <c r="IZ4" s="4" t="s">
        <v>53</v>
      </c>
      <c r="JA4" s="4" t="s">
        <v>54</v>
      </c>
      <c r="JB4" s="4" t="s">
        <v>69</v>
      </c>
      <c r="JC4" s="4" t="s">
        <v>70</v>
      </c>
      <c r="JD4" s="4" t="s">
        <v>67</v>
      </c>
      <c r="JE4" s="4" t="s">
        <v>69</v>
      </c>
      <c r="JF4" s="4" t="s">
        <v>70</v>
      </c>
      <c r="JG4" s="4" t="s">
        <v>67</v>
      </c>
      <c r="JH4" s="4" t="s">
        <v>53</v>
      </c>
      <c r="JI4" s="4" t="s">
        <v>54</v>
      </c>
      <c r="JJ4" s="4" t="s">
        <v>69</v>
      </c>
      <c r="JK4" s="4" t="s">
        <v>70</v>
      </c>
      <c r="JL4" s="4" t="s">
        <v>67</v>
      </c>
      <c r="JM4" s="4" t="s">
        <v>69</v>
      </c>
      <c r="JN4" s="4" t="s">
        <v>70</v>
      </c>
      <c r="JO4" s="4" t="s">
        <v>67</v>
      </c>
      <c r="JP4" s="4" t="s">
        <v>53</v>
      </c>
      <c r="JQ4" s="4" t="s">
        <v>54</v>
      </c>
      <c r="JR4" s="4" t="s">
        <v>69</v>
      </c>
      <c r="JS4" s="4" t="s">
        <v>70</v>
      </c>
      <c r="JT4" s="4" t="s">
        <v>67</v>
      </c>
      <c r="JU4" s="4" t="s">
        <v>69</v>
      </c>
      <c r="JV4" s="4" t="s">
        <v>70</v>
      </c>
      <c r="JW4" s="4" t="s">
        <v>67</v>
      </c>
      <c r="JX4" s="4" t="s">
        <v>53</v>
      </c>
      <c r="JY4" s="4" t="s">
        <v>54</v>
      </c>
      <c r="JZ4" s="4" t="s">
        <v>69</v>
      </c>
      <c r="KA4" s="4" t="s">
        <v>70</v>
      </c>
      <c r="KB4" s="4" t="s">
        <v>67</v>
      </c>
      <c r="KC4" s="4" t="s">
        <v>69</v>
      </c>
      <c r="KD4" s="4" t="s">
        <v>70</v>
      </c>
      <c r="KE4" s="4" t="s">
        <v>67</v>
      </c>
      <c r="KF4" s="4" t="s">
        <v>53</v>
      </c>
      <c r="KG4" s="4" t="s">
        <v>54</v>
      </c>
      <c r="KH4" s="4" t="s">
        <v>69</v>
      </c>
      <c r="KI4" s="4" t="s">
        <v>70</v>
      </c>
      <c r="KJ4" s="4" t="s">
        <v>67</v>
      </c>
      <c r="KK4" s="4" t="s">
        <v>69</v>
      </c>
      <c r="KL4" s="4" t="s">
        <v>70</v>
      </c>
      <c r="KM4" s="4" t="s">
        <v>67</v>
      </c>
      <c r="KN4" s="4" t="s">
        <v>53</v>
      </c>
      <c r="KO4" s="4" t="s">
        <v>54</v>
      </c>
      <c r="KP4" s="4" t="s">
        <v>69</v>
      </c>
      <c r="KQ4" s="4" t="s">
        <v>70</v>
      </c>
      <c r="KR4" s="4" t="s">
        <v>67</v>
      </c>
      <c r="KS4" s="4" t="s">
        <v>69</v>
      </c>
      <c r="KT4" s="4" t="s">
        <v>70</v>
      </c>
      <c r="KU4" s="4" t="s">
        <v>67</v>
      </c>
      <c r="KV4" s="4" t="s">
        <v>53</v>
      </c>
      <c r="KW4" s="4" t="s">
        <v>54</v>
      </c>
      <c r="KX4" s="4" t="s">
        <v>69</v>
      </c>
      <c r="KY4" s="4" t="s">
        <v>70</v>
      </c>
      <c r="KZ4" s="4" t="s">
        <v>67</v>
      </c>
      <c r="LA4" s="4" t="s">
        <v>69</v>
      </c>
      <c r="LB4" s="4" t="s">
        <v>70</v>
      </c>
      <c r="LC4" s="4" t="s">
        <v>67</v>
      </c>
      <c r="LD4" s="4" t="s">
        <v>53</v>
      </c>
      <c r="LE4" s="4" t="s">
        <v>54</v>
      </c>
      <c r="LF4" s="4" t="s">
        <v>69</v>
      </c>
      <c r="LG4" s="4" t="s">
        <v>70</v>
      </c>
      <c r="LH4" s="4" t="s">
        <v>67</v>
      </c>
      <c r="LI4" s="4" t="s">
        <v>69</v>
      </c>
      <c r="LJ4" s="4" t="s">
        <v>70</v>
      </c>
      <c r="LK4" s="4" t="s">
        <v>67</v>
      </c>
      <c r="LL4" s="4" t="s">
        <v>53</v>
      </c>
      <c r="LM4" s="4" t="s">
        <v>54</v>
      </c>
      <c r="LN4" s="4" t="s">
        <v>69</v>
      </c>
      <c r="LO4" s="4" t="s">
        <v>70</v>
      </c>
      <c r="LP4" s="4" t="s">
        <v>67</v>
      </c>
      <c r="LQ4" s="4" t="s">
        <v>69</v>
      </c>
      <c r="LR4" s="4" t="s">
        <v>70</v>
      </c>
      <c r="LS4" s="4" t="s">
        <v>67</v>
      </c>
      <c r="LT4" s="4" t="s">
        <v>53</v>
      </c>
      <c r="LU4" s="4" t="s">
        <v>54</v>
      </c>
      <c r="LV4" s="4" t="s">
        <v>69</v>
      </c>
      <c r="LW4" s="4" t="s">
        <v>70</v>
      </c>
      <c r="LX4" s="4" t="s">
        <v>67</v>
      </c>
      <c r="LY4" s="4" t="s">
        <v>69</v>
      </c>
      <c r="LZ4" s="4" t="s">
        <v>70</v>
      </c>
      <c r="MA4" s="4" t="s">
        <v>67</v>
      </c>
      <c r="MB4" s="4" t="s">
        <v>53</v>
      </c>
      <c r="MC4" s="4" t="s">
        <v>54</v>
      </c>
    </row>
    <row r="5">
      <c r="A5" s="10" t="s">
        <v>71</v>
      </c>
      <c r="B5" s="11">
        <v>1125736</v>
      </c>
      <c r="C5" s="11">
        <f>=ROUNDDOWN(33.4505864139753,0)</f>
      </c>
      <c r="D5" s="11">
        <v>462728</v>
      </c>
      <c r="E5" s="12">
        <v>0.929</v>
      </c>
      <c r="F5" s="11"/>
      <c r="G5" s="11">
        <f>=ROUNDDOWN({0},0)</f>
      </c>
      <c r="H5" s="11"/>
      <c r="I5" s="12">
        <v>0.1939</v>
      </c>
      <c r="J5" s="11">
        <v>56567</v>
      </c>
      <c r="K5" s="13">
        <v>3053139.26</v>
      </c>
      <c r="L5" s="11">
        <v>2121</v>
      </c>
      <c r="M5" s="14">
        <v>1439.48</v>
      </c>
      <c r="N5" s="11">
        <v>41344</v>
      </c>
      <c r="O5" s="13">
        <v>2434003.05</v>
      </c>
      <c r="P5" s="11">
        <v>2106</v>
      </c>
      <c r="Q5" s="14">
        <v>1155.75</v>
      </c>
      <c r="R5" s="12">
        <v>0.3682</v>
      </c>
      <c r="S5" s="12">
        <v>0.2544</v>
      </c>
      <c r="T5" s="12">
        <v>0.0071</v>
      </c>
      <c r="U5" s="12">
        <v>0.2455</v>
      </c>
      <c r="V5" s="11">
        <v>21341</v>
      </c>
      <c r="W5" s="13">
        <v>1210694.2</v>
      </c>
      <c r="X5" s="11">
        <v>1825</v>
      </c>
      <c r="Y5" s="11">
        <v>10335</v>
      </c>
      <c r="Z5" s="13">
        <v>559803.66</v>
      </c>
      <c r="AA5" s="11">
        <v>1641</v>
      </c>
      <c r="AB5" s="12">
        <v>1.0649</v>
      </c>
      <c r="AC5" s="12">
        <v>1.1627</v>
      </c>
      <c r="AD5" s="11">
        <v>4653</v>
      </c>
      <c r="AE5" s="13">
        <v>294967.89</v>
      </c>
      <c r="AF5" s="11">
        <v>1861</v>
      </c>
      <c r="AG5" s="11">
        <v>3402</v>
      </c>
      <c r="AH5" s="13">
        <v>191261.18</v>
      </c>
      <c r="AI5" s="11">
        <v>1864</v>
      </c>
      <c r="AJ5" s="12">
        <v>0.3677</v>
      </c>
      <c r="AK5" s="12">
        <v>0.5422</v>
      </c>
      <c r="AL5" s="11">
        <v>4731</v>
      </c>
      <c r="AM5" s="13">
        <v>257050.31</v>
      </c>
      <c r="AN5" s="11">
        <v>1708</v>
      </c>
      <c r="AO5" s="11">
        <v>4556</v>
      </c>
      <c r="AP5" s="13">
        <v>258480.8</v>
      </c>
      <c r="AQ5" s="11">
        <v>1725</v>
      </c>
      <c r="AR5" s="12">
        <v>0.0384</v>
      </c>
      <c r="AS5" s="12">
        <v>-0.0055</v>
      </c>
      <c r="AT5" s="11">
        <v>7174</v>
      </c>
      <c r="AU5" s="13">
        <v>291314.36</v>
      </c>
      <c r="AV5" s="11">
        <v>1829</v>
      </c>
      <c r="AW5" s="11">
        <v>840</v>
      </c>
      <c r="AX5" s="13">
        <v>43201.74</v>
      </c>
      <c r="AY5" s="11">
        <v>1757</v>
      </c>
      <c r="AZ5" s="12">
        <v>7.5405</v>
      </c>
      <c r="BA5" s="12">
        <v>5.7431</v>
      </c>
      <c r="BB5" s="11">
        <v>3057</v>
      </c>
      <c r="BC5" s="13">
        <v>238103.29</v>
      </c>
      <c r="BD5" s="11">
        <v>1860</v>
      </c>
      <c r="BE5" s="11">
        <v>7842</v>
      </c>
      <c r="BF5" s="13">
        <v>611244.78</v>
      </c>
      <c r="BG5" s="11">
        <v>1851</v>
      </c>
      <c r="BH5" s="12">
        <v>-0.6102</v>
      </c>
      <c r="BI5" s="12">
        <v>-0.6105</v>
      </c>
      <c r="BJ5" s="11">
        <v>2270</v>
      </c>
      <c r="BK5" s="13">
        <v>147112.45</v>
      </c>
      <c r="BL5" s="11">
        <v>1863</v>
      </c>
      <c r="BM5" s="11">
        <v>1627</v>
      </c>
      <c r="BN5" s="13">
        <v>113891.53</v>
      </c>
      <c r="BO5" s="11">
        <v>1803</v>
      </c>
      <c r="BP5" s="12">
        <v>0.3952</v>
      </c>
      <c r="BQ5" s="12">
        <v>0.2917</v>
      </c>
      <c r="BR5" s="11">
        <v>1590</v>
      </c>
      <c r="BS5" s="13">
        <v>76745.82</v>
      </c>
      <c r="BT5" s="11">
        <v>1438</v>
      </c>
      <c r="BU5" s="11">
        <v>2387</v>
      </c>
      <c r="BV5" s="13">
        <v>144824.86</v>
      </c>
      <c r="BW5" s="11">
        <v>1466</v>
      </c>
      <c r="BX5" s="12">
        <v>-0.3339</v>
      </c>
      <c r="BY5" s="12">
        <v>-0.4701</v>
      </c>
      <c r="BZ5" s="11">
        <v>3233</v>
      </c>
      <c r="CA5" s="13">
        <v>155832.55</v>
      </c>
      <c r="CB5" s="11">
        <v>1734</v>
      </c>
      <c r="CC5" s="11">
        <v>3946</v>
      </c>
      <c r="CD5" s="13">
        <v>219925.43</v>
      </c>
      <c r="CE5" s="11">
        <v>1764</v>
      </c>
      <c r="CF5" s="12">
        <v>-0.1807</v>
      </c>
      <c r="CG5" s="12">
        <v>-0.2914</v>
      </c>
      <c r="CH5" s="11">
        <v>5199</v>
      </c>
      <c r="CI5" s="13">
        <v>218009.87</v>
      </c>
      <c r="CJ5" s="11">
        <v>1836</v>
      </c>
      <c r="CK5" s="11">
        <v>216</v>
      </c>
      <c r="CL5" s="13">
        <v>18323.26</v>
      </c>
      <c r="CM5" s="11">
        <v>1647</v>
      </c>
      <c r="CN5" s="12">
        <v>23.0694</v>
      </c>
      <c r="CO5" s="12">
        <v>10.898</v>
      </c>
      <c r="CP5" s="11">
        <v>391</v>
      </c>
      <c r="CQ5" s="13">
        <v>20713.79</v>
      </c>
      <c r="CR5" s="11">
        <v>537</v>
      </c>
      <c r="CS5" s="11">
        <v>90</v>
      </c>
      <c r="CT5" s="13">
        <v>4965.99</v>
      </c>
      <c r="CU5" s="11">
        <v>943</v>
      </c>
      <c r="CV5" s="12">
        <v>3.3444</v>
      </c>
      <c r="CW5" s="12">
        <v>3.1711</v>
      </c>
      <c r="CX5" s="11">
        <v>285</v>
      </c>
      <c r="CY5" s="13">
        <v>12596.81</v>
      </c>
      <c r="CZ5" s="11">
        <v>1080</v>
      </c>
      <c r="DA5" s="11">
        <v>102</v>
      </c>
      <c r="DB5" s="13">
        <v>5969.25</v>
      </c>
      <c r="DC5" s="11">
        <v>183</v>
      </c>
      <c r="DD5" s="12">
        <v>1.7941</v>
      </c>
      <c r="DE5" s="12">
        <v>1.1103</v>
      </c>
      <c r="DF5" s="11">
        <v>699</v>
      </c>
      <c r="DG5" s="13">
        <v>40121.55</v>
      </c>
      <c r="DH5" s="11">
        <v>1986</v>
      </c>
      <c r="DI5" s="11">
        <v>301</v>
      </c>
      <c r="DJ5" s="13">
        <v>18442.27</v>
      </c>
      <c r="DK5" s="11">
        <v>1983</v>
      </c>
      <c r="DL5" s="12">
        <v>1.3223</v>
      </c>
      <c r="DM5" s="12">
        <v>1.1755</v>
      </c>
      <c r="DN5" s="11">
        <v>693</v>
      </c>
      <c r="DO5" s="13">
        <v>41311.96</v>
      </c>
      <c r="DP5" s="11">
        <v>1753</v>
      </c>
      <c r="DQ5" s="11">
        <v>1228</v>
      </c>
      <c r="DR5" s="13">
        <v>80778.48</v>
      </c>
      <c r="DS5" s="11">
        <v>1573</v>
      </c>
      <c r="DT5" s="12">
        <v>-0.4357</v>
      </c>
      <c r="DU5" s="12">
        <v>-0.4886</v>
      </c>
      <c r="DV5" s="11">
        <v>69</v>
      </c>
      <c r="DW5" s="13">
        <v>3800.31</v>
      </c>
      <c r="DX5" s="11">
        <v>270</v>
      </c>
      <c r="DY5" s="11">
        <v>76</v>
      </c>
      <c r="DZ5" s="13">
        <v>4308.72</v>
      </c>
      <c r="EA5" s="11">
        <v>119</v>
      </c>
      <c r="EB5" s="12">
        <v>-0.0921</v>
      </c>
      <c r="EC5" s="12">
        <v>-0.118</v>
      </c>
      <c r="ED5" s="11"/>
      <c r="EE5" s="13"/>
      <c r="EF5" s="11"/>
      <c r="EG5" s="11"/>
      <c r="EH5" s="13"/>
      <c r="EI5" s="11"/>
      <c r="EJ5" s="12"/>
      <c r="EK5" s="12"/>
      <c r="EL5" s="11">
        <v>32</v>
      </c>
      <c r="EM5" s="13">
        <v>2297.71</v>
      </c>
      <c r="EN5" s="11">
        <v>598</v>
      </c>
      <c r="EO5" s="11">
        <v>89</v>
      </c>
      <c r="EP5" s="13">
        <v>6012.43</v>
      </c>
      <c r="EQ5" s="11">
        <v>439</v>
      </c>
      <c r="ER5" s="12">
        <v>-0.6404</v>
      </c>
      <c r="ES5" s="12">
        <v>-0.6178</v>
      </c>
      <c r="ET5" s="11">
        <v>125</v>
      </c>
      <c r="EU5" s="13">
        <v>8224.83</v>
      </c>
      <c r="EV5" s="11">
        <v>235</v>
      </c>
      <c r="EW5" s="11">
        <v>337</v>
      </c>
      <c r="EX5" s="13">
        <v>25330.56</v>
      </c>
      <c r="EY5" s="11">
        <v>291</v>
      </c>
      <c r="EZ5" s="12">
        <v>-0.6291</v>
      </c>
      <c r="FA5" s="12">
        <v>-0.6753</v>
      </c>
      <c r="FB5" s="11">
        <v>19</v>
      </c>
      <c r="FC5" s="13">
        <v>1505.54</v>
      </c>
      <c r="FD5" s="11">
        <v>304</v>
      </c>
      <c r="FE5" s="11">
        <v>63</v>
      </c>
      <c r="FF5" s="13">
        <v>4665.55</v>
      </c>
      <c r="FG5" s="11">
        <v>300</v>
      </c>
      <c r="FH5" s="12">
        <v>-0.6984</v>
      </c>
      <c r="FI5" s="12">
        <v>-0.6773</v>
      </c>
      <c r="FJ5" s="11">
        <v>19</v>
      </c>
      <c r="FK5" s="13">
        <v>1012.31</v>
      </c>
      <c r="FL5" s="11">
        <v>215</v>
      </c>
      <c r="FM5" s="11">
        <v>34</v>
      </c>
      <c r="FN5" s="13">
        <v>2092.21</v>
      </c>
      <c r="FO5" s="11">
        <v>273</v>
      </c>
      <c r="FP5" s="12">
        <v>-0.4412</v>
      </c>
      <c r="FQ5" s="12">
        <v>-0.5162</v>
      </c>
      <c r="FR5" s="11">
        <v>346</v>
      </c>
      <c r="FS5" s="13">
        <v>8941.43</v>
      </c>
      <c r="FT5" s="11">
        <v>118</v>
      </c>
      <c r="FU5" s="11">
        <v>249</v>
      </c>
      <c r="FV5" s="13">
        <v>11704.27</v>
      </c>
      <c r="FW5" s="11">
        <v>370</v>
      </c>
      <c r="FX5" s="12">
        <v>0.3896</v>
      </c>
      <c r="FY5" s="12">
        <v>-0.2361</v>
      </c>
      <c r="FZ5" s="11">
        <v>87</v>
      </c>
      <c r="GA5" s="13">
        <v>5466.63</v>
      </c>
      <c r="GB5" s="11">
        <v>510</v>
      </c>
      <c r="GC5" s="11">
        <v>65</v>
      </c>
      <c r="GD5" s="13">
        <v>4262.8</v>
      </c>
      <c r="GE5" s="11">
        <v>592</v>
      </c>
      <c r="GF5" s="12">
        <v>0.3385</v>
      </c>
      <c r="GG5" s="12">
        <v>0.2824</v>
      </c>
      <c r="GH5" s="11">
        <v>30</v>
      </c>
      <c r="GI5" s="13">
        <v>1380.13</v>
      </c>
      <c r="GJ5" s="11">
        <v>985</v>
      </c>
      <c r="GK5" s="11">
        <v>14</v>
      </c>
      <c r="GL5" s="13">
        <v>1241.31</v>
      </c>
      <c r="GM5" s="11">
        <v>1456</v>
      </c>
      <c r="GN5" s="12">
        <v>1.1429</v>
      </c>
      <c r="GO5" s="12">
        <v>0.1118</v>
      </c>
      <c r="GP5" s="11">
        <v>445</v>
      </c>
      <c r="GQ5" s="13">
        <v>8275.01</v>
      </c>
      <c r="GR5" s="11">
        <v>773</v>
      </c>
      <c r="GS5" s="11"/>
      <c r="GT5" s="13"/>
      <c r="GU5" s="11"/>
      <c r="GV5" s="12"/>
      <c r="GW5" s="12"/>
      <c r="GX5" s="11">
        <v>6</v>
      </c>
      <c r="GY5" s="13">
        <v>615.53</v>
      </c>
      <c r="GZ5" s="11">
        <v>183</v>
      </c>
      <c r="HA5" s="11">
        <v>1</v>
      </c>
      <c r="HB5" s="13">
        <v>86.75</v>
      </c>
      <c r="HC5" s="11">
        <v>193</v>
      </c>
      <c r="HD5" s="12">
        <v>5</v>
      </c>
      <c r="HE5" s="12">
        <v>6.0954</v>
      </c>
      <c r="HF5" s="11">
        <v>12</v>
      </c>
      <c r="HG5" s="13">
        <v>957.29</v>
      </c>
      <c r="HH5" s="11">
        <v>333</v>
      </c>
      <c r="HI5" s="11">
        <v>9</v>
      </c>
      <c r="HJ5" s="13">
        <v>697.69</v>
      </c>
      <c r="HK5" s="11">
        <v>378</v>
      </c>
      <c r="HL5" s="12">
        <v>0.3333</v>
      </c>
      <c r="HM5" s="12">
        <v>0.3721</v>
      </c>
      <c r="HN5" s="11">
        <v>15</v>
      </c>
      <c r="HO5" s="13">
        <v>3405.79</v>
      </c>
      <c r="HP5" s="11">
        <v>57</v>
      </c>
      <c r="HQ5" s="11">
        <v>9</v>
      </c>
      <c r="HR5" s="13">
        <v>2549.91</v>
      </c>
      <c r="HS5" s="11">
        <v>71</v>
      </c>
      <c r="HT5" s="12">
        <v>0.6667</v>
      </c>
      <c r="HU5" s="12">
        <v>0.3357</v>
      </c>
      <c r="HV5" s="11"/>
      <c r="HW5" s="13"/>
      <c r="HX5" s="11">
        <v>17</v>
      </c>
      <c r="HY5" s="11"/>
      <c r="HZ5" s="13"/>
      <c r="IA5" s="11">
        <v>17</v>
      </c>
      <c r="IB5" s="12"/>
      <c r="IC5" s="12"/>
      <c r="ID5" s="11">
        <v>28</v>
      </c>
      <c r="IE5" s="13">
        <v>1978.59</v>
      </c>
      <c r="IF5" s="11">
        <v>626</v>
      </c>
      <c r="IG5" s="11">
        <v>131</v>
      </c>
      <c r="IH5" s="13">
        <v>7110.73</v>
      </c>
      <c r="II5" s="11">
        <v>747</v>
      </c>
      <c r="IJ5" s="12">
        <v>-0.7863</v>
      </c>
      <c r="IK5" s="12">
        <v>-0.7217</v>
      </c>
      <c r="IL5" s="11">
        <v>14</v>
      </c>
      <c r="IM5" s="13">
        <v>564.71</v>
      </c>
      <c r="IN5" s="11">
        <v>217</v>
      </c>
      <c r="IO5" s="11"/>
      <c r="IP5" s="13"/>
      <c r="IQ5" s="11">
        <v>6</v>
      </c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>
        <v>4</v>
      </c>
      <c r="JK5" s="13">
        <v>138.6</v>
      </c>
      <c r="JL5" s="11"/>
      <c r="JM5" s="11">
        <v>353</v>
      </c>
      <c r="JN5" s="13">
        <v>10563.16</v>
      </c>
      <c r="JO5" s="11"/>
      <c r="JP5" s="12">
        <v>-0.9887</v>
      </c>
      <c r="JQ5" s="12">
        <v>-0.9869</v>
      </c>
      <c r="JR5" s="11"/>
      <c r="JS5" s="13"/>
      <c r="JT5" s="11"/>
      <c r="JU5" s="11">
        <v>2997</v>
      </c>
      <c r="JV5" s="13">
        <v>79675.5</v>
      </c>
      <c r="JW5" s="11"/>
      <c r="JX5" s="12"/>
      <c r="JY5" s="12"/>
      <c r="JZ5" s="11"/>
      <c r="KA5" s="13"/>
      <c r="KB5" s="11"/>
      <c r="KC5" s="11">
        <v>45</v>
      </c>
      <c r="KD5" s="13">
        <v>2588.23</v>
      </c>
      <c r="KE5" s="11">
        <v>245</v>
      </c>
      <c r="KF5" s="12"/>
      <c r="KG5" s="12"/>
      <c r="KH5" s="11"/>
      <c r="KI5" s="13"/>
      <c r="KJ5" s="11">
        <v>1242</v>
      </c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>
        <v>347</v>
      </c>
      <c r="LA5" s="11"/>
      <c r="LB5" s="13"/>
      <c r="LC5" s="11">
        <v>8</v>
      </c>
      <c r="LD5" s="12"/>
      <c r="LE5" s="12"/>
      <c r="LF5" s="11"/>
      <c r="LG5" s="13"/>
      <c r="LH5" s="11"/>
      <c r="LI5" s="11"/>
      <c r="LJ5" s="13"/>
      <c r="LK5" s="11">
        <v>679</v>
      </c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>
        <v>1505</v>
      </c>
      <c r="MB5" s="12"/>
      <c r="MC5" s="12"/>
    </row>
    <row r="6">
      <c r="A6" s="10" t="s">
        <v>72</v>
      </c>
      <c r="B6" s="11">
        <v>70628</v>
      </c>
      <c r="C6" s="11">
        <f>=ROUNDDOWN(157.933810375671,0)</f>
      </c>
      <c r="D6" s="11"/>
      <c r="E6" s="12">
        <v>0.5218</v>
      </c>
      <c r="F6" s="11"/>
      <c r="G6" s="11">
        <f>=ROUNDDOWN({0},0)</f>
      </c>
      <c r="H6" s="11"/>
      <c r="I6" s="12"/>
      <c r="J6" s="11">
        <v>610</v>
      </c>
      <c r="K6" s="13">
        <v>10404.28</v>
      </c>
      <c r="L6" s="11">
        <v>160</v>
      </c>
      <c r="M6" s="14">
        <v>65.03</v>
      </c>
      <c r="N6" s="11">
        <v>513</v>
      </c>
      <c r="O6" s="13">
        <v>8504.92</v>
      </c>
      <c r="P6" s="11">
        <v>6</v>
      </c>
      <c r="Q6" s="14">
        <v>1417.49</v>
      </c>
      <c r="R6" s="12">
        <v>0.1891</v>
      </c>
      <c r="S6" s="12">
        <v>0.2233</v>
      </c>
      <c r="T6" s="12">
        <v>25.6667</v>
      </c>
      <c r="U6" s="12">
        <v>-0.9541</v>
      </c>
      <c r="V6" s="11">
        <v>46</v>
      </c>
      <c r="W6" s="13">
        <v>602.01</v>
      </c>
      <c r="X6" s="11">
        <v>71</v>
      </c>
      <c r="Y6" s="11">
        <v>25</v>
      </c>
      <c r="Z6" s="13">
        <v>458.86</v>
      </c>
      <c r="AA6" s="11"/>
      <c r="AB6" s="12">
        <v>0.84</v>
      </c>
      <c r="AC6" s="12">
        <v>0.312</v>
      </c>
      <c r="AD6" s="11">
        <v>13</v>
      </c>
      <c r="AE6" s="13">
        <v>280.65</v>
      </c>
      <c r="AF6" s="11">
        <v>61</v>
      </c>
      <c r="AG6" s="11"/>
      <c r="AH6" s="13"/>
      <c r="AI6" s="11"/>
      <c r="AJ6" s="12"/>
      <c r="AK6" s="12"/>
      <c r="AL6" s="11">
        <v>150</v>
      </c>
      <c r="AM6" s="13">
        <v>1855.93</v>
      </c>
      <c r="AN6" s="11">
        <v>148</v>
      </c>
      <c r="AO6" s="11">
        <v>486</v>
      </c>
      <c r="AP6" s="13">
        <v>8032.06</v>
      </c>
      <c r="AQ6" s="11">
        <v>6</v>
      </c>
      <c r="AR6" s="12">
        <v>-0.6914</v>
      </c>
      <c r="AS6" s="12">
        <v>-0.7689</v>
      </c>
      <c r="AT6" s="11">
        <v>265</v>
      </c>
      <c r="AU6" s="13">
        <v>5457.56</v>
      </c>
      <c r="AV6" s="11">
        <v>33</v>
      </c>
      <c r="AW6" s="11"/>
      <c r="AX6" s="13"/>
      <c r="AY6" s="11"/>
      <c r="AZ6" s="12"/>
      <c r="BA6" s="12"/>
      <c r="BB6" s="11">
        <v>9</v>
      </c>
      <c r="BC6" s="13">
        <v>151.02</v>
      </c>
      <c r="BD6" s="11">
        <v>61</v>
      </c>
      <c r="BE6" s="11"/>
      <c r="BF6" s="13"/>
      <c r="BG6" s="11"/>
      <c r="BH6" s="12"/>
      <c r="BI6" s="12"/>
      <c r="BJ6" s="11"/>
      <c r="BK6" s="13"/>
      <c r="BL6" s="11">
        <v>1</v>
      </c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119</v>
      </c>
      <c r="CA6" s="13">
        <v>1925.9</v>
      </c>
      <c r="CB6" s="11">
        <v>44</v>
      </c>
      <c r="CC6" s="11"/>
      <c r="CD6" s="13"/>
      <c r="CE6" s="11"/>
      <c r="CF6" s="12"/>
      <c r="CG6" s="12"/>
      <c r="CH6" s="11"/>
      <c r="CI6" s="13"/>
      <c r="CJ6" s="11">
        <v>44</v>
      </c>
      <c r="CK6" s="11">
        <v>1</v>
      </c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70</v>
      </c>
      <c r="DA6" s="11"/>
      <c r="DB6" s="13"/>
      <c r="DC6" s="11"/>
      <c r="DD6" s="12"/>
      <c r="DE6" s="12"/>
      <c r="DF6" s="11"/>
      <c r="DG6" s="13"/>
      <c r="DH6" s="11">
        <v>1</v>
      </c>
      <c r="DI6" s="11"/>
      <c r="DJ6" s="13"/>
      <c r="DK6" s="11"/>
      <c r="DL6" s="12"/>
      <c r="DM6" s="12"/>
      <c r="DN6" s="11">
        <v>7</v>
      </c>
      <c r="DO6" s="13">
        <v>121.29</v>
      </c>
      <c r="DP6" s="11">
        <v>98</v>
      </c>
      <c r="DQ6" s="11"/>
      <c r="DR6" s="13"/>
      <c r="DS6" s="11"/>
      <c r="DT6" s="12"/>
      <c r="DU6" s="12"/>
      <c r="DV6" s="11">
        <v>1</v>
      </c>
      <c r="DW6" s="13">
        <v>9.92</v>
      </c>
      <c r="DX6" s="11">
        <v>22</v>
      </c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>
        <v>1</v>
      </c>
      <c r="FV6" s="13">
        <v>14</v>
      </c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>
        <v>1</v>
      </c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>
        <v>1</v>
      </c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</row>
    <row r="7">
      <c r="A7" s="10" t="s">
        <v>73</v>
      </c>
      <c r="B7" s="11">
        <v>17659</v>
      </c>
      <c r="C7" s="11">
        <f>=ROUNDDOWN(12.7474193315527,0)</f>
      </c>
      <c r="D7" s="11">
        <v>22560</v>
      </c>
      <c r="E7" s="12">
        <v>0.8954</v>
      </c>
      <c r="F7" s="11"/>
      <c r="G7" s="11">
        <f>=ROUNDDOWN({0},0)</f>
      </c>
      <c r="H7" s="11"/>
      <c r="I7" s="12"/>
      <c r="J7" s="11">
        <v>2814</v>
      </c>
      <c r="K7" s="13">
        <v>143244.37</v>
      </c>
      <c r="L7" s="11">
        <v>167</v>
      </c>
      <c r="M7" s="14">
        <v>857.75</v>
      </c>
      <c r="N7" s="11">
        <v>2645</v>
      </c>
      <c r="O7" s="13">
        <v>138912.25</v>
      </c>
      <c r="P7" s="11">
        <v>211</v>
      </c>
      <c r="Q7" s="14">
        <v>658.35</v>
      </c>
      <c r="R7" s="12">
        <v>0.0639</v>
      </c>
      <c r="S7" s="12">
        <v>0.0312</v>
      </c>
      <c r="T7" s="12">
        <v>-0.2085</v>
      </c>
      <c r="U7" s="12">
        <v>0.3029</v>
      </c>
      <c r="V7" s="11">
        <v>989</v>
      </c>
      <c r="W7" s="13">
        <v>52359.98</v>
      </c>
      <c r="X7" s="11">
        <v>156</v>
      </c>
      <c r="Y7" s="11">
        <v>667</v>
      </c>
      <c r="Z7" s="13">
        <v>28642.19</v>
      </c>
      <c r="AA7" s="11">
        <v>166</v>
      </c>
      <c r="AB7" s="12">
        <v>0.4828</v>
      </c>
      <c r="AC7" s="12">
        <v>0.8281</v>
      </c>
      <c r="AD7" s="11">
        <v>920</v>
      </c>
      <c r="AE7" s="13">
        <v>44664.21</v>
      </c>
      <c r="AF7" s="11">
        <v>165</v>
      </c>
      <c r="AG7" s="11">
        <v>594</v>
      </c>
      <c r="AH7" s="13">
        <v>33506.55</v>
      </c>
      <c r="AI7" s="11">
        <v>203</v>
      </c>
      <c r="AJ7" s="12">
        <v>0.5488</v>
      </c>
      <c r="AK7" s="12">
        <v>0.333</v>
      </c>
      <c r="AL7" s="11">
        <v>23</v>
      </c>
      <c r="AM7" s="13">
        <v>946.91</v>
      </c>
      <c r="AN7" s="11">
        <v>152</v>
      </c>
      <c r="AO7" s="11">
        <v>37</v>
      </c>
      <c r="AP7" s="13">
        <v>1555.97</v>
      </c>
      <c r="AQ7" s="11">
        <v>189</v>
      </c>
      <c r="AR7" s="12">
        <v>-0.3784</v>
      </c>
      <c r="AS7" s="12">
        <v>-0.3914</v>
      </c>
      <c r="AT7" s="11">
        <v>144</v>
      </c>
      <c r="AU7" s="13">
        <v>4815.1</v>
      </c>
      <c r="AV7" s="11">
        <v>164</v>
      </c>
      <c r="AW7" s="11">
        <v>21</v>
      </c>
      <c r="AX7" s="13">
        <v>780.01</v>
      </c>
      <c r="AY7" s="11">
        <v>151</v>
      </c>
      <c r="AZ7" s="12">
        <v>5.8571</v>
      </c>
      <c r="BA7" s="12">
        <v>5.1731</v>
      </c>
      <c r="BB7" s="11">
        <v>54</v>
      </c>
      <c r="BC7" s="13">
        <v>3802.59</v>
      </c>
      <c r="BD7" s="11">
        <v>166</v>
      </c>
      <c r="BE7" s="11">
        <v>167</v>
      </c>
      <c r="BF7" s="13">
        <v>11368.23</v>
      </c>
      <c r="BG7" s="11">
        <v>204</v>
      </c>
      <c r="BH7" s="12">
        <v>-0.6766</v>
      </c>
      <c r="BI7" s="12">
        <v>-0.6655</v>
      </c>
      <c r="BJ7" s="11">
        <v>193</v>
      </c>
      <c r="BK7" s="13">
        <v>10651.05</v>
      </c>
      <c r="BL7" s="11">
        <v>166</v>
      </c>
      <c r="BM7" s="11">
        <v>410</v>
      </c>
      <c r="BN7" s="13">
        <v>22590.57</v>
      </c>
      <c r="BO7" s="11">
        <v>211</v>
      </c>
      <c r="BP7" s="12">
        <v>-0.5293</v>
      </c>
      <c r="BQ7" s="12">
        <v>-0.5285</v>
      </c>
      <c r="BR7" s="11">
        <v>158</v>
      </c>
      <c r="BS7" s="13">
        <v>8346.26</v>
      </c>
      <c r="BT7" s="11">
        <v>147</v>
      </c>
      <c r="BU7" s="11">
        <v>205</v>
      </c>
      <c r="BV7" s="13">
        <v>11939.09</v>
      </c>
      <c r="BW7" s="11">
        <v>144</v>
      </c>
      <c r="BX7" s="12">
        <v>-0.2293</v>
      </c>
      <c r="BY7" s="12">
        <v>-0.3009</v>
      </c>
      <c r="BZ7" s="11">
        <v>35</v>
      </c>
      <c r="CA7" s="13">
        <v>1037.99</v>
      </c>
      <c r="CB7" s="11">
        <v>105</v>
      </c>
      <c r="CC7" s="11">
        <v>43</v>
      </c>
      <c r="CD7" s="13">
        <v>2023.57</v>
      </c>
      <c r="CE7" s="11">
        <v>80</v>
      </c>
      <c r="CF7" s="12">
        <v>-0.186</v>
      </c>
      <c r="CG7" s="12">
        <v>-0.4871</v>
      </c>
      <c r="CH7" s="11">
        <v>7</v>
      </c>
      <c r="CI7" s="13">
        <v>518.87</v>
      </c>
      <c r="CJ7" s="11">
        <v>149</v>
      </c>
      <c r="CK7" s="11">
        <v>4</v>
      </c>
      <c r="CL7" s="13">
        <v>239.11</v>
      </c>
      <c r="CM7" s="11">
        <v>174</v>
      </c>
      <c r="CN7" s="12">
        <v>0.75</v>
      </c>
      <c r="CO7" s="12">
        <v>1.17</v>
      </c>
      <c r="CP7" s="11">
        <v>16</v>
      </c>
      <c r="CQ7" s="13">
        <v>691.06</v>
      </c>
      <c r="CR7" s="11">
        <v>90</v>
      </c>
      <c r="CS7" s="11">
        <v>50</v>
      </c>
      <c r="CT7" s="13">
        <v>2524.45</v>
      </c>
      <c r="CU7" s="11">
        <v>133</v>
      </c>
      <c r="CV7" s="12">
        <v>-0.68</v>
      </c>
      <c r="CW7" s="12">
        <v>-0.7263</v>
      </c>
      <c r="CX7" s="11">
        <v>54</v>
      </c>
      <c r="CY7" s="13">
        <v>3711.97</v>
      </c>
      <c r="CZ7" s="11">
        <v>162</v>
      </c>
      <c r="DA7" s="11">
        <v>19</v>
      </c>
      <c r="DB7" s="13">
        <v>2048.88</v>
      </c>
      <c r="DC7" s="11">
        <v>40</v>
      </c>
      <c r="DD7" s="12">
        <v>1.8421</v>
      </c>
      <c r="DE7" s="12">
        <v>0.8117</v>
      </c>
      <c r="DF7" s="11">
        <v>5</v>
      </c>
      <c r="DG7" s="13">
        <v>273.95</v>
      </c>
      <c r="DH7" s="11">
        <v>166</v>
      </c>
      <c r="DI7" s="11">
        <v>31</v>
      </c>
      <c r="DJ7" s="13">
        <v>2029.14</v>
      </c>
      <c r="DK7" s="11">
        <v>211</v>
      </c>
      <c r="DL7" s="12">
        <v>-0.8387</v>
      </c>
      <c r="DM7" s="12">
        <v>-0.865</v>
      </c>
      <c r="DN7" s="11">
        <v>8</v>
      </c>
      <c r="DO7" s="13">
        <v>346.69</v>
      </c>
      <c r="DP7" s="11">
        <v>94</v>
      </c>
      <c r="DQ7" s="11">
        <v>20</v>
      </c>
      <c r="DR7" s="13">
        <v>1048.23</v>
      </c>
      <c r="DS7" s="11">
        <v>139</v>
      </c>
      <c r="DT7" s="12">
        <v>-0.6</v>
      </c>
      <c r="DU7" s="12">
        <v>-0.6693</v>
      </c>
      <c r="DV7" s="11">
        <v>109</v>
      </c>
      <c r="DW7" s="13">
        <v>5909.06</v>
      </c>
      <c r="DX7" s="11">
        <v>115</v>
      </c>
      <c r="DY7" s="11">
        <v>224</v>
      </c>
      <c r="DZ7" s="13">
        <v>10950.23</v>
      </c>
      <c r="EA7" s="11">
        <v>115</v>
      </c>
      <c r="EB7" s="12">
        <v>-0.5134</v>
      </c>
      <c r="EC7" s="12">
        <v>-0.4604</v>
      </c>
      <c r="ED7" s="11"/>
      <c r="EE7" s="13"/>
      <c r="EF7" s="11"/>
      <c r="EG7" s="11"/>
      <c r="EH7" s="13"/>
      <c r="EI7" s="11"/>
      <c r="EJ7" s="12"/>
      <c r="EK7" s="12"/>
      <c r="EL7" s="11">
        <v>20</v>
      </c>
      <c r="EM7" s="13">
        <v>983.16</v>
      </c>
      <c r="EN7" s="11">
        <v>139</v>
      </c>
      <c r="EO7" s="11">
        <v>36</v>
      </c>
      <c r="EP7" s="13">
        <v>1704.59</v>
      </c>
      <c r="EQ7" s="11">
        <v>100</v>
      </c>
      <c r="ER7" s="12">
        <v>-0.4444</v>
      </c>
      <c r="ES7" s="12">
        <v>-0.4232</v>
      </c>
      <c r="ET7" s="11"/>
      <c r="EU7" s="13"/>
      <c r="EV7" s="11"/>
      <c r="EW7" s="11"/>
      <c r="EX7" s="13"/>
      <c r="EY7" s="11"/>
      <c r="EZ7" s="12"/>
      <c r="FA7" s="12"/>
      <c r="FB7" s="11">
        <v>28</v>
      </c>
      <c r="FC7" s="13">
        <v>1457.91</v>
      </c>
      <c r="FD7" s="11">
        <v>91</v>
      </c>
      <c r="FE7" s="11">
        <v>67</v>
      </c>
      <c r="FF7" s="13">
        <v>3210.35</v>
      </c>
      <c r="FG7" s="11">
        <v>112</v>
      </c>
      <c r="FH7" s="12">
        <v>-0.5821</v>
      </c>
      <c r="FI7" s="12">
        <v>-0.5459</v>
      </c>
      <c r="FJ7" s="11">
        <v>13</v>
      </c>
      <c r="FK7" s="13">
        <v>691.25</v>
      </c>
      <c r="FL7" s="11">
        <v>52</v>
      </c>
      <c r="FM7" s="11">
        <v>16</v>
      </c>
      <c r="FN7" s="13">
        <v>647.26</v>
      </c>
      <c r="FO7" s="11">
        <v>66</v>
      </c>
      <c r="FP7" s="12">
        <v>-0.1875</v>
      </c>
      <c r="FQ7" s="12">
        <v>0.068</v>
      </c>
      <c r="FR7" s="11"/>
      <c r="FS7" s="13"/>
      <c r="FT7" s="11"/>
      <c r="FU7" s="11"/>
      <c r="FV7" s="13"/>
      <c r="FW7" s="11"/>
      <c r="FX7" s="12"/>
      <c r="FY7" s="12"/>
      <c r="FZ7" s="11">
        <v>1</v>
      </c>
      <c r="GA7" s="13">
        <v>47.99</v>
      </c>
      <c r="GB7" s="11">
        <v>2</v>
      </c>
      <c r="GC7" s="11"/>
      <c r="GD7" s="13"/>
      <c r="GE7" s="11">
        <v>2</v>
      </c>
      <c r="GF7" s="12"/>
      <c r="GG7" s="12"/>
      <c r="GH7" s="11">
        <v>8</v>
      </c>
      <c r="GI7" s="13">
        <v>440.93</v>
      </c>
      <c r="GJ7" s="11">
        <v>109</v>
      </c>
      <c r="GK7" s="11">
        <v>10</v>
      </c>
      <c r="GL7" s="13">
        <v>602.72</v>
      </c>
      <c r="GM7" s="11">
        <v>175</v>
      </c>
      <c r="GN7" s="12">
        <v>-0.2</v>
      </c>
      <c r="GO7" s="12">
        <v>-0.2684</v>
      </c>
      <c r="GP7" s="11"/>
      <c r="GQ7" s="13"/>
      <c r="GR7" s="11"/>
      <c r="GS7" s="11"/>
      <c r="GT7" s="13"/>
      <c r="GU7" s="11"/>
      <c r="GV7" s="12"/>
      <c r="GW7" s="12"/>
      <c r="GX7" s="11">
        <v>18</v>
      </c>
      <c r="GY7" s="13">
        <v>904.72</v>
      </c>
      <c r="GZ7" s="11">
        <v>138</v>
      </c>
      <c r="HA7" s="11">
        <v>16</v>
      </c>
      <c r="HB7" s="13">
        <v>1178.59</v>
      </c>
      <c r="HC7" s="11">
        <v>157</v>
      </c>
      <c r="HD7" s="12">
        <v>0.125</v>
      </c>
      <c r="HE7" s="12">
        <v>-0.2324</v>
      </c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>
        <v>3</v>
      </c>
      <c r="IE7" s="13">
        <v>161.52</v>
      </c>
      <c r="IF7" s="11">
        <v>23</v>
      </c>
      <c r="IG7" s="11">
        <v>4</v>
      </c>
      <c r="IH7" s="13">
        <v>232.84</v>
      </c>
      <c r="II7" s="11">
        <v>41</v>
      </c>
      <c r="IJ7" s="12">
        <v>-0.25</v>
      </c>
      <c r="IK7" s="12">
        <v>-0.3063</v>
      </c>
      <c r="IL7" s="11">
        <v>8</v>
      </c>
      <c r="IM7" s="13">
        <v>481.2</v>
      </c>
      <c r="IN7" s="11">
        <v>67</v>
      </c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4</v>
      </c>
      <c r="KD7" s="13">
        <v>89.68</v>
      </c>
      <c r="KE7" s="11">
        <v>7</v>
      </c>
      <c r="KF7" s="12"/>
      <c r="KG7" s="12"/>
      <c r="KH7" s="11"/>
      <c r="KI7" s="13"/>
      <c r="KJ7" s="11">
        <v>103</v>
      </c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>
        <v>126</v>
      </c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>
        <v>160</v>
      </c>
      <c r="MB7" s="12"/>
      <c r="MC7" s="12"/>
    </row>
    <row r="8">
      <c r="A8" s="10" t="s">
        <v>74</v>
      </c>
      <c r="B8" s="11">
        <v>143729</v>
      </c>
      <c r="C8" s="11">
        <f>=ROUNDDOWN(12.0355886786133,0)</f>
      </c>
      <c r="D8" s="11">
        <v>186732</v>
      </c>
      <c r="E8" s="12">
        <v>0.9635</v>
      </c>
      <c r="F8" s="11"/>
      <c r="G8" s="11">
        <f>=ROUNDDOWN({0},0)</f>
      </c>
      <c r="H8" s="11"/>
      <c r="I8" s="12"/>
      <c r="J8" s="11">
        <v>15143</v>
      </c>
      <c r="K8" s="13">
        <v>406183.13</v>
      </c>
      <c r="L8" s="11">
        <v>260</v>
      </c>
      <c r="M8" s="14">
        <v>1562.24</v>
      </c>
      <c r="N8" s="11">
        <v>8883</v>
      </c>
      <c r="O8" s="13">
        <v>254134.01</v>
      </c>
      <c r="P8" s="11">
        <v>274</v>
      </c>
      <c r="Q8" s="14">
        <v>927.5</v>
      </c>
      <c r="R8" s="12">
        <v>0.7047</v>
      </c>
      <c r="S8" s="12">
        <v>0.5983</v>
      </c>
      <c r="T8" s="12">
        <v>-0.0511</v>
      </c>
      <c r="U8" s="12">
        <v>0.6844</v>
      </c>
      <c r="V8" s="11">
        <v>9152</v>
      </c>
      <c r="W8" s="13">
        <v>226717.05</v>
      </c>
      <c r="X8" s="11">
        <v>216</v>
      </c>
      <c r="Y8" s="11">
        <v>3170</v>
      </c>
      <c r="Z8" s="13">
        <v>82693.2</v>
      </c>
      <c r="AA8" s="11">
        <v>194</v>
      </c>
      <c r="AB8" s="12">
        <v>1.8871</v>
      </c>
      <c r="AC8" s="12">
        <v>1.7417</v>
      </c>
      <c r="AD8" s="11">
        <v>914</v>
      </c>
      <c r="AE8" s="13">
        <v>23552.96</v>
      </c>
      <c r="AF8" s="11">
        <v>250</v>
      </c>
      <c r="AG8" s="11">
        <v>617</v>
      </c>
      <c r="AH8" s="13">
        <v>18397.25</v>
      </c>
      <c r="AI8" s="11">
        <v>260</v>
      </c>
      <c r="AJ8" s="12">
        <v>0.4814</v>
      </c>
      <c r="AK8" s="12">
        <v>0.2802</v>
      </c>
      <c r="AL8" s="11">
        <v>796</v>
      </c>
      <c r="AM8" s="13">
        <v>26534.62</v>
      </c>
      <c r="AN8" s="11">
        <v>250</v>
      </c>
      <c r="AO8" s="11">
        <v>775</v>
      </c>
      <c r="AP8" s="13">
        <v>23944.15</v>
      </c>
      <c r="AQ8" s="11">
        <v>236</v>
      </c>
      <c r="AR8" s="12">
        <v>0.0271</v>
      </c>
      <c r="AS8" s="12">
        <v>0.1082</v>
      </c>
      <c r="AT8" s="11">
        <v>1166</v>
      </c>
      <c r="AU8" s="13">
        <v>29669.08</v>
      </c>
      <c r="AV8" s="11">
        <v>250</v>
      </c>
      <c r="AW8" s="11">
        <v>303</v>
      </c>
      <c r="AX8" s="13">
        <v>7718.85</v>
      </c>
      <c r="AY8" s="11">
        <v>252</v>
      </c>
      <c r="AZ8" s="12">
        <v>2.8482</v>
      </c>
      <c r="BA8" s="12">
        <v>2.8437</v>
      </c>
      <c r="BB8" s="11">
        <v>476</v>
      </c>
      <c r="BC8" s="13">
        <v>14859.32</v>
      </c>
      <c r="BD8" s="11">
        <v>250</v>
      </c>
      <c r="BE8" s="11">
        <v>1250</v>
      </c>
      <c r="BF8" s="13">
        <v>38468.43</v>
      </c>
      <c r="BG8" s="11">
        <v>263</v>
      </c>
      <c r="BH8" s="12">
        <v>-0.6192</v>
      </c>
      <c r="BI8" s="12">
        <v>-0.6137</v>
      </c>
      <c r="BJ8" s="11">
        <v>606</v>
      </c>
      <c r="BK8" s="13">
        <v>24390.89</v>
      </c>
      <c r="BL8" s="11">
        <v>253</v>
      </c>
      <c r="BM8" s="11">
        <v>247</v>
      </c>
      <c r="BN8" s="13">
        <v>10366.4</v>
      </c>
      <c r="BO8" s="11">
        <v>263</v>
      </c>
      <c r="BP8" s="12">
        <v>1.4534</v>
      </c>
      <c r="BQ8" s="12">
        <v>1.3529</v>
      </c>
      <c r="BR8" s="11">
        <v>397</v>
      </c>
      <c r="BS8" s="13">
        <v>12147.2</v>
      </c>
      <c r="BT8" s="11">
        <v>219</v>
      </c>
      <c r="BU8" s="11">
        <v>932</v>
      </c>
      <c r="BV8" s="13">
        <v>29007.29</v>
      </c>
      <c r="BW8" s="11">
        <v>243</v>
      </c>
      <c r="BX8" s="12">
        <v>-0.574</v>
      </c>
      <c r="BY8" s="12">
        <v>-0.5812</v>
      </c>
      <c r="BZ8" s="11">
        <v>746</v>
      </c>
      <c r="CA8" s="13">
        <v>24680.52</v>
      </c>
      <c r="CB8" s="11">
        <v>212</v>
      </c>
      <c r="CC8" s="11">
        <v>734</v>
      </c>
      <c r="CD8" s="13">
        <v>20837.68</v>
      </c>
      <c r="CE8" s="11">
        <v>228</v>
      </c>
      <c r="CF8" s="12">
        <v>0.0163</v>
      </c>
      <c r="CG8" s="12">
        <v>0.1844</v>
      </c>
      <c r="CH8" s="11">
        <v>43</v>
      </c>
      <c r="CI8" s="13">
        <v>2050.4</v>
      </c>
      <c r="CJ8" s="11">
        <v>247</v>
      </c>
      <c r="CK8" s="11">
        <v>29</v>
      </c>
      <c r="CL8" s="13">
        <v>1075.77</v>
      </c>
      <c r="CM8" s="11">
        <v>248</v>
      </c>
      <c r="CN8" s="12">
        <v>0.4828</v>
      </c>
      <c r="CO8" s="12">
        <v>0.906</v>
      </c>
      <c r="CP8" s="11"/>
      <c r="CQ8" s="13"/>
      <c r="CR8" s="11"/>
      <c r="CS8" s="11"/>
      <c r="CT8" s="13"/>
      <c r="CU8" s="11"/>
      <c r="CV8" s="12"/>
      <c r="CW8" s="12"/>
      <c r="CX8" s="11">
        <v>101</v>
      </c>
      <c r="CY8" s="13">
        <v>2877.92</v>
      </c>
      <c r="CZ8" s="11">
        <v>97</v>
      </c>
      <c r="DA8" s="11">
        <v>68</v>
      </c>
      <c r="DB8" s="13">
        <v>1563</v>
      </c>
      <c r="DC8" s="11">
        <v>56</v>
      </c>
      <c r="DD8" s="12">
        <v>0.4853</v>
      </c>
      <c r="DE8" s="12">
        <v>0.8413</v>
      </c>
      <c r="DF8" s="11">
        <v>18</v>
      </c>
      <c r="DG8" s="13">
        <v>987.63</v>
      </c>
      <c r="DH8" s="11">
        <v>253</v>
      </c>
      <c r="DI8" s="11">
        <v>23</v>
      </c>
      <c r="DJ8" s="13">
        <v>820.29</v>
      </c>
      <c r="DK8" s="11">
        <v>268</v>
      </c>
      <c r="DL8" s="12">
        <v>-0.2174</v>
      </c>
      <c r="DM8" s="12">
        <v>0.204</v>
      </c>
      <c r="DN8" s="11">
        <v>203</v>
      </c>
      <c r="DO8" s="13">
        <v>5314.03</v>
      </c>
      <c r="DP8" s="11">
        <v>235</v>
      </c>
      <c r="DQ8" s="11">
        <v>268</v>
      </c>
      <c r="DR8" s="13">
        <v>6828.29</v>
      </c>
      <c r="DS8" s="11">
        <v>184</v>
      </c>
      <c r="DT8" s="12">
        <v>-0.2425</v>
      </c>
      <c r="DU8" s="12">
        <v>-0.2218</v>
      </c>
      <c r="DV8" s="11">
        <v>12</v>
      </c>
      <c r="DW8" s="13">
        <v>227</v>
      </c>
      <c r="DX8" s="11">
        <v>5</v>
      </c>
      <c r="DY8" s="11">
        <v>10</v>
      </c>
      <c r="DZ8" s="13">
        <v>356.52</v>
      </c>
      <c r="EA8" s="11">
        <v>3</v>
      </c>
      <c r="EB8" s="12">
        <v>0.2</v>
      </c>
      <c r="EC8" s="12">
        <v>-0.3633</v>
      </c>
      <c r="ED8" s="11">
        <v>253</v>
      </c>
      <c r="EE8" s="13">
        <v>5993.28</v>
      </c>
      <c r="EF8" s="11"/>
      <c r="EG8" s="11">
        <v>226</v>
      </c>
      <c r="EH8" s="13">
        <v>5573.73</v>
      </c>
      <c r="EI8" s="11"/>
      <c r="EJ8" s="12">
        <v>0.1195</v>
      </c>
      <c r="EK8" s="12">
        <v>0.0753</v>
      </c>
      <c r="EL8" s="11"/>
      <c r="EM8" s="13"/>
      <c r="EN8" s="11"/>
      <c r="EO8" s="11"/>
      <c r="EP8" s="13"/>
      <c r="EQ8" s="11"/>
      <c r="ER8" s="12"/>
      <c r="ES8" s="12"/>
      <c r="ET8" s="11">
        <v>33</v>
      </c>
      <c r="EU8" s="13">
        <v>764.37</v>
      </c>
      <c r="EV8" s="11">
        <v>41</v>
      </c>
      <c r="EW8" s="11">
        <v>95</v>
      </c>
      <c r="EX8" s="13">
        <v>2332.87</v>
      </c>
      <c r="EY8" s="11">
        <v>45</v>
      </c>
      <c r="EZ8" s="12">
        <v>-0.6526</v>
      </c>
      <c r="FA8" s="12">
        <v>-0.6723</v>
      </c>
      <c r="FB8" s="11">
        <v>2</v>
      </c>
      <c r="FC8" s="13">
        <v>75.1</v>
      </c>
      <c r="FD8" s="11">
        <v>2</v>
      </c>
      <c r="FE8" s="11">
        <v>2</v>
      </c>
      <c r="FF8" s="13">
        <v>86.66</v>
      </c>
      <c r="FG8" s="11">
        <v>2</v>
      </c>
      <c r="FH8" s="12"/>
      <c r="FI8" s="12">
        <v>-0.1334</v>
      </c>
      <c r="FJ8" s="11">
        <v>23</v>
      </c>
      <c r="FK8" s="13">
        <v>1111.29</v>
      </c>
      <c r="FL8" s="11">
        <v>69</v>
      </c>
      <c r="FM8" s="11">
        <v>37</v>
      </c>
      <c r="FN8" s="13">
        <v>1228.57</v>
      </c>
      <c r="FO8" s="11">
        <v>90</v>
      </c>
      <c r="FP8" s="12">
        <v>-0.3784</v>
      </c>
      <c r="FQ8" s="12">
        <v>-0.0955</v>
      </c>
      <c r="FR8" s="11">
        <v>114</v>
      </c>
      <c r="FS8" s="13">
        <v>1467.89</v>
      </c>
      <c r="FT8" s="11">
        <v>54</v>
      </c>
      <c r="FU8" s="11">
        <v>46</v>
      </c>
      <c r="FV8" s="13">
        <v>1096.49</v>
      </c>
      <c r="FW8" s="11">
        <v>125</v>
      </c>
      <c r="FX8" s="12">
        <v>1.4783</v>
      </c>
      <c r="FY8" s="12">
        <v>0.3387</v>
      </c>
      <c r="FZ8" s="11">
        <v>9</v>
      </c>
      <c r="GA8" s="13">
        <v>456.85</v>
      </c>
      <c r="GB8" s="11">
        <v>28</v>
      </c>
      <c r="GC8" s="11">
        <v>8</v>
      </c>
      <c r="GD8" s="13">
        <v>439.52</v>
      </c>
      <c r="GE8" s="11">
        <v>30</v>
      </c>
      <c r="GF8" s="12">
        <v>0.125</v>
      </c>
      <c r="GG8" s="12">
        <v>0.0394</v>
      </c>
      <c r="GH8" s="11">
        <v>1</v>
      </c>
      <c r="GI8" s="13">
        <v>33.67</v>
      </c>
      <c r="GJ8" s="11">
        <v>167</v>
      </c>
      <c r="GK8" s="11">
        <v>7</v>
      </c>
      <c r="GL8" s="13">
        <v>199.62</v>
      </c>
      <c r="GM8" s="11">
        <v>206</v>
      </c>
      <c r="GN8" s="12">
        <v>-0.8571</v>
      </c>
      <c r="GO8" s="12">
        <v>-0.8313</v>
      </c>
      <c r="GP8" s="11">
        <v>33</v>
      </c>
      <c r="GQ8" s="13">
        <v>53.99</v>
      </c>
      <c r="GR8" s="11">
        <v>89</v>
      </c>
      <c r="GS8" s="11"/>
      <c r="GT8" s="13"/>
      <c r="GU8" s="11"/>
      <c r="GV8" s="12"/>
      <c r="GW8" s="12"/>
      <c r="GX8" s="11"/>
      <c r="GY8" s="13"/>
      <c r="GZ8" s="11"/>
      <c r="HA8" s="11"/>
      <c r="HB8" s="13"/>
      <c r="HC8" s="11"/>
      <c r="HD8" s="12"/>
      <c r="HE8" s="12"/>
      <c r="HF8" s="11">
        <v>38</v>
      </c>
      <c r="HG8" s="13">
        <v>1878.18</v>
      </c>
      <c r="HH8" s="11">
        <v>59</v>
      </c>
      <c r="HI8" s="11"/>
      <c r="HJ8" s="13"/>
      <c r="HK8" s="11">
        <v>32</v>
      </c>
      <c r="HL8" s="12"/>
      <c r="HM8" s="12"/>
      <c r="HN8" s="11">
        <v>3</v>
      </c>
      <c r="HO8" s="13">
        <v>224.38</v>
      </c>
      <c r="HP8" s="11">
        <v>5</v>
      </c>
      <c r="HQ8" s="11"/>
      <c r="HR8" s="13"/>
      <c r="HS8" s="11">
        <v>5</v>
      </c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>
        <v>4</v>
      </c>
      <c r="IE8" s="13">
        <v>115.51</v>
      </c>
      <c r="IF8" s="11">
        <v>69</v>
      </c>
      <c r="IG8" s="11">
        <v>6</v>
      </c>
      <c r="IH8" s="13">
        <v>173.67</v>
      </c>
      <c r="II8" s="11">
        <v>84</v>
      </c>
      <c r="IJ8" s="12">
        <v>-0.3333</v>
      </c>
      <c r="IK8" s="12">
        <v>-0.3349</v>
      </c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>
        <v>30</v>
      </c>
      <c r="KD8" s="13">
        <v>925.76</v>
      </c>
      <c r="KE8" s="11">
        <v>72</v>
      </c>
      <c r="KF8" s="12"/>
      <c r="KG8" s="12"/>
      <c r="KH8" s="11"/>
      <c r="KI8" s="13"/>
      <c r="KJ8" s="11">
        <v>103</v>
      </c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>
        <v>6</v>
      </c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>
        <v>113</v>
      </c>
      <c r="LL8" s="12"/>
      <c r="LM8" s="12"/>
      <c r="LN8" s="11"/>
      <c r="LO8" s="13"/>
      <c r="LP8" s="11"/>
      <c r="LQ8" s="11"/>
      <c r="LR8" s="13"/>
      <c r="LS8" s="11"/>
      <c r="LT8" s="12"/>
      <c r="LU8" s="12"/>
      <c r="LV8" s="11"/>
      <c r="LW8" s="13"/>
      <c r="LX8" s="11"/>
      <c r="LY8" s="11"/>
      <c r="LZ8" s="13"/>
      <c r="MA8" s="11">
        <v>229</v>
      </c>
      <c r="MB8" s="12"/>
      <c r="MC8" s="12"/>
    </row>
    <row r="9">
      <c r="A9" s="10" t="s">
        <v>75</v>
      </c>
      <c r="B9" s="11">
        <v>252439</v>
      </c>
      <c r="C9" s="11">
        <f>=ROUNDDOWN(25.9906102319643,0)</f>
      </c>
      <c r="D9" s="11">
        <v>163773</v>
      </c>
      <c r="E9" s="12">
        <v>0.9049</v>
      </c>
      <c r="F9" s="11"/>
      <c r="G9" s="11">
        <f>=ROUNDDOWN({0},0)</f>
      </c>
      <c r="H9" s="11"/>
      <c r="I9" s="12"/>
      <c r="J9" s="11">
        <v>24602</v>
      </c>
      <c r="K9" s="13">
        <v>478564.74</v>
      </c>
      <c r="L9" s="11">
        <v>298</v>
      </c>
      <c r="M9" s="14">
        <v>1605.92</v>
      </c>
      <c r="N9" s="11">
        <v>14588</v>
      </c>
      <c r="O9" s="13">
        <v>286557.51</v>
      </c>
      <c r="P9" s="11">
        <v>281</v>
      </c>
      <c r="Q9" s="14">
        <v>1019.78</v>
      </c>
      <c r="R9" s="12">
        <v>0.6865</v>
      </c>
      <c r="S9" s="12">
        <v>0.67</v>
      </c>
      <c r="T9" s="12">
        <v>0.0605</v>
      </c>
      <c r="U9" s="12">
        <v>0.5748</v>
      </c>
      <c r="V9" s="11">
        <v>14191</v>
      </c>
      <c r="W9" s="13">
        <v>271389.05</v>
      </c>
      <c r="X9" s="11">
        <v>286</v>
      </c>
      <c r="Y9" s="11">
        <v>7088</v>
      </c>
      <c r="Z9" s="13">
        <v>139236.18</v>
      </c>
      <c r="AA9" s="11">
        <v>248</v>
      </c>
      <c r="AB9" s="12">
        <v>1.0021</v>
      </c>
      <c r="AC9" s="12">
        <v>0.9491</v>
      </c>
      <c r="AD9" s="11">
        <v>1006</v>
      </c>
      <c r="AE9" s="13">
        <v>18305.3</v>
      </c>
      <c r="AF9" s="11">
        <v>284</v>
      </c>
      <c r="AG9" s="11">
        <v>606</v>
      </c>
      <c r="AH9" s="13">
        <v>11273.68</v>
      </c>
      <c r="AI9" s="11">
        <v>261</v>
      </c>
      <c r="AJ9" s="12">
        <v>0.6601</v>
      </c>
      <c r="AK9" s="12">
        <v>0.6237</v>
      </c>
      <c r="AL9" s="11">
        <v>5060</v>
      </c>
      <c r="AM9" s="13">
        <v>104086.61</v>
      </c>
      <c r="AN9" s="11">
        <v>204</v>
      </c>
      <c r="AO9" s="11">
        <v>2669</v>
      </c>
      <c r="AP9" s="13">
        <v>51106.67</v>
      </c>
      <c r="AQ9" s="11">
        <v>219</v>
      </c>
      <c r="AR9" s="12">
        <v>0.8958</v>
      </c>
      <c r="AS9" s="12">
        <v>1.0367</v>
      </c>
      <c r="AT9" s="11">
        <v>1650</v>
      </c>
      <c r="AU9" s="13">
        <v>29748.85</v>
      </c>
      <c r="AV9" s="11">
        <v>246</v>
      </c>
      <c r="AW9" s="11">
        <v>215</v>
      </c>
      <c r="AX9" s="13">
        <v>4081.85</v>
      </c>
      <c r="AY9" s="11">
        <v>254</v>
      </c>
      <c r="AZ9" s="12">
        <v>6.6744</v>
      </c>
      <c r="BA9" s="12">
        <v>6.2881</v>
      </c>
      <c r="BB9" s="11">
        <v>678</v>
      </c>
      <c r="BC9" s="13">
        <v>13881.06</v>
      </c>
      <c r="BD9" s="11">
        <v>239</v>
      </c>
      <c r="BE9" s="11">
        <v>1530</v>
      </c>
      <c r="BF9" s="13">
        <v>31121.37</v>
      </c>
      <c r="BG9" s="11">
        <v>261</v>
      </c>
      <c r="BH9" s="12">
        <v>-0.5569</v>
      </c>
      <c r="BI9" s="12">
        <v>-0.554</v>
      </c>
      <c r="BJ9" s="11">
        <v>291</v>
      </c>
      <c r="BK9" s="13">
        <v>6579.64</v>
      </c>
      <c r="BL9" s="11">
        <v>236</v>
      </c>
      <c r="BM9" s="11">
        <v>178</v>
      </c>
      <c r="BN9" s="13">
        <v>3638.29</v>
      </c>
      <c r="BO9" s="11">
        <v>261</v>
      </c>
      <c r="BP9" s="12">
        <v>0.6348</v>
      </c>
      <c r="BQ9" s="12">
        <v>0.8084</v>
      </c>
      <c r="BR9" s="11">
        <v>771</v>
      </c>
      <c r="BS9" s="13">
        <v>15262.18</v>
      </c>
      <c r="BT9" s="11">
        <v>176</v>
      </c>
      <c r="BU9" s="11">
        <v>1169</v>
      </c>
      <c r="BV9" s="13">
        <v>22939.8</v>
      </c>
      <c r="BW9" s="11">
        <v>237</v>
      </c>
      <c r="BX9" s="12">
        <v>-0.3405</v>
      </c>
      <c r="BY9" s="12">
        <v>-0.3347</v>
      </c>
      <c r="BZ9" s="11">
        <v>521</v>
      </c>
      <c r="CA9" s="13">
        <v>9606.87</v>
      </c>
      <c r="CB9" s="11">
        <v>200</v>
      </c>
      <c r="CC9" s="11">
        <v>671</v>
      </c>
      <c r="CD9" s="13">
        <v>12976.53</v>
      </c>
      <c r="CE9" s="11">
        <v>242</v>
      </c>
      <c r="CF9" s="12">
        <v>-0.2235</v>
      </c>
      <c r="CG9" s="12">
        <v>-0.2597</v>
      </c>
      <c r="CH9" s="11">
        <v>48</v>
      </c>
      <c r="CI9" s="13">
        <v>1412.45</v>
      </c>
      <c r="CJ9" s="11">
        <v>227</v>
      </c>
      <c r="CK9" s="11">
        <v>16</v>
      </c>
      <c r="CL9" s="13">
        <v>631.09</v>
      </c>
      <c r="CM9" s="11">
        <v>249</v>
      </c>
      <c r="CN9" s="12">
        <v>2</v>
      </c>
      <c r="CO9" s="12">
        <v>1.2381</v>
      </c>
      <c r="CP9" s="11"/>
      <c r="CQ9" s="13"/>
      <c r="CR9" s="11"/>
      <c r="CS9" s="11"/>
      <c r="CT9" s="13"/>
      <c r="CU9" s="11">
        <v>183</v>
      </c>
      <c r="CV9" s="12"/>
      <c r="CW9" s="12"/>
      <c r="CX9" s="11">
        <v>220</v>
      </c>
      <c r="CY9" s="13">
        <v>4228.55</v>
      </c>
      <c r="CZ9" s="11">
        <v>184</v>
      </c>
      <c r="DA9" s="11">
        <v>118</v>
      </c>
      <c r="DB9" s="13">
        <v>2307.11</v>
      </c>
      <c r="DC9" s="11">
        <v>202</v>
      </c>
      <c r="DD9" s="12">
        <v>0.8644</v>
      </c>
      <c r="DE9" s="12">
        <v>0.8328</v>
      </c>
      <c r="DF9" s="11">
        <v>24</v>
      </c>
      <c r="DG9" s="13">
        <v>830.47</v>
      </c>
      <c r="DH9" s="11">
        <v>239</v>
      </c>
      <c r="DI9" s="11">
        <v>43</v>
      </c>
      <c r="DJ9" s="13">
        <v>1454.97</v>
      </c>
      <c r="DK9" s="11">
        <v>270</v>
      </c>
      <c r="DL9" s="12">
        <v>-0.4419</v>
      </c>
      <c r="DM9" s="12">
        <v>-0.4292</v>
      </c>
      <c r="DN9" s="11"/>
      <c r="DO9" s="13"/>
      <c r="DP9" s="11"/>
      <c r="DQ9" s="11">
        <v>4</v>
      </c>
      <c r="DR9" s="13">
        <v>118.43</v>
      </c>
      <c r="DS9" s="11">
        <v>13</v>
      </c>
      <c r="DT9" s="12"/>
      <c r="DU9" s="12"/>
      <c r="DV9" s="11">
        <v>39</v>
      </c>
      <c r="DW9" s="13">
        <v>795.78</v>
      </c>
      <c r="DX9" s="11">
        <v>92</v>
      </c>
      <c r="DY9" s="11">
        <v>99</v>
      </c>
      <c r="DZ9" s="13">
        <v>1937.3</v>
      </c>
      <c r="EA9" s="11">
        <v>95</v>
      </c>
      <c r="EB9" s="12">
        <v>-0.6061</v>
      </c>
      <c r="EC9" s="12">
        <v>-0.5892</v>
      </c>
      <c r="ED9" s="11">
        <v>9</v>
      </c>
      <c r="EE9" s="13">
        <v>202.5</v>
      </c>
      <c r="EF9" s="11"/>
      <c r="EG9" s="11">
        <v>53</v>
      </c>
      <c r="EH9" s="13">
        <v>1192.5</v>
      </c>
      <c r="EI9" s="11"/>
      <c r="EJ9" s="12">
        <v>-0.8302</v>
      </c>
      <c r="EK9" s="12">
        <v>-0.8302</v>
      </c>
      <c r="EL9" s="11"/>
      <c r="EM9" s="13"/>
      <c r="EN9" s="11"/>
      <c r="EO9" s="11"/>
      <c r="EP9" s="13"/>
      <c r="EQ9" s="11"/>
      <c r="ER9" s="12"/>
      <c r="ES9" s="12"/>
      <c r="ET9" s="11">
        <v>12</v>
      </c>
      <c r="EU9" s="13">
        <v>223.34</v>
      </c>
      <c r="EV9" s="11">
        <v>38</v>
      </c>
      <c r="EW9" s="11">
        <v>38</v>
      </c>
      <c r="EX9" s="13">
        <v>706.54</v>
      </c>
      <c r="EY9" s="11">
        <v>47</v>
      </c>
      <c r="EZ9" s="12">
        <v>-0.6842</v>
      </c>
      <c r="FA9" s="12">
        <v>-0.6839</v>
      </c>
      <c r="FB9" s="11"/>
      <c r="FC9" s="13"/>
      <c r="FD9" s="11"/>
      <c r="FE9" s="11"/>
      <c r="FF9" s="13"/>
      <c r="FG9" s="11"/>
      <c r="FH9" s="12"/>
      <c r="FI9" s="12"/>
      <c r="FJ9" s="11">
        <v>34</v>
      </c>
      <c r="FK9" s="13">
        <v>797.11</v>
      </c>
      <c r="FL9" s="11">
        <v>88</v>
      </c>
      <c r="FM9" s="11">
        <v>25</v>
      </c>
      <c r="FN9" s="13">
        <v>594.38</v>
      </c>
      <c r="FO9" s="11">
        <v>63</v>
      </c>
      <c r="FP9" s="12">
        <v>0.36</v>
      </c>
      <c r="FQ9" s="12">
        <v>0.3411</v>
      </c>
      <c r="FR9" s="11">
        <v>7</v>
      </c>
      <c r="FS9" s="13">
        <v>107.7</v>
      </c>
      <c r="FT9" s="11">
        <v>33</v>
      </c>
      <c r="FU9" s="11">
        <v>27</v>
      </c>
      <c r="FV9" s="13">
        <v>481.06</v>
      </c>
      <c r="FW9" s="11">
        <v>117</v>
      </c>
      <c r="FX9" s="12">
        <v>-0.7407</v>
      </c>
      <c r="FY9" s="12">
        <v>-0.7761</v>
      </c>
      <c r="FZ9" s="11">
        <v>8</v>
      </c>
      <c r="GA9" s="13">
        <v>124.43</v>
      </c>
      <c r="GB9" s="11">
        <v>42</v>
      </c>
      <c r="GC9" s="11">
        <v>12</v>
      </c>
      <c r="GD9" s="13">
        <v>202.99</v>
      </c>
      <c r="GE9" s="11">
        <v>13</v>
      </c>
      <c r="GF9" s="12">
        <v>-0.3333</v>
      </c>
      <c r="GG9" s="12">
        <v>-0.387</v>
      </c>
      <c r="GH9" s="11">
        <v>13</v>
      </c>
      <c r="GI9" s="13">
        <v>298.98</v>
      </c>
      <c r="GJ9" s="11">
        <v>172</v>
      </c>
      <c r="GK9" s="11">
        <v>8</v>
      </c>
      <c r="GL9" s="13">
        <v>149.19</v>
      </c>
      <c r="GM9" s="11">
        <v>216</v>
      </c>
      <c r="GN9" s="12">
        <v>0.625</v>
      </c>
      <c r="GO9" s="12">
        <v>1.004</v>
      </c>
      <c r="GP9" s="11"/>
      <c r="GQ9" s="13"/>
      <c r="GR9" s="11">
        <v>155</v>
      </c>
      <c r="GS9" s="11"/>
      <c r="GT9" s="13"/>
      <c r="GU9" s="11"/>
      <c r="GV9" s="12"/>
      <c r="GW9" s="12"/>
      <c r="GX9" s="11"/>
      <c r="GY9" s="13"/>
      <c r="GZ9" s="11"/>
      <c r="HA9" s="11"/>
      <c r="HB9" s="13"/>
      <c r="HC9" s="11"/>
      <c r="HD9" s="12"/>
      <c r="HE9" s="12"/>
      <c r="HF9" s="11">
        <v>4</v>
      </c>
      <c r="HG9" s="13">
        <v>73.39</v>
      </c>
      <c r="HH9" s="11">
        <v>58</v>
      </c>
      <c r="HI9" s="11">
        <v>6</v>
      </c>
      <c r="HJ9" s="13">
        <v>129.04</v>
      </c>
      <c r="HK9" s="11">
        <v>60</v>
      </c>
      <c r="HL9" s="12">
        <v>-0.3333</v>
      </c>
      <c r="HM9" s="12">
        <v>-0.4313</v>
      </c>
      <c r="HN9" s="11">
        <v>5</v>
      </c>
      <c r="HO9" s="13">
        <v>431.56</v>
      </c>
      <c r="HP9" s="11">
        <v>7</v>
      </c>
      <c r="HQ9" s="11"/>
      <c r="HR9" s="13"/>
      <c r="HS9" s="11">
        <v>16</v>
      </c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>
        <v>4</v>
      </c>
      <c r="IE9" s="13">
        <v>74.46</v>
      </c>
      <c r="IF9" s="11">
        <v>70</v>
      </c>
      <c r="IG9" s="11">
        <v>13</v>
      </c>
      <c r="IH9" s="13">
        <v>278.54</v>
      </c>
      <c r="II9" s="11">
        <v>84</v>
      </c>
      <c r="IJ9" s="12">
        <v>-0.6923</v>
      </c>
      <c r="IK9" s="12">
        <v>-0.7327</v>
      </c>
      <c r="IL9" s="11">
        <v>7</v>
      </c>
      <c r="IM9" s="13">
        <v>104.46</v>
      </c>
      <c r="IN9" s="11">
        <v>15</v>
      </c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>
        <v>95</v>
      </c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>
        <v>108</v>
      </c>
      <c r="LL9" s="12"/>
      <c r="LM9" s="12"/>
      <c r="LN9" s="11"/>
      <c r="LO9" s="13"/>
      <c r="LP9" s="11"/>
      <c r="LQ9" s="11"/>
      <c r="LR9" s="13"/>
      <c r="LS9" s="11"/>
      <c r="LT9" s="12"/>
      <c r="LU9" s="12"/>
      <c r="LV9" s="11"/>
      <c r="LW9" s="13"/>
      <c r="LX9" s="11"/>
      <c r="LY9" s="11"/>
      <c r="LZ9" s="13"/>
      <c r="MA9" s="11">
        <v>222</v>
      </c>
      <c r="MB9" s="12"/>
      <c r="MC9" s="12"/>
    </row>
    <row r="10">
      <c r="A10" s="10" t="s">
        <v>76</v>
      </c>
      <c r="B10" s="11">
        <v>602986</v>
      </c>
      <c r="C10" s="11">
        <f>=ROUNDDOWN(25.7591654349256,0)</f>
      </c>
      <c r="D10" s="11">
        <v>205918</v>
      </c>
      <c r="E10" s="12">
        <v>0.8523</v>
      </c>
      <c r="F10" s="11"/>
      <c r="G10" s="11">
        <f>=ROUNDDOWN({0},0)</f>
      </c>
      <c r="H10" s="11"/>
      <c r="I10" s="12"/>
      <c r="J10" s="11">
        <v>30923</v>
      </c>
      <c r="K10" s="13">
        <v>1342619.48</v>
      </c>
      <c r="L10" s="11">
        <v>1153</v>
      </c>
      <c r="M10" s="14">
        <v>1164.46</v>
      </c>
      <c r="N10" s="11">
        <v>27202</v>
      </c>
      <c r="O10" s="13">
        <v>1168054.11</v>
      </c>
      <c r="P10" s="11">
        <v>1221</v>
      </c>
      <c r="Q10" s="14">
        <v>956.64</v>
      </c>
      <c r="R10" s="12">
        <v>0.1368</v>
      </c>
      <c r="S10" s="12">
        <v>0.1494</v>
      </c>
      <c r="T10" s="12">
        <v>-0.0557</v>
      </c>
      <c r="U10" s="12">
        <v>0.2172</v>
      </c>
      <c r="V10" s="11">
        <v>11459</v>
      </c>
      <c r="W10" s="13">
        <v>595714.54</v>
      </c>
      <c r="X10" s="11">
        <v>959</v>
      </c>
      <c r="Y10" s="11">
        <v>11440</v>
      </c>
      <c r="Z10" s="13">
        <v>557842.44</v>
      </c>
      <c r="AA10" s="11">
        <v>900</v>
      </c>
      <c r="AB10" s="12">
        <v>0.0017</v>
      </c>
      <c r="AC10" s="12">
        <v>0.0679</v>
      </c>
      <c r="AD10" s="11">
        <v>1777</v>
      </c>
      <c r="AE10" s="13">
        <v>61520.37</v>
      </c>
      <c r="AF10" s="11">
        <v>937</v>
      </c>
      <c r="AG10" s="11">
        <v>960</v>
      </c>
      <c r="AH10" s="13">
        <v>38037.19</v>
      </c>
      <c r="AI10" s="11">
        <v>1024</v>
      </c>
      <c r="AJ10" s="12">
        <v>0.851</v>
      </c>
      <c r="AK10" s="12">
        <v>0.6174</v>
      </c>
      <c r="AL10" s="11">
        <v>5194</v>
      </c>
      <c r="AM10" s="13">
        <v>197787.89</v>
      </c>
      <c r="AN10" s="11">
        <v>899</v>
      </c>
      <c r="AO10" s="11">
        <v>4297</v>
      </c>
      <c r="AP10" s="13">
        <v>139992.69</v>
      </c>
      <c r="AQ10" s="11">
        <v>986</v>
      </c>
      <c r="AR10" s="12">
        <v>0.2088</v>
      </c>
      <c r="AS10" s="12">
        <v>0.4128</v>
      </c>
      <c r="AT10" s="11">
        <v>4992</v>
      </c>
      <c r="AU10" s="13">
        <v>174306.58</v>
      </c>
      <c r="AV10" s="11">
        <v>932</v>
      </c>
      <c r="AW10" s="11">
        <v>818</v>
      </c>
      <c r="AX10" s="13">
        <v>26360.2</v>
      </c>
      <c r="AY10" s="11">
        <v>985</v>
      </c>
      <c r="AZ10" s="12">
        <v>5.1027</v>
      </c>
      <c r="BA10" s="12">
        <v>5.6125</v>
      </c>
      <c r="BB10" s="11">
        <v>954</v>
      </c>
      <c r="BC10" s="13">
        <v>46807.83</v>
      </c>
      <c r="BD10" s="11">
        <v>973</v>
      </c>
      <c r="BE10" s="11">
        <v>2822</v>
      </c>
      <c r="BF10" s="13">
        <v>142698.7</v>
      </c>
      <c r="BG10" s="11">
        <v>1026</v>
      </c>
      <c r="BH10" s="12">
        <v>-0.6619</v>
      </c>
      <c r="BI10" s="12">
        <v>-0.672</v>
      </c>
      <c r="BJ10" s="11">
        <v>612</v>
      </c>
      <c r="BK10" s="13">
        <v>24582.96</v>
      </c>
      <c r="BL10" s="11">
        <v>937</v>
      </c>
      <c r="BM10" s="11">
        <v>666</v>
      </c>
      <c r="BN10" s="13">
        <v>25062.39</v>
      </c>
      <c r="BO10" s="11">
        <v>1028</v>
      </c>
      <c r="BP10" s="12">
        <v>-0.0811</v>
      </c>
      <c r="BQ10" s="12">
        <v>-0.0191</v>
      </c>
      <c r="BR10" s="11">
        <v>1978</v>
      </c>
      <c r="BS10" s="13">
        <v>73811.69</v>
      </c>
      <c r="BT10" s="11">
        <v>874</v>
      </c>
      <c r="BU10" s="11">
        <v>2920</v>
      </c>
      <c r="BV10" s="13">
        <v>91593.31</v>
      </c>
      <c r="BW10" s="11">
        <v>881</v>
      </c>
      <c r="BX10" s="12">
        <v>-0.3226</v>
      </c>
      <c r="BY10" s="12">
        <v>-0.1941</v>
      </c>
      <c r="BZ10" s="11">
        <v>2130</v>
      </c>
      <c r="CA10" s="13">
        <v>80727.68</v>
      </c>
      <c r="CB10" s="11">
        <v>751</v>
      </c>
      <c r="CC10" s="11">
        <v>1376</v>
      </c>
      <c r="CD10" s="13">
        <v>60074.53</v>
      </c>
      <c r="CE10" s="11">
        <v>790</v>
      </c>
      <c r="CF10" s="12">
        <v>0.548</v>
      </c>
      <c r="CG10" s="12">
        <v>0.3438</v>
      </c>
      <c r="CH10" s="11">
        <v>241</v>
      </c>
      <c r="CI10" s="13">
        <v>13233.04</v>
      </c>
      <c r="CJ10" s="11">
        <v>664</v>
      </c>
      <c r="CK10" s="11">
        <v>25</v>
      </c>
      <c r="CL10" s="13">
        <v>1255.64</v>
      </c>
      <c r="CM10" s="11">
        <v>544</v>
      </c>
      <c r="CN10" s="12">
        <v>8.64</v>
      </c>
      <c r="CO10" s="12">
        <v>9.5389</v>
      </c>
      <c r="CP10" s="11">
        <v>128</v>
      </c>
      <c r="CQ10" s="13">
        <v>4567.48</v>
      </c>
      <c r="CR10" s="11">
        <v>420</v>
      </c>
      <c r="CS10" s="11">
        <v>72</v>
      </c>
      <c r="CT10" s="13">
        <v>2709.26</v>
      </c>
      <c r="CU10" s="11">
        <v>604</v>
      </c>
      <c r="CV10" s="12">
        <v>0.7778</v>
      </c>
      <c r="CW10" s="12">
        <v>0.6859</v>
      </c>
      <c r="CX10" s="11">
        <v>216</v>
      </c>
      <c r="CY10" s="13">
        <v>11173.86</v>
      </c>
      <c r="CZ10" s="11">
        <v>673</v>
      </c>
      <c r="DA10" s="11">
        <v>60</v>
      </c>
      <c r="DB10" s="13">
        <v>3228.86</v>
      </c>
      <c r="DC10" s="11">
        <v>264</v>
      </c>
      <c r="DD10" s="12">
        <v>2.6</v>
      </c>
      <c r="DE10" s="12">
        <v>2.4606</v>
      </c>
      <c r="DF10" s="11">
        <v>185</v>
      </c>
      <c r="DG10" s="13">
        <v>12867.61</v>
      </c>
      <c r="DH10" s="11">
        <v>1041</v>
      </c>
      <c r="DI10" s="11">
        <v>188</v>
      </c>
      <c r="DJ10" s="13">
        <v>12388.85</v>
      </c>
      <c r="DK10" s="11">
        <v>1156</v>
      </c>
      <c r="DL10" s="12">
        <v>-0.016</v>
      </c>
      <c r="DM10" s="12">
        <v>0.0386</v>
      </c>
      <c r="DN10" s="11">
        <v>213</v>
      </c>
      <c r="DO10" s="13">
        <v>9217.21</v>
      </c>
      <c r="DP10" s="11">
        <v>894</v>
      </c>
      <c r="DQ10" s="11">
        <v>305</v>
      </c>
      <c r="DR10" s="13">
        <v>12353.85</v>
      </c>
      <c r="DS10" s="11">
        <v>954</v>
      </c>
      <c r="DT10" s="12">
        <v>-0.3016</v>
      </c>
      <c r="DU10" s="12">
        <v>-0.2539</v>
      </c>
      <c r="DV10" s="11">
        <v>68</v>
      </c>
      <c r="DW10" s="13">
        <v>1994.03</v>
      </c>
      <c r="DX10" s="11">
        <v>138</v>
      </c>
      <c r="DY10" s="11">
        <v>115</v>
      </c>
      <c r="DZ10" s="13">
        <v>2235.63</v>
      </c>
      <c r="EA10" s="11">
        <v>62</v>
      </c>
      <c r="EB10" s="12">
        <v>-0.4087</v>
      </c>
      <c r="EC10" s="12">
        <v>-0.1081</v>
      </c>
      <c r="ED10" s="11">
        <v>153</v>
      </c>
      <c r="EE10" s="13">
        <v>12480.55</v>
      </c>
      <c r="EF10" s="11"/>
      <c r="EG10" s="11">
        <v>170</v>
      </c>
      <c r="EH10" s="13">
        <v>13965.5</v>
      </c>
      <c r="EI10" s="11"/>
      <c r="EJ10" s="12">
        <v>-0.1</v>
      </c>
      <c r="EK10" s="12">
        <v>-0.1063</v>
      </c>
      <c r="EL10" s="11">
        <v>6</v>
      </c>
      <c r="EM10" s="13">
        <v>110.04</v>
      </c>
      <c r="EN10" s="11">
        <v>20</v>
      </c>
      <c r="EO10" s="11"/>
      <c r="EP10" s="13"/>
      <c r="EQ10" s="11"/>
      <c r="ER10" s="12"/>
      <c r="ES10" s="12"/>
      <c r="ET10" s="11">
        <v>158</v>
      </c>
      <c r="EU10" s="13">
        <v>6431.93</v>
      </c>
      <c r="EV10" s="11">
        <v>317</v>
      </c>
      <c r="EW10" s="11">
        <v>310</v>
      </c>
      <c r="EX10" s="13">
        <v>12527.69</v>
      </c>
      <c r="EY10" s="11">
        <v>475</v>
      </c>
      <c r="EZ10" s="12">
        <v>-0.4903</v>
      </c>
      <c r="FA10" s="12">
        <v>-0.4866</v>
      </c>
      <c r="FB10" s="11">
        <v>9</v>
      </c>
      <c r="FC10" s="13">
        <v>154.44</v>
      </c>
      <c r="FD10" s="11">
        <v>6</v>
      </c>
      <c r="FE10" s="11">
        <v>19</v>
      </c>
      <c r="FF10" s="13">
        <v>377.97</v>
      </c>
      <c r="FG10" s="11">
        <v>12</v>
      </c>
      <c r="FH10" s="12">
        <v>-0.5263</v>
      </c>
      <c r="FI10" s="12">
        <v>-0.5914</v>
      </c>
      <c r="FJ10" s="11">
        <v>74</v>
      </c>
      <c r="FK10" s="13">
        <v>2832.09</v>
      </c>
      <c r="FL10" s="11">
        <v>112</v>
      </c>
      <c r="FM10" s="11">
        <v>49</v>
      </c>
      <c r="FN10" s="13">
        <v>1983.64</v>
      </c>
      <c r="FO10" s="11">
        <v>108</v>
      </c>
      <c r="FP10" s="12">
        <v>0.5102</v>
      </c>
      <c r="FQ10" s="12">
        <v>0.4277</v>
      </c>
      <c r="FR10" s="11">
        <v>39</v>
      </c>
      <c r="FS10" s="13">
        <v>1801.07</v>
      </c>
      <c r="FT10" s="11">
        <v>177</v>
      </c>
      <c r="FU10" s="11">
        <v>385</v>
      </c>
      <c r="FV10" s="13">
        <v>15236.54</v>
      </c>
      <c r="FW10" s="11">
        <v>503</v>
      </c>
      <c r="FX10" s="12">
        <v>-0.8987</v>
      </c>
      <c r="FY10" s="12">
        <v>-0.8818</v>
      </c>
      <c r="FZ10" s="11">
        <v>64</v>
      </c>
      <c r="GA10" s="13">
        <v>2735.7</v>
      </c>
      <c r="GB10" s="11">
        <v>316</v>
      </c>
      <c r="GC10" s="11">
        <v>67</v>
      </c>
      <c r="GD10" s="13">
        <v>2577.82</v>
      </c>
      <c r="GE10" s="11">
        <v>340</v>
      </c>
      <c r="GF10" s="12">
        <v>-0.0448</v>
      </c>
      <c r="GG10" s="12">
        <v>0.0612</v>
      </c>
      <c r="GH10" s="11"/>
      <c r="GI10" s="13"/>
      <c r="GJ10" s="11">
        <v>638</v>
      </c>
      <c r="GK10" s="11">
        <v>12</v>
      </c>
      <c r="GL10" s="13">
        <v>414.74</v>
      </c>
      <c r="GM10" s="11">
        <v>829</v>
      </c>
      <c r="GN10" s="12"/>
      <c r="GO10" s="12"/>
      <c r="GP10" s="11">
        <v>163</v>
      </c>
      <c r="GQ10" s="13">
        <v>1640.47</v>
      </c>
      <c r="GR10" s="11">
        <v>126</v>
      </c>
      <c r="GS10" s="11"/>
      <c r="GT10" s="13"/>
      <c r="GU10" s="11"/>
      <c r="GV10" s="12"/>
      <c r="GW10" s="12"/>
      <c r="GX10" s="11"/>
      <c r="GY10" s="13"/>
      <c r="GZ10" s="11"/>
      <c r="HA10" s="11"/>
      <c r="HB10" s="13"/>
      <c r="HC10" s="11"/>
      <c r="HD10" s="12"/>
      <c r="HE10" s="12"/>
      <c r="HF10" s="11">
        <v>14</v>
      </c>
      <c r="HG10" s="13">
        <v>790.85</v>
      </c>
      <c r="HH10" s="11">
        <v>102</v>
      </c>
      <c r="HI10" s="11">
        <v>11</v>
      </c>
      <c r="HJ10" s="13">
        <v>803.17</v>
      </c>
      <c r="HK10" s="11">
        <v>102</v>
      </c>
      <c r="HL10" s="12">
        <v>0.2727</v>
      </c>
      <c r="HM10" s="12">
        <v>-0.0153</v>
      </c>
      <c r="HN10" s="11">
        <v>2</v>
      </c>
      <c r="HO10" s="13">
        <v>152.98</v>
      </c>
      <c r="HP10" s="11">
        <v>15</v>
      </c>
      <c r="HQ10" s="11">
        <v>3</v>
      </c>
      <c r="HR10" s="13">
        <v>152.97</v>
      </c>
      <c r="HS10" s="11">
        <v>21</v>
      </c>
      <c r="HT10" s="12">
        <v>-0.3333</v>
      </c>
      <c r="HU10" s="12">
        <v>0.0001</v>
      </c>
      <c r="HV10" s="11">
        <v>67</v>
      </c>
      <c r="HW10" s="13">
        <v>3790.88</v>
      </c>
      <c r="HX10" s="11">
        <v>189</v>
      </c>
      <c r="HY10" s="11">
        <v>11</v>
      </c>
      <c r="HZ10" s="13">
        <v>756.07</v>
      </c>
      <c r="IA10" s="11">
        <v>84</v>
      </c>
      <c r="IB10" s="12">
        <v>5.0909</v>
      </c>
      <c r="IC10" s="12">
        <v>4.0139</v>
      </c>
      <c r="ID10" s="11">
        <v>5</v>
      </c>
      <c r="IE10" s="13">
        <v>188.21</v>
      </c>
      <c r="IF10" s="11">
        <v>336</v>
      </c>
      <c r="IG10" s="11">
        <v>51</v>
      </c>
      <c r="IH10" s="13">
        <v>1309.03</v>
      </c>
      <c r="II10" s="11">
        <v>465</v>
      </c>
      <c r="IJ10" s="12">
        <v>-0.902</v>
      </c>
      <c r="IK10" s="12">
        <v>-0.8562</v>
      </c>
      <c r="IL10" s="11">
        <v>4</v>
      </c>
      <c r="IM10" s="13">
        <v>394.36</v>
      </c>
      <c r="IN10" s="11">
        <v>39</v>
      </c>
      <c r="IO10" s="11"/>
      <c r="IP10" s="13"/>
      <c r="IQ10" s="11"/>
      <c r="IR10" s="12"/>
      <c r="IS10" s="12"/>
      <c r="IT10" s="11">
        <v>18</v>
      </c>
      <c r="IU10" s="13">
        <v>803.14</v>
      </c>
      <c r="IV10" s="11">
        <v>126</v>
      </c>
      <c r="IW10" s="11">
        <v>38</v>
      </c>
      <c r="IX10" s="13">
        <v>1631.95</v>
      </c>
      <c r="IY10" s="11">
        <v>145</v>
      </c>
      <c r="IZ10" s="12">
        <v>-0.5263</v>
      </c>
      <c r="JA10" s="12">
        <v>-0.5079</v>
      </c>
      <c r="JB10" s="11"/>
      <c r="JC10" s="13"/>
      <c r="JD10" s="11"/>
      <c r="JE10" s="11"/>
      <c r="JF10" s="13"/>
      <c r="JG10" s="11"/>
      <c r="JH10" s="12"/>
      <c r="JI10" s="12"/>
      <c r="JJ10" s="11"/>
      <c r="JK10" s="13"/>
      <c r="JL10" s="11"/>
      <c r="JM10" s="11">
        <v>8</v>
      </c>
      <c r="JN10" s="13">
        <v>275.84</v>
      </c>
      <c r="JO10" s="11"/>
      <c r="JP10" s="12"/>
      <c r="JQ10" s="12"/>
      <c r="JR10" s="11"/>
      <c r="JS10" s="13"/>
      <c r="JT10" s="11"/>
      <c r="JU10" s="11"/>
      <c r="JV10" s="13"/>
      <c r="JW10" s="11"/>
      <c r="JX10" s="12"/>
      <c r="JY10" s="12"/>
      <c r="JZ10" s="11"/>
      <c r="KA10" s="13"/>
      <c r="KB10" s="11"/>
      <c r="KC10" s="11">
        <v>4</v>
      </c>
      <c r="KD10" s="13">
        <v>207.64</v>
      </c>
      <c r="KE10" s="11">
        <v>129</v>
      </c>
      <c r="KF10" s="12"/>
      <c r="KG10" s="12"/>
      <c r="KH10" s="11"/>
      <c r="KI10" s="13"/>
      <c r="KJ10" s="11">
        <v>362</v>
      </c>
      <c r="KK10" s="11"/>
      <c r="KL10" s="13"/>
      <c r="KM10" s="11"/>
      <c r="KN10" s="12"/>
      <c r="KO10" s="12"/>
      <c r="KP10" s="11"/>
      <c r="KQ10" s="13"/>
      <c r="KR10" s="11">
        <v>3</v>
      </c>
      <c r="KS10" s="11"/>
      <c r="KT10" s="13"/>
      <c r="KU10" s="11">
        <v>3</v>
      </c>
      <c r="KV10" s="12"/>
      <c r="KW10" s="12"/>
      <c r="KX10" s="11"/>
      <c r="KY10" s="13"/>
      <c r="KZ10" s="11"/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>
        <v>256</v>
      </c>
      <c r="LL10" s="12"/>
      <c r="LM10" s="12"/>
      <c r="LN10" s="11"/>
      <c r="LO10" s="13"/>
      <c r="LP10" s="11"/>
      <c r="LQ10" s="11"/>
      <c r="LR10" s="13"/>
      <c r="LS10" s="11"/>
      <c r="LT10" s="12"/>
      <c r="LU10" s="12"/>
      <c r="LV10" s="11"/>
      <c r="LW10" s="13"/>
      <c r="LX10" s="11"/>
      <c r="LY10" s="11"/>
      <c r="LZ10" s="13"/>
      <c r="MA10" s="11">
        <v>872</v>
      </c>
      <c r="MB10" s="12"/>
      <c r="MC10" s="12"/>
    </row>
    <row r="11">
      <c r="A11" s="10" t="s">
        <v>77</v>
      </c>
      <c r="B11" s="11">
        <v>2904</v>
      </c>
      <c r="C11" s="11">
        <f>=ROUNDDOWN(76.020942408377,0)</f>
      </c>
      <c r="D11" s="11">
        <v>355</v>
      </c>
      <c r="E11" s="12">
        <v>0.6874</v>
      </c>
      <c r="F11" s="11"/>
      <c r="G11" s="11">
        <f>=ROUNDDOWN({0},0)</f>
      </c>
      <c r="H11" s="11"/>
      <c r="I11" s="12"/>
      <c r="J11" s="11">
        <v>101</v>
      </c>
      <c r="K11" s="13">
        <v>20210.36</v>
      </c>
      <c r="L11" s="11">
        <v>79</v>
      </c>
      <c r="M11" s="14">
        <v>255.83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>
        <v>14</v>
      </c>
      <c r="AE11" s="13">
        <v>2706.84</v>
      </c>
      <c r="AF11" s="11">
        <v>63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87</v>
      </c>
      <c r="BK11" s="13">
        <v>17503.52</v>
      </c>
      <c r="BL11" s="11">
        <v>79</v>
      </c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>
        <v>15</v>
      </c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>
        <v>23</v>
      </c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63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</row>
    <row r="12">
      <c r="A12" s="10" t="s">
        <v>78</v>
      </c>
      <c r="B12" s="11">
        <v>106549</v>
      </c>
      <c r="C12" s="11">
        <f>=ROUNDDOWN(17.8905567868897,0)</f>
      </c>
      <c r="D12" s="11">
        <v>84485</v>
      </c>
      <c r="E12" s="12">
        <v>0.9058</v>
      </c>
      <c r="F12" s="11"/>
      <c r="G12" s="11">
        <f>=ROUNDDOWN({0},0)</f>
      </c>
      <c r="H12" s="11">
        <v>10543</v>
      </c>
      <c r="I12" s="12">
        <v>0.8337</v>
      </c>
      <c r="J12" s="11">
        <v>11063</v>
      </c>
      <c r="K12" s="13">
        <v>1794049.73</v>
      </c>
      <c r="L12" s="11">
        <v>529</v>
      </c>
      <c r="M12" s="14">
        <v>3391.4</v>
      </c>
      <c r="N12" s="11">
        <v>10535</v>
      </c>
      <c r="O12" s="13">
        <v>1798232.23</v>
      </c>
      <c r="P12" s="11">
        <v>682</v>
      </c>
      <c r="Q12" s="14">
        <v>2636.7</v>
      </c>
      <c r="R12" s="12">
        <v>0.0501</v>
      </c>
      <c r="S12" s="12">
        <v>-0.0023</v>
      </c>
      <c r="T12" s="12">
        <v>-0.2243</v>
      </c>
      <c r="U12" s="12">
        <v>0.2862</v>
      </c>
      <c r="V12" s="11">
        <v>807</v>
      </c>
      <c r="W12" s="13">
        <v>148200.13</v>
      </c>
      <c r="X12" s="11">
        <v>222</v>
      </c>
      <c r="Y12" s="11">
        <v>420</v>
      </c>
      <c r="Z12" s="13">
        <v>73386.63</v>
      </c>
      <c r="AA12" s="11">
        <v>193</v>
      </c>
      <c r="AB12" s="12">
        <v>0.9214</v>
      </c>
      <c r="AC12" s="12">
        <v>1.0194</v>
      </c>
      <c r="AD12" s="11">
        <v>3883</v>
      </c>
      <c r="AE12" s="13">
        <v>623687</v>
      </c>
      <c r="AF12" s="11">
        <v>528</v>
      </c>
      <c r="AG12" s="11">
        <v>3687</v>
      </c>
      <c r="AH12" s="13">
        <v>622929.28</v>
      </c>
      <c r="AI12" s="11">
        <v>662</v>
      </c>
      <c r="AJ12" s="12">
        <v>0.0532</v>
      </c>
      <c r="AK12" s="12">
        <v>0.0012</v>
      </c>
      <c r="AL12" s="11">
        <v>936</v>
      </c>
      <c r="AM12" s="13">
        <v>114548.67</v>
      </c>
      <c r="AN12" s="11">
        <v>449</v>
      </c>
      <c r="AO12" s="11">
        <v>280</v>
      </c>
      <c r="AP12" s="13">
        <v>48571.46</v>
      </c>
      <c r="AQ12" s="11">
        <v>557</v>
      </c>
      <c r="AR12" s="12">
        <v>2.3429</v>
      </c>
      <c r="AS12" s="12">
        <v>1.3584</v>
      </c>
      <c r="AT12" s="11">
        <v>304</v>
      </c>
      <c r="AU12" s="13">
        <v>36476.42</v>
      </c>
      <c r="AV12" s="11">
        <v>505</v>
      </c>
      <c r="AW12" s="11">
        <v>91</v>
      </c>
      <c r="AX12" s="13">
        <v>16703.13</v>
      </c>
      <c r="AY12" s="11">
        <v>634</v>
      </c>
      <c r="AZ12" s="12">
        <v>2.3407</v>
      </c>
      <c r="BA12" s="12">
        <v>1.1838</v>
      </c>
      <c r="BB12" s="11">
        <v>963</v>
      </c>
      <c r="BC12" s="13">
        <v>185481.83</v>
      </c>
      <c r="BD12" s="11">
        <v>511</v>
      </c>
      <c r="BE12" s="11">
        <v>1155</v>
      </c>
      <c r="BF12" s="13">
        <v>238760.81</v>
      </c>
      <c r="BG12" s="11">
        <v>640</v>
      </c>
      <c r="BH12" s="12">
        <v>-0.1662</v>
      </c>
      <c r="BI12" s="12">
        <v>-0.2231</v>
      </c>
      <c r="BJ12" s="11">
        <v>1345</v>
      </c>
      <c r="BK12" s="13">
        <v>254253.48</v>
      </c>
      <c r="BL12" s="11">
        <v>529</v>
      </c>
      <c r="BM12" s="11">
        <v>1395</v>
      </c>
      <c r="BN12" s="13">
        <v>281129.05</v>
      </c>
      <c r="BO12" s="11">
        <v>669</v>
      </c>
      <c r="BP12" s="12">
        <v>-0.0358</v>
      </c>
      <c r="BQ12" s="12">
        <v>-0.0956</v>
      </c>
      <c r="BR12" s="11">
        <v>1217</v>
      </c>
      <c r="BS12" s="13">
        <v>158793.27</v>
      </c>
      <c r="BT12" s="11">
        <v>373</v>
      </c>
      <c r="BU12" s="11">
        <v>2154</v>
      </c>
      <c r="BV12" s="13">
        <v>287396.94</v>
      </c>
      <c r="BW12" s="11">
        <v>537</v>
      </c>
      <c r="BX12" s="12">
        <v>-0.435</v>
      </c>
      <c r="BY12" s="12">
        <v>-0.4475</v>
      </c>
      <c r="BZ12" s="11">
        <v>28</v>
      </c>
      <c r="CA12" s="13">
        <v>5061.25</v>
      </c>
      <c r="CB12" s="11">
        <v>252</v>
      </c>
      <c r="CC12" s="11">
        <v>14</v>
      </c>
      <c r="CD12" s="13">
        <v>2619.02</v>
      </c>
      <c r="CE12" s="11">
        <v>290</v>
      </c>
      <c r="CF12" s="12">
        <v>1</v>
      </c>
      <c r="CG12" s="12">
        <v>0.9325</v>
      </c>
      <c r="CH12" s="11">
        <v>1</v>
      </c>
      <c r="CI12" s="13">
        <v>459.99</v>
      </c>
      <c r="CJ12" s="11">
        <v>440</v>
      </c>
      <c r="CK12" s="11"/>
      <c r="CL12" s="13"/>
      <c r="CM12" s="11">
        <v>482</v>
      </c>
      <c r="CN12" s="12"/>
      <c r="CO12" s="12"/>
      <c r="CP12" s="11">
        <v>709</v>
      </c>
      <c r="CQ12" s="13">
        <v>134476.56</v>
      </c>
      <c r="CR12" s="11">
        <v>195</v>
      </c>
      <c r="CS12" s="11">
        <v>552</v>
      </c>
      <c r="CT12" s="13">
        <v>82669.34</v>
      </c>
      <c r="CU12" s="11">
        <v>243</v>
      </c>
      <c r="CV12" s="12">
        <v>0.2844</v>
      </c>
      <c r="CW12" s="12">
        <v>0.6267</v>
      </c>
      <c r="CX12" s="11">
        <v>266</v>
      </c>
      <c r="CY12" s="13">
        <v>44869.79</v>
      </c>
      <c r="CZ12" s="11">
        <v>403</v>
      </c>
      <c r="DA12" s="11">
        <v>72</v>
      </c>
      <c r="DB12" s="13">
        <v>14621.94</v>
      </c>
      <c r="DC12" s="11">
        <v>169</v>
      </c>
      <c r="DD12" s="12">
        <v>2.6944</v>
      </c>
      <c r="DE12" s="12">
        <v>2.0687</v>
      </c>
      <c r="DF12" s="11">
        <v>1</v>
      </c>
      <c r="DG12" s="13">
        <v>259</v>
      </c>
      <c r="DH12" s="11">
        <v>470</v>
      </c>
      <c r="DI12" s="11">
        <v>16</v>
      </c>
      <c r="DJ12" s="13">
        <v>2580.5</v>
      </c>
      <c r="DK12" s="11">
        <v>599</v>
      </c>
      <c r="DL12" s="12">
        <v>-0.9375</v>
      </c>
      <c r="DM12" s="12">
        <v>-0.8996</v>
      </c>
      <c r="DN12" s="11"/>
      <c r="DO12" s="13"/>
      <c r="DP12" s="11"/>
      <c r="DQ12" s="11">
        <v>5</v>
      </c>
      <c r="DR12" s="13">
        <v>1075.65</v>
      </c>
      <c r="DS12" s="11">
        <v>296</v>
      </c>
      <c r="DT12" s="12"/>
      <c r="DU12" s="12"/>
      <c r="DV12" s="11">
        <v>265</v>
      </c>
      <c r="DW12" s="13">
        <v>41565.49</v>
      </c>
      <c r="DX12" s="11">
        <v>295</v>
      </c>
      <c r="DY12" s="11">
        <v>214</v>
      </c>
      <c r="DZ12" s="13">
        <v>45039.46</v>
      </c>
      <c r="EA12" s="11">
        <v>265</v>
      </c>
      <c r="EB12" s="12">
        <v>0.2383</v>
      </c>
      <c r="EC12" s="12">
        <v>-0.0771</v>
      </c>
      <c r="ED12" s="11"/>
      <c r="EE12" s="13"/>
      <c r="EF12" s="11"/>
      <c r="EG12" s="11"/>
      <c r="EH12" s="13"/>
      <c r="EI12" s="11"/>
      <c r="EJ12" s="12"/>
      <c r="EK12" s="12"/>
      <c r="EL12" s="11">
        <v>124</v>
      </c>
      <c r="EM12" s="13">
        <v>16863.8</v>
      </c>
      <c r="EN12" s="11">
        <v>300</v>
      </c>
      <c r="EO12" s="11">
        <v>126</v>
      </c>
      <c r="EP12" s="13">
        <v>20903.95</v>
      </c>
      <c r="EQ12" s="11">
        <v>327</v>
      </c>
      <c r="ER12" s="12">
        <v>-0.0159</v>
      </c>
      <c r="ES12" s="12">
        <v>-0.1933</v>
      </c>
      <c r="ET12" s="11"/>
      <c r="EU12" s="13"/>
      <c r="EV12" s="11">
        <v>1</v>
      </c>
      <c r="EW12" s="11"/>
      <c r="EX12" s="13"/>
      <c r="EY12" s="11">
        <v>2</v>
      </c>
      <c r="EZ12" s="12"/>
      <c r="FA12" s="12"/>
      <c r="FB12" s="11">
        <v>91</v>
      </c>
      <c r="FC12" s="13">
        <v>12466.74</v>
      </c>
      <c r="FD12" s="11">
        <v>285</v>
      </c>
      <c r="FE12" s="11">
        <v>95</v>
      </c>
      <c r="FF12" s="13">
        <v>14235.03</v>
      </c>
      <c r="FG12" s="11">
        <v>390</v>
      </c>
      <c r="FH12" s="12">
        <v>-0.0421</v>
      </c>
      <c r="FI12" s="12">
        <v>-0.1242</v>
      </c>
      <c r="FJ12" s="11">
        <v>22</v>
      </c>
      <c r="FK12" s="13">
        <v>2808.81</v>
      </c>
      <c r="FL12" s="11">
        <v>162</v>
      </c>
      <c r="FM12" s="11">
        <v>19</v>
      </c>
      <c r="FN12" s="13">
        <v>2435.52</v>
      </c>
      <c r="FO12" s="11">
        <v>230</v>
      </c>
      <c r="FP12" s="12">
        <v>0.1579</v>
      </c>
      <c r="FQ12" s="12">
        <v>0.1533</v>
      </c>
      <c r="FR12" s="11"/>
      <c r="FS12" s="13"/>
      <c r="FT12" s="11"/>
      <c r="FU12" s="11"/>
      <c r="FV12" s="13"/>
      <c r="FW12" s="11"/>
      <c r="FX12" s="12"/>
      <c r="FY12" s="12"/>
      <c r="FZ12" s="11"/>
      <c r="GA12" s="13"/>
      <c r="GB12" s="11"/>
      <c r="GC12" s="11"/>
      <c r="GD12" s="13"/>
      <c r="GE12" s="11"/>
      <c r="GF12" s="12"/>
      <c r="GG12" s="12"/>
      <c r="GH12" s="11">
        <v>48</v>
      </c>
      <c r="GI12" s="13">
        <v>7031.95</v>
      </c>
      <c r="GJ12" s="11">
        <v>453</v>
      </c>
      <c r="GK12" s="11">
        <v>88</v>
      </c>
      <c r="GL12" s="13">
        <v>14127.32</v>
      </c>
      <c r="GM12" s="11">
        <v>643</v>
      </c>
      <c r="GN12" s="12">
        <v>-0.4545</v>
      </c>
      <c r="GO12" s="12">
        <v>-0.5022</v>
      </c>
      <c r="GP12" s="11"/>
      <c r="GQ12" s="13"/>
      <c r="GR12" s="11">
        <v>45</v>
      </c>
      <c r="GS12" s="11"/>
      <c r="GT12" s="13"/>
      <c r="GU12" s="11"/>
      <c r="GV12" s="12"/>
      <c r="GW12" s="12"/>
      <c r="GX12" s="11">
        <v>53</v>
      </c>
      <c r="GY12" s="13">
        <v>6745.55</v>
      </c>
      <c r="GZ12" s="11">
        <v>384</v>
      </c>
      <c r="HA12" s="11">
        <v>152</v>
      </c>
      <c r="HB12" s="13">
        <v>29047.2</v>
      </c>
      <c r="HC12" s="11">
        <v>452</v>
      </c>
      <c r="HD12" s="12">
        <v>-0.6513</v>
      </c>
      <c r="HE12" s="12">
        <v>-0.7678</v>
      </c>
      <c r="HF12" s="11"/>
      <c r="HG12" s="13"/>
      <c r="HH12" s="11">
        <v>34</v>
      </c>
      <c r="HI12" s="11"/>
      <c r="HJ12" s="13"/>
      <c r="HK12" s="11">
        <v>35</v>
      </c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>
        <v>8</v>
      </c>
      <c r="IG12" s="11"/>
      <c r="IH12" s="13"/>
      <c r="II12" s="11">
        <v>17</v>
      </c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>
        <v>284</v>
      </c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>
        <v>5</v>
      </c>
      <c r="LA12" s="11"/>
      <c r="LB12" s="13"/>
      <c r="LC12" s="11">
        <v>2</v>
      </c>
      <c r="LD12" s="12"/>
      <c r="LE12" s="12"/>
      <c r="LF12" s="11"/>
      <c r="LG12" s="13"/>
      <c r="LH12" s="11"/>
      <c r="LI12" s="11"/>
      <c r="LJ12" s="13"/>
      <c r="LK12" s="11">
        <v>376</v>
      </c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/>
      <c r="LZ12" s="13"/>
      <c r="MA12" s="11">
        <v>614</v>
      </c>
      <c r="MB12" s="12"/>
      <c r="MC12" s="12"/>
    </row>
    <row r="13">
      <c r="A13" s="10" t="s">
        <v>79</v>
      </c>
      <c r="B13" s="11">
        <v>13104</v>
      </c>
      <c r="C13" s="11">
        <f>=ROUNDDOWN(24.2621736715423,0)</f>
      </c>
      <c r="D13" s="11">
        <v>7614</v>
      </c>
      <c r="E13" s="12">
        <v>0.9606</v>
      </c>
      <c r="F13" s="11"/>
      <c r="G13" s="11">
        <f>=ROUNDDOWN({0},0)</f>
      </c>
      <c r="H13" s="11"/>
      <c r="I13" s="12"/>
      <c r="J13" s="11">
        <v>1287</v>
      </c>
      <c r="K13" s="13">
        <v>83366.61</v>
      </c>
      <c r="L13" s="11">
        <v>135</v>
      </c>
      <c r="M13" s="14">
        <v>617.53</v>
      </c>
      <c r="N13" s="11">
        <v>1199</v>
      </c>
      <c r="O13" s="13">
        <v>86409.57</v>
      </c>
      <c r="P13" s="11">
        <v>132</v>
      </c>
      <c r="Q13" s="14">
        <v>654.62</v>
      </c>
      <c r="R13" s="12">
        <v>0.0734</v>
      </c>
      <c r="S13" s="12">
        <v>-0.0352</v>
      </c>
      <c r="T13" s="12">
        <v>0.0227</v>
      </c>
      <c r="U13" s="12">
        <v>-0.0567</v>
      </c>
      <c r="V13" s="11">
        <v>442</v>
      </c>
      <c r="W13" s="13">
        <v>26070.65</v>
      </c>
      <c r="X13" s="11">
        <v>73</v>
      </c>
      <c r="Y13" s="11">
        <v>177</v>
      </c>
      <c r="Z13" s="13">
        <v>13151.57</v>
      </c>
      <c r="AA13" s="11">
        <v>54</v>
      </c>
      <c r="AB13" s="12">
        <v>1.4972</v>
      </c>
      <c r="AC13" s="12">
        <v>0.9823</v>
      </c>
      <c r="AD13" s="11">
        <v>289</v>
      </c>
      <c r="AE13" s="13">
        <v>18328.15</v>
      </c>
      <c r="AF13" s="11">
        <v>135</v>
      </c>
      <c r="AG13" s="11">
        <v>251</v>
      </c>
      <c r="AH13" s="13">
        <v>17034.76</v>
      </c>
      <c r="AI13" s="11">
        <v>127</v>
      </c>
      <c r="AJ13" s="12">
        <v>0.1514</v>
      </c>
      <c r="AK13" s="12">
        <v>0.0759</v>
      </c>
      <c r="AL13" s="11">
        <v>7</v>
      </c>
      <c r="AM13" s="13">
        <v>301.05</v>
      </c>
      <c r="AN13" s="11">
        <v>110</v>
      </c>
      <c r="AO13" s="11">
        <v>12</v>
      </c>
      <c r="AP13" s="13">
        <v>705.81</v>
      </c>
      <c r="AQ13" s="11">
        <v>122</v>
      </c>
      <c r="AR13" s="12">
        <v>-0.4167</v>
      </c>
      <c r="AS13" s="12">
        <v>-0.5735</v>
      </c>
      <c r="AT13" s="11">
        <v>47</v>
      </c>
      <c r="AU13" s="13">
        <v>2385.09</v>
      </c>
      <c r="AV13" s="11">
        <v>135</v>
      </c>
      <c r="AW13" s="11">
        <v>38</v>
      </c>
      <c r="AX13" s="13">
        <v>2236.31</v>
      </c>
      <c r="AY13" s="11">
        <v>123</v>
      </c>
      <c r="AZ13" s="12">
        <v>0.2368</v>
      </c>
      <c r="BA13" s="12">
        <v>0.0665</v>
      </c>
      <c r="BB13" s="11">
        <v>92</v>
      </c>
      <c r="BC13" s="13">
        <v>7824.07</v>
      </c>
      <c r="BD13" s="11">
        <v>135</v>
      </c>
      <c r="BE13" s="11">
        <v>155</v>
      </c>
      <c r="BF13" s="13">
        <v>14587.29</v>
      </c>
      <c r="BG13" s="11">
        <v>127</v>
      </c>
      <c r="BH13" s="12">
        <v>-0.4065</v>
      </c>
      <c r="BI13" s="12">
        <v>-0.4636</v>
      </c>
      <c r="BJ13" s="11">
        <v>175</v>
      </c>
      <c r="BK13" s="13">
        <v>12964.19</v>
      </c>
      <c r="BL13" s="11">
        <v>135</v>
      </c>
      <c r="BM13" s="11">
        <v>287</v>
      </c>
      <c r="BN13" s="13">
        <v>18194.09</v>
      </c>
      <c r="BO13" s="11">
        <v>132</v>
      </c>
      <c r="BP13" s="12">
        <v>-0.3902</v>
      </c>
      <c r="BQ13" s="12">
        <v>-0.2875</v>
      </c>
      <c r="BR13" s="11">
        <v>43</v>
      </c>
      <c r="BS13" s="13">
        <v>2520.81</v>
      </c>
      <c r="BT13" s="11">
        <v>115</v>
      </c>
      <c r="BU13" s="11">
        <v>97</v>
      </c>
      <c r="BV13" s="13">
        <v>7384.71</v>
      </c>
      <c r="BW13" s="11">
        <v>105</v>
      </c>
      <c r="BX13" s="12">
        <v>-0.5567</v>
      </c>
      <c r="BY13" s="12">
        <v>-0.6586</v>
      </c>
      <c r="BZ13" s="11">
        <v>23</v>
      </c>
      <c r="CA13" s="13">
        <v>1537.93</v>
      </c>
      <c r="CB13" s="11">
        <v>95</v>
      </c>
      <c r="CC13" s="11">
        <v>29</v>
      </c>
      <c r="CD13" s="13">
        <v>2163.16</v>
      </c>
      <c r="CE13" s="11">
        <v>105</v>
      </c>
      <c r="CF13" s="12">
        <v>-0.2069</v>
      </c>
      <c r="CG13" s="12">
        <v>-0.289</v>
      </c>
      <c r="CH13" s="11"/>
      <c r="CI13" s="13"/>
      <c r="CJ13" s="11">
        <v>114</v>
      </c>
      <c r="CK13" s="11"/>
      <c r="CL13" s="13"/>
      <c r="CM13" s="11">
        <v>101</v>
      </c>
      <c r="CN13" s="12"/>
      <c r="CO13" s="12"/>
      <c r="CP13" s="11"/>
      <c r="CQ13" s="13"/>
      <c r="CR13" s="11">
        <v>9</v>
      </c>
      <c r="CS13" s="11"/>
      <c r="CT13" s="13"/>
      <c r="CU13" s="11">
        <v>17</v>
      </c>
      <c r="CV13" s="12"/>
      <c r="CW13" s="12"/>
      <c r="CX13" s="11">
        <v>31</v>
      </c>
      <c r="CY13" s="13">
        <v>1861.38</v>
      </c>
      <c r="CZ13" s="11">
        <v>105</v>
      </c>
      <c r="DA13" s="11"/>
      <c r="DB13" s="13"/>
      <c r="DC13" s="11"/>
      <c r="DD13" s="12"/>
      <c r="DE13" s="12"/>
      <c r="DF13" s="11"/>
      <c r="DG13" s="13"/>
      <c r="DH13" s="11">
        <v>135</v>
      </c>
      <c r="DI13" s="11">
        <v>4</v>
      </c>
      <c r="DJ13" s="13">
        <v>357.46</v>
      </c>
      <c r="DK13" s="11">
        <v>132</v>
      </c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>
        <v>27</v>
      </c>
      <c r="DW13" s="13">
        <v>2066.99</v>
      </c>
      <c r="DX13" s="11">
        <v>59</v>
      </c>
      <c r="DY13" s="11">
        <v>39</v>
      </c>
      <c r="DZ13" s="13">
        <v>2609.43</v>
      </c>
      <c r="EA13" s="11">
        <v>43</v>
      </c>
      <c r="EB13" s="12">
        <v>-0.3077</v>
      </c>
      <c r="EC13" s="12">
        <v>-0.2079</v>
      </c>
      <c r="ED13" s="11"/>
      <c r="EE13" s="13"/>
      <c r="EF13" s="11"/>
      <c r="EG13" s="11"/>
      <c r="EH13" s="13"/>
      <c r="EI13" s="11"/>
      <c r="EJ13" s="12"/>
      <c r="EK13" s="12"/>
      <c r="EL13" s="11">
        <v>41</v>
      </c>
      <c r="EM13" s="13">
        <v>2169.01</v>
      </c>
      <c r="EN13" s="11">
        <v>84</v>
      </c>
      <c r="EO13" s="11">
        <v>8</v>
      </c>
      <c r="EP13" s="13">
        <v>622.64</v>
      </c>
      <c r="EQ13" s="11">
        <v>82</v>
      </c>
      <c r="ER13" s="12">
        <v>4.125</v>
      </c>
      <c r="ES13" s="12">
        <v>2.4836</v>
      </c>
      <c r="ET13" s="11"/>
      <c r="EU13" s="13"/>
      <c r="EV13" s="11"/>
      <c r="EW13" s="11"/>
      <c r="EX13" s="13"/>
      <c r="EY13" s="11"/>
      <c r="EZ13" s="12"/>
      <c r="FA13" s="12"/>
      <c r="FB13" s="11">
        <v>24</v>
      </c>
      <c r="FC13" s="13">
        <v>1425.83</v>
      </c>
      <c r="FD13" s="11">
        <v>74</v>
      </c>
      <c r="FE13" s="11">
        <v>47</v>
      </c>
      <c r="FF13" s="13">
        <v>2680.04</v>
      </c>
      <c r="FG13" s="11">
        <v>61</v>
      </c>
      <c r="FH13" s="12">
        <v>-0.4894</v>
      </c>
      <c r="FI13" s="12">
        <v>-0.468</v>
      </c>
      <c r="FJ13" s="11">
        <v>4</v>
      </c>
      <c r="FK13" s="13">
        <v>247.8</v>
      </c>
      <c r="FL13" s="11">
        <v>38</v>
      </c>
      <c r="FM13" s="11">
        <v>11</v>
      </c>
      <c r="FN13" s="13">
        <v>985.41</v>
      </c>
      <c r="FO13" s="11">
        <v>52</v>
      </c>
      <c r="FP13" s="12">
        <v>-0.6364</v>
      </c>
      <c r="FQ13" s="12">
        <v>-0.7485</v>
      </c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>
        <v>20</v>
      </c>
      <c r="GI13" s="13">
        <v>1431.77</v>
      </c>
      <c r="GJ13" s="11">
        <v>117</v>
      </c>
      <c r="GK13" s="11">
        <v>23</v>
      </c>
      <c r="GL13" s="13">
        <v>1517.18</v>
      </c>
      <c r="GM13" s="11">
        <v>118</v>
      </c>
      <c r="GN13" s="12">
        <v>-0.1304</v>
      </c>
      <c r="GO13" s="12">
        <v>-0.0563</v>
      </c>
      <c r="GP13" s="11"/>
      <c r="GQ13" s="13"/>
      <c r="GR13" s="11"/>
      <c r="GS13" s="11"/>
      <c r="GT13" s="13"/>
      <c r="GU13" s="11"/>
      <c r="GV13" s="12"/>
      <c r="GW13" s="12"/>
      <c r="GX13" s="11">
        <v>22</v>
      </c>
      <c r="GY13" s="13">
        <v>2231.89</v>
      </c>
      <c r="GZ13" s="11">
        <v>24</v>
      </c>
      <c r="HA13" s="11">
        <v>21</v>
      </c>
      <c r="HB13" s="13">
        <v>2179.71</v>
      </c>
      <c r="HC13" s="11">
        <v>28</v>
      </c>
      <c r="HD13" s="12">
        <v>0.0476</v>
      </c>
      <c r="HE13" s="12">
        <v>0.0239</v>
      </c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>
        <v>79</v>
      </c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>
        <v>90</v>
      </c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>
        <v>107</v>
      </c>
      <c r="MB13" s="12"/>
      <c r="MC13" s="12"/>
    </row>
    <row r="14">
      <c r="A14" s="10" t="s">
        <v>80</v>
      </c>
      <c r="B14" s="11">
        <v>113</v>
      </c>
      <c r="C14" s="11">
        <f>=ROUNDDOWN(226,0)</f>
      </c>
      <c r="D14" s="11"/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3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>
        <v>3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>
        <v>3</v>
      </c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>
        <v>3</v>
      </c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</row>
    <row r="15">
      <c r="A15" s="10" t="s">
        <v>81</v>
      </c>
      <c r="B15" s="11">
        <v>12853</v>
      </c>
      <c r="C15" s="11">
        <f>=ROUNDDOWN(50.5625491738788,0)</f>
      </c>
      <c r="D15" s="11">
        <v>1728</v>
      </c>
      <c r="E15" s="12">
        <v>1</v>
      </c>
      <c r="F15" s="11"/>
      <c r="G15" s="11">
        <f>=ROUNDDOWN({0},0)</f>
      </c>
      <c r="H15" s="11"/>
      <c r="I15" s="12"/>
      <c r="J15" s="11">
        <v>246</v>
      </c>
      <c r="K15" s="13">
        <v>2208.35</v>
      </c>
      <c r="L15" s="11">
        <v>22</v>
      </c>
      <c r="M15" s="14">
        <v>100.38</v>
      </c>
      <c r="N15" s="11">
        <v>677</v>
      </c>
      <c r="O15" s="13">
        <v>6224.35</v>
      </c>
      <c r="P15" s="11">
        <v>22</v>
      </c>
      <c r="Q15" s="14">
        <v>282.92</v>
      </c>
      <c r="R15" s="12">
        <v>-0.6366</v>
      </c>
      <c r="S15" s="12">
        <v>-0.6452</v>
      </c>
      <c r="T15" s="12"/>
      <c r="U15" s="12">
        <v>-0.6452</v>
      </c>
      <c r="V15" s="11">
        <v>226</v>
      </c>
      <c r="W15" s="13">
        <v>2049.5</v>
      </c>
      <c r="X15" s="11">
        <v>22</v>
      </c>
      <c r="Y15" s="11">
        <v>677</v>
      </c>
      <c r="Z15" s="13">
        <v>6224.35</v>
      </c>
      <c r="AA15" s="11">
        <v>22</v>
      </c>
      <c r="AB15" s="12">
        <v>-0.6662</v>
      </c>
      <c r="AC15" s="12">
        <v>-0.6707</v>
      </c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>
        <v>20</v>
      </c>
      <c r="AU15" s="13">
        <v>158.85</v>
      </c>
      <c r="AV15" s="11">
        <v>7</v>
      </c>
      <c r="AW15" s="11"/>
      <c r="AX15" s="13"/>
      <c r="AY15" s="11"/>
      <c r="AZ15" s="12"/>
      <c r="BA15" s="12"/>
      <c r="BB15" s="11"/>
      <c r="BC15" s="13"/>
      <c r="BD15" s="11">
        <v>15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>
        <v>1</v>
      </c>
      <c r="CK15" s="11"/>
      <c r="CL15" s="13"/>
      <c r="CM15" s="11">
        <v>1</v>
      </c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>
        <v>14</v>
      </c>
      <c r="DI15" s="11"/>
      <c r="DJ15" s="13"/>
      <c r="DK15" s="11">
        <v>14</v>
      </c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>
        <v>1</v>
      </c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</row>
    <row r="16">
      <c r="A16" s="10" t="s">
        <v>82</v>
      </c>
      <c r="B16" s="11">
        <v>43680</v>
      </c>
      <c r="C16" s="11">
        <f>=ROUNDDOWN(37.8870673952641,0)</f>
      </c>
      <c r="D16" s="11">
        <v>10124</v>
      </c>
      <c r="E16" s="12">
        <v>0.6</v>
      </c>
      <c r="F16" s="11"/>
      <c r="G16" s="11">
        <f>=ROUNDDOWN({0},0)</f>
      </c>
      <c r="H16" s="11"/>
      <c r="I16" s="12"/>
      <c r="J16" s="11">
        <v>1555</v>
      </c>
      <c r="K16" s="13">
        <v>73417</v>
      </c>
      <c r="L16" s="11">
        <v>83</v>
      </c>
      <c r="M16" s="14">
        <v>884.54</v>
      </c>
      <c r="N16" s="11">
        <v>2423</v>
      </c>
      <c r="O16" s="13">
        <v>85390.66</v>
      </c>
      <c r="P16" s="11">
        <v>113</v>
      </c>
      <c r="Q16" s="14">
        <v>755.67</v>
      </c>
      <c r="R16" s="12">
        <v>-0.3582</v>
      </c>
      <c r="S16" s="12">
        <v>-0.1402</v>
      </c>
      <c r="T16" s="12">
        <v>-0.2655</v>
      </c>
      <c r="U16" s="12">
        <v>0.1705</v>
      </c>
      <c r="V16" s="11">
        <v>1074</v>
      </c>
      <c r="W16" s="13">
        <v>51647.01</v>
      </c>
      <c r="X16" s="11">
        <v>66</v>
      </c>
      <c r="Y16" s="11">
        <v>636</v>
      </c>
      <c r="Z16" s="13">
        <v>23897.34</v>
      </c>
      <c r="AA16" s="11">
        <v>92</v>
      </c>
      <c r="AB16" s="12">
        <v>0.6887</v>
      </c>
      <c r="AC16" s="12">
        <v>1.1612</v>
      </c>
      <c r="AD16" s="11">
        <v>16</v>
      </c>
      <c r="AE16" s="13">
        <v>610.55</v>
      </c>
      <c r="AF16" s="11">
        <v>66</v>
      </c>
      <c r="AG16" s="11">
        <v>55</v>
      </c>
      <c r="AH16" s="13">
        <v>1240.72</v>
      </c>
      <c r="AI16" s="11">
        <v>92</v>
      </c>
      <c r="AJ16" s="12">
        <v>-0.7091</v>
      </c>
      <c r="AK16" s="12">
        <v>-0.5079</v>
      </c>
      <c r="AL16" s="11"/>
      <c r="AM16" s="13"/>
      <c r="AN16" s="11"/>
      <c r="AO16" s="11">
        <v>7</v>
      </c>
      <c r="AP16" s="13">
        <v>191.13</v>
      </c>
      <c r="AQ16" s="11">
        <v>29</v>
      </c>
      <c r="AR16" s="12"/>
      <c r="AS16" s="12"/>
      <c r="AT16" s="11">
        <v>47</v>
      </c>
      <c r="AU16" s="13">
        <v>1538.38</v>
      </c>
      <c r="AV16" s="11">
        <v>47</v>
      </c>
      <c r="AW16" s="11">
        <v>16</v>
      </c>
      <c r="AX16" s="13">
        <v>526</v>
      </c>
      <c r="AY16" s="11">
        <v>52</v>
      </c>
      <c r="AZ16" s="12">
        <v>1.9375</v>
      </c>
      <c r="BA16" s="12">
        <v>1.9247</v>
      </c>
      <c r="BB16" s="11">
        <v>7</v>
      </c>
      <c r="BC16" s="13">
        <v>200.22</v>
      </c>
      <c r="BD16" s="11">
        <v>23</v>
      </c>
      <c r="BE16" s="11"/>
      <c r="BF16" s="13"/>
      <c r="BG16" s="11"/>
      <c r="BH16" s="12"/>
      <c r="BI16" s="12"/>
      <c r="BJ16" s="11">
        <v>2</v>
      </c>
      <c r="BK16" s="13">
        <v>49.86</v>
      </c>
      <c r="BL16" s="11">
        <v>2</v>
      </c>
      <c r="BM16" s="11">
        <v>3</v>
      </c>
      <c r="BN16" s="13">
        <v>151.38</v>
      </c>
      <c r="BO16" s="11">
        <v>12</v>
      </c>
      <c r="BP16" s="12">
        <v>-0.3333</v>
      </c>
      <c r="BQ16" s="12">
        <v>-0.6706</v>
      </c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>
        <v>17</v>
      </c>
      <c r="CK16" s="11"/>
      <c r="CL16" s="13"/>
      <c r="CM16" s="11">
        <v>20</v>
      </c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>
        <v>1</v>
      </c>
      <c r="DG16" s="13">
        <v>28.99</v>
      </c>
      <c r="DH16" s="11">
        <v>79</v>
      </c>
      <c r="DI16" s="11">
        <v>10</v>
      </c>
      <c r="DJ16" s="13">
        <v>180.58</v>
      </c>
      <c r="DK16" s="11">
        <v>108</v>
      </c>
      <c r="DL16" s="12">
        <v>-0.9</v>
      </c>
      <c r="DM16" s="12">
        <v>-0.8395</v>
      </c>
      <c r="DN16" s="11"/>
      <c r="DO16" s="13"/>
      <c r="DP16" s="11"/>
      <c r="DQ16" s="11">
        <v>7</v>
      </c>
      <c r="DR16" s="13">
        <v>321.77</v>
      </c>
      <c r="DS16" s="11">
        <v>10</v>
      </c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>
        <v>328</v>
      </c>
      <c r="EE16" s="13">
        <v>16740.29</v>
      </c>
      <c r="EF16" s="11"/>
      <c r="EG16" s="11">
        <v>1491</v>
      </c>
      <c r="EH16" s="13">
        <v>53993.67</v>
      </c>
      <c r="EI16" s="11"/>
      <c r="EJ16" s="12">
        <v>-0.78</v>
      </c>
      <c r="EK16" s="12">
        <v>-0.69</v>
      </c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>
        <v>10</v>
      </c>
      <c r="GN16" s="12"/>
      <c r="GO16" s="12"/>
      <c r="GP16" s="11"/>
      <c r="GQ16" s="13"/>
      <c r="GR16" s="11">
        <v>18</v>
      </c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>
        <v>80</v>
      </c>
      <c r="JC16" s="13">
        <v>2601.7</v>
      </c>
      <c r="JD16" s="11">
        <v>17</v>
      </c>
      <c r="JE16" s="11">
        <v>198</v>
      </c>
      <c r="JF16" s="13">
        <v>4888.07</v>
      </c>
      <c r="JG16" s="11">
        <v>21</v>
      </c>
      <c r="JH16" s="12">
        <v>-0.596</v>
      </c>
      <c r="JI16" s="12">
        <v>-0.4677</v>
      </c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>
        <v>55</v>
      </c>
      <c r="MB16" s="12"/>
      <c r="MC16" s="12"/>
    </row>
    <row r="17">
      <c r="A17" s="10" t="s">
        <v>83</v>
      </c>
      <c r="B17" s="11">
        <v>5682</v>
      </c>
      <c r="C17" s="11">
        <f>=ROUNDDOWN(136.258992805755,0)</f>
      </c>
      <c r="D17" s="11"/>
      <c r="E17" s="12">
        <v>0.3611</v>
      </c>
      <c r="F17" s="11"/>
      <c r="G17" s="11">
        <f>=ROUNDDOWN({0},0)</f>
      </c>
      <c r="H17" s="11"/>
      <c r="I17" s="12"/>
      <c r="J17" s="11">
        <v>39</v>
      </c>
      <c r="K17" s="13">
        <v>4376.3</v>
      </c>
      <c r="L17" s="11"/>
      <c r="M17" s="14"/>
      <c r="N17" s="11">
        <v>198</v>
      </c>
      <c r="O17" s="13">
        <v>12817.42</v>
      </c>
      <c r="P17" s="11">
        <v>101</v>
      </c>
      <c r="Q17" s="14">
        <v>126.91</v>
      </c>
      <c r="R17" s="12">
        <v>-0.803</v>
      </c>
      <c r="S17" s="12">
        <v>-0.6586</v>
      </c>
      <c r="T17" s="12"/>
      <c r="U17" s="12"/>
      <c r="V17" s="11"/>
      <c r="W17" s="13"/>
      <c r="X17" s="11"/>
      <c r="Y17" s="11">
        <v>3</v>
      </c>
      <c r="Z17" s="13">
        <v>305.61</v>
      </c>
      <c r="AA17" s="11">
        <v>95</v>
      </c>
      <c r="AB17" s="12"/>
      <c r="AC17" s="12"/>
      <c r="AD17" s="11">
        <v>1</v>
      </c>
      <c r="AE17" s="13">
        <v>54.14</v>
      </c>
      <c r="AF17" s="11"/>
      <c r="AG17" s="11">
        <v>15</v>
      </c>
      <c r="AH17" s="13">
        <v>1330.02</v>
      </c>
      <c r="AI17" s="11">
        <v>101</v>
      </c>
      <c r="AJ17" s="12">
        <v>-0.9333</v>
      </c>
      <c r="AK17" s="12">
        <v>-0.9593</v>
      </c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>
        <v>7</v>
      </c>
      <c r="AX17" s="13">
        <v>437.9</v>
      </c>
      <c r="AY17" s="11">
        <v>101</v>
      </c>
      <c r="AZ17" s="12"/>
      <c r="BA17" s="12"/>
      <c r="BB17" s="11"/>
      <c r="BC17" s="13"/>
      <c r="BD17" s="11"/>
      <c r="BE17" s="11">
        <v>4</v>
      </c>
      <c r="BF17" s="13">
        <v>349.24</v>
      </c>
      <c r="BG17" s="11">
        <v>101</v>
      </c>
      <c r="BH17" s="12"/>
      <c r="BI17" s="12"/>
      <c r="BJ17" s="11">
        <v>11</v>
      </c>
      <c r="BK17" s="13">
        <v>1265.27</v>
      </c>
      <c r="BL17" s="11"/>
      <c r="BM17" s="11">
        <v>28</v>
      </c>
      <c r="BN17" s="13">
        <v>2616.94</v>
      </c>
      <c r="BO17" s="11">
        <v>101</v>
      </c>
      <c r="BP17" s="12">
        <v>-0.6071</v>
      </c>
      <c r="BQ17" s="12">
        <v>-0.5165</v>
      </c>
      <c r="BR17" s="11"/>
      <c r="BS17" s="13"/>
      <c r="BT17" s="11"/>
      <c r="BU17" s="11"/>
      <c r="BV17" s="13"/>
      <c r="BW17" s="11"/>
      <c r="BX17" s="12"/>
      <c r="BY17" s="12"/>
      <c r="BZ17" s="11">
        <v>3</v>
      </c>
      <c r="CA17" s="13">
        <v>150.82</v>
      </c>
      <c r="CB17" s="11"/>
      <c r="CC17" s="11">
        <v>24</v>
      </c>
      <c r="CD17" s="13">
        <v>2038.38</v>
      </c>
      <c r="CE17" s="11">
        <v>76</v>
      </c>
      <c r="CF17" s="12">
        <v>-0.875</v>
      </c>
      <c r="CG17" s="12">
        <v>-0.926</v>
      </c>
      <c r="CH17" s="11">
        <v>19</v>
      </c>
      <c r="CI17" s="13">
        <v>2524.81</v>
      </c>
      <c r="CJ17" s="11"/>
      <c r="CK17" s="11"/>
      <c r="CL17" s="13"/>
      <c r="CM17" s="11">
        <v>85</v>
      </c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>
        <v>4</v>
      </c>
      <c r="CY17" s="13">
        <v>279.54</v>
      </c>
      <c r="CZ17" s="11"/>
      <c r="DA17" s="11">
        <v>10</v>
      </c>
      <c r="DB17" s="13">
        <v>466.07</v>
      </c>
      <c r="DC17" s="11">
        <v>99</v>
      </c>
      <c r="DD17" s="12">
        <v>-0.6</v>
      </c>
      <c r="DE17" s="12">
        <v>-0.4002</v>
      </c>
      <c r="DF17" s="11"/>
      <c r="DG17" s="13"/>
      <c r="DH17" s="11"/>
      <c r="DI17" s="11"/>
      <c r="DJ17" s="13"/>
      <c r="DK17" s="11">
        <v>101</v>
      </c>
      <c r="DL17" s="12"/>
      <c r="DM17" s="12"/>
      <c r="DN17" s="11"/>
      <c r="DO17" s="13"/>
      <c r="DP17" s="11"/>
      <c r="DQ17" s="11">
        <v>10</v>
      </c>
      <c r="DR17" s="13">
        <v>597.73</v>
      </c>
      <c r="DS17" s="11">
        <v>85</v>
      </c>
      <c r="DT17" s="12"/>
      <c r="DU17" s="12"/>
      <c r="DV17" s="11"/>
      <c r="DW17" s="13"/>
      <c r="DX17" s="11"/>
      <c r="DY17" s="11">
        <v>11</v>
      </c>
      <c r="DZ17" s="13">
        <v>1007.46</v>
      </c>
      <c r="EA17" s="11">
        <v>37</v>
      </c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1</v>
      </c>
      <c r="GI17" s="13">
        <v>101.72</v>
      </c>
      <c r="GJ17" s="11"/>
      <c r="GK17" s="11"/>
      <c r="GL17" s="13"/>
      <c r="GM17" s="11">
        <v>100</v>
      </c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>
        <v>86</v>
      </c>
      <c r="KD17" s="13">
        <v>3668.07</v>
      </c>
      <c r="KE17" s="11">
        <v>99</v>
      </c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>
        <v>79</v>
      </c>
      <c r="MB17" s="12"/>
      <c r="MC17" s="12"/>
    </row>
    <row r="18">
      <c r="A18" s="10" t="s">
        <v>84</v>
      </c>
      <c r="B18" s="11">
        <v>576544</v>
      </c>
      <c r="C18" s="11">
        <f>=ROUNDDOWN(26.6643234068531,0)</f>
      </c>
      <c r="D18" s="11">
        <v>149422</v>
      </c>
      <c r="E18" s="12">
        <v>0.8701</v>
      </c>
      <c r="F18" s="11"/>
      <c r="G18" s="11">
        <f>=ROUNDDOWN({0},0)</f>
      </c>
      <c r="H18" s="11"/>
      <c r="I18" s="12"/>
      <c r="J18" s="11">
        <v>22041</v>
      </c>
      <c r="K18" s="13">
        <v>537455.09</v>
      </c>
      <c r="L18" s="11">
        <v>1358</v>
      </c>
      <c r="M18" s="14">
        <v>395.77</v>
      </c>
      <c r="N18" s="11">
        <v>20658</v>
      </c>
      <c r="O18" s="13">
        <v>544997.57</v>
      </c>
      <c r="P18" s="11">
        <v>1309</v>
      </c>
      <c r="Q18" s="14">
        <v>416.35</v>
      </c>
      <c r="R18" s="12">
        <v>0.0669</v>
      </c>
      <c r="S18" s="12">
        <v>-0.0138</v>
      </c>
      <c r="T18" s="12">
        <v>0.0374</v>
      </c>
      <c r="U18" s="12">
        <v>-0.0494</v>
      </c>
      <c r="V18" s="11">
        <v>9892</v>
      </c>
      <c r="W18" s="13">
        <v>209689.03</v>
      </c>
      <c r="X18" s="11">
        <v>1119</v>
      </c>
      <c r="Y18" s="11">
        <v>6552</v>
      </c>
      <c r="Z18" s="13">
        <v>143145.62</v>
      </c>
      <c r="AA18" s="11">
        <v>975</v>
      </c>
      <c r="AB18" s="12">
        <v>0.5098</v>
      </c>
      <c r="AC18" s="12">
        <v>0.4649</v>
      </c>
      <c r="AD18" s="11">
        <v>428</v>
      </c>
      <c r="AE18" s="13">
        <v>11122.24</v>
      </c>
      <c r="AF18" s="11">
        <v>1059</v>
      </c>
      <c r="AG18" s="11">
        <v>520</v>
      </c>
      <c r="AH18" s="13">
        <v>13051.63</v>
      </c>
      <c r="AI18" s="11">
        <v>1022</v>
      </c>
      <c r="AJ18" s="12">
        <v>-0.1769</v>
      </c>
      <c r="AK18" s="12">
        <v>-0.1478</v>
      </c>
      <c r="AL18" s="11">
        <v>4590</v>
      </c>
      <c r="AM18" s="13">
        <v>122381.01</v>
      </c>
      <c r="AN18" s="11">
        <v>1040</v>
      </c>
      <c r="AO18" s="11">
        <v>3130</v>
      </c>
      <c r="AP18" s="13">
        <v>79006.91</v>
      </c>
      <c r="AQ18" s="11">
        <v>1003</v>
      </c>
      <c r="AR18" s="12">
        <v>0.4665</v>
      </c>
      <c r="AS18" s="12">
        <v>0.549</v>
      </c>
      <c r="AT18" s="11">
        <v>1437</v>
      </c>
      <c r="AU18" s="13">
        <v>33696.34</v>
      </c>
      <c r="AV18" s="11">
        <v>1061</v>
      </c>
      <c r="AW18" s="11">
        <v>345</v>
      </c>
      <c r="AX18" s="13">
        <v>6800.64</v>
      </c>
      <c r="AY18" s="11">
        <v>1037</v>
      </c>
      <c r="AZ18" s="12">
        <v>3.1652</v>
      </c>
      <c r="BA18" s="12">
        <v>3.9549</v>
      </c>
      <c r="BB18" s="11">
        <v>749</v>
      </c>
      <c r="BC18" s="13">
        <v>25099.43</v>
      </c>
      <c r="BD18" s="11">
        <v>1061</v>
      </c>
      <c r="BE18" s="11">
        <v>1937</v>
      </c>
      <c r="BF18" s="13">
        <v>71097.41</v>
      </c>
      <c r="BG18" s="11">
        <v>1060</v>
      </c>
      <c r="BH18" s="12">
        <v>-0.6133</v>
      </c>
      <c r="BI18" s="12">
        <v>-0.647</v>
      </c>
      <c r="BJ18" s="11">
        <v>421</v>
      </c>
      <c r="BK18" s="13">
        <v>12107.49</v>
      </c>
      <c r="BL18" s="11">
        <v>1061</v>
      </c>
      <c r="BM18" s="11">
        <v>583</v>
      </c>
      <c r="BN18" s="13">
        <v>15205.82</v>
      </c>
      <c r="BO18" s="11">
        <v>1061</v>
      </c>
      <c r="BP18" s="12">
        <v>-0.2779</v>
      </c>
      <c r="BQ18" s="12">
        <v>-0.2038</v>
      </c>
      <c r="BR18" s="11">
        <v>796</v>
      </c>
      <c r="BS18" s="13">
        <v>15614.56</v>
      </c>
      <c r="BT18" s="11">
        <v>875</v>
      </c>
      <c r="BU18" s="11">
        <v>1714</v>
      </c>
      <c r="BV18" s="13">
        <v>37643.51</v>
      </c>
      <c r="BW18" s="11">
        <v>843</v>
      </c>
      <c r="BX18" s="12">
        <v>-0.5356</v>
      </c>
      <c r="BY18" s="12">
        <v>-0.5852</v>
      </c>
      <c r="BZ18" s="11">
        <v>1858</v>
      </c>
      <c r="CA18" s="13">
        <v>54573.95</v>
      </c>
      <c r="CB18" s="11">
        <v>975</v>
      </c>
      <c r="CC18" s="11">
        <v>1980</v>
      </c>
      <c r="CD18" s="13">
        <v>59666.33</v>
      </c>
      <c r="CE18" s="11">
        <v>992</v>
      </c>
      <c r="CF18" s="12">
        <v>-0.0616</v>
      </c>
      <c r="CG18" s="12">
        <v>-0.0853</v>
      </c>
      <c r="CH18" s="11">
        <v>571</v>
      </c>
      <c r="CI18" s="13">
        <v>13464.39</v>
      </c>
      <c r="CJ18" s="11">
        <v>1053</v>
      </c>
      <c r="CK18" s="11">
        <v>2461</v>
      </c>
      <c r="CL18" s="13">
        <v>75275.3</v>
      </c>
      <c r="CM18" s="11">
        <v>883</v>
      </c>
      <c r="CN18" s="12">
        <v>-0.768</v>
      </c>
      <c r="CO18" s="12">
        <v>-0.8211</v>
      </c>
      <c r="CP18" s="11"/>
      <c r="CQ18" s="13"/>
      <c r="CR18" s="11"/>
      <c r="CS18" s="11"/>
      <c r="CT18" s="13"/>
      <c r="CU18" s="11"/>
      <c r="CV18" s="12"/>
      <c r="CW18" s="12"/>
      <c r="CX18" s="11">
        <v>109</v>
      </c>
      <c r="CY18" s="13">
        <v>3208.53</v>
      </c>
      <c r="CZ18" s="11">
        <v>633</v>
      </c>
      <c r="DA18" s="11">
        <v>61</v>
      </c>
      <c r="DB18" s="13">
        <v>1854.41</v>
      </c>
      <c r="DC18" s="11">
        <v>298</v>
      </c>
      <c r="DD18" s="12">
        <v>0.7869</v>
      </c>
      <c r="DE18" s="12">
        <v>0.7302</v>
      </c>
      <c r="DF18" s="11">
        <v>387</v>
      </c>
      <c r="DG18" s="13">
        <v>12510.7</v>
      </c>
      <c r="DH18" s="11">
        <v>1208</v>
      </c>
      <c r="DI18" s="11">
        <v>70</v>
      </c>
      <c r="DJ18" s="13">
        <v>3280.44</v>
      </c>
      <c r="DK18" s="11">
        <v>1141</v>
      </c>
      <c r="DL18" s="12">
        <v>4.5286</v>
      </c>
      <c r="DM18" s="12">
        <v>2.8137</v>
      </c>
      <c r="DN18" s="11">
        <v>356</v>
      </c>
      <c r="DO18" s="13">
        <v>10916.78</v>
      </c>
      <c r="DP18" s="11">
        <v>992</v>
      </c>
      <c r="DQ18" s="11">
        <v>679</v>
      </c>
      <c r="DR18" s="13">
        <v>21755</v>
      </c>
      <c r="DS18" s="11">
        <v>937</v>
      </c>
      <c r="DT18" s="12">
        <v>-0.4757</v>
      </c>
      <c r="DU18" s="12">
        <v>-0.4982</v>
      </c>
      <c r="DV18" s="11">
        <v>13</v>
      </c>
      <c r="DW18" s="13">
        <v>344.34</v>
      </c>
      <c r="DX18" s="11">
        <v>73</v>
      </c>
      <c r="DY18" s="11">
        <v>16</v>
      </c>
      <c r="DZ18" s="13">
        <v>382.76</v>
      </c>
      <c r="EA18" s="11">
        <v>69</v>
      </c>
      <c r="EB18" s="12">
        <v>-0.1875</v>
      </c>
      <c r="EC18" s="12">
        <v>-0.1004</v>
      </c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>
        <v>111</v>
      </c>
      <c r="EU18" s="13">
        <v>3087.12</v>
      </c>
      <c r="EV18" s="11">
        <v>407</v>
      </c>
      <c r="EW18" s="11">
        <v>222</v>
      </c>
      <c r="EX18" s="13">
        <v>5213.39</v>
      </c>
      <c r="EY18" s="11">
        <v>586</v>
      </c>
      <c r="EZ18" s="12">
        <v>-0.5</v>
      </c>
      <c r="FA18" s="12">
        <v>-0.4078</v>
      </c>
      <c r="FB18" s="11"/>
      <c r="FC18" s="13"/>
      <c r="FD18" s="11"/>
      <c r="FE18" s="11"/>
      <c r="FF18" s="13"/>
      <c r="FG18" s="11"/>
      <c r="FH18" s="12"/>
      <c r="FI18" s="12"/>
      <c r="FJ18" s="11">
        <v>55</v>
      </c>
      <c r="FK18" s="13">
        <v>1945.82</v>
      </c>
      <c r="FL18" s="11">
        <v>100</v>
      </c>
      <c r="FM18" s="11">
        <v>45</v>
      </c>
      <c r="FN18" s="13">
        <v>1190.99</v>
      </c>
      <c r="FO18" s="11">
        <v>36</v>
      </c>
      <c r="FP18" s="12">
        <v>0.2222</v>
      </c>
      <c r="FQ18" s="12">
        <v>0.6338</v>
      </c>
      <c r="FR18" s="11">
        <v>65</v>
      </c>
      <c r="FS18" s="13">
        <v>1362.79</v>
      </c>
      <c r="FT18" s="11">
        <v>284</v>
      </c>
      <c r="FU18" s="11">
        <v>137</v>
      </c>
      <c r="FV18" s="13">
        <v>3135.41</v>
      </c>
      <c r="FW18" s="11">
        <v>629</v>
      </c>
      <c r="FX18" s="12">
        <v>-0.5255</v>
      </c>
      <c r="FY18" s="12">
        <v>-0.5654</v>
      </c>
      <c r="FZ18" s="11">
        <v>75</v>
      </c>
      <c r="GA18" s="13">
        <v>1692.28</v>
      </c>
      <c r="GB18" s="11">
        <v>174</v>
      </c>
      <c r="GC18" s="11">
        <v>47</v>
      </c>
      <c r="GD18" s="13">
        <v>1043.39</v>
      </c>
      <c r="GE18" s="11">
        <v>112</v>
      </c>
      <c r="GF18" s="12">
        <v>0.5957</v>
      </c>
      <c r="GG18" s="12">
        <v>0.6219</v>
      </c>
      <c r="GH18" s="11">
        <v>1</v>
      </c>
      <c r="GI18" s="13">
        <v>25.24</v>
      </c>
      <c r="GJ18" s="11">
        <v>739</v>
      </c>
      <c r="GK18" s="11">
        <v>3</v>
      </c>
      <c r="GL18" s="13">
        <v>109.12</v>
      </c>
      <c r="GM18" s="11">
        <v>872</v>
      </c>
      <c r="GN18" s="12">
        <v>-0.6667</v>
      </c>
      <c r="GO18" s="12">
        <v>-0.7687</v>
      </c>
      <c r="GP18" s="11">
        <v>8</v>
      </c>
      <c r="GQ18" s="13">
        <v>227.94</v>
      </c>
      <c r="GR18" s="11">
        <v>524</v>
      </c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>
        <v>44</v>
      </c>
      <c r="HG18" s="13">
        <v>1509.53</v>
      </c>
      <c r="HH18" s="11">
        <v>95</v>
      </c>
      <c r="HI18" s="11">
        <v>4</v>
      </c>
      <c r="HJ18" s="13">
        <v>131.27</v>
      </c>
      <c r="HK18" s="11">
        <v>105</v>
      </c>
      <c r="HL18" s="12">
        <v>10</v>
      </c>
      <c r="HM18" s="12">
        <v>10.4994</v>
      </c>
      <c r="HN18" s="11">
        <v>5</v>
      </c>
      <c r="HO18" s="13">
        <v>442.13</v>
      </c>
      <c r="HP18" s="11">
        <v>21</v>
      </c>
      <c r="HQ18" s="11">
        <v>7</v>
      </c>
      <c r="HR18" s="13">
        <v>1053.93</v>
      </c>
      <c r="HS18" s="11">
        <v>24</v>
      </c>
      <c r="HT18" s="12">
        <v>-0.2857</v>
      </c>
      <c r="HU18" s="12">
        <v>-0.5805</v>
      </c>
      <c r="HV18" s="11"/>
      <c r="HW18" s="13"/>
      <c r="HX18" s="11"/>
      <c r="HY18" s="11"/>
      <c r="HZ18" s="13"/>
      <c r="IA18" s="11"/>
      <c r="IB18" s="12"/>
      <c r="IC18" s="12"/>
      <c r="ID18" s="11">
        <v>13</v>
      </c>
      <c r="IE18" s="13">
        <v>394.03</v>
      </c>
      <c r="IF18" s="11">
        <v>326</v>
      </c>
      <c r="IG18" s="11">
        <v>35</v>
      </c>
      <c r="IH18" s="13">
        <v>964.63</v>
      </c>
      <c r="II18" s="11">
        <v>253</v>
      </c>
      <c r="IJ18" s="12">
        <v>-0.6286</v>
      </c>
      <c r="IK18" s="12">
        <v>-0.5915</v>
      </c>
      <c r="IL18" s="11">
        <v>5</v>
      </c>
      <c r="IM18" s="13">
        <v>237.49</v>
      </c>
      <c r="IN18" s="11">
        <v>62</v>
      </c>
      <c r="IO18" s="11"/>
      <c r="IP18" s="13"/>
      <c r="IQ18" s="11"/>
      <c r="IR18" s="12"/>
      <c r="IS18" s="12"/>
      <c r="IT18" s="11">
        <v>52</v>
      </c>
      <c r="IU18" s="13">
        <v>1801.93</v>
      </c>
      <c r="IV18" s="11">
        <v>83</v>
      </c>
      <c r="IW18" s="11">
        <v>104</v>
      </c>
      <c r="IX18" s="13">
        <v>3545.43</v>
      </c>
      <c r="IY18" s="11">
        <v>107</v>
      </c>
      <c r="IZ18" s="12">
        <v>-0.5</v>
      </c>
      <c r="JA18" s="12">
        <v>-0.4918</v>
      </c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>
        <v>6</v>
      </c>
      <c r="KD18" s="13">
        <v>444.23</v>
      </c>
      <c r="KE18" s="11">
        <v>12</v>
      </c>
      <c r="KF18" s="12"/>
      <c r="KG18" s="12"/>
      <c r="KH18" s="11"/>
      <c r="KI18" s="13"/>
      <c r="KJ18" s="11">
        <v>458</v>
      </c>
      <c r="KK18" s="11"/>
      <c r="KL18" s="13"/>
      <c r="KM18" s="11"/>
      <c r="KN18" s="12"/>
      <c r="KO18" s="12"/>
      <c r="KP18" s="11"/>
      <c r="KQ18" s="13"/>
      <c r="KR18" s="11">
        <v>1</v>
      </c>
      <c r="KS18" s="11"/>
      <c r="KT18" s="13"/>
      <c r="KU18" s="11">
        <v>1</v>
      </c>
      <c r="KV18" s="12"/>
      <c r="KW18" s="12"/>
      <c r="KX18" s="11"/>
      <c r="KY18" s="13"/>
      <c r="KZ18" s="11">
        <v>609</v>
      </c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>
        <v>264</v>
      </c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>
        <v>803</v>
      </c>
      <c r="MB18" s="12"/>
      <c r="MC18" s="12"/>
    </row>
    <row r="19">
      <c r="A19" s="10" t="s">
        <v>85</v>
      </c>
      <c r="B19" s="11">
        <v>159420</v>
      </c>
      <c r="C19" s="11">
        <f>=ROUNDDOWN(38.4468829133004,0)</f>
      </c>
      <c r="D19" s="11">
        <v>54510</v>
      </c>
      <c r="E19" s="12">
        <v>0.9648</v>
      </c>
      <c r="F19" s="11"/>
      <c r="G19" s="11">
        <f>=ROUNDDOWN({0},0)</f>
      </c>
      <c r="H19" s="11"/>
      <c r="I19" s="12"/>
      <c r="J19" s="11">
        <v>5727</v>
      </c>
      <c r="K19" s="13">
        <v>191077.38</v>
      </c>
      <c r="L19" s="11">
        <v>164</v>
      </c>
      <c r="M19" s="14">
        <v>1165.11</v>
      </c>
      <c r="N19" s="11">
        <v>7156</v>
      </c>
      <c r="O19" s="13">
        <v>236496.73</v>
      </c>
      <c r="P19" s="11">
        <v>126</v>
      </c>
      <c r="Q19" s="14">
        <v>1876.96</v>
      </c>
      <c r="R19" s="12">
        <v>-0.1997</v>
      </c>
      <c r="S19" s="12">
        <v>-0.1921</v>
      </c>
      <c r="T19" s="12">
        <v>0.3016</v>
      </c>
      <c r="U19" s="12">
        <v>-0.3793</v>
      </c>
      <c r="V19" s="11">
        <v>1518</v>
      </c>
      <c r="W19" s="13">
        <v>51743.44</v>
      </c>
      <c r="X19" s="11">
        <v>146</v>
      </c>
      <c r="Y19" s="11">
        <v>809</v>
      </c>
      <c r="Z19" s="13">
        <v>27558.23</v>
      </c>
      <c r="AA19" s="11">
        <v>102</v>
      </c>
      <c r="AB19" s="12">
        <v>0.8764</v>
      </c>
      <c r="AC19" s="12">
        <v>0.8776</v>
      </c>
      <c r="AD19" s="11">
        <v>226</v>
      </c>
      <c r="AE19" s="13">
        <v>6802.3</v>
      </c>
      <c r="AF19" s="11">
        <v>159</v>
      </c>
      <c r="AG19" s="11">
        <v>400</v>
      </c>
      <c r="AH19" s="13">
        <v>10950.27</v>
      </c>
      <c r="AI19" s="11">
        <v>121</v>
      </c>
      <c r="AJ19" s="12">
        <v>-0.435</v>
      </c>
      <c r="AK19" s="12">
        <v>-0.3788</v>
      </c>
      <c r="AL19" s="11">
        <v>1682</v>
      </c>
      <c r="AM19" s="13">
        <v>60192.35</v>
      </c>
      <c r="AN19" s="11">
        <v>160</v>
      </c>
      <c r="AO19" s="11">
        <v>2455</v>
      </c>
      <c r="AP19" s="13">
        <v>86548.98</v>
      </c>
      <c r="AQ19" s="11">
        <v>122</v>
      </c>
      <c r="AR19" s="12">
        <v>-0.3149</v>
      </c>
      <c r="AS19" s="12">
        <v>-0.3045</v>
      </c>
      <c r="AT19" s="11">
        <v>562</v>
      </c>
      <c r="AU19" s="13">
        <v>16582.9</v>
      </c>
      <c r="AV19" s="11">
        <v>161</v>
      </c>
      <c r="AW19" s="11">
        <v>165</v>
      </c>
      <c r="AX19" s="13">
        <v>4685.85</v>
      </c>
      <c r="AY19" s="11">
        <v>110</v>
      </c>
      <c r="AZ19" s="12">
        <v>2.4061</v>
      </c>
      <c r="BA19" s="12">
        <v>2.5389</v>
      </c>
      <c r="BB19" s="11">
        <v>211</v>
      </c>
      <c r="BC19" s="13">
        <v>7800.11</v>
      </c>
      <c r="BD19" s="11">
        <v>160</v>
      </c>
      <c r="BE19" s="11">
        <v>951</v>
      </c>
      <c r="BF19" s="13">
        <v>33530.45</v>
      </c>
      <c r="BG19" s="11">
        <v>121</v>
      </c>
      <c r="BH19" s="12">
        <v>-0.7781</v>
      </c>
      <c r="BI19" s="12">
        <v>-0.7674</v>
      </c>
      <c r="BJ19" s="11">
        <v>263</v>
      </c>
      <c r="BK19" s="13">
        <v>9031.24</v>
      </c>
      <c r="BL19" s="11">
        <v>161</v>
      </c>
      <c r="BM19" s="11">
        <v>171</v>
      </c>
      <c r="BN19" s="13">
        <v>5321.38</v>
      </c>
      <c r="BO19" s="11">
        <v>123</v>
      </c>
      <c r="BP19" s="12">
        <v>0.538</v>
      </c>
      <c r="BQ19" s="12">
        <v>0.6972</v>
      </c>
      <c r="BR19" s="11">
        <v>317</v>
      </c>
      <c r="BS19" s="13">
        <v>10016.82</v>
      </c>
      <c r="BT19" s="11">
        <v>83</v>
      </c>
      <c r="BU19" s="11">
        <v>622</v>
      </c>
      <c r="BV19" s="13">
        <v>20497.77</v>
      </c>
      <c r="BW19" s="11">
        <v>110</v>
      </c>
      <c r="BX19" s="12">
        <v>-0.4904</v>
      </c>
      <c r="BY19" s="12">
        <v>-0.5113</v>
      </c>
      <c r="BZ19" s="11">
        <v>429</v>
      </c>
      <c r="CA19" s="13">
        <v>12208.89</v>
      </c>
      <c r="CB19" s="11">
        <v>161</v>
      </c>
      <c r="CC19" s="11">
        <v>897</v>
      </c>
      <c r="CD19" s="13">
        <v>26875.62</v>
      </c>
      <c r="CE19" s="11">
        <v>118</v>
      </c>
      <c r="CF19" s="12">
        <v>-0.5217</v>
      </c>
      <c r="CG19" s="12">
        <v>-0.5457</v>
      </c>
      <c r="CH19" s="11">
        <v>2</v>
      </c>
      <c r="CI19" s="13">
        <v>84.46</v>
      </c>
      <c r="CJ19" s="11">
        <v>145</v>
      </c>
      <c r="CK19" s="11"/>
      <c r="CL19" s="13"/>
      <c r="CM19" s="11">
        <v>103</v>
      </c>
      <c r="CN19" s="12"/>
      <c r="CO19" s="12"/>
      <c r="CP19" s="11"/>
      <c r="CQ19" s="13"/>
      <c r="CR19" s="11"/>
      <c r="CS19" s="11"/>
      <c r="CT19" s="13"/>
      <c r="CU19" s="11"/>
      <c r="CV19" s="12"/>
      <c r="CW19" s="12"/>
      <c r="CX19" s="11">
        <v>65</v>
      </c>
      <c r="CY19" s="13">
        <v>2214.34</v>
      </c>
      <c r="CZ19" s="11">
        <v>134</v>
      </c>
      <c r="DA19" s="11">
        <v>28</v>
      </c>
      <c r="DB19" s="13">
        <v>887.55</v>
      </c>
      <c r="DC19" s="11">
        <v>87</v>
      </c>
      <c r="DD19" s="12">
        <v>1.3214</v>
      </c>
      <c r="DE19" s="12">
        <v>1.4949</v>
      </c>
      <c r="DF19" s="11">
        <v>7</v>
      </c>
      <c r="DG19" s="13">
        <v>531.41</v>
      </c>
      <c r="DH19" s="11">
        <v>161</v>
      </c>
      <c r="DI19" s="11">
        <v>10</v>
      </c>
      <c r="DJ19" s="13">
        <v>492.4</v>
      </c>
      <c r="DK19" s="11">
        <v>123</v>
      </c>
      <c r="DL19" s="12">
        <v>-0.3</v>
      </c>
      <c r="DM19" s="12">
        <v>0.0792</v>
      </c>
      <c r="DN19" s="11">
        <v>218</v>
      </c>
      <c r="DO19" s="13">
        <v>6509.91</v>
      </c>
      <c r="DP19" s="11">
        <v>146</v>
      </c>
      <c r="DQ19" s="11">
        <v>286</v>
      </c>
      <c r="DR19" s="13">
        <v>8297.88</v>
      </c>
      <c r="DS19" s="11">
        <v>110</v>
      </c>
      <c r="DT19" s="12">
        <v>-0.2378</v>
      </c>
      <c r="DU19" s="12">
        <v>-0.2155</v>
      </c>
      <c r="DV19" s="11">
        <v>13</v>
      </c>
      <c r="DW19" s="13">
        <v>456.1</v>
      </c>
      <c r="DX19" s="11">
        <v>49</v>
      </c>
      <c r="DY19" s="11">
        <v>6</v>
      </c>
      <c r="DZ19" s="13">
        <v>178.74</v>
      </c>
      <c r="EA19" s="11">
        <v>16</v>
      </c>
      <c r="EB19" s="12">
        <v>1.1667</v>
      </c>
      <c r="EC19" s="12">
        <v>1.5518</v>
      </c>
      <c r="ED19" s="11"/>
      <c r="EE19" s="13"/>
      <c r="EF19" s="11"/>
      <c r="EG19" s="11"/>
      <c r="EH19" s="13"/>
      <c r="EI19" s="11"/>
      <c r="EJ19" s="12"/>
      <c r="EK19" s="12"/>
      <c r="EL19" s="11"/>
      <c r="EM19" s="13"/>
      <c r="EN19" s="11"/>
      <c r="EO19" s="11"/>
      <c r="EP19" s="13"/>
      <c r="EQ19" s="11"/>
      <c r="ER19" s="12"/>
      <c r="ES19" s="12"/>
      <c r="ET19" s="11">
        <v>27</v>
      </c>
      <c r="EU19" s="13">
        <v>763.86</v>
      </c>
      <c r="EV19" s="11">
        <v>49</v>
      </c>
      <c r="EW19" s="11">
        <v>201</v>
      </c>
      <c r="EX19" s="13">
        <v>5876.82</v>
      </c>
      <c r="EY19" s="11">
        <v>49</v>
      </c>
      <c r="EZ19" s="12">
        <v>-0.8657</v>
      </c>
      <c r="FA19" s="12">
        <v>-0.87</v>
      </c>
      <c r="FB19" s="11"/>
      <c r="FC19" s="13"/>
      <c r="FD19" s="11"/>
      <c r="FE19" s="11"/>
      <c r="FF19" s="13"/>
      <c r="FG19" s="11"/>
      <c r="FH19" s="12"/>
      <c r="FI19" s="12"/>
      <c r="FJ19" s="11">
        <v>143</v>
      </c>
      <c r="FK19" s="13">
        <v>4826.39</v>
      </c>
      <c r="FL19" s="11">
        <v>100</v>
      </c>
      <c r="FM19" s="11">
        <v>125</v>
      </c>
      <c r="FN19" s="13">
        <v>3918.84</v>
      </c>
      <c r="FO19" s="11">
        <v>83</v>
      </c>
      <c r="FP19" s="12">
        <v>0.144</v>
      </c>
      <c r="FQ19" s="12">
        <v>0.2316</v>
      </c>
      <c r="FR19" s="11">
        <v>1</v>
      </c>
      <c r="FS19" s="13">
        <v>23.1</v>
      </c>
      <c r="FT19" s="11">
        <v>12</v>
      </c>
      <c r="FU19" s="11">
        <v>8</v>
      </c>
      <c r="FV19" s="13">
        <v>195.77</v>
      </c>
      <c r="FW19" s="11">
        <v>62</v>
      </c>
      <c r="FX19" s="12">
        <v>-0.875</v>
      </c>
      <c r="FY19" s="12">
        <v>-0.882</v>
      </c>
      <c r="FZ19" s="11"/>
      <c r="GA19" s="13"/>
      <c r="GB19" s="11"/>
      <c r="GC19" s="11"/>
      <c r="GD19" s="13"/>
      <c r="GE19" s="11"/>
      <c r="GF19" s="12"/>
      <c r="GG19" s="12"/>
      <c r="GH19" s="11">
        <v>4</v>
      </c>
      <c r="GI19" s="13">
        <v>160.8</v>
      </c>
      <c r="GJ19" s="11">
        <v>106</v>
      </c>
      <c r="GK19" s="11">
        <v>6</v>
      </c>
      <c r="GL19" s="13">
        <v>223.86</v>
      </c>
      <c r="GM19" s="11">
        <v>111</v>
      </c>
      <c r="GN19" s="12">
        <v>-0.3333</v>
      </c>
      <c r="GO19" s="12">
        <v>-0.2817</v>
      </c>
      <c r="GP19" s="11"/>
      <c r="GQ19" s="13"/>
      <c r="GR19" s="11">
        <v>116</v>
      </c>
      <c r="GS19" s="11"/>
      <c r="GT19" s="13"/>
      <c r="GU19" s="11"/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>
        <v>4</v>
      </c>
      <c r="HG19" s="13">
        <v>126</v>
      </c>
      <c r="HH19" s="11">
        <v>37</v>
      </c>
      <c r="HI19" s="11">
        <v>4</v>
      </c>
      <c r="HJ19" s="13">
        <v>125.27</v>
      </c>
      <c r="HK19" s="11">
        <v>37</v>
      </c>
      <c r="HL19" s="12"/>
      <c r="HM19" s="12">
        <v>0.0058</v>
      </c>
      <c r="HN19" s="11">
        <v>11</v>
      </c>
      <c r="HO19" s="13">
        <v>236.03</v>
      </c>
      <c r="HP19" s="11">
        <v>9</v>
      </c>
      <c r="HQ19" s="11">
        <v>1</v>
      </c>
      <c r="HR19" s="13">
        <v>33.99</v>
      </c>
      <c r="HS19" s="11">
        <v>12</v>
      </c>
      <c r="HT19" s="12">
        <v>10</v>
      </c>
      <c r="HU19" s="12">
        <v>5.9441</v>
      </c>
      <c r="HV19" s="11"/>
      <c r="HW19" s="13"/>
      <c r="HX19" s="11"/>
      <c r="HY19" s="11"/>
      <c r="HZ19" s="13"/>
      <c r="IA19" s="11"/>
      <c r="IB19" s="12"/>
      <c r="IC19" s="12"/>
      <c r="ID19" s="11">
        <v>3</v>
      </c>
      <c r="IE19" s="13">
        <v>72.24</v>
      </c>
      <c r="IF19" s="11">
        <v>25</v>
      </c>
      <c r="IG19" s="11">
        <v>8</v>
      </c>
      <c r="IH19" s="13">
        <v>224.28</v>
      </c>
      <c r="II19" s="11">
        <v>28</v>
      </c>
      <c r="IJ19" s="12">
        <v>-0.625</v>
      </c>
      <c r="IK19" s="12">
        <v>-0.6779</v>
      </c>
      <c r="IL19" s="11">
        <v>21</v>
      </c>
      <c r="IM19" s="13">
        <v>694.69</v>
      </c>
      <c r="IN19" s="11">
        <v>55</v>
      </c>
      <c r="IO19" s="11"/>
      <c r="IP19" s="13"/>
      <c r="IQ19" s="11"/>
      <c r="IR19" s="12"/>
      <c r="IS19" s="12"/>
      <c r="IT19" s="11"/>
      <c r="IU19" s="13"/>
      <c r="IV19" s="11">
        <v>5</v>
      </c>
      <c r="IW19" s="11"/>
      <c r="IX19" s="13"/>
      <c r="IY19" s="11">
        <v>5</v>
      </c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>
        <v>3</v>
      </c>
      <c r="KD19" s="13">
        <v>72.78</v>
      </c>
      <c r="KE19" s="11">
        <v>18</v>
      </c>
      <c r="KF19" s="12"/>
      <c r="KG19" s="12"/>
      <c r="KH19" s="11"/>
      <c r="KI19" s="13"/>
      <c r="KJ19" s="11">
        <v>135</v>
      </c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>
        <v>95</v>
      </c>
      <c r="LL19" s="12"/>
      <c r="LM19" s="12"/>
      <c r="LN19" s="11"/>
      <c r="LO19" s="13"/>
      <c r="LP19" s="11"/>
      <c r="LQ19" s="11"/>
      <c r="LR19" s="13"/>
      <c r="LS19" s="11"/>
      <c r="LT19" s="12"/>
      <c r="LU19" s="12"/>
      <c r="LV19" s="11"/>
      <c r="LW19" s="13"/>
      <c r="LX19" s="11"/>
      <c r="LY19" s="11"/>
      <c r="LZ19" s="13"/>
      <c r="MA19" s="11">
        <v>100</v>
      </c>
      <c r="MB19" s="12"/>
      <c r="MC19" s="12"/>
    </row>
    <row r="20">
      <c r="A20" s="10" t="s">
        <v>86</v>
      </c>
      <c r="B20" s="11">
        <v>289795</v>
      </c>
      <c r="C20" s="11">
        <f>=ROUNDDOWN(26.2466941999058,0)</f>
      </c>
      <c r="D20" s="11">
        <v>156066</v>
      </c>
      <c r="E20" s="12">
        <v>0.9218</v>
      </c>
      <c r="F20" s="11"/>
      <c r="G20" s="11">
        <f>=ROUNDDOWN({0},0)</f>
      </c>
      <c r="H20" s="11"/>
      <c r="I20" s="12"/>
      <c r="J20" s="11">
        <v>18033</v>
      </c>
      <c r="K20" s="13">
        <v>406026.11</v>
      </c>
      <c r="L20" s="11">
        <v>533</v>
      </c>
      <c r="M20" s="14">
        <v>761.78</v>
      </c>
      <c r="N20" s="11">
        <v>17248</v>
      </c>
      <c r="O20" s="13">
        <v>359924.72</v>
      </c>
      <c r="P20" s="11">
        <v>679</v>
      </c>
      <c r="Q20" s="14">
        <v>530.08</v>
      </c>
      <c r="R20" s="12">
        <v>0.0455</v>
      </c>
      <c r="S20" s="12">
        <v>0.1281</v>
      </c>
      <c r="T20" s="12">
        <v>-0.215</v>
      </c>
      <c r="U20" s="12">
        <v>0.4371</v>
      </c>
      <c r="V20" s="11">
        <v>8927</v>
      </c>
      <c r="W20" s="13">
        <v>203094.87</v>
      </c>
      <c r="X20" s="11">
        <v>501</v>
      </c>
      <c r="Y20" s="11">
        <v>6078</v>
      </c>
      <c r="Z20" s="13">
        <v>137280.09</v>
      </c>
      <c r="AA20" s="11">
        <v>618</v>
      </c>
      <c r="AB20" s="12">
        <v>0.4687</v>
      </c>
      <c r="AC20" s="12">
        <v>0.4794</v>
      </c>
      <c r="AD20" s="11">
        <v>2336</v>
      </c>
      <c r="AE20" s="13">
        <v>46106.47</v>
      </c>
      <c r="AF20" s="11">
        <v>524</v>
      </c>
      <c r="AG20" s="11">
        <v>2992</v>
      </c>
      <c r="AH20" s="13">
        <v>53630.88</v>
      </c>
      <c r="AI20" s="11">
        <v>672</v>
      </c>
      <c r="AJ20" s="12">
        <v>-0.2193</v>
      </c>
      <c r="AK20" s="12">
        <v>-0.1403</v>
      </c>
      <c r="AL20" s="11">
        <v>107</v>
      </c>
      <c r="AM20" s="13">
        <v>2798.76</v>
      </c>
      <c r="AN20" s="11">
        <v>21</v>
      </c>
      <c r="AO20" s="11">
        <v>120</v>
      </c>
      <c r="AP20" s="13">
        <v>3501.32</v>
      </c>
      <c r="AQ20" s="11">
        <v>14</v>
      </c>
      <c r="AR20" s="12">
        <v>-0.1083</v>
      </c>
      <c r="AS20" s="12">
        <v>-0.2007</v>
      </c>
      <c r="AT20" s="11">
        <v>1023</v>
      </c>
      <c r="AU20" s="13">
        <v>18445.13</v>
      </c>
      <c r="AV20" s="11">
        <v>518</v>
      </c>
      <c r="AW20" s="11">
        <v>624</v>
      </c>
      <c r="AX20" s="13">
        <v>10130.56</v>
      </c>
      <c r="AY20" s="11">
        <v>622</v>
      </c>
      <c r="AZ20" s="12">
        <v>0.6394</v>
      </c>
      <c r="BA20" s="12">
        <v>0.8207</v>
      </c>
      <c r="BB20" s="11">
        <v>421</v>
      </c>
      <c r="BC20" s="13">
        <v>10657.51</v>
      </c>
      <c r="BD20" s="11">
        <v>532</v>
      </c>
      <c r="BE20" s="11">
        <v>1150</v>
      </c>
      <c r="BF20" s="13">
        <v>27374.09</v>
      </c>
      <c r="BG20" s="11">
        <v>582</v>
      </c>
      <c r="BH20" s="12">
        <v>-0.6339</v>
      </c>
      <c r="BI20" s="12">
        <v>-0.6107</v>
      </c>
      <c r="BJ20" s="11">
        <v>232</v>
      </c>
      <c r="BK20" s="13">
        <v>5730.24</v>
      </c>
      <c r="BL20" s="11">
        <v>519</v>
      </c>
      <c r="BM20" s="11">
        <v>213</v>
      </c>
      <c r="BN20" s="13">
        <v>5433.35</v>
      </c>
      <c r="BO20" s="11">
        <v>669</v>
      </c>
      <c r="BP20" s="12">
        <v>0.0892</v>
      </c>
      <c r="BQ20" s="12">
        <v>0.0546</v>
      </c>
      <c r="BR20" s="11">
        <v>1398</v>
      </c>
      <c r="BS20" s="13">
        <v>29421.16</v>
      </c>
      <c r="BT20" s="11">
        <v>201</v>
      </c>
      <c r="BU20" s="11">
        <v>2343</v>
      </c>
      <c r="BV20" s="13">
        <v>45743.42</v>
      </c>
      <c r="BW20" s="11">
        <v>487</v>
      </c>
      <c r="BX20" s="12">
        <v>-0.4033</v>
      </c>
      <c r="BY20" s="12">
        <v>-0.3568</v>
      </c>
      <c r="BZ20" s="11">
        <v>1973</v>
      </c>
      <c r="CA20" s="13">
        <v>37169.34</v>
      </c>
      <c r="CB20" s="11">
        <v>498</v>
      </c>
      <c r="CC20" s="11">
        <v>2468</v>
      </c>
      <c r="CD20" s="13">
        <v>46530.8</v>
      </c>
      <c r="CE20" s="11">
        <v>668</v>
      </c>
      <c r="CF20" s="12">
        <v>-0.2006</v>
      </c>
      <c r="CG20" s="12">
        <v>-0.2012</v>
      </c>
      <c r="CH20" s="11">
        <v>202</v>
      </c>
      <c r="CI20" s="13">
        <v>7357.12</v>
      </c>
      <c r="CJ20" s="11">
        <v>473</v>
      </c>
      <c r="CK20" s="11">
        <v>4</v>
      </c>
      <c r="CL20" s="13">
        <v>157.96</v>
      </c>
      <c r="CM20" s="11">
        <v>554</v>
      </c>
      <c r="CN20" s="12">
        <v>49.5</v>
      </c>
      <c r="CO20" s="12">
        <v>45.5758</v>
      </c>
      <c r="CP20" s="11">
        <v>290</v>
      </c>
      <c r="CQ20" s="13">
        <v>6898.26</v>
      </c>
      <c r="CR20" s="11">
        <v>224</v>
      </c>
      <c r="CS20" s="11">
        <v>263</v>
      </c>
      <c r="CT20" s="13">
        <v>5879.32</v>
      </c>
      <c r="CU20" s="11">
        <v>247</v>
      </c>
      <c r="CV20" s="12">
        <v>0.1027</v>
      </c>
      <c r="CW20" s="12">
        <v>0.1733</v>
      </c>
      <c r="CX20" s="11">
        <v>351</v>
      </c>
      <c r="CY20" s="13">
        <v>8633.71</v>
      </c>
      <c r="CZ20" s="11">
        <v>342</v>
      </c>
      <c r="DA20" s="11">
        <v>326</v>
      </c>
      <c r="DB20" s="13">
        <v>9648.63</v>
      </c>
      <c r="DC20" s="11">
        <v>343</v>
      </c>
      <c r="DD20" s="12">
        <v>0.0767</v>
      </c>
      <c r="DE20" s="12">
        <v>-0.1052</v>
      </c>
      <c r="DF20" s="11">
        <v>437</v>
      </c>
      <c r="DG20" s="13">
        <v>22168.77</v>
      </c>
      <c r="DH20" s="11">
        <v>532</v>
      </c>
      <c r="DI20" s="11">
        <v>138</v>
      </c>
      <c r="DJ20" s="13">
        <v>4676.94</v>
      </c>
      <c r="DK20" s="11">
        <v>679</v>
      </c>
      <c r="DL20" s="12">
        <v>2.1667</v>
      </c>
      <c r="DM20" s="12">
        <v>3.74</v>
      </c>
      <c r="DN20" s="11">
        <v>96</v>
      </c>
      <c r="DO20" s="13">
        <v>1649.72</v>
      </c>
      <c r="DP20" s="11">
        <v>443</v>
      </c>
      <c r="DQ20" s="11">
        <v>128</v>
      </c>
      <c r="DR20" s="13">
        <v>2153.8</v>
      </c>
      <c r="DS20" s="11">
        <v>533</v>
      </c>
      <c r="DT20" s="12">
        <v>-0.25</v>
      </c>
      <c r="DU20" s="12">
        <v>-0.234</v>
      </c>
      <c r="DV20" s="11">
        <v>54</v>
      </c>
      <c r="DW20" s="13">
        <v>1418.17</v>
      </c>
      <c r="DX20" s="11">
        <v>89</v>
      </c>
      <c r="DY20" s="11">
        <v>116</v>
      </c>
      <c r="DZ20" s="13">
        <v>2115.65</v>
      </c>
      <c r="EA20" s="11">
        <v>32</v>
      </c>
      <c r="EB20" s="12">
        <v>-0.5345</v>
      </c>
      <c r="EC20" s="12">
        <v>-0.3297</v>
      </c>
      <c r="ED20" s="11">
        <v>93</v>
      </c>
      <c r="EE20" s="13">
        <v>2836.85</v>
      </c>
      <c r="EF20" s="11"/>
      <c r="EG20" s="11">
        <v>52</v>
      </c>
      <c r="EH20" s="13">
        <v>1559.3</v>
      </c>
      <c r="EI20" s="11"/>
      <c r="EJ20" s="12">
        <v>0.7885</v>
      </c>
      <c r="EK20" s="12">
        <v>0.8193</v>
      </c>
      <c r="EL20" s="11"/>
      <c r="EM20" s="13"/>
      <c r="EN20" s="11"/>
      <c r="EO20" s="11"/>
      <c r="EP20" s="13"/>
      <c r="EQ20" s="11"/>
      <c r="ER20" s="12"/>
      <c r="ES20" s="12"/>
      <c r="ET20" s="11">
        <v>6</v>
      </c>
      <c r="EU20" s="13">
        <v>85.98</v>
      </c>
      <c r="EV20" s="11">
        <v>57</v>
      </c>
      <c r="EW20" s="11">
        <v>40</v>
      </c>
      <c r="EX20" s="13">
        <v>585.25</v>
      </c>
      <c r="EY20" s="11">
        <v>76</v>
      </c>
      <c r="EZ20" s="12">
        <v>-0.85</v>
      </c>
      <c r="FA20" s="12">
        <v>-0.8531</v>
      </c>
      <c r="FB20" s="11">
        <v>8</v>
      </c>
      <c r="FC20" s="13">
        <v>167.52</v>
      </c>
      <c r="FD20" s="11">
        <v>108</v>
      </c>
      <c r="FE20" s="11">
        <v>12</v>
      </c>
      <c r="FF20" s="13">
        <v>267.97</v>
      </c>
      <c r="FG20" s="11">
        <v>111</v>
      </c>
      <c r="FH20" s="12">
        <v>-0.3333</v>
      </c>
      <c r="FI20" s="12">
        <v>-0.3749</v>
      </c>
      <c r="FJ20" s="11"/>
      <c r="FK20" s="13"/>
      <c r="FL20" s="11"/>
      <c r="FM20" s="11"/>
      <c r="FN20" s="13"/>
      <c r="FO20" s="11"/>
      <c r="FP20" s="12"/>
      <c r="FQ20" s="12"/>
      <c r="FR20" s="11">
        <v>23</v>
      </c>
      <c r="FS20" s="13">
        <v>342.41</v>
      </c>
      <c r="FT20" s="11">
        <v>29</v>
      </c>
      <c r="FU20" s="11">
        <v>49</v>
      </c>
      <c r="FV20" s="13">
        <v>793.95</v>
      </c>
      <c r="FW20" s="11">
        <v>183</v>
      </c>
      <c r="FX20" s="12">
        <v>-0.5306</v>
      </c>
      <c r="FY20" s="12">
        <v>-0.5687</v>
      </c>
      <c r="FZ20" s="11">
        <v>28</v>
      </c>
      <c r="GA20" s="13">
        <v>533.21</v>
      </c>
      <c r="GB20" s="11">
        <v>41</v>
      </c>
      <c r="GC20" s="11">
        <v>9</v>
      </c>
      <c r="GD20" s="13">
        <v>169.54</v>
      </c>
      <c r="GE20" s="11">
        <v>49</v>
      </c>
      <c r="GF20" s="12">
        <v>2.1111</v>
      </c>
      <c r="GG20" s="12">
        <v>2.145</v>
      </c>
      <c r="GH20" s="11">
        <v>7</v>
      </c>
      <c r="GI20" s="13">
        <v>145.89</v>
      </c>
      <c r="GJ20" s="11">
        <v>294</v>
      </c>
      <c r="GK20" s="11"/>
      <c r="GL20" s="13"/>
      <c r="GM20" s="11">
        <v>385</v>
      </c>
      <c r="GN20" s="12"/>
      <c r="GO20" s="12"/>
      <c r="GP20" s="11"/>
      <c r="GQ20" s="13"/>
      <c r="GR20" s="11">
        <v>33</v>
      </c>
      <c r="GS20" s="11"/>
      <c r="GT20" s="13"/>
      <c r="GU20" s="11"/>
      <c r="GV20" s="12"/>
      <c r="GW20" s="12"/>
      <c r="GX20" s="11"/>
      <c r="GY20" s="13"/>
      <c r="GZ20" s="11"/>
      <c r="HA20" s="11"/>
      <c r="HB20" s="13"/>
      <c r="HC20" s="11"/>
      <c r="HD20" s="12"/>
      <c r="HE20" s="12"/>
      <c r="HF20" s="11"/>
      <c r="HG20" s="13"/>
      <c r="HH20" s="11"/>
      <c r="HI20" s="11"/>
      <c r="HJ20" s="13"/>
      <c r="HK20" s="11"/>
      <c r="HL20" s="12"/>
      <c r="HM20" s="12"/>
      <c r="HN20" s="11"/>
      <c r="HO20" s="13"/>
      <c r="HP20" s="11">
        <v>17</v>
      </c>
      <c r="HQ20" s="11">
        <v>4</v>
      </c>
      <c r="HR20" s="13">
        <v>271.96</v>
      </c>
      <c r="HS20" s="11">
        <v>25</v>
      </c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>
        <v>13</v>
      </c>
      <c r="IE20" s="13">
        <v>207.3</v>
      </c>
      <c r="IF20" s="11">
        <v>165</v>
      </c>
      <c r="IG20" s="11">
        <v>94</v>
      </c>
      <c r="IH20" s="13">
        <v>1566.95</v>
      </c>
      <c r="II20" s="11">
        <v>181</v>
      </c>
      <c r="IJ20" s="12">
        <v>-0.8617</v>
      </c>
      <c r="IK20" s="12">
        <v>-0.8677</v>
      </c>
      <c r="IL20" s="11">
        <v>8</v>
      </c>
      <c r="IM20" s="13">
        <v>157.72</v>
      </c>
      <c r="IN20" s="11">
        <v>86</v>
      </c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>
        <v>25</v>
      </c>
      <c r="KD20" s="13">
        <v>452.99</v>
      </c>
      <c r="KE20" s="11">
        <v>193</v>
      </c>
      <c r="KF20" s="12"/>
      <c r="KG20" s="12"/>
      <c r="KH20" s="11"/>
      <c r="KI20" s="13"/>
      <c r="KJ20" s="11">
        <v>287</v>
      </c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>
        <v>215</v>
      </c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>
        <v>456</v>
      </c>
      <c r="LL20" s="12"/>
      <c r="LM20" s="12"/>
      <c r="LN20" s="11"/>
      <c r="LO20" s="13"/>
      <c r="LP20" s="11"/>
      <c r="LQ20" s="11"/>
      <c r="LR20" s="13"/>
      <c r="LS20" s="11"/>
      <c r="LT20" s="12"/>
      <c r="LU20" s="12"/>
      <c r="LV20" s="11"/>
      <c r="LW20" s="13"/>
      <c r="LX20" s="11"/>
      <c r="LY20" s="11"/>
      <c r="LZ20" s="13"/>
      <c r="MA20" s="11">
        <v>550</v>
      </c>
      <c r="MB20" s="12"/>
      <c r="MC20" s="12"/>
    </row>
    <row r="21">
      <c r="A21" s="10" t="s">
        <v>87</v>
      </c>
      <c r="B21" s="11">
        <v>238632</v>
      </c>
      <c r="C21" s="11">
        <f>=ROUNDDOWN(44.325729994799,0)</f>
      </c>
      <c r="D21" s="11">
        <v>50565</v>
      </c>
      <c r="E21" s="12">
        <v>0.9621</v>
      </c>
      <c r="F21" s="11"/>
      <c r="G21" s="11">
        <f>=ROUNDDOWN({0},0)</f>
      </c>
      <c r="H21" s="11"/>
      <c r="I21" s="12"/>
      <c r="J21" s="11">
        <v>9635</v>
      </c>
      <c r="K21" s="13">
        <v>380109.23</v>
      </c>
      <c r="L21" s="11">
        <v>591</v>
      </c>
      <c r="M21" s="14">
        <v>643.16</v>
      </c>
      <c r="N21" s="11">
        <v>8286</v>
      </c>
      <c r="O21" s="13">
        <v>353196.84</v>
      </c>
      <c r="P21" s="11">
        <v>628</v>
      </c>
      <c r="Q21" s="14">
        <v>562.42</v>
      </c>
      <c r="R21" s="12">
        <v>0.1628</v>
      </c>
      <c r="S21" s="12">
        <v>0.0762</v>
      </c>
      <c r="T21" s="12">
        <v>-0.0589</v>
      </c>
      <c r="U21" s="12">
        <v>0.1436</v>
      </c>
      <c r="V21" s="11">
        <v>5209</v>
      </c>
      <c r="W21" s="13">
        <v>201903.22</v>
      </c>
      <c r="X21" s="11">
        <v>543</v>
      </c>
      <c r="Y21" s="11">
        <v>2472</v>
      </c>
      <c r="Z21" s="13">
        <v>101987.63</v>
      </c>
      <c r="AA21" s="11">
        <v>512</v>
      </c>
      <c r="AB21" s="12">
        <v>1.1072</v>
      </c>
      <c r="AC21" s="12">
        <v>0.9797</v>
      </c>
      <c r="AD21" s="11">
        <v>486</v>
      </c>
      <c r="AE21" s="13">
        <v>17868.06</v>
      </c>
      <c r="AF21" s="11">
        <v>498</v>
      </c>
      <c r="AG21" s="11">
        <v>568</v>
      </c>
      <c r="AH21" s="13">
        <v>22337.69</v>
      </c>
      <c r="AI21" s="11">
        <v>531</v>
      </c>
      <c r="AJ21" s="12">
        <v>-0.1444</v>
      </c>
      <c r="AK21" s="12">
        <v>-0.2001</v>
      </c>
      <c r="AL21" s="11">
        <v>928</v>
      </c>
      <c r="AM21" s="13">
        <v>37602.36</v>
      </c>
      <c r="AN21" s="11">
        <v>466</v>
      </c>
      <c r="AO21" s="11">
        <v>1072</v>
      </c>
      <c r="AP21" s="13">
        <v>42944.78</v>
      </c>
      <c r="AQ21" s="11">
        <v>452</v>
      </c>
      <c r="AR21" s="12">
        <v>-0.1343</v>
      </c>
      <c r="AS21" s="12">
        <v>-0.1244</v>
      </c>
      <c r="AT21" s="11">
        <v>441</v>
      </c>
      <c r="AU21" s="13">
        <v>16712.35</v>
      </c>
      <c r="AV21" s="11">
        <v>498</v>
      </c>
      <c r="AW21" s="11">
        <v>71</v>
      </c>
      <c r="AX21" s="13">
        <v>2843.51</v>
      </c>
      <c r="AY21" s="11">
        <v>521</v>
      </c>
      <c r="AZ21" s="12">
        <v>5.2113</v>
      </c>
      <c r="BA21" s="12">
        <v>4.8774</v>
      </c>
      <c r="BB21" s="11">
        <v>277</v>
      </c>
      <c r="BC21" s="13">
        <v>11805.39</v>
      </c>
      <c r="BD21" s="11">
        <v>508</v>
      </c>
      <c r="BE21" s="11">
        <v>1116</v>
      </c>
      <c r="BF21" s="13">
        <v>50370.15</v>
      </c>
      <c r="BG21" s="11">
        <v>523</v>
      </c>
      <c r="BH21" s="12">
        <v>-0.7518</v>
      </c>
      <c r="BI21" s="12">
        <v>-0.7656</v>
      </c>
      <c r="BJ21" s="11">
        <v>400</v>
      </c>
      <c r="BK21" s="13">
        <v>16299.5</v>
      </c>
      <c r="BL21" s="11">
        <v>498</v>
      </c>
      <c r="BM21" s="11">
        <v>259</v>
      </c>
      <c r="BN21" s="13">
        <v>11388.75</v>
      </c>
      <c r="BO21" s="11">
        <v>531</v>
      </c>
      <c r="BP21" s="12">
        <v>0.5444</v>
      </c>
      <c r="BQ21" s="12">
        <v>0.4312</v>
      </c>
      <c r="BR21" s="11">
        <v>855</v>
      </c>
      <c r="BS21" s="13">
        <v>35157.13</v>
      </c>
      <c r="BT21" s="11">
        <v>488</v>
      </c>
      <c r="BU21" s="11">
        <v>1266</v>
      </c>
      <c r="BV21" s="13">
        <v>57400.51</v>
      </c>
      <c r="BW21" s="11">
        <v>491</v>
      </c>
      <c r="BX21" s="12">
        <v>-0.3246</v>
      </c>
      <c r="BY21" s="12">
        <v>-0.3875</v>
      </c>
      <c r="BZ21" s="11">
        <v>346</v>
      </c>
      <c r="CA21" s="13">
        <v>13637.98</v>
      </c>
      <c r="CB21" s="11">
        <v>462</v>
      </c>
      <c r="CC21" s="11">
        <v>506</v>
      </c>
      <c r="CD21" s="13">
        <v>19886.55</v>
      </c>
      <c r="CE21" s="11">
        <v>517</v>
      </c>
      <c r="CF21" s="12">
        <v>-0.3162</v>
      </c>
      <c r="CG21" s="12">
        <v>-0.3142</v>
      </c>
      <c r="CH21" s="11">
        <v>274</v>
      </c>
      <c r="CI21" s="13">
        <v>11641.49</v>
      </c>
      <c r="CJ21" s="11">
        <v>524</v>
      </c>
      <c r="CK21" s="11">
        <v>81</v>
      </c>
      <c r="CL21" s="13">
        <v>4687.33</v>
      </c>
      <c r="CM21" s="11">
        <v>496</v>
      </c>
      <c r="CN21" s="12">
        <v>2.3827</v>
      </c>
      <c r="CO21" s="12">
        <v>1.4836</v>
      </c>
      <c r="CP21" s="11">
        <v>24</v>
      </c>
      <c r="CQ21" s="13">
        <v>1097.87</v>
      </c>
      <c r="CR21" s="11">
        <v>151</v>
      </c>
      <c r="CS21" s="11">
        <v>6</v>
      </c>
      <c r="CT21" s="13">
        <v>374.01</v>
      </c>
      <c r="CU21" s="11">
        <v>307</v>
      </c>
      <c r="CV21" s="12">
        <v>3</v>
      </c>
      <c r="CW21" s="12">
        <v>1.9354</v>
      </c>
      <c r="CX21" s="11">
        <v>54</v>
      </c>
      <c r="CY21" s="13">
        <v>2240.86</v>
      </c>
      <c r="CZ21" s="11">
        <v>399</v>
      </c>
      <c r="DA21" s="11">
        <v>86</v>
      </c>
      <c r="DB21" s="13">
        <v>3238.84</v>
      </c>
      <c r="DC21" s="11">
        <v>327</v>
      </c>
      <c r="DD21" s="12">
        <v>-0.3721</v>
      </c>
      <c r="DE21" s="12">
        <v>-0.3081</v>
      </c>
      <c r="DF21" s="11">
        <v>164</v>
      </c>
      <c r="DG21" s="13">
        <v>7057.26</v>
      </c>
      <c r="DH21" s="11">
        <v>564</v>
      </c>
      <c r="DI21" s="11">
        <v>417</v>
      </c>
      <c r="DJ21" s="13">
        <v>20293.87</v>
      </c>
      <c r="DK21" s="11">
        <v>593</v>
      </c>
      <c r="DL21" s="12">
        <v>-0.6067</v>
      </c>
      <c r="DM21" s="12">
        <v>-0.6522</v>
      </c>
      <c r="DN21" s="11">
        <v>54</v>
      </c>
      <c r="DO21" s="13">
        <v>2199.85</v>
      </c>
      <c r="DP21" s="11">
        <v>483</v>
      </c>
      <c r="DQ21" s="11">
        <v>119</v>
      </c>
      <c r="DR21" s="13">
        <v>4991.87</v>
      </c>
      <c r="DS21" s="11">
        <v>483</v>
      </c>
      <c r="DT21" s="12">
        <v>-0.5462</v>
      </c>
      <c r="DU21" s="12">
        <v>-0.5593</v>
      </c>
      <c r="DV21" s="11">
        <v>12</v>
      </c>
      <c r="DW21" s="13">
        <v>400.27</v>
      </c>
      <c r="DX21" s="11">
        <v>80</v>
      </c>
      <c r="DY21" s="11">
        <v>1</v>
      </c>
      <c r="DZ21" s="13">
        <v>43.19</v>
      </c>
      <c r="EA21" s="11">
        <v>9</v>
      </c>
      <c r="EB21" s="12">
        <v>11</v>
      </c>
      <c r="EC21" s="12">
        <v>8.2677</v>
      </c>
      <c r="ED21" s="11"/>
      <c r="EE21" s="13"/>
      <c r="EF21" s="11"/>
      <c r="EG21" s="11"/>
      <c r="EH21" s="13"/>
      <c r="EI21" s="11"/>
      <c r="EJ21" s="12"/>
      <c r="EK21" s="12"/>
      <c r="EL21" s="11">
        <v>38</v>
      </c>
      <c r="EM21" s="13">
        <v>1602.09</v>
      </c>
      <c r="EN21" s="11">
        <v>204</v>
      </c>
      <c r="EO21" s="11">
        <v>7</v>
      </c>
      <c r="EP21" s="13">
        <v>355.39</v>
      </c>
      <c r="EQ21" s="11">
        <v>97</v>
      </c>
      <c r="ER21" s="12">
        <v>4.4286</v>
      </c>
      <c r="ES21" s="12">
        <v>3.508</v>
      </c>
      <c r="ET21" s="11">
        <v>36</v>
      </c>
      <c r="EU21" s="13">
        <v>1478.41</v>
      </c>
      <c r="EV21" s="11">
        <v>59</v>
      </c>
      <c r="EW21" s="11">
        <v>141</v>
      </c>
      <c r="EX21" s="13">
        <v>6266.13</v>
      </c>
      <c r="EY21" s="11">
        <v>69</v>
      </c>
      <c r="EZ21" s="12">
        <v>-0.7447</v>
      </c>
      <c r="FA21" s="12">
        <v>-0.7641</v>
      </c>
      <c r="FB21" s="11">
        <v>8</v>
      </c>
      <c r="FC21" s="13">
        <v>351.01</v>
      </c>
      <c r="FD21" s="11">
        <v>134</v>
      </c>
      <c r="FE21" s="11">
        <v>14</v>
      </c>
      <c r="FF21" s="13">
        <v>631.15</v>
      </c>
      <c r="FG21" s="11">
        <v>107</v>
      </c>
      <c r="FH21" s="12">
        <v>-0.4286</v>
      </c>
      <c r="FI21" s="12">
        <v>-0.4439</v>
      </c>
      <c r="FJ21" s="11"/>
      <c r="FK21" s="13"/>
      <c r="FL21" s="11">
        <v>8</v>
      </c>
      <c r="FM21" s="11">
        <v>2</v>
      </c>
      <c r="FN21" s="13">
        <v>64.8</v>
      </c>
      <c r="FO21" s="11">
        <v>24</v>
      </c>
      <c r="FP21" s="12"/>
      <c r="FQ21" s="12"/>
      <c r="FR21" s="11">
        <v>1</v>
      </c>
      <c r="FS21" s="13">
        <v>39.69</v>
      </c>
      <c r="FT21" s="11">
        <v>28</v>
      </c>
      <c r="FU21" s="11">
        <v>49</v>
      </c>
      <c r="FV21" s="13">
        <v>1725.59</v>
      </c>
      <c r="FW21" s="11">
        <v>77</v>
      </c>
      <c r="FX21" s="12">
        <v>-0.9796</v>
      </c>
      <c r="FY21" s="12">
        <v>-0.977</v>
      </c>
      <c r="FZ21" s="11">
        <v>6</v>
      </c>
      <c r="GA21" s="13">
        <v>288.4</v>
      </c>
      <c r="GB21" s="11">
        <v>78</v>
      </c>
      <c r="GC21" s="11">
        <v>7</v>
      </c>
      <c r="GD21" s="13">
        <v>318.8</v>
      </c>
      <c r="GE21" s="11">
        <v>73</v>
      </c>
      <c r="GF21" s="12">
        <v>-0.1429</v>
      </c>
      <c r="GG21" s="12">
        <v>-0.0954</v>
      </c>
      <c r="GH21" s="11">
        <v>1</v>
      </c>
      <c r="GI21" s="13">
        <v>45.89</v>
      </c>
      <c r="GJ21" s="11">
        <v>134</v>
      </c>
      <c r="GK21" s="11"/>
      <c r="GL21" s="13"/>
      <c r="GM21" s="11">
        <v>355</v>
      </c>
      <c r="GN21" s="12"/>
      <c r="GO21" s="12"/>
      <c r="GP21" s="11">
        <v>14</v>
      </c>
      <c r="GQ21" s="13">
        <v>438.21</v>
      </c>
      <c r="GR21" s="11">
        <v>153</v>
      </c>
      <c r="GS21" s="11"/>
      <c r="GT21" s="13"/>
      <c r="GU21" s="11"/>
      <c r="GV21" s="12"/>
      <c r="GW21" s="12"/>
      <c r="GX21" s="11"/>
      <c r="GY21" s="13"/>
      <c r="GZ21" s="11"/>
      <c r="HA21" s="11"/>
      <c r="HB21" s="13"/>
      <c r="HC21" s="11"/>
      <c r="HD21" s="12"/>
      <c r="HE21" s="12"/>
      <c r="HF21" s="11">
        <v>4</v>
      </c>
      <c r="HG21" s="13">
        <v>118.23</v>
      </c>
      <c r="HH21" s="11">
        <v>118</v>
      </c>
      <c r="HI21" s="11">
        <v>4</v>
      </c>
      <c r="HJ21" s="13">
        <v>151.74</v>
      </c>
      <c r="HK21" s="11">
        <v>127</v>
      </c>
      <c r="HL21" s="12"/>
      <c r="HM21" s="12">
        <v>-0.2208</v>
      </c>
      <c r="HN21" s="11"/>
      <c r="HO21" s="13"/>
      <c r="HP21" s="11"/>
      <c r="HQ21" s="11"/>
      <c r="HR21" s="13"/>
      <c r="HS21" s="11"/>
      <c r="HT21" s="12"/>
      <c r="HU21" s="12"/>
      <c r="HV21" s="11"/>
      <c r="HW21" s="13"/>
      <c r="HX21" s="11"/>
      <c r="HY21" s="11"/>
      <c r="HZ21" s="13"/>
      <c r="IA21" s="11"/>
      <c r="IB21" s="12"/>
      <c r="IC21" s="12"/>
      <c r="ID21" s="11">
        <v>3</v>
      </c>
      <c r="IE21" s="13">
        <v>123.71</v>
      </c>
      <c r="IF21" s="11">
        <v>176</v>
      </c>
      <c r="IG21" s="11">
        <v>13</v>
      </c>
      <c r="IH21" s="13">
        <v>505.81</v>
      </c>
      <c r="II21" s="11">
        <v>231</v>
      </c>
      <c r="IJ21" s="12">
        <v>-0.7692</v>
      </c>
      <c r="IK21" s="12">
        <v>-0.7554</v>
      </c>
      <c r="IL21" s="11"/>
      <c r="IM21" s="13"/>
      <c r="IN21" s="11">
        <v>55</v>
      </c>
      <c r="IO21" s="11"/>
      <c r="IP21" s="13"/>
      <c r="IQ21" s="11"/>
      <c r="IR21" s="12"/>
      <c r="IS21" s="12"/>
      <c r="IT21" s="11"/>
      <c r="IU21" s="13"/>
      <c r="IV21" s="11"/>
      <c r="IW21" s="11"/>
      <c r="IX21" s="13"/>
      <c r="IY21" s="11"/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>
        <v>9</v>
      </c>
      <c r="KD21" s="13">
        <v>388.75</v>
      </c>
      <c r="KE21" s="11">
        <v>30</v>
      </c>
      <c r="KF21" s="12"/>
      <c r="KG21" s="12"/>
      <c r="KH21" s="11"/>
      <c r="KI21" s="13"/>
      <c r="KJ21" s="11">
        <v>167</v>
      </c>
      <c r="KK21" s="11"/>
      <c r="KL21" s="13"/>
      <c r="KM21" s="11"/>
      <c r="KN21" s="12"/>
      <c r="KO21" s="12"/>
      <c r="KP21" s="11"/>
      <c r="KQ21" s="13"/>
      <c r="KR21" s="11"/>
      <c r="KS21" s="11"/>
      <c r="KT21" s="13"/>
      <c r="KU21" s="11"/>
      <c r="KV21" s="12"/>
      <c r="KW21" s="12"/>
      <c r="KX21" s="11"/>
      <c r="KY21" s="13"/>
      <c r="KZ21" s="11">
        <v>114</v>
      </c>
      <c r="LA21" s="11"/>
      <c r="LB21" s="13"/>
      <c r="LC21" s="11"/>
      <c r="LD21" s="12"/>
      <c r="LE21" s="12"/>
      <c r="LF21" s="11"/>
      <c r="LG21" s="13"/>
      <c r="LH21" s="11"/>
      <c r="LI21" s="11"/>
      <c r="LJ21" s="13"/>
      <c r="LK21" s="11">
        <v>309</v>
      </c>
      <c r="LL21" s="12"/>
      <c r="LM21" s="12"/>
      <c r="LN21" s="11"/>
      <c r="LO21" s="13"/>
      <c r="LP21" s="11"/>
      <c r="LQ21" s="11"/>
      <c r="LR21" s="13"/>
      <c r="LS21" s="11"/>
      <c r="LT21" s="12"/>
      <c r="LU21" s="12"/>
      <c r="LV21" s="11"/>
      <c r="LW21" s="13"/>
      <c r="LX21" s="11"/>
      <c r="LY21" s="11"/>
      <c r="LZ21" s="13"/>
      <c r="MA21" s="11">
        <v>436</v>
      </c>
      <c r="MB21" s="12"/>
      <c r="MC21" s="12"/>
    </row>
    <row r="22">
      <c r="A22" s="19" t="s">
        <v>88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200386</v>
      </c>
      <c r="K22" s="17">
        <v>8926451.42</v>
      </c>
      <c r="L22" s="15">
        <v>7656</v>
      </c>
      <c r="M22" s="18">
        <v>1165.94</v>
      </c>
      <c r="N22" s="15">
        <v>163555</v>
      </c>
      <c r="O22" s="17">
        <v>7773855.94</v>
      </c>
      <c r="P22" s="15">
        <v>7891</v>
      </c>
      <c r="Q22" s="18">
        <v>985.15</v>
      </c>
      <c r="R22" s="16">
        <v>0.2252</v>
      </c>
      <c r="S22" s="16">
        <v>0.1483</v>
      </c>
      <c r="T22" s="16">
        <v>-0.0298</v>
      </c>
      <c r="U22" s="16">
        <v>0.1835</v>
      </c>
      <c r="V22" s="15">
        <v>85273</v>
      </c>
      <c r="W22" s="17">
        <v>3251874.68</v>
      </c>
      <c r="X22" s="15">
        <v>6205</v>
      </c>
      <c r="Y22" s="15">
        <v>50549</v>
      </c>
      <c r="Z22" s="17">
        <v>1895613.6</v>
      </c>
      <c r="AA22" s="15">
        <v>5812</v>
      </c>
      <c r="AB22" s="16">
        <v>0.6869</v>
      </c>
      <c r="AC22" s="16">
        <v>0.7155</v>
      </c>
      <c r="AD22" s="15">
        <v>16962</v>
      </c>
      <c r="AE22" s="17">
        <v>1170577.13</v>
      </c>
      <c r="AF22" s="15">
        <v>6590</v>
      </c>
      <c r="AG22" s="15">
        <v>14667</v>
      </c>
      <c r="AH22" s="17">
        <v>1034981.1</v>
      </c>
      <c r="AI22" s="15">
        <v>6940</v>
      </c>
      <c r="AJ22" s="16">
        <v>0.1565</v>
      </c>
      <c r="AK22" s="16">
        <v>0.131</v>
      </c>
      <c r="AL22" s="15">
        <v>24204</v>
      </c>
      <c r="AM22" s="17">
        <v>926086.47</v>
      </c>
      <c r="AN22" s="15">
        <v>5607</v>
      </c>
      <c r="AO22" s="15">
        <v>19896</v>
      </c>
      <c r="AP22" s="17">
        <v>744582.73</v>
      </c>
      <c r="AQ22" s="15">
        <v>5660</v>
      </c>
      <c r="AR22" s="16">
        <v>0.2165</v>
      </c>
      <c r="AS22" s="16">
        <v>0.2438</v>
      </c>
      <c r="AT22" s="15">
        <v>19272</v>
      </c>
      <c r="AU22" s="17">
        <v>661306.99</v>
      </c>
      <c r="AV22" s="15">
        <v>6386</v>
      </c>
      <c r="AW22" s="15">
        <v>3554</v>
      </c>
      <c r="AX22" s="17">
        <v>126506.55</v>
      </c>
      <c r="AY22" s="15">
        <v>6599</v>
      </c>
      <c r="AZ22" s="16">
        <v>4.4226</v>
      </c>
      <c r="BA22" s="16">
        <v>4.2275</v>
      </c>
      <c r="BB22" s="15">
        <v>7948</v>
      </c>
      <c r="BC22" s="17">
        <v>566473.67</v>
      </c>
      <c r="BD22" s="15">
        <v>6494</v>
      </c>
      <c r="BE22" s="15">
        <v>20079</v>
      </c>
      <c r="BF22" s="17">
        <v>1270970.95</v>
      </c>
      <c r="BG22" s="15">
        <v>6759</v>
      </c>
      <c r="BH22" s="16">
        <v>-0.6042</v>
      </c>
      <c r="BI22" s="16">
        <v>-0.5543</v>
      </c>
      <c r="BJ22" s="15">
        <v>6908</v>
      </c>
      <c r="BK22" s="17">
        <v>542521.78</v>
      </c>
      <c r="BL22" s="15">
        <v>6440</v>
      </c>
      <c r="BM22" s="15">
        <v>6067</v>
      </c>
      <c r="BN22" s="17">
        <v>514989.94</v>
      </c>
      <c r="BO22" s="15">
        <v>6864</v>
      </c>
      <c r="BP22" s="16">
        <v>0.1386</v>
      </c>
      <c r="BQ22" s="16">
        <v>0.0535</v>
      </c>
      <c r="BR22" s="15">
        <v>9520</v>
      </c>
      <c r="BS22" s="17">
        <v>437836.9</v>
      </c>
      <c r="BT22" s="15">
        <v>4989</v>
      </c>
      <c r="BU22" s="15">
        <v>15809</v>
      </c>
      <c r="BV22" s="17">
        <v>756371.21</v>
      </c>
      <c r="BW22" s="15">
        <v>5544</v>
      </c>
      <c r="BX22" s="16">
        <v>-0.3978</v>
      </c>
      <c r="BY22" s="16">
        <v>-0.4211</v>
      </c>
      <c r="BZ22" s="15">
        <v>11444</v>
      </c>
      <c r="CA22" s="17">
        <v>398151.67</v>
      </c>
      <c r="CB22" s="15">
        <v>5489</v>
      </c>
      <c r="CC22" s="15">
        <v>12688</v>
      </c>
      <c r="CD22" s="17">
        <v>475617.6</v>
      </c>
      <c r="CE22" s="15">
        <v>5870</v>
      </c>
      <c r="CF22" s="16">
        <v>-0.098</v>
      </c>
      <c r="CG22" s="16">
        <v>-0.1629</v>
      </c>
      <c r="CH22" s="15">
        <v>6607</v>
      </c>
      <c r="CI22" s="17">
        <v>270756.89</v>
      </c>
      <c r="CJ22" s="15">
        <v>5952</v>
      </c>
      <c r="CK22" s="15">
        <v>2837</v>
      </c>
      <c r="CL22" s="17">
        <v>101645.46</v>
      </c>
      <c r="CM22" s="15">
        <v>5587</v>
      </c>
      <c r="CN22" s="16">
        <v>1.3289</v>
      </c>
      <c r="CO22" s="16">
        <v>1.6637</v>
      </c>
      <c r="CP22" s="15">
        <v>1558</v>
      </c>
      <c r="CQ22" s="17">
        <v>168445.02</v>
      </c>
      <c r="CR22" s="15">
        <v>1626</v>
      </c>
      <c r="CS22" s="15">
        <v>1033</v>
      </c>
      <c r="CT22" s="17">
        <v>99122.37</v>
      </c>
      <c r="CU22" s="15">
        <v>2677</v>
      </c>
      <c r="CV22" s="16">
        <v>0.5082</v>
      </c>
      <c r="CW22" s="16">
        <v>0.6994</v>
      </c>
      <c r="CX22" s="15">
        <v>1756</v>
      </c>
      <c r="CY22" s="17">
        <v>97897.26</v>
      </c>
      <c r="CZ22" s="15">
        <v>4282</v>
      </c>
      <c r="DA22" s="15">
        <v>950</v>
      </c>
      <c r="DB22" s="17">
        <v>45834.54</v>
      </c>
      <c r="DC22" s="15">
        <v>2068</v>
      </c>
      <c r="DD22" s="16">
        <v>0.8484</v>
      </c>
      <c r="DE22" s="16">
        <v>1.1359</v>
      </c>
      <c r="DF22" s="15">
        <v>1928</v>
      </c>
      <c r="DG22" s="17">
        <v>97637.34</v>
      </c>
      <c r="DH22" s="15">
        <v>6852</v>
      </c>
      <c r="DI22" s="15">
        <v>1251</v>
      </c>
      <c r="DJ22" s="17">
        <v>66997.71</v>
      </c>
      <c r="DK22" s="15">
        <v>7378</v>
      </c>
      <c r="DL22" s="16">
        <v>0.5412</v>
      </c>
      <c r="DM22" s="16">
        <v>0.4573</v>
      </c>
      <c r="DN22" s="15">
        <v>1848</v>
      </c>
      <c r="DO22" s="17">
        <v>77587.44</v>
      </c>
      <c r="DP22" s="15">
        <v>5138</v>
      </c>
      <c r="DQ22" s="15">
        <v>3059</v>
      </c>
      <c r="DR22" s="17">
        <v>140320.98</v>
      </c>
      <c r="DS22" s="15">
        <v>5317</v>
      </c>
      <c r="DT22" s="16">
        <v>-0.3959</v>
      </c>
      <c r="DU22" s="16">
        <v>-0.4471</v>
      </c>
      <c r="DV22" s="15">
        <v>682</v>
      </c>
      <c r="DW22" s="17">
        <v>58987.46</v>
      </c>
      <c r="DX22" s="15">
        <v>1287</v>
      </c>
      <c r="DY22" s="15">
        <v>927</v>
      </c>
      <c r="DZ22" s="17">
        <v>71165.09</v>
      </c>
      <c r="EA22" s="15">
        <v>865</v>
      </c>
      <c r="EB22" s="16">
        <v>-0.2643</v>
      </c>
      <c r="EC22" s="16">
        <v>-0.1711</v>
      </c>
      <c r="ED22" s="15">
        <v>836</v>
      </c>
      <c r="EE22" s="17">
        <v>38253.47</v>
      </c>
      <c r="EF22" s="15"/>
      <c r="EG22" s="15">
        <v>1992</v>
      </c>
      <c r="EH22" s="17">
        <v>76284.7</v>
      </c>
      <c r="EI22" s="15"/>
      <c r="EJ22" s="16">
        <v>-0.5803</v>
      </c>
      <c r="EK22" s="16">
        <v>-0.4985</v>
      </c>
      <c r="EL22" s="15">
        <v>261</v>
      </c>
      <c r="EM22" s="17">
        <v>24025.81</v>
      </c>
      <c r="EN22" s="15">
        <v>1368</v>
      </c>
      <c r="EO22" s="15">
        <v>266</v>
      </c>
      <c r="EP22" s="17">
        <v>29599</v>
      </c>
      <c r="EQ22" s="15">
        <v>1045</v>
      </c>
      <c r="ER22" s="16">
        <v>-0.0188</v>
      </c>
      <c r="ES22" s="16">
        <v>-0.1883</v>
      </c>
      <c r="ET22" s="15">
        <v>508</v>
      </c>
      <c r="EU22" s="17">
        <v>21059.84</v>
      </c>
      <c r="EV22" s="15">
        <v>1204</v>
      </c>
      <c r="EW22" s="15">
        <v>1384</v>
      </c>
      <c r="EX22" s="17">
        <v>58839.25</v>
      </c>
      <c r="EY22" s="15">
        <v>1640</v>
      </c>
      <c r="EZ22" s="16">
        <v>-0.6329</v>
      </c>
      <c r="FA22" s="16">
        <v>-0.6421</v>
      </c>
      <c r="FB22" s="15">
        <v>189</v>
      </c>
      <c r="FC22" s="17">
        <v>17604.09</v>
      </c>
      <c r="FD22" s="15">
        <v>1004</v>
      </c>
      <c r="FE22" s="15">
        <v>319</v>
      </c>
      <c r="FF22" s="17">
        <v>26154.72</v>
      </c>
      <c r="FG22" s="15">
        <v>1095</v>
      </c>
      <c r="FH22" s="16">
        <v>-0.4075</v>
      </c>
      <c r="FI22" s="16">
        <v>-0.3269</v>
      </c>
      <c r="FJ22" s="15">
        <v>387</v>
      </c>
      <c r="FK22" s="17">
        <v>16272.87</v>
      </c>
      <c r="FL22" s="15">
        <v>944</v>
      </c>
      <c r="FM22" s="15">
        <v>363</v>
      </c>
      <c r="FN22" s="17">
        <v>15141.62</v>
      </c>
      <c r="FO22" s="15">
        <v>1025</v>
      </c>
      <c r="FP22" s="16">
        <v>0.0661</v>
      </c>
      <c r="FQ22" s="16">
        <v>0.0747</v>
      </c>
      <c r="FR22" s="15">
        <v>596</v>
      </c>
      <c r="FS22" s="17">
        <v>14086.08</v>
      </c>
      <c r="FT22" s="15">
        <v>735</v>
      </c>
      <c r="FU22" s="15">
        <v>951</v>
      </c>
      <c r="FV22" s="17">
        <v>34383.08</v>
      </c>
      <c r="FW22" s="15">
        <v>2066</v>
      </c>
      <c r="FX22" s="16">
        <v>-0.3733</v>
      </c>
      <c r="FY22" s="16">
        <v>-0.5903</v>
      </c>
      <c r="FZ22" s="15">
        <v>278</v>
      </c>
      <c r="GA22" s="17">
        <v>11345.49</v>
      </c>
      <c r="GB22" s="15">
        <v>1191</v>
      </c>
      <c r="GC22" s="15">
        <v>215</v>
      </c>
      <c r="GD22" s="17">
        <v>9014.86</v>
      </c>
      <c r="GE22" s="15">
        <v>1211</v>
      </c>
      <c r="GF22" s="16">
        <v>0.293</v>
      </c>
      <c r="GG22" s="16">
        <v>0.2585</v>
      </c>
      <c r="GH22" s="15">
        <v>134</v>
      </c>
      <c r="GI22" s="17">
        <v>11096.97</v>
      </c>
      <c r="GJ22" s="15">
        <v>3977</v>
      </c>
      <c r="GK22" s="15">
        <v>171</v>
      </c>
      <c r="GL22" s="17">
        <v>18585.06</v>
      </c>
      <c r="GM22" s="15">
        <v>5476</v>
      </c>
      <c r="GN22" s="16">
        <v>-0.2164</v>
      </c>
      <c r="GO22" s="16">
        <v>-0.4029</v>
      </c>
      <c r="GP22" s="15">
        <v>663</v>
      </c>
      <c r="GQ22" s="17">
        <v>10635.62</v>
      </c>
      <c r="GR22" s="15">
        <v>2037</v>
      </c>
      <c r="GS22" s="15"/>
      <c r="GT22" s="17"/>
      <c r="GU22" s="15"/>
      <c r="GV22" s="16"/>
      <c r="GW22" s="16"/>
      <c r="GX22" s="15">
        <v>99</v>
      </c>
      <c r="GY22" s="17">
        <v>10497.69</v>
      </c>
      <c r="GZ22" s="15">
        <v>729</v>
      </c>
      <c r="HA22" s="15">
        <v>190</v>
      </c>
      <c r="HB22" s="17">
        <v>32492.25</v>
      </c>
      <c r="HC22" s="15">
        <v>830</v>
      </c>
      <c r="HD22" s="16">
        <v>-0.4789</v>
      </c>
      <c r="HE22" s="16">
        <v>-0.6769</v>
      </c>
      <c r="HF22" s="15">
        <v>120</v>
      </c>
      <c r="HG22" s="17">
        <v>5453.47</v>
      </c>
      <c r="HH22" s="15">
        <v>836</v>
      </c>
      <c r="HI22" s="15">
        <v>38</v>
      </c>
      <c r="HJ22" s="17">
        <v>2038.18</v>
      </c>
      <c r="HK22" s="15">
        <v>876</v>
      </c>
      <c r="HL22" s="16">
        <v>2.1579</v>
      </c>
      <c r="HM22" s="16">
        <v>1.6757</v>
      </c>
      <c r="HN22" s="15">
        <v>41</v>
      </c>
      <c r="HO22" s="17">
        <v>4892.87</v>
      </c>
      <c r="HP22" s="15">
        <v>132</v>
      </c>
      <c r="HQ22" s="15">
        <v>24</v>
      </c>
      <c r="HR22" s="17">
        <v>4062.76</v>
      </c>
      <c r="HS22" s="15">
        <v>174</v>
      </c>
      <c r="HT22" s="16">
        <v>0.7083</v>
      </c>
      <c r="HU22" s="16">
        <v>0.2043</v>
      </c>
      <c r="HV22" s="15">
        <v>67</v>
      </c>
      <c r="HW22" s="17">
        <v>3790.88</v>
      </c>
      <c r="HX22" s="15">
        <v>206</v>
      </c>
      <c r="HY22" s="15">
        <v>11</v>
      </c>
      <c r="HZ22" s="17">
        <v>756.07</v>
      </c>
      <c r="IA22" s="15">
        <v>101</v>
      </c>
      <c r="IB22" s="16">
        <v>5.0909</v>
      </c>
      <c r="IC22" s="16">
        <v>4.0139</v>
      </c>
      <c r="ID22" s="15">
        <v>76</v>
      </c>
      <c r="IE22" s="17">
        <v>3315.57</v>
      </c>
      <c r="IF22" s="15">
        <v>1824</v>
      </c>
      <c r="IG22" s="15">
        <v>355</v>
      </c>
      <c r="IH22" s="17">
        <v>12366.48</v>
      </c>
      <c r="II22" s="15">
        <v>2131</v>
      </c>
      <c r="IJ22" s="16">
        <v>-0.7859</v>
      </c>
      <c r="IK22" s="16">
        <v>-0.7319</v>
      </c>
      <c r="IL22" s="15">
        <v>67</v>
      </c>
      <c r="IM22" s="17">
        <v>2634.63</v>
      </c>
      <c r="IN22" s="15">
        <v>596</v>
      </c>
      <c r="IO22" s="15"/>
      <c r="IP22" s="17"/>
      <c r="IQ22" s="15">
        <v>6</v>
      </c>
      <c r="IR22" s="16"/>
      <c r="IS22" s="16"/>
      <c r="IT22" s="15">
        <v>70</v>
      </c>
      <c r="IU22" s="17">
        <v>2605.07</v>
      </c>
      <c r="IV22" s="15">
        <v>214</v>
      </c>
      <c r="IW22" s="15">
        <v>142</v>
      </c>
      <c r="IX22" s="17">
        <v>5177.38</v>
      </c>
      <c r="IY22" s="15">
        <v>257</v>
      </c>
      <c r="IZ22" s="16">
        <v>-0.507</v>
      </c>
      <c r="JA22" s="16">
        <v>-0.4968</v>
      </c>
      <c r="JB22" s="15">
        <v>80</v>
      </c>
      <c r="JC22" s="17">
        <v>2601.7</v>
      </c>
      <c r="JD22" s="15">
        <v>17</v>
      </c>
      <c r="JE22" s="15">
        <v>198</v>
      </c>
      <c r="JF22" s="17">
        <v>4888.07</v>
      </c>
      <c r="JG22" s="15">
        <v>21</v>
      </c>
      <c r="JH22" s="16">
        <v>-0.596</v>
      </c>
      <c r="JI22" s="16">
        <v>-0.4677</v>
      </c>
      <c r="JJ22" s="15">
        <v>4</v>
      </c>
      <c r="JK22" s="17">
        <v>138.6</v>
      </c>
      <c r="JL22" s="15"/>
      <c r="JM22" s="15">
        <v>361</v>
      </c>
      <c r="JN22" s="17">
        <v>10839</v>
      </c>
      <c r="JO22" s="15"/>
      <c r="JP22" s="16">
        <v>-0.9889</v>
      </c>
      <c r="JQ22" s="16">
        <v>-0.9872</v>
      </c>
      <c r="JR22" s="15"/>
      <c r="JS22" s="17"/>
      <c r="JT22" s="15"/>
      <c r="JU22" s="15">
        <v>2997</v>
      </c>
      <c r="JV22" s="17">
        <v>79675.5</v>
      </c>
      <c r="JW22" s="15"/>
      <c r="JX22" s="16">
        <v>-1</v>
      </c>
      <c r="JY22" s="16">
        <v>-1</v>
      </c>
      <c r="JZ22" s="15"/>
      <c r="KA22" s="17"/>
      <c r="KB22" s="15"/>
      <c r="KC22" s="15">
        <v>212</v>
      </c>
      <c r="KD22" s="17">
        <v>8838.13</v>
      </c>
      <c r="KE22" s="15">
        <v>805</v>
      </c>
      <c r="KF22" s="16">
        <v>-1</v>
      </c>
      <c r="KG22" s="16">
        <v>-1</v>
      </c>
      <c r="KH22" s="15"/>
      <c r="KI22" s="17"/>
      <c r="KJ22" s="15">
        <v>3315</v>
      </c>
      <c r="KK22" s="15"/>
      <c r="KL22" s="17"/>
      <c r="KM22" s="15"/>
      <c r="KN22" s="16"/>
      <c r="KO22" s="16"/>
      <c r="KP22" s="15"/>
      <c r="KQ22" s="17"/>
      <c r="KR22" s="15">
        <v>4</v>
      </c>
      <c r="KS22" s="15"/>
      <c r="KT22" s="17"/>
      <c r="KU22" s="15">
        <v>4</v>
      </c>
      <c r="KV22" s="16"/>
      <c r="KW22" s="16"/>
      <c r="KX22" s="15"/>
      <c r="KY22" s="17"/>
      <c r="KZ22" s="15">
        <v>1296</v>
      </c>
      <c r="LA22" s="15"/>
      <c r="LB22" s="17"/>
      <c r="LC22" s="15">
        <v>10</v>
      </c>
      <c r="LD22" s="16"/>
      <c r="LE22" s="16"/>
      <c r="LF22" s="15"/>
      <c r="LG22" s="17"/>
      <c r="LH22" s="15"/>
      <c r="LI22" s="15"/>
      <c r="LJ22" s="17"/>
      <c r="LK22" s="15">
        <v>2872</v>
      </c>
      <c r="LL22" s="16"/>
      <c r="LM22" s="16"/>
      <c r="LN22" s="15"/>
      <c r="LO22" s="17"/>
      <c r="LP22" s="15"/>
      <c r="LQ22" s="15"/>
      <c r="LR22" s="17"/>
      <c r="LS22" s="15"/>
      <c r="LT22" s="16"/>
      <c r="LU22" s="16"/>
      <c r="LV22" s="15"/>
      <c r="LW22" s="17"/>
      <c r="LX22" s="15"/>
      <c r="LY22" s="15"/>
      <c r="LZ22" s="17"/>
      <c r="MA22" s="15">
        <v>5732</v>
      </c>
      <c r="MB22" s="16"/>
      <c r="MC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</mergeCells>
  <headerFooter/>
</worksheet>
</file>