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192.168.20.8\涉外组\China PM Team\Mindy\To Leo\Ross\Sheet set and Pillow case\2025\20250124 ROSS T200 Solid Sheets June added IN\PO and Commitment\"/>
    </mc:Choice>
  </mc:AlternateContent>
  <xr:revisionPtr revIDLastSave="0" documentId="13_ncr:1_{998728C1-1A97-44B0-B5F4-FA23E956A3C8}" xr6:coauthVersionLast="47" xr6:coauthVersionMax="47" xr10:uidLastSave="{00000000-0000-0000-0000-000000000000}"/>
  <bookViews>
    <workbookView xWindow="28680" yWindow="-120" windowWidth="29040" windowHeight="15840" tabRatio="748" xr2:uid="{00000000-000D-0000-FFFF-FFFF00000000}"/>
  </bookViews>
  <sheets>
    <sheet name="NEW PRICE QUOTE" sheetId="48" r:id="rId1"/>
    <sheet name="ROSS BTS JUN POE" sheetId="96" r:id="rId2"/>
    <sheet name="IND 11-15-24" sheetId="97" r:id="rId3"/>
    <sheet name="IND Final 3-5-24" sheetId="95" r:id="rId4"/>
    <sheet name="PAK 02-27" sheetId="93" r:id="rId5"/>
    <sheet name="IND 02-29" sheetId="94" r:id="rId6"/>
    <sheet name="PAK 02-02" sheetId="89" r:id="rId7"/>
    <sheet name="PAK 04-24" sheetId="92" r:id="rId8"/>
    <sheet name="PAK 03-17" sheetId="91" r:id="rId9"/>
    <sheet name="IND 02-02" sheetId="9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3" i="48" l="1"/>
  <c r="Q21" i="48"/>
  <c r="Q15" i="48"/>
  <c r="Q16" i="48"/>
  <c r="Q22" i="48"/>
  <c r="J18" i="48"/>
  <c r="J21" i="48" s="1"/>
  <c r="J12" i="48"/>
  <c r="D3" i="48"/>
  <c r="A12" i="48" l="1"/>
  <c r="R21" i="48" l="1"/>
  <c r="J19" i="48"/>
  <c r="J22" i="48" s="1"/>
  <c r="J20" i="48"/>
  <c r="R22" i="48" l="1"/>
  <c r="Q20" i="48"/>
  <c r="Q19" i="48"/>
  <c r="Q18" i="48"/>
  <c r="A18" i="48"/>
  <c r="Q13" i="48"/>
  <c r="Q14" i="48"/>
  <c r="R20" i="48" l="1"/>
  <c r="R18" i="48"/>
  <c r="R19" i="48"/>
  <c r="J14" i="48" l="1"/>
  <c r="R14" i="48" s="1"/>
  <c r="J13" i="48"/>
  <c r="J15" i="48" s="1"/>
  <c r="F16" i="93"/>
  <c r="F17" i="93"/>
  <c r="F18" i="93"/>
  <c r="F19" i="93"/>
  <c r="F20" i="93"/>
  <c r="F15" i="93"/>
  <c r="H20" i="93"/>
  <c r="H19" i="93"/>
  <c r="H18" i="93"/>
  <c r="H17" i="93"/>
  <c r="H16" i="93"/>
  <c r="H15" i="93"/>
  <c r="M12" i="93"/>
  <c r="N12" i="93" s="1"/>
  <c r="P12" i="93" s="1"/>
  <c r="M11" i="93"/>
  <c r="N11" i="93" s="1"/>
  <c r="P11" i="93" s="1"/>
  <c r="M10" i="93"/>
  <c r="N10" i="93" s="1"/>
  <c r="P10" i="93" s="1"/>
  <c r="M9" i="93"/>
  <c r="N9" i="93" s="1"/>
  <c r="P9" i="93" s="1"/>
  <c r="M8" i="93"/>
  <c r="N8" i="93" s="1"/>
  <c r="P8" i="93" s="1"/>
  <c r="M7" i="93"/>
  <c r="N7" i="93" s="1"/>
  <c r="P7" i="93" s="1"/>
  <c r="R15" i="48" l="1"/>
  <c r="J16" i="48"/>
  <c r="R13" i="48"/>
  <c r="G15" i="91"/>
  <c r="G14" i="91"/>
  <c r="L11" i="92"/>
  <c r="M11" i="92" s="1"/>
  <c r="O11" i="92" s="1"/>
  <c r="L10" i="92"/>
  <c r="M10" i="92" s="1"/>
  <c r="O10" i="92" s="1"/>
  <c r="L9" i="92"/>
  <c r="M9" i="92" s="1"/>
  <c r="O9" i="92" s="1"/>
  <c r="L8" i="92"/>
  <c r="M8" i="92" s="1"/>
  <c r="O8" i="92" s="1"/>
  <c r="L7" i="92"/>
  <c r="M7" i="92" s="1"/>
  <c r="O7" i="92" s="1"/>
  <c r="R16" i="48" l="1"/>
  <c r="Q12" i="48"/>
  <c r="Q23" i="48" s="1"/>
  <c r="M11" i="91"/>
  <c r="N11" i="91" s="1"/>
  <c r="P11" i="91" s="1"/>
  <c r="M10" i="91"/>
  <c r="N10" i="91" s="1"/>
  <c r="P10" i="91" s="1"/>
  <c r="M9" i="91"/>
  <c r="N9" i="91" s="1"/>
  <c r="P9" i="91" s="1"/>
  <c r="M8" i="91"/>
  <c r="N8" i="91" s="1"/>
  <c r="P8" i="91" s="1"/>
  <c r="M7" i="91"/>
  <c r="N7" i="91" s="1"/>
  <c r="P7" i="91" s="1"/>
  <c r="N43" i="89"/>
  <c r="N42" i="89"/>
  <c r="N41" i="89"/>
  <c r="N40" i="89"/>
  <c r="N39" i="89"/>
  <c r="N37" i="89"/>
  <c r="N36" i="89"/>
  <c r="N35" i="89"/>
  <c r="N34" i="89"/>
  <c r="N33" i="89"/>
  <c r="M43" i="89"/>
  <c r="M42" i="89"/>
  <c r="M41" i="89"/>
  <c r="M40" i="89"/>
  <c r="M39" i="89"/>
  <c r="M37" i="89"/>
  <c r="M36" i="89"/>
  <c r="M35" i="89"/>
  <c r="M34" i="89"/>
  <c r="M33" i="89"/>
  <c r="L40" i="89"/>
  <c r="L41" i="89"/>
  <c r="L42" i="89"/>
  <c r="L43" i="89"/>
  <c r="L39" i="89"/>
  <c r="L34" i="89"/>
  <c r="L35" i="89"/>
  <c r="L36" i="89"/>
  <c r="L37" i="89"/>
  <c r="L33" i="89"/>
  <c r="J31" i="89"/>
  <c r="J30" i="89"/>
  <c r="J29" i="89"/>
  <c r="J28" i="89"/>
  <c r="J27" i="89"/>
  <c r="J25" i="89"/>
  <c r="J24" i="89"/>
  <c r="J23" i="89"/>
  <c r="J22" i="89"/>
  <c r="J21" i="89"/>
  <c r="H28" i="89"/>
  <c r="H29" i="89"/>
  <c r="H30" i="89"/>
  <c r="H31" i="89"/>
  <c r="H27" i="89"/>
  <c r="H22" i="89"/>
  <c r="H23" i="89"/>
  <c r="H24" i="89"/>
  <c r="H25" i="89"/>
  <c r="H21" i="89"/>
  <c r="G28" i="89"/>
  <c r="G29" i="89"/>
  <c r="G30" i="89"/>
  <c r="G31" i="89"/>
  <c r="G27" i="89"/>
  <c r="G22" i="89"/>
  <c r="G23" i="89"/>
  <c r="G24" i="89"/>
  <c r="G25" i="89"/>
  <c r="G21" i="89"/>
  <c r="D5" i="48" l="1"/>
  <c r="T18" i="89"/>
  <c r="U18" i="89" s="1"/>
  <c r="W18" i="89" s="1"/>
  <c r="T17" i="89"/>
  <c r="U17" i="89" s="1"/>
  <c r="W17" i="89" s="1"/>
  <c r="T16" i="89"/>
  <c r="U16" i="89" s="1"/>
  <c r="W16" i="89" s="1"/>
  <c r="T15" i="89"/>
  <c r="U15" i="89" s="1"/>
  <c r="W15" i="89" s="1"/>
  <c r="T14" i="89"/>
  <c r="U14" i="89" s="1"/>
  <c r="W14" i="89" s="1"/>
  <c r="T11" i="89"/>
  <c r="U11" i="89" s="1"/>
  <c r="W11" i="89" s="1"/>
  <c r="T10" i="89"/>
  <c r="U10" i="89" s="1"/>
  <c r="W10" i="89" s="1"/>
  <c r="T9" i="89"/>
  <c r="U9" i="89" s="1"/>
  <c r="W9" i="89" s="1"/>
  <c r="T8" i="89"/>
  <c r="U8" i="89" s="1"/>
  <c r="W8" i="89" s="1"/>
  <c r="T7" i="89"/>
  <c r="U7" i="89" s="1"/>
  <c r="W7" i="89" s="1"/>
  <c r="R12" i="48" l="1"/>
  <c r="R23" i="48" l="1"/>
  <c r="S23" i="48" s="1"/>
</calcChain>
</file>

<file path=xl/sharedStrings.xml><?xml version="1.0" encoding="utf-8"?>
<sst xmlns="http://schemas.openxmlformats.org/spreadsheetml/2006/main" count="1320" uniqueCount="529">
  <si>
    <t>Item Description</t>
  </si>
  <si>
    <t xml:space="preserve">Fabrication </t>
  </si>
  <si>
    <t>Size / Spec.</t>
  </si>
  <si>
    <t>F.O.B Cost $</t>
  </si>
  <si>
    <t xml:space="preserve">Carton size </t>
  </si>
  <si>
    <t>Freight cost per item $</t>
  </si>
  <si>
    <t>L (cm)</t>
  </si>
  <si>
    <t>W (cm)</t>
  </si>
  <si>
    <t xml:space="preserve"> H (cm)</t>
  </si>
  <si>
    <t>Total Units per Carton</t>
  </si>
  <si>
    <t xml:space="preserve">Freight </t>
  </si>
  <si>
    <t>Sample #</t>
  </si>
  <si>
    <t>Customer Name</t>
  </si>
  <si>
    <t>JLA HOME Price Quote Sheet</t>
  </si>
  <si>
    <t>Ross</t>
  </si>
  <si>
    <t>Customer</t>
  </si>
  <si>
    <t xml:space="preserve"> </t>
  </si>
  <si>
    <t>Project Name</t>
  </si>
  <si>
    <t>Pakistan Office</t>
  </si>
  <si>
    <t>Freight</t>
  </si>
  <si>
    <t>Style</t>
  </si>
  <si>
    <t>Size / Spec/Special Features</t>
  </si>
  <si>
    <t>Packaging</t>
  </si>
  <si>
    <t>Size</t>
  </si>
  <si>
    <t>MOQ / Color</t>
  </si>
  <si>
    <t>Total units per carton</t>
  </si>
  <si>
    <t>Cubic Meter/ per CTN</t>
  </si>
  <si>
    <t>Total units per 40' HQ</t>
  </si>
  <si>
    <t>Freight cost per 40' HQ</t>
  </si>
  <si>
    <t>Sheet Set</t>
  </si>
  <si>
    <t xml:space="preserve">Single version all items. WxL Rotary pigment print. 4" self hem in flat and pillow included in size. 1/2" side and bottom hem. Fitted all around elastic. </t>
  </si>
  <si>
    <t>1500-2000 sets</t>
  </si>
  <si>
    <t>Crescent</t>
  </si>
  <si>
    <t>VZB cost $0.52</t>
  </si>
  <si>
    <t>JLA POE Price</t>
  </si>
  <si>
    <t>4pcs</t>
  </si>
  <si>
    <t>6pcs</t>
  </si>
  <si>
    <t>Order Type</t>
  </si>
  <si>
    <t>Program Name (Keyword)</t>
  </si>
  <si>
    <t>Order Process</t>
  </si>
  <si>
    <t>Direct Import</t>
  </si>
  <si>
    <t>Ship To Location</t>
  </si>
  <si>
    <t>Consolidator</t>
  </si>
  <si>
    <t xml:space="preserve">Program Commit Date </t>
  </si>
  <si>
    <t>Program Update Date</t>
  </si>
  <si>
    <t>Twin: 66x96"/39x75+12"/20x30" (1)</t>
  </si>
  <si>
    <t>Vendor</t>
  </si>
  <si>
    <t>Construction</t>
  </si>
  <si>
    <t>Twin: 66x96", 20x30"(2), 39x75"+12"</t>
  </si>
  <si>
    <t>4 pc set</t>
  </si>
  <si>
    <t>Full: 81x96", 20x30"(4), 54x75"+14"</t>
  </si>
  <si>
    <t>6 pc set</t>
  </si>
  <si>
    <t>Queen: 90x102",20x30"(4),60x80"+14"</t>
  </si>
  <si>
    <t>Cal king: 108x102", 20x40"(2), 72x84"+14"</t>
  </si>
  <si>
    <t>T144 cotton (32x32/76x64)</t>
  </si>
  <si>
    <t>Twin: 66x96", 20x30"(1), 39x75"+12"</t>
  </si>
  <si>
    <t>Full: 81x96", 20x30"(2), 54x75"+14"</t>
  </si>
  <si>
    <t>Queen: 90x102", 20x30"(2), 60x80"+14"</t>
  </si>
  <si>
    <t>King: 108x102", 20x40"(2), 78x80"+14"</t>
  </si>
  <si>
    <t>Alok</t>
  </si>
  <si>
    <t>Comp</t>
  </si>
  <si>
    <t>Full: 81x96"/54x75+14"/20x30" (2)</t>
  </si>
  <si>
    <t>Yunus</t>
  </si>
  <si>
    <t>T180 cotton - 40x40/110x60 Percale</t>
  </si>
  <si>
    <t>T200 cotton - 40x40/130x60 SPI Percale</t>
  </si>
  <si>
    <t>T300 cotton - 60x60/178x56(2) Sateen</t>
  </si>
  <si>
    <t>T300 cotton - 60x60/178x56(2) Percale</t>
  </si>
  <si>
    <t>Pigment Print/Solid Dyed (Light to medium colors) - Soft Finish</t>
  </si>
  <si>
    <t>Pigment Print/Solid Dyed (Light to medium colors) - Brushed</t>
  </si>
  <si>
    <t>Pigment Print/Solid Dyed (Light to medium colors) - Washed</t>
  </si>
  <si>
    <t>Queen: 90x102", 20x30"(4), 60x80"+14"</t>
  </si>
  <si>
    <t>King: 108x102", 20x40"(4), 78x80"+14"</t>
  </si>
  <si>
    <t>Cal king: 108x102", 20x40"(4), 72x84"+14"</t>
  </si>
  <si>
    <t/>
  </si>
  <si>
    <r>
      <t>JLA HOME Price Quote Shee</t>
    </r>
    <r>
      <rPr>
        <b/>
        <sz val="11"/>
        <color rgb="FF000000"/>
        <rFont val="Arial"/>
        <family val="2"/>
      </rPr>
      <t>t</t>
    </r>
  </si>
  <si>
    <t>Non-Replenishment</t>
  </si>
  <si>
    <t>India Production Team</t>
  </si>
  <si>
    <t>Sheets &amp; Basic Bedding</t>
  </si>
  <si>
    <t>Creative</t>
  </si>
  <si>
    <t>Globe</t>
  </si>
  <si>
    <t>32x32/76x64</t>
  </si>
  <si>
    <t>30x30/76x68</t>
  </si>
  <si>
    <t>30x30/72x68</t>
  </si>
  <si>
    <t>144TC 100% Cotton</t>
  </si>
  <si>
    <t xml:space="preserve">Solid </t>
  </si>
  <si>
    <t>Print</t>
  </si>
  <si>
    <t>4"Z hem on pillow , Light Medium pastel colors. Normal VZB packing</t>
  </si>
  <si>
    <t>3 pc set</t>
  </si>
  <si>
    <t>Queen: 90x102",20x30"(2),60x80"+14"</t>
  </si>
  <si>
    <t>Cal king:108x102",20x40"(2),72x84"+14"</t>
  </si>
  <si>
    <t>Cal king:108x102",20x40"(4),72x84"+14"</t>
  </si>
  <si>
    <t>180TC 100% Cotton</t>
  </si>
  <si>
    <t>40x40/110x70</t>
  </si>
  <si>
    <t>40x40/110x74</t>
  </si>
  <si>
    <t>comp</t>
  </si>
  <si>
    <t>Solid</t>
  </si>
  <si>
    <t>200TC 100% Cotton</t>
  </si>
  <si>
    <t>40x40/119x71</t>
  </si>
  <si>
    <t>40x40/130x70</t>
  </si>
  <si>
    <t>40X40/110X80</t>
  </si>
  <si>
    <t>300TC 100% Cotton sateen</t>
  </si>
  <si>
    <t>60x60/184x55x2</t>
  </si>
  <si>
    <t>60x60/184x58x2</t>
  </si>
  <si>
    <t>60x60/180x56x2</t>
  </si>
  <si>
    <t>300TC 100% Cotton Washed Percale</t>
  </si>
  <si>
    <t>60x60/188x53x2</t>
  </si>
  <si>
    <t>300TC 100% Cotton Percale Brushed (Peached)</t>
  </si>
  <si>
    <t>IND</t>
  </si>
  <si>
    <t>Kam</t>
  </si>
  <si>
    <t>Pigment Print - Soft Finish</t>
  </si>
  <si>
    <t>Units</t>
  </si>
  <si>
    <t>Total Sales</t>
  </si>
  <si>
    <t>Total Costs</t>
  </si>
  <si>
    <t>Division</t>
  </si>
  <si>
    <t>SHET</t>
  </si>
  <si>
    <t>PDPM</t>
  </si>
  <si>
    <t>Patrick Li</t>
  </si>
  <si>
    <r>
      <t xml:space="preserve">Super Big: </t>
    </r>
    <r>
      <rPr>
        <b/>
        <sz val="11"/>
        <color theme="0"/>
        <rFont val="Calibri"/>
        <family val="2"/>
      </rPr>
      <t>≥</t>
    </r>
    <r>
      <rPr>
        <b/>
        <sz val="11"/>
        <color theme="0"/>
        <rFont val="Arial"/>
        <family val="2"/>
      </rPr>
      <t xml:space="preserve"> $1M</t>
    </r>
  </si>
  <si>
    <t>ADUL</t>
  </si>
  <si>
    <t>APL</t>
  </si>
  <si>
    <t>ART</t>
  </si>
  <si>
    <t>BASI</t>
  </si>
  <si>
    <t>BATH</t>
  </si>
  <si>
    <t>BLK</t>
  </si>
  <si>
    <t>FUR</t>
  </si>
  <si>
    <t>LGT</t>
  </si>
  <si>
    <t>PET</t>
  </si>
  <si>
    <t>PETB</t>
  </si>
  <si>
    <t>RUG</t>
  </si>
  <si>
    <t>WIN</t>
  </si>
  <si>
    <t>YOUT</t>
  </si>
  <si>
    <t>Anguilla</t>
  </si>
  <si>
    <t>Argentina</t>
  </si>
  <si>
    <t>Australia</t>
  </si>
  <si>
    <t>Austria</t>
  </si>
  <si>
    <t>Bahamas</t>
  </si>
  <si>
    <t>Bangladesh</t>
  </si>
  <si>
    <t>Belgium</t>
  </si>
  <si>
    <t>Bermuda</t>
  </si>
  <si>
    <t>Brazil</t>
  </si>
  <si>
    <t>Cambodia</t>
  </si>
  <si>
    <t>Canada</t>
  </si>
  <si>
    <t>China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</si>
  <si>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</si>
  <si>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</si>
  <si>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</si>
  <si>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</si>
  <si>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</si>
  <si>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</si>
  <si>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</si>
  <si>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</si>
  <si>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</si>
  <si>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</si>
  <si>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</si>
  <si>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</si>
  <si>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</si>
  <si>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</si>
  <si>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</si>
  <si>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</si>
  <si>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</si>
  <si>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</si>
  <si>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</si>
  <si>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</si>
  <si>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</si>
  <si>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</si>
  <si>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</si>
  <si>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</si>
  <si>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</si>
  <si>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</si>
  <si>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</si>
  <si>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</si>
  <si>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</si>
  <si>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</si>
  <si>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</si>
  <si>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</si>
  <si>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</si>
  <si>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</si>
  <si>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</si>
  <si>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</si>
  <si>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</si>
  <si>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</si>
  <si>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</si>
  <si>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</si>
  <si>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</si>
  <si>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Brand</t>
  </si>
  <si>
    <t>Program Name</t>
  </si>
  <si>
    <t>UCCPM</t>
  </si>
  <si>
    <t>Sarah Chen</t>
  </si>
  <si>
    <t>Big: $300K - $1M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</si>
  <si>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</si>
  <si>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</si>
  <si>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</si>
  <si>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</si>
  <si>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</si>
  <si>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</si>
  <si>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</si>
  <si>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</si>
  <si>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</si>
  <si>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</si>
  <si>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</si>
  <si>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</si>
  <si>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</si>
  <si>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</si>
  <si>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</si>
  <si>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</si>
  <si>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</si>
  <si>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</si>
  <si>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</si>
  <si>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</si>
  <si>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</si>
  <si>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</si>
  <si>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</si>
  <si>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</si>
  <si>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</si>
  <si>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</si>
  <si>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</si>
  <si>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</si>
  <si>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</si>
  <si>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</si>
  <si>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</si>
  <si>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</si>
  <si>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</si>
  <si>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</si>
  <si>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</si>
  <si>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</si>
  <si>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</si>
  <si>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</si>
  <si>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</si>
  <si>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</si>
  <si>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</si>
  <si>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</si>
  <si>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</si>
  <si>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</si>
  <si>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</si>
  <si>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</si>
  <si>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</si>
  <si>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</si>
  <si>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</si>
  <si>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</si>
  <si>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Est. Program Size</t>
  </si>
  <si>
    <t>Responsible Party</t>
  </si>
  <si>
    <t>PM</t>
  </si>
  <si>
    <t>Medium: $150K - $300K</t>
  </si>
  <si>
    <t>Big: $100K - $200K</t>
  </si>
  <si>
    <t>Big: $200K - $500K</t>
  </si>
  <si>
    <t>Rollout/Replenishment</t>
  </si>
  <si>
    <t>Est. Total Sales</t>
  </si>
  <si>
    <t>Country of Origin</t>
  </si>
  <si>
    <t>Factory Control</t>
  </si>
  <si>
    <t>Yes</t>
  </si>
  <si>
    <t>Small: &lt; $150K</t>
  </si>
  <si>
    <t>Medium: $50K - $100K</t>
  </si>
  <si>
    <t>Medium: $100K - $200K</t>
  </si>
  <si>
    <t>Domestic: Port</t>
  </si>
  <si>
    <t>Domestic: Warehouse</t>
  </si>
  <si>
    <t>Domestic: Drop-Ship</t>
  </si>
  <si>
    <t>No</t>
  </si>
  <si>
    <t>Planner</t>
  </si>
  <si>
    <t>Customer Exclusive</t>
  </si>
  <si>
    <t>Program Commit Date</t>
  </si>
  <si>
    <t>Overseas Production Team</t>
  </si>
  <si>
    <t>Vendor Name</t>
  </si>
  <si>
    <t>Small: &lt; $50K</t>
  </si>
  <si>
    <t>Small: &lt; $100K</t>
  </si>
  <si>
    <t>Customer DC</t>
  </si>
  <si>
    <t>Pick Up At Port</t>
  </si>
  <si>
    <t>SV2</t>
  </si>
  <si>
    <t>SV3</t>
  </si>
  <si>
    <t>WOD</t>
  </si>
  <si>
    <t>ROSS</t>
  </si>
  <si>
    <t>Item</t>
    <phoneticPr fontId="70" type="noConversion"/>
  </si>
  <si>
    <t>UPC</t>
    <phoneticPr fontId="70" type="noConversion"/>
  </si>
  <si>
    <t>Pattern/Color</t>
    <phoneticPr fontId="70" type="noConversion"/>
  </si>
  <si>
    <t>Crescent and Kam</t>
  </si>
  <si>
    <r>
      <t xml:space="preserve">T200 cotton - 40x40/130x60 </t>
    </r>
    <r>
      <rPr>
        <b/>
        <sz val="11"/>
        <color rgb="FFFF0000"/>
        <rFont val="宋体"/>
        <family val="2"/>
        <scheme val="minor"/>
      </rPr>
      <t xml:space="preserve">SPI </t>
    </r>
    <r>
      <rPr>
        <b/>
        <sz val="11"/>
        <rFont val="宋体"/>
        <family val="2"/>
        <scheme val="minor"/>
      </rPr>
      <t>Percale</t>
    </r>
  </si>
  <si>
    <t>Pigment Print/Solid Dyed - Soft Finish</t>
  </si>
  <si>
    <t>100% Cotton</t>
    <phoneticPr fontId="70" type="noConversion"/>
  </si>
  <si>
    <t>VIN #</t>
  </si>
  <si>
    <t>TOWL</t>
  </si>
  <si>
    <t>Solution X</t>
  </si>
  <si>
    <t>Licensor</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</si>
  <si>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</si>
  <si>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</si>
  <si>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</si>
  <si>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</si>
  <si>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</si>
  <si>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</si>
  <si>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</si>
  <si>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</si>
  <si>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</si>
  <si>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</si>
  <si>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</si>
  <si>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</si>
  <si>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</si>
  <si>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</si>
  <si>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</si>
  <si>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</si>
  <si>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</si>
  <si>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</si>
  <si>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</si>
  <si>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</si>
  <si>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</si>
  <si>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</si>
  <si>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</si>
  <si>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</si>
  <si>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</si>
  <si>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</si>
  <si>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</si>
  <si>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</si>
  <si>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</si>
  <si>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</si>
  <si>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</si>
  <si>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</si>
  <si>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Robert Allen</t>
  </si>
  <si>
    <t>Simmons</t>
  </si>
  <si>
    <t>Skatelab</t>
  </si>
  <si>
    <t>Serta</t>
  </si>
  <si>
    <t>Surf's Up</t>
  </si>
  <si>
    <t>Swavelle</t>
  </si>
  <si>
    <t>Sync Technology</t>
  </si>
  <si>
    <t>Tao</t>
  </si>
  <si>
    <t>Woolrich</t>
  </si>
  <si>
    <t>Tech Code</t>
  </si>
  <si>
    <t>AVN</t>
  </si>
  <si>
    <t>SWV</t>
  </si>
  <si>
    <t>WOD/SV2</t>
  </si>
  <si>
    <t>WOD/SV3</t>
  </si>
  <si>
    <t xml:space="preserve">                                                                              JLA HOME Commitment Sheet</t>
  </si>
  <si>
    <t>Old Prices</t>
  </si>
  <si>
    <t>New Prices</t>
  </si>
  <si>
    <t>Twin XL: 66x96", 20x30"(1), 39x80"+12"</t>
  </si>
  <si>
    <t>Hi Patrick,</t>
  </si>
  <si>
    <t>Please find below the best cost for 200tc Ctn percale Solids/Printed, Vivek’s cost is the best so far. We have tried 2-3 different factories to get the prices to match your below target but unfortunately no one is got close to the same. I am not adding the cost of other supplier as they are very much off from the below cost.</t>
  </si>
  <si>
    <t>JLA HOME</t>
  </si>
  <si>
    <t>China Production Team</t>
  </si>
  <si>
    <t>Sheets and Basic Bedding</t>
  </si>
  <si>
    <t>Target cost</t>
  </si>
  <si>
    <t>Prem</t>
  </si>
  <si>
    <t>SKD</t>
  </si>
  <si>
    <t>Const</t>
  </si>
  <si>
    <t>40x40/132x68</t>
  </si>
  <si>
    <t>40x40/116x80</t>
  </si>
  <si>
    <t xml:space="preserve">200tc -100% Cotton </t>
  </si>
  <si>
    <t>Solid/Ptd</t>
  </si>
  <si>
    <r>
      <t xml:space="preserve">Printed sheet set. Z hem or Single Hem </t>
    </r>
    <r>
      <rPr>
        <b/>
        <sz val="11"/>
        <color rgb="FFFF0000"/>
        <rFont val="Arial"/>
        <family val="2"/>
      </rPr>
      <t>Vinyl Zipper bag</t>
    </r>
  </si>
  <si>
    <t xml:space="preserve">Twin: 66x96", 20x30"(1), 39x75"+12" </t>
  </si>
  <si>
    <t xml:space="preserve"> 3 pc set </t>
  </si>
  <si>
    <t xml:space="preserve"> $  7.00 </t>
  </si>
  <si>
    <t xml:space="preserve">$        8.17 </t>
  </si>
  <si>
    <t xml:space="preserve"> TwinXL: 66x96", 20x30"(1), 39x80"+12" </t>
  </si>
  <si>
    <t xml:space="preserve"> $  7.20 </t>
  </si>
  <si>
    <t xml:space="preserve">$        8.71 </t>
  </si>
  <si>
    <t xml:space="preserve"> Full: 81x96", 20x30"(2), 54x75"+14" </t>
  </si>
  <si>
    <t xml:space="preserve"> 4 pc set </t>
  </si>
  <si>
    <t xml:space="preserve"> $  9.10 </t>
  </si>
  <si>
    <t xml:space="preserve">$      11.05 </t>
  </si>
  <si>
    <t xml:space="preserve"> Queen: 90x102",20x30"(2),60x80"+14" </t>
  </si>
  <si>
    <t xml:space="preserve"> $10.10 </t>
  </si>
  <si>
    <t xml:space="preserve">$      11.49 </t>
  </si>
  <si>
    <t xml:space="preserve"> King: 108x102",20x40"(2),78x80"+14" </t>
  </si>
  <si>
    <t xml:space="preserve"> $12.30 </t>
  </si>
  <si>
    <t xml:space="preserve">$      13.97 </t>
  </si>
  <si>
    <t xml:space="preserve"> Cal king: 108x102", 20x40"(2), 72x84"+14" </t>
  </si>
  <si>
    <t xml:space="preserve">$      14.26 </t>
  </si>
  <si>
    <t>Note:</t>
  </si>
  <si>
    <t>1) 1000 sets MOQ per prints</t>
  </si>
  <si>
    <t>2) The above cost is for 4-5 prints design</t>
  </si>
  <si>
    <t>3) Normal VZ bag packing with front and back insert.</t>
  </si>
  <si>
    <t xml:space="preserve">4) Prices are valid for a week </t>
  </si>
  <si>
    <t>Kindly confirm the receipt and let me know if you need any other information in this regard.</t>
  </si>
  <si>
    <t>Thanks.</t>
  </si>
  <si>
    <t>Best Regards,</t>
  </si>
  <si>
    <t>Jatin Rekhi.</t>
  </si>
  <si>
    <t>Director- Product Development.</t>
  </si>
  <si>
    <t>(Sheets and Basic Bedding).</t>
  </si>
  <si>
    <t>Please note our new Office address:</t>
  </si>
  <si>
    <t>E &amp; E Co. Ltd.  Dba JLA Home</t>
  </si>
  <si>
    <t xml:space="preserve">Regus Business Center, </t>
  </si>
  <si>
    <t>Unit no# 9, Corporate Park II,</t>
  </si>
  <si>
    <r>
      <t>Office # 902 ,9</t>
    </r>
    <r>
      <rPr>
        <b/>
        <vertAlign val="superscript"/>
        <sz val="10"/>
        <color rgb="FF002060"/>
        <rFont val="MS Reference Sans Serif"/>
        <family val="2"/>
      </rPr>
      <t>th</t>
    </r>
    <r>
      <rPr>
        <b/>
        <sz val="10"/>
        <color rgb="FF002060"/>
        <rFont val="MS Reference Sans Serif"/>
        <family val="2"/>
      </rPr>
      <t xml:space="preserve"> Floor, V N Purav Marg, </t>
    </r>
  </si>
  <si>
    <t>Near Swastik Chambers, Chembur.</t>
  </si>
  <si>
    <t>Mumbai – 400071, India</t>
  </si>
  <si>
    <t>Cell #+91 9920151918</t>
  </si>
  <si>
    <t>From: Patrick Li &lt;patrick.li@jlahome.com&gt;</t>
  </si>
  <si>
    <r>
      <t>Sent:</t>
    </r>
    <r>
      <rPr>
        <sz val="11"/>
        <rFont val="Calibri"/>
        <family val="2"/>
      </rPr>
      <t xml:space="preserve"> Tuesday, February 27, 2024 10:06 PM</t>
    </r>
  </si>
  <si>
    <t>To: jatin.rekhi@jla-india.com</t>
  </si>
  <si>
    <r>
      <t>Cc:</t>
    </r>
    <r>
      <rPr>
        <sz val="11"/>
        <rFont val="Calibri"/>
        <family val="2"/>
      </rPr>
      <t xml:space="preserve"> ankush.jadhav@jla-india.com; Sarah Chen &lt;sarah.chen@jlahome.com&gt;</t>
    </r>
  </si>
  <si>
    <r>
      <t>Subject:</t>
    </r>
    <r>
      <rPr>
        <sz val="11"/>
        <rFont val="Calibri"/>
        <family val="2"/>
      </rPr>
      <t xml:space="preserve"> RE: ROSS 200TC Print</t>
    </r>
  </si>
  <si>
    <t>Target prices.</t>
  </si>
  <si>
    <t>$                                                                      7.00</t>
  </si>
  <si>
    <t xml:space="preserve">$                                                                      7.20 </t>
  </si>
  <si>
    <t xml:space="preserve">$                                                                      9.10 </t>
  </si>
  <si>
    <t xml:space="preserve">$                                                                    10.10 </t>
  </si>
  <si>
    <t xml:space="preserve">$                                                                    12.30 </t>
  </si>
  <si>
    <t xml:space="preserve">$                                                                    12.30 </t>
  </si>
  <si>
    <t>Best regards,</t>
  </si>
  <si>
    <r>
      <t>Sent:</t>
    </r>
    <r>
      <rPr>
        <sz val="11"/>
        <rFont val="Calibri"/>
        <family val="2"/>
      </rPr>
      <t xml:space="preserve"> Tuesday, February 27, 2024 11:27 AM</t>
    </r>
  </si>
  <si>
    <r>
      <t>To:</t>
    </r>
    <r>
      <rPr>
        <sz val="11"/>
        <rFont val="Calibri"/>
        <family val="2"/>
      </rPr>
      <t xml:space="preserve"> 'jatin.rekhi@jla-india.com' &lt;jatin.rekhi@jla-india.com&gt;</t>
    </r>
  </si>
  <si>
    <r>
      <t>Cc:</t>
    </r>
    <r>
      <rPr>
        <sz val="11"/>
        <rFont val="Calibri"/>
        <family val="2"/>
      </rPr>
      <t xml:space="preserve"> 'ankush.jadhav@jla-india.com' &lt;ankush.jadhav@jla-india.com&gt;; 'Sarah Chen' &lt;sarah.chen@jlahome.com&gt;</t>
    </r>
  </si>
  <si>
    <r>
      <t>Subject:</t>
    </r>
    <r>
      <rPr>
        <sz val="11"/>
        <rFont val="Calibri"/>
        <family val="2"/>
      </rPr>
      <t xml:space="preserve"> ROSS 200TC Print</t>
    </r>
  </si>
  <si>
    <t>Hi Jatin,</t>
  </si>
  <si>
    <t>What’s the prices of booking 4 containers of 200TC? Solid/Print. Maily would be Twin and Full sizes. VZB packaging.</t>
  </si>
  <si>
    <t>I have been discussing this with Prem since last Friday, he said he has quoted the best cost and having no space to reduce further however based on the quantity of 4 containers, I have been able negotiate with him to reduced the cost by further 1% from his earlier prices so please find below the final best prices from Prem for minimum order of 4 containers for your reference.</t>
  </si>
  <si>
    <t>Revised on 5th march 2024</t>
  </si>
  <si>
    <t>4) Prices are valid till 8th march only</t>
  </si>
  <si>
    <t>5) Revised prices are based on quantities of minimum order of 4 containers</t>
  </si>
  <si>
    <t>The lead time for the order would be 90-100 days after receipt of PO.</t>
  </si>
  <si>
    <r>
      <t>Sent:</t>
    </r>
    <r>
      <rPr>
        <sz val="11"/>
        <rFont val="Calibri"/>
        <family val="2"/>
      </rPr>
      <t xml:space="preserve"> Tuesday, March 5, 2024 12:29 AM</t>
    </r>
  </si>
  <si>
    <t>To: ankush.jadhav@jla-india.com</t>
  </si>
  <si>
    <r>
      <t>Cc:</t>
    </r>
    <r>
      <rPr>
        <sz val="11"/>
        <rFont val="Calibri"/>
        <family val="2"/>
      </rPr>
      <t xml:space="preserve"> Sarah Chen &lt;sarah.chen@jlahome.com&gt;; jatin.rekhi@jla-india.com</t>
    </r>
  </si>
  <si>
    <t>Per our conversation on Skype last Friday, is Prem going to lower some points from his 02-29 costs?</t>
  </si>
  <si>
    <r>
      <t>From:</t>
    </r>
    <r>
      <rPr>
        <sz val="11"/>
        <rFont val="Calibri"/>
        <family val="2"/>
      </rPr>
      <t xml:space="preserve"> ankush.jadhav@jla-india.com &lt;ankush.jadhav@jla-india.com&gt;</t>
    </r>
  </si>
  <si>
    <r>
      <t>Sent:</t>
    </r>
    <r>
      <rPr>
        <sz val="11"/>
        <rFont val="Calibri"/>
        <family val="2"/>
      </rPr>
      <t xml:space="preserve"> Monday, March 4, 2024 7:10 AM</t>
    </r>
  </si>
  <si>
    <t>To: 'Patrick Li' &lt;patrick.li@jlahome.com&gt;</t>
  </si>
  <si>
    <r>
      <t>Cc:</t>
    </r>
    <r>
      <rPr>
        <sz val="11"/>
        <rFont val="Calibri"/>
        <family val="2"/>
      </rPr>
      <t xml:space="preserve"> 'Sarah Chen' &lt;sarah.chen@jlahome.com&gt;; jatin.rekhi@jla-india.com</t>
    </r>
  </si>
  <si>
    <r>
      <t xml:space="preserve">Today we have sent you Ross 200TC 100% cotton soild quality pillowcase from Prem textile </t>
    </r>
    <r>
      <rPr>
        <b/>
        <sz val="11"/>
        <color rgb="FF202124"/>
        <rFont val="Aptos"/>
        <family val="2"/>
      </rPr>
      <t>FedEx AWB# 775395655774</t>
    </r>
  </si>
  <si>
    <t>Regarding 200TC Print, we are expecting to get the quality sample by this week (Prem Textile). We will send you the same by this weekend. We will keep you updated on tracking detail.</t>
  </si>
  <si>
    <t>-200TC Percale – 2 Pillowcase  (White) – 40x40/132x68 100% cotton – Prem textile- For Ross</t>
  </si>
  <si>
    <t>Thanks and best Regards,</t>
  </si>
  <si>
    <t>Ankush Jadhav</t>
  </si>
  <si>
    <t>New Office address:</t>
  </si>
  <si>
    <t>Regus Business Center, </t>
  </si>
  <si>
    <t>Office # 902 – Unit 9, Corporate Park II,</t>
  </si>
  <si>
    <r>
      <t>9</t>
    </r>
    <r>
      <rPr>
        <vertAlign val="superscript"/>
        <sz val="11"/>
        <color rgb="FF202124"/>
        <rFont val="Aptos"/>
        <family val="2"/>
      </rPr>
      <t>th</t>
    </r>
    <r>
      <rPr>
        <sz val="11"/>
        <color rgb="FF202124"/>
        <rFont val="Aptos"/>
        <family val="2"/>
      </rPr>
      <t xml:space="preserve"> Floor, V N Purav Marg,</t>
    </r>
  </si>
  <si>
    <t xml:space="preserve">Near Swastik Chambers, </t>
  </si>
  <si>
    <t>Chembur (E), Mumbai – 400071</t>
  </si>
  <si>
    <t>Cell #+91 7977904436</t>
  </si>
  <si>
    <r>
      <t>From:</t>
    </r>
    <r>
      <rPr>
        <sz val="11"/>
        <rFont val="Calibri"/>
        <family val="2"/>
      </rPr>
      <t xml:space="preserve"> jatin.rekhi@jla-india.com &lt;jatin.rekhi@jla-india.com&gt;</t>
    </r>
  </si>
  <si>
    <r>
      <t>Sent:</t>
    </r>
    <r>
      <rPr>
        <sz val="11"/>
        <rFont val="Calibri"/>
        <family val="2"/>
      </rPr>
      <t xml:space="preserve"> Friday, March 1, 2024 11:56 PM</t>
    </r>
  </si>
  <si>
    <r>
      <t>Cc:</t>
    </r>
    <r>
      <rPr>
        <sz val="11"/>
        <rFont val="Calibri"/>
        <family val="2"/>
      </rPr>
      <t xml:space="preserve"> ankush.jadhav@jla-india.com; 'Sarah Chen' &lt;sarah.chen@jlahome.com&gt;</t>
    </r>
  </si>
  <si>
    <t>Noted will send the Solid pillowcases to you by Monday from India.</t>
  </si>
  <si>
    <r>
      <t>Sent:</t>
    </r>
    <r>
      <rPr>
        <sz val="11"/>
        <rFont val="Calibri"/>
        <family val="2"/>
      </rPr>
      <t xml:space="preserve"> Friday, March 1, 2024 11:55 PM</t>
    </r>
  </si>
  <si>
    <t>Send the solid asap and arrange print for sure.</t>
  </si>
  <si>
    <r>
      <t>Sent:</t>
    </r>
    <r>
      <rPr>
        <sz val="11"/>
        <rFont val="Calibri"/>
        <family val="2"/>
      </rPr>
      <t xml:space="preserve"> Friday, March 1, 2024 1:23 PM</t>
    </r>
  </si>
  <si>
    <t>Vivek has readily available samples in Solids which can be send by Monday from India. If you want we will ask him to make new samples of print and send it to us</t>
  </si>
  <si>
    <t>Please confirm.</t>
  </si>
  <si>
    <r>
      <t>Sent:</t>
    </r>
    <r>
      <rPr>
        <sz val="11"/>
        <rFont val="Calibri"/>
        <family val="2"/>
      </rPr>
      <t xml:space="preserve"> Thursday, February 29, 2024 8:40 PM</t>
    </r>
  </si>
  <si>
    <t>Get a sample from Vevik and send it to us. Thanks.</t>
  </si>
  <si>
    <r>
      <t>Sent:</t>
    </r>
    <r>
      <rPr>
        <sz val="11"/>
        <rFont val="Calibri"/>
        <family val="2"/>
      </rPr>
      <t xml:space="preserve"> Thursday, February 29, 2024 9:24 AM</t>
    </r>
  </si>
  <si>
    <t xml:space="preserve"> $       7.70 </t>
  </si>
  <si>
    <t xml:space="preserve"> $       7.90 </t>
  </si>
  <si>
    <t xml:space="preserve"> $       9.95 </t>
  </si>
  <si>
    <t xml:space="preserve"> $     11.25 </t>
  </si>
  <si>
    <t xml:space="preserve"> $     13.55 </t>
  </si>
  <si>
    <t xml:space="preserve"> $     13.55 </t>
  </si>
  <si>
    <t xml:space="preserve">4 piece set -- 200TC 100% Cotton Solid Sheet Set </t>
  </si>
  <si>
    <t>ARMOIRE COLLECTION</t>
  </si>
  <si>
    <t>200TC AC GINA FLRL TRELLIS PINK/BLU TXL</t>
  </si>
  <si>
    <t>TXL</t>
  </si>
  <si>
    <t>200TC AC BOW LATTICE BLUSH TXL</t>
  </si>
  <si>
    <t>WILLOW &amp; SAGE</t>
  </si>
  <si>
    <t>200TC WS BLAKE STRIPE OLIVE TXL</t>
  </si>
  <si>
    <t>200TC AC ROSE GARDEN BLUSH F</t>
  </si>
  <si>
    <t>F</t>
  </si>
  <si>
    <t>200TC AC GINA FLRL TRELLIS PINK/BLU F</t>
  </si>
  <si>
    <t>200TC AC BOW LATTICE BLUSH F</t>
  </si>
  <si>
    <t>200TC WS BLAKE STRIPE OLIVE F</t>
  </si>
  <si>
    <t>200TC WS ARIN BLUE WINDOWPANE T</t>
  </si>
  <si>
    <t>T</t>
  </si>
  <si>
    <t>200TC AC SUSIE STRIPE FLRL BLU T</t>
  </si>
  <si>
    <t>200TC AC ROSE GARDEN BLUSH T</t>
  </si>
  <si>
    <t>JLA 200TC PRINTS</t>
  </si>
  <si>
    <t>JLA 200TC SOLIDS</t>
  </si>
  <si>
    <t>BRAND</t>
  </si>
  <si>
    <t>COST</t>
  </si>
  <si>
    <t>QTY</t>
  </si>
  <si>
    <t>DESCRIPTION</t>
  </si>
  <si>
    <t>SIZE</t>
  </si>
  <si>
    <t xml:space="preserve">12.11.2024 </t>
  </si>
  <si>
    <t>Ross/JLA June POE projexctions</t>
  </si>
  <si>
    <t>Twin XL: 66x96", 20x30"(1), 39x80"+12"</t>
    <phoneticPr fontId="70" type="noConversion"/>
  </si>
  <si>
    <t xml:space="preserve">3 piece set -- 200TC 100% Cotton Solid Sheet Set </t>
    <phoneticPr fontId="70" type="noConversion"/>
  </si>
  <si>
    <r>
      <t>Willow &amp; Sage</t>
    </r>
    <r>
      <rPr>
        <sz val="11"/>
        <rFont val="宋体"/>
        <family val="2"/>
        <charset val="134"/>
      </rPr>
      <t>；</t>
    </r>
    <r>
      <rPr>
        <sz val="11"/>
        <rFont val="Arial"/>
        <family val="2"/>
      </rPr>
      <t>Armoire Collection</t>
    </r>
    <phoneticPr fontId="70" type="noConversion"/>
  </si>
  <si>
    <t>200TC AC BRIGHT WHITE T</t>
    <phoneticPr fontId="70" type="noConversion"/>
  </si>
  <si>
    <t>200TC AC CHERRY BLOSSOM T</t>
    <phoneticPr fontId="70" type="noConversion"/>
  </si>
  <si>
    <t>BRIGHT WHITE</t>
    <phoneticPr fontId="70" type="noConversion"/>
  </si>
  <si>
    <t>200TC WS NAVY PEONY T</t>
    <phoneticPr fontId="70" type="noConversion"/>
  </si>
  <si>
    <t>200TC AC CHERRY BLOSSOM F</t>
    <phoneticPr fontId="70" type="noConversion"/>
  </si>
  <si>
    <t>200TC AC BRIGHT WHITE F</t>
    <phoneticPr fontId="70" type="noConversion"/>
  </si>
  <si>
    <t>200TC AC BLUE FOG F</t>
    <phoneticPr fontId="70" type="noConversion"/>
  </si>
  <si>
    <t>BLUE FOG</t>
    <phoneticPr fontId="70" type="noConversion"/>
  </si>
  <si>
    <t>200TC WS DRIZZLE GRY F</t>
    <phoneticPr fontId="70" type="noConversion"/>
  </si>
  <si>
    <t>200TC AC BRIGHT WHITE TXL</t>
    <phoneticPr fontId="70" type="noConversion"/>
  </si>
  <si>
    <t>200TC AC CHERRY BLOSSOM TXL</t>
    <phoneticPr fontId="70" type="noConversion"/>
  </si>
  <si>
    <t>200TC WS DRIZZLE GRY TXL</t>
    <phoneticPr fontId="70" type="noConversion"/>
  </si>
  <si>
    <t>Current</t>
  </si>
  <si>
    <t>New prices for 4 container</t>
  </si>
  <si>
    <t>Valiant</t>
  </si>
  <si>
    <t>200tc -100% Cotton Percale</t>
  </si>
  <si>
    <r>
      <t xml:space="preserve">Printed sheet set. Z hem or Single Hem </t>
    </r>
    <r>
      <rPr>
        <b/>
        <sz val="11"/>
        <color rgb="FFFF0000"/>
        <rFont val="Arial"/>
        <family val="2"/>
      </rPr>
      <t>Vinyl Zipper bag with Grey pipping</t>
    </r>
  </si>
  <si>
    <t>1) 1000 sets MOQ per prints and 500 sets for Solid MOQ</t>
  </si>
  <si>
    <t>4) Prices are valid for 2 weeks</t>
  </si>
  <si>
    <t>MICRO CHIP</t>
    <phoneticPr fontId="70" type="noConversion"/>
  </si>
  <si>
    <t>ORCHID TINT</t>
    <phoneticPr fontId="70" type="noConversion"/>
  </si>
  <si>
    <t>RS20-7816</t>
  </si>
  <si>
    <t>022164520002</t>
  </si>
  <si>
    <t>RS20-7817</t>
  </si>
  <si>
    <t>022164520019</t>
  </si>
  <si>
    <t>RS20-7818</t>
  </si>
  <si>
    <t>022164520026</t>
  </si>
  <si>
    <t>RS20-7819</t>
  </si>
  <si>
    <t>022164520033</t>
  </si>
  <si>
    <t>022164537321</t>
  </si>
  <si>
    <t>RS20-7919</t>
  </si>
  <si>
    <t>022164537338</t>
  </si>
  <si>
    <t>SEPIA ROSE 14-1803TCX</t>
    <phoneticPr fontId="70" type="noConversion"/>
  </si>
  <si>
    <t>Factory: Prem</t>
    <phoneticPr fontId="70" type="noConversion"/>
  </si>
  <si>
    <t>Departure port: Nhava Sheva</t>
    <phoneticPr fontId="70" type="noConversion"/>
  </si>
  <si>
    <r>
      <t>O</t>
    </r>
    <r>
      <rPr>
        <sz val="10"/>
        <rFont val="Arial"/>
        <family val="2"/>
      </rPr>
      <t xml:space="preserve">rder type: POE Charleston </t>
    </r>
    <phoneticPr fontId="70" type="noConversion"/>
  </si>
  <si>
    <r>
      <t>L</t>
    </r>
    <r>
      <rPr>
        <sz val="10"/>
        <rFont val="Arial"/>
        <family val="2"/>
      </rPr>
      <t>oad: 0%</t>
    </r>
    <phoneticPr fontId="70" type="noConversion"/>
  </si>
  <si>
    <t>Note:  S/W 6/11~6/17</t>
    <phoneticPr fontId="70" type="noConversion"/>
  </si>
  <si>
    <t>Customer PO : 11203756</t>
    <phoneticPr fontId="70" type="noConversion"/>
  </si>
  <si>
    <t>Ship date: 2025/4/14</t>
    <phoneticPr fontId="70" type="noConversion"/>
  </si>
  <si>
    <t>EEC PO: RS-250128</t>
    <phoneticPr fontId="70" type="noConversion"/>
  </si>
  <si>
    <t>RS20-7918</t>
    <phoneticPr fontId="70" type="noConversion"/>
  </si>
  <si>
    <t>SEPIA ROSE 14-1803TCX</t>
    <phoneticPr fontId="70" type="noConversion"/>
  </si>
  <si>
    <t>100% Cotton Solid Sheet Set, 4" single needle hem, VZB packaging</t>
    <phoneticPr fontId="70" type="noConversion"/>
  </si>
  <si>
    <t>100% Cotton Solid Sheet Set, 4" single needle hem, VZB packaging</t>
    <phoneticPr fontId="70" type="noConversion"/>
  </si>
  <si>
    <t>Twin: 66x96"/39x75+12"/20x30" (1)</t>
    <phoneticPr fontId="70" type="noConversion"/>
  </si>
  <si>
    <t>Full: 81x96"/54x75+14"/20x30" (2)</t>
    <phoneticPr fontId="70" type="noConversion"/>
  </si>
  <si>
    <t>RS20-7986</t>
    <phoneticPr fontId="70" type="noConversion"/>
  </si>
  <si>
    <t>RS20-7987</t>
    <phoneticPr fontId="70" type="noConversion"/>
  </si>
  <si>
    <r>
      <rPr>
        <sz val="10"/>
        <rFont val="Arial"/>
        <family val="2"/>
      </rPr>
      <t>022164582130</t>
    </r>
    <phoneticPr fontId="70" type="noConversion"/>
  </si>
  <si>
    <t>022164582123</t>
    <phoneticPr fontId="70" type="noConversion"/>
  </si>
  <si>
    <t>ARMOIRE COLLECTION</t>
    <phoneticPr fontId="70" type="noConversion"/>
  </si>
  <si>
    <t>RS20-7910</t>
    <phoneticPr fontId="70" type="noConversion"/>
  </si>
  <si>
    <t>022164537246</t>
    <phoneticPr fontId="70" type="noConversion"/>
  </si>
  <si>
    <t>RS20-7911</t>
  </si>
  <si>
    <t>022164537253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</si>
</sst>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 #,##0_ ;_ * \-#,##0_ ;_ * &quot;-&quot;_ ;_ @_ "/>
    <numFmt numFmtId="44" formatCode="_ &quot;¥&quot;* #,##0.00_ ;_ &quot;¥&quot;* \-#,##0.00_ ;_ &quot;¥&quot;* &quot;-&quot;??_ ;_ @_ "/>
    <numFmt numFmtId="43" formatCode="_ * #,##0.00_ ;_ * \-#,##0.00_ ;_ * &quot;-&quot;??_ ;_ @_ "/>
    <numFmt numFmtId="176" formatCode="&quot;$&quot;#,##0.00_);[Red]\(&quot;$&quot;#,##0.00\)"/>
    <numFmt numFmtId="177" formatCode="_(&quot;$&quot;* #,##0.00_);_(&quot;$&quot;* \(#,##0.00\);_(&quot;$&quot;* &quot;-&quot;??_);_(@_)"/>
    <numFmt numFmtId="178" formatCode="_(* #,##0.00_);_(* \(#,##0.00\);_(* &quot;-&quot;??_);_(@_)"/>
    <numFmt numFmtId="179" formatCode="&quot;$&quot;#,##0.00"/>
    <numFmt numFmtId="180" formatCode="0.0000"/>
    <numFmt numFmtId="182" formatCode="&quot;$&quot;#,##0"/>
    <numFmt numFmtId="183" formatCode="_-* #,##0_-;\-* #,##0_-;_-* &quot;-&quot;_-;_-@_-"/>
    <numFmt numFmtId="184" formatCode="_-* #,##0.00_-;\-* #,##0.00_-;_-* &quot;-&quot;??_-;_-@_-"/>
    <numFmt numFmtId="185" formatCode="_(&quot;$&quot;* #,##0.0_);_(&quot;$&quot;* \(#,##0.0\);_(&quot;$&quot;* &quot;-&quot;??_);_(@_)"/>
    <numFmt numFmtId="186" formatCode="mm/dd/yy_)"/>
    <numFmt numFmtId="187" formatCode="_(&quot;$&quot;* #,##0_);_(&quot;$&quot;* \(#,##0\);_(&quot;$&quot;* &quot;-&quot;??_);_(@_)"/>
    <numFmt numFmtId="188" formatCode="mmm\ dd\,\ yy"/>
    <numFmt numFmtId="189" formatCode="_(* #,##0_);_(* \(#,##0\);_(* &quot;-&quot;??_);_(@_)"/>
    <numFmt numFmtId="190" formatCode="_ &quot;Rs.&quot;\ * #,##0.00_ ;_ &quot;Rs.&quot;\ * \-#,##0.00_ ;_ &quot;Rs.&quot;\ * &quot;-&quot;??_ ;_ @_ "/>
    <numFmt numFmtId="191" formatCode="_ &quot;￥&quot;* #,##0.00_ ;_ &quot;￥&quot;* \-#,##0.00_ ;_ &quot;￥&quot;* &quot;-&quot;??_ ;_ @_ "/>
    <numFmt numFmtId="192" formatCode="_-[$$-409]* #,##0.00_ ;_-[$$-409]* \-#,##0.00\ ;_-[$$-409]* &quot;-&quot;??_ ;_-@_ "/>
    <numFmt numFmtId="193" formatCode="\$#,##0.00;\-\$#,##0.00"/>
    <numFmt numFmtId="194" formatCode="0_ "/>
  </numFmts>
  <fonts count="125">
    <font>
      <sz val="10"/>
      <name val="Arial"/>
      <family val="2"/>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0"/>
      <name val="Arial"/>
      <family val="2"/>
    </font>
    <font>
      <sz val="10"/>
      <name val="Arial"/>
      <family val="2"/>
    </font>
    <font>
      <sz val="10"/>
      <name val="Helv"/>
      <family val="2"/>
    </font>
    <font>
      <sz val="11"/>
      <color indexed="8"/>
      <name val="宋体"/>
      <family val="3"/>
      <charset val="134"/>
    </font>
    <font>
      <sz val="11"/>
      <color indexed="9"/>
      <name val="宋体"/>
      <family val="3"/>
      <charset val="134"/>
    </font>
    <font>
      <sz val="12"/>
      <name val="宋体"/>
      <family val="3"/>
      <charset val="134"/>
    </font>
    <font>
      <sz val="11"/>
      <color indexed="17"/>
      <name val="宋体"/>
      <family val="3"/>
      <charset val="134"/>
    </font>
    <font>
      <sz val="11"/>
      <color indexed="20"/>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1"/>
      <color indexed="9"/>
      <name val="宋体"/>
      <family val="3"/>
      <charset val="134"/>
    </font>
    <font>
      <b/>
      <sz val="11"/>
      <color indexed="8"/>
      <name val="宋体"/>
      <family val="3"/>
      <charset val="134"/>
    </font>
    <font>
      <i/>
      <sz val="11"/>
      <color indexed="23"/>
      <name val="宋体"/>
      <family val="3"/>
      <charset val="134"/>
    </font>
    <font>
      <sz val="11"/>
      <color indexed="10"/>
      <name val="宋体"/>
      <family val="3"/>
      <charset val="134"/>
    </font>
    <font>
      <b/>
      <sz val="11"/>
      <color indexed="52"/>
      <name val="宋体"/>
      <family val="3"/>
      <charset val="134"/>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b/>
      <sz val="10"/>
      <name val="Arial"/>
      <family val="2"/>
    </font>
    <font>
      <sz val="9"/>
      <name val="Arial"/>
      <family val="2"/>
    </font>
    <font>
      <sz val="10"/>
      <color indexed="12"/>
      <name val="Arial"/>
      <family val="2"/>
    </font>
    <font>
      <b/>
      <sz val="10"/>
      <color indexed="10"/>
      <name val="Arial"/>
      <family val="2"/>
    </font>
    <font>
      <sz val="10"/>
      <color indexed="8"/>
      <name val="Arial"/>
      <family val="2"/>
    </font>
    <font>
      <b/>
      <sz val="10"/>
      <color indexed="12"/>
      <name val="Arial"/>
      <family val="2"/>
    </font>
    <font>
      <sz val="11"/>
      <name val="Arial"/>
      <family val="2"/>
    </font>
    <font>
      <b/>
      <sz val="11"/>
      <name val="Arial"/>
      <family val="2"/>
    </font>
    <font>
      <b/>
      <sz val="16"/>
      <name val="Arial"/>
      <family val="2"/>
    </font>
    <font>
      <sz val="11"/>
      <color indexed="8"/>
      <name val="Calibri"/>
      <family val="2"/>
    </font>
    <font>
      <sz val="12"/>
      <name val="Times New Roman"/>
      <family val="1"/>
    </font>
    <font>
      <sz val="10"/>
      <name val="Tahoma"/>
      <family val="2"/>
    </font>
    <font>
      <b/>
      <sz val="11"/>
      <color indexed="8"/>
      <name val="Calibri"/>
      <family val="2"/>
    </font>
    <font>
      <sz val="10"/>
      <name val="Times New Roman"/>
      <family val="1"/>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9"/>
      <color indexed="8"/>
      <name val="Calibri"/>
      <family val="2"/>
    </font>
    <font>
      <sz val="12"/>
      <color indexed="8"/>
      <name val="Footlight MT Light"/>
      <family val="1"/>
    </font>
    <font>
      <sz val="12"/>
      <color indexed="8"/>
      <name val="Calibri"/>
      <family val="2"/>
    </font>
    <font>
      <b/>
      <sz val="11"/>
      <color indexed="63"/>
      <name val="Calibri"/>
      <family val="2"/>
    </font>
    <font>
      <b/>
      <sz val="18"/>
      <color indexed="56"/>
      <name val="Cambria"/>
      <family val="1"/>
    </font>
    <font>
      <b/>
      <sz val="18"/>
      <color indexed="56"/>
      <name val="Cambria"/>
      <family val="1"/>
    </font>
    <font>
      <sz val="11"/>
      <color indexed="10"/>
      <name val="Calibri"/>
      <family val="2"/>
    </font>
    <font>
      <sz val="11"/>
      <name val="ＭＳ Ｐゴシック"/>
      <family val="2"/>
      <charset val="128"/>
    </font>
    <font>
      <sz val="12"/>
      <name val="바탕체"/>
      <family val="3"/>
    </font>
    <font>
      <sz val="12"/>
      <color indexed="17"/>
      <name val="宋体"/>
      <family val="3"/>
      <charset val="134"/>
    </font>
    <font>
      <sz val="12"/>
      <color indexed="14"/>
      <name val="宋体"/>
      <family val="3"/>
      <charset val="134"/>
    </font>
    <font>
      <sz val="11"/>
      <color indexed="8"/>
      <name val="Tahoma"/>
      <family val="2"/>
    </font>
    <font>
      <sz val="11"/>
      <name val="蹈框"/>
      <family val="3"/>
      <charset val="134"/>
    </font>
    <font>
      <sz val="9"/>
      <name val="宋体"/>
      <family val="3"/>
      <charset val="134"/>
    </font>
    <font>
      <sz val="12"/>
      <color theme="1"/>
      <name val="Arial"/>
      <family val="2"/>
    </font>
    <font>
      <sz val="12"/>
      <color theme="1"/>
      <name val="宋体"/>
      <family val="2"/>
      <scheme val="minor"/>
    </font>
    <font>
      <sz val="11"/>
      <color rgb="FF000000"/>
      <name val="宋体"/>
      <family val="3"/>
      <charset val="134"/>
    </font>
    <font>
      <sz val="10"/>
      <color rgb="FFFF0000"/>
      <name val="Arial"/>
      <family val="2"/>
    </font>
    <font>
      <b/>
      <sz val="10"/>
      <color rgb="FFFF0000"/>
      <name val="Arial"/>
      <family val="2"/>
    </font>
    <font>
      <sz val="11"/>
      <name val="宋体"/>
      <family val="2"/>
      <scheme val="minor"/>
    </font>
    <font>
      <b/>
      <sz val="11"/>
      <name val="宋体"/>
      <family val="2"/>
      <scheme val="minor"/>
    </font>
    <font>
      <b/>
      <sz val="11"/>
      <color rgb="FFFF0000"/>
      <name val="宋体"/>
      <family val="2"/>
      <scheme val="minor"/>
    </font>
    <font>
      <sz val="11"/>
      <color theme="1"/>
      <name val="宋体"/>
      <family val="2"/>
      <scheme val="minor"/>
    </font>
    <font>
      <sz val="10"/>
      <name val="Arial"/>
      <family val="2"/>
    </font>
    <font>
      <u/>
      <sz val="12"/>
      <color indexed="12"/>
      <name val="宋体"/>
      <family val="3"/>
      <charset val="134"/>
    </font>
    <font>
      <b/>
      <sz val="18"/>
      <color indexed="56"/>
      <name val="Cambria"/>
      <family val="2"/>
    </font>
    <font>
      <sz val="10"/>
      <name val="Arial"/>
      <family val="2"/>
    </font>
    <font>
      <u/>
      <sz val="11"/>
      <color theme="10"/>
      <name val="宋体"/>
      <family val="2"/>
      <scheme val="minor"/>
    </font>
    <font>
      <sz val="10"/>
      <name val="Verdana"/>
      <family val="2"/>
    </font>
    <font>
      <sz val="11"/>
      <color rgb="FFFF0000"/>
      <name val="宋体"/>
      <family val="2"/>
      <scheme val="minor"/>
    </font>
    <font>
      <b/>
      <sz val="11"/>
      <color theme="1"/>
      <name val="宋体"/>
      <family val="2"/>
      <scheme val="minor"/>
    </font>
    <font>
      <b/>
      <sz val="11"/>
      <color theme="1"/>
      <name val="Arial"/>
      <family val="2"/>
    </font>
    <font>
      <sz val="11"/>
      <color theme="1"/>
      <name val="Arial"/>
      <family val="2"/>
    </font>
    <font>
      <sz val="11"/>
      <color rgb="FF000000"/>
      <name val="Arial"/>
      <family val="2"/>
    </font>
    <font>
      <b/>
      <sz val="11"/>
      <color rgb="FF000000"/>
      <name val="Arial"/>
      <family val="2"/>
    </font>
    <font>
      <b/>
      <sz val="11"/>
      <color rgb="FF000000"/>
      <name val="宋体"/>
      <family val="2"/>
      <scheme val="minor"/>
    </font>
    <font>
      <b/>
      <u/>
      <sz val="11"/>
      <name val="Arial"/>
      <family val="2"/>
    </font>
    <font>
      <b/>
      <sz val="11"/>
      <color theme="0"/>
      <name val="Arial"/>
      <family val="2"/>
    </font>
    <font>
      <b/>
      <sz val="11"/>
      <color theme="0"/>
      <name val="Calibri"/>
      <family val="2"/>
    </font>
    <font>
      <sz val="10"/>
      <color theme="0"/>
      <name val="Arial"/>
      <family val="2"/>
    </font>
    <font>
      <sz val="10"/>
      <name val="Calibri"/>
      <family val="2"/>
    </font>
    <font>
      <sz val="11"/>
      <name val="Calibri"/>
      <family val="2"/>
    </font>
    <font>
      <b/>
      <sz val="11"/>
      <name val="Calibri"/>
      <family val="2"/>
    </font>
    <font>
      <b/>
      <u/>
      <sz val="16"/>
      <color rgb="FF000000"/>
      <name val="Arial"/>
      <family val="2"/>
    </font>
    <font>
      <b/>
      <sz val="11"/>
      <color rgb="FFFF0000"/>
      <name val="Arial"/>
      <family val="2"/>
    </font>
    <font>
      <sz val="11"/>
      <color rgb="FF000000"/>
      <name val="Calibri"/>
      <family val="2"/>
    </font>
    <font>
      <b/>
      <sz val="9"/>
      <color rgb="FF000000"/>
      <name val="Arial"/>
      <family val="2"/>
    </font>
    <font>
      <b/>
      <u/>
      <sz val="12"/>
      <color rgb="FF000000"/>
      <name val="Arial"/>
      <family val="2"/>
    </font>
    <font>
      <sz val="11"/>
      <color rgb="FFFF0000"/>
      <name val="Arial"/>
      <family val="2"/>
    </font>
    <font>
      <b/>
      <u/>
      <sz val="11"/>
      <color rgb="FF000000"/>
      <name val="Arial"/>
      <family val="2"/>
    </font>
    <font>
      <sz val="11"/>
      <name val="Aptos"/>
      <family val="2"/>
    </font>
    <font>
      <sz val="10"/>
      <name val="MS Reference Sans Serif"/>
      <family val="2"/>
    </font>
    <font>
      <b/>
      <u/>
      <sz val="10"/>
      <color rgb="FFFF0000"/>
      <name val="MS Reference Sans Serif"/>
      <family val="2"/>
    </font>
    <font>
      <b/>
      <sz val="10"/>
      <color rgb="FF002060"/>
      <name val="MS Reference Sans Serif"/>
      <family val="2"/>
    </font>
    <font>
      <b/>
      <vertAlign val="superscript"/>
      <sz val="10"/>
      <color rgb="FF002060"/>
      <name val="MS Reference Sans Serif"/>
      <family val="2"/>
    </font>
    <font>
      <sz val="10"/>
      <color rgb="FF000000"/>
      <name val="Calibri"/>
      <family val="2"/>
    </font>
    <font>
      <u/>
      <sz val="10"/>
      <color theme="10"/>
      <name val="Arial"/>
      <family val="2"/>
    </font>
    <font>
      <sz val="11"/>
      <color rgb="FF202124"/>
      <name val="Aptos"/>
      <family val="2"/>
    </font>
    <font>
      <b/>
      <sz val="11"/>
      <color rgb="FF202124"/>
      <name val="Aptos"/>
      <family val="2"/>
    </font>
    <font>
      <vertAlign val="superscript"/>
      <sz val="11"/>
      <color rgb="FF202124"/>
      <name val="Aptos"/>
      <family val="2"/>
    </font>
    <font>
      <b/>
      <sz val="11"/>
      <color rgb="FF000000"/>
      <name val="Calibri"/>
      <family val="2"/>
    </font>
    <font>
      <sz val="11"/>
      <color theme="1"/>
      <name val="Calibri"/>
      <family val="2"/>
    </font>
    <font>
      <sz val="11"/>
      <name val="宋体"/>
      <family val="2"/>
      <charset val="134"/>
    </font>
    <font>
      <b/>
      <u/>
      <sz val="16"/>
      <name val="Arial"/>
      <family val="2"/>
    </font>
    <font>
      <b/>
      <u/>
      <sz val="11"/>
      <color rgb="FFFF0000"/>
      <name val="Arial"/>
      <family val="2"/>
    </font>
    <font>
      <b/>
      <u/>
      <sz val="11"/>
      <color theme="1"/>
      <name val="宋体"/>
      <family val="2"/>
      <scheme val="minor"/>
    </font>
    <font>
      <b/>
      <u/>
      <sz val="12"/>
      <name val="Arial"/>
      <family val="2"/>
    </font>
    <font>
      <b/>
      <u/>
      <sz val="11"/>
      <color theme="1"/>
      <name val="Arial"/>
      <family val="2"/>
    </font>
  </fonts>
  <fills count="4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27"/>
      </patternFill>
    </fill>
    <fill>
      <patternFill patternType="solid">
        <fgColor indexed="45"/>
        <bgColor indexed="64"/>
      </patternFill>
    </fill>
    <fill>
      <patternFill patternType="solid">
        <fgColor indexed="45"/>
        <bgColor indexed="29"/>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B4C6E7"/>
        <bgColor indexed="64"/>
      </patternFill>
    </fill>
    <fill>
      <patternFill patternType="solid">
        <fgColor theme="1"/>
        <bgColor indexed="64"/>
      </patternFill>
    </fill>
    <fill>
      <patternFill patternType="solid">
        <fgColor theme="5" tint="0.79998168889431442"/>
        <bgColor indexed="64"/>
      </patternFill>
    </fill>
    <fill>
      <patternFill patternType="solid">
        <fgColor rgb="FF000000"/>
        <bgColor indexed="64"/>
      </patternFill>
    </fill>
    <fill>
      <patternFill patternType="solid">
        <fgColor rgb="FFFFFFFF"/>
        <bgColor indexed="64"/>
      </patternFill>
    </fill>
    <fill>
      <patternFill patternType="solid">
        <fgColor rgb="FFEC72D2"/>
        <bgColor indexed="64"/>
      </patternFill>
    </fill>
    <fill>
      <patternFill patternType="solid">
        <fgColor rgb="FFD9D9D9"/>
        <bgColor indexed="64"/>
      </patternFill>
    </fill>
    <fill>
      <patternFill patternType="solid">
        <fgColor theme="4" tint="0.59999389629810485"/>
        <bgColor indexed="64"/>
      </patternFill>
    </fill>
  </fills>
  <borders count="8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medium">
        <color indexed="64"/>
      </right>
      <top style="thin">
        <color auto="1"/>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thin">
        <color auto="1"/>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rgb="FF000000"/>
      </bottom>
      <diagonal/>
    </border>
    <border>
      <left style="medium">
        <color indexed="64"/>
      </left>
      <right style="medium">
        <color indexed="64"/>
      </right>
      <top/>
      <bottom style="medium">
        <color rgb="FF000000"/>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right/>
      <top/>
      <bottom style="medium">
        <color rgb="FF000000"/>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rgb="FF000000"/>
      </top>
      <bottom/>
      <diagonal/>
    </border>
    <border>
      <left/>
      <right style="medium">
        <color auto="1"/>
      </right>
      <top style="thin">
        <color auto="1"/>
      </top>
      <bottom style="medium">
        <color indexed="64"/>
      </bottom>
      <diagonal/>
    </border>
  </borders>
  <cellStyleXfs count="2130">
    <xf numFmtId="192" fontId="0" fillId="0" borderId="0"/>
    <xf numFmtId="192" fontId="10" fillId="0" borderId="0"/>
    <xf numFmtId="192" fontId="10" fillId="0" borderId="0"/>
    <xf numFmtId="192" fontId="14" fillId="0" borderId="0"/>
    <xf numFmtId="192" fontId="4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40" fillId="0" borderId="0"/>
    <xf numFmtId="192" fontId="10" fillId="0" borderId="0"/>
    <xf numFmtId="192" fontId="10" fillId="0" borderId="0"/>
    <xf numFmtId="192" fontId="10" fillId="0" borderId="0"/>
    <xf numFmtId="192" fontId="10" fillId="0" borderId="0"/>
    <xf numFmtId="192" fontId="10" fillId="0" borderId="0"/>
    <xf numFmtId="192" fontId="34" fillId="0" borderId="0">
      <alignment vertical="top"/>
    </xf>
    <xf numFmtId="192" fontId="34" fillId="0" borderId="0">
      <alignment vertical="top"/>
    </xf>
    <xf numFmtId="192" fontId="10" fillId="0" borderId="0"/>
    <xf numFmtId="192" fontId="11" fillId="0" borderId="0"/>
    <xf numFmtId="192" fontId="10" fillId="0" borderId="0"/>
    <xf numFmtId="192" fontId="11"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applyNumberFormat="0" applyFont="0" applyFill="0" applyBorder="0" applyProtection="0">
      <alignment vertical="center" wrapText="1"/>
    </xf>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applyNumberFormat="0" applyFont="0" applyFill="0" applyBorder="0" applyProtection="0">
      <alignment vertical="center" wrapText="1"/>
    </xf>
    <xf numFmtId="192" fontId="10" fillId="0" borderId="0"/>
    <xf numFmtId="192" fontId="10" fillId="0" borderId="0" applyNumberFormat="0" applyFont="0" applyFill="0" applyBorder="0" applyProtection="0">
      <alignment vertical="center" wrapText="1"/>
    </xf>
    <xf numFmtId="192" fontId="11" fillId="0" borderId="0"/>
    <xf numFmtId="192" fontId="10" fillId="0" borderId="0"/>
    <xf numFmtId="192" fontId="11" fillId="0" borderId="0"/>
    <xf numFmtId="192" fontId="10" fillId="0" borderId="0"/>
    <xf numFmtId="192" fontId="10" fillId="0" borderId="0"/>
    <xf numFmtId="192" fontId="10" fillId="0" borderId="0"/>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34" fillId="0" borderId="0">
      <alignment vertical="top"/>
    </xf>
    <xf numFmtId="192" fontId="34" fillId="0" borderId="0">
      <alignment vertical="top"/>
    </xf>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1"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34" fillId="0" borderId="0">
      <alignment vertical="top"/>
    </xf>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39" fillId="2" borderId="0" applyNumberFormat="0" applyBorder="0" applyAlignment="0" applyProtection="0"/>
    <xf numFmtId="192" fontId="39" fillId="2" borderId="0" applyNumberFormat="0" applyBorder="0" applyAlignment="0" applyProtection="0"/>
    <xf numFmtId="192" fontId="39" fillId="2" borderId="0" applyNumberFormat="0" applyBorder="0" applyAlignment="0" applyProtection="0"/>
    <xf numFmtId="192" fontId="39" fillId="2" borderId="0" applyNumberFormat="0" applyBorder="0" applyAlignment="0" applyProtection="0"/>
    <xf numFmtId="192" fontId="39" fillId="3" borderId="0" applyNumberFormat="0" applyBorder="0" applyAlignment="0" applyProtection="0"/>
    <xf numFmtId="192" fontId="39" fillId="3" borderId="0" applyNumberFormat="0" applyBorder="0" applyAlignment="0" applyProtection="0"/>
    <xf numFmtId="192" fontId="39" fillId="3" borderId="0" applyNumberFormat="0" applyBorder="0" applyAlignment="0" applyProtection="0"/>
    <xf numFmtId="192" fontId="39" fillId="3" borderId="0" applyNumberFormat="0" applyBorder="0" applyAlignment="0" applyProtection="0"/>
    <xf numFmtId="192" fontId="39" fillId="4" borderId="0" applyNumberFormat="0" applyBorder="0" applyAlignment="0" applyProtection="0"/>
    <xf numFmtId="192" fontId="39" fillId="4" borderId="0" applyNumberFormat="0" applyBorder="0" applyAlignment="0" applyProtection="0"/>
    <xf numFmtId="192" fontId="39" fillId="4" borderId="0" applyNumberFormat="0" applyBorder="0" applyAlignment="0" applyProtection="0"/>
    <xf numFmtId="192" fontId="39" fillId="4"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6" borderId="0" applyNumberFormat="0" applyBorder="0" applyAlignment="0" applyProtection="0"/>
    <xf numFmtId="192" fontId="39" fillId="6" borderId="0" applyNumberFormat="0" applyBorder="0" applyAlignment="0" applyProtection="0"/>
    <xf numFmtId="192" fontId="39" fillId="6" borderId="0" applyNumberFormat="0" applyBorder="0" applyAlignment="0" applyProtection="0"/>
    <xf numFmtId="192" fontId="39" fillId="6" borderId="0" applyNumberFormat="0" applyBorder="0" applyAlignment="0" applyProtection="0"/>
    <xf numFmtId="192" fontId="39" fillId="7" borderId="0" applyNumberFormat="0" applyBorder="0" applyAlignment="0" applyProtection="0"/>
    <xf numFmtId="192" fontId="39" fillId="7" borderId="0" applyNumberFormat="0" applyBorder="0" applyAlignment="0" applyProtection="0"/>
    <xf numFmtId="192" fontId="39" fillId="7" borderId="0" applyNumberFormat="0" applyBorder="0" applyAlignment="0" applyProtection="0"/>
    <xf numFmtId="192" fontId="39" fillId="7" borderId="0" applyNumberFormat="0" applyBorder="0" applyAlignment="0" applyProtection="0"/>
    <xf numFmtId="192" fontId="12" fillId="2" borderId="0" applyNumberFormat="0" applyBorder="0" applyAlignment="0" applyProtection="0">
      <alignment vertical="center"/>
    </xf>
    <xf numFmtId="192" fontId="12" fillId="2" borderId="0" applyNumberFormat="0" applyBorder="0" applyAlignment="0" applyProtection="0">
      <alignment vertical="center"/>
    </xf>
    <xf numFmtId="192" fontId="12" fillId="3" borderId="0" applyNumberFormat="0" applyBorder="0" applyAlignment="0" applyProtection="0">
      <alignment vertical="center"/>
    </xf>
    <xf numFmtId="192" fontId="12" fillId="3" borderId="0" applyNumberFormat="0" applyBorder="0" applyAlignment="0" applyProtection="0">
      <alignment vertical="center"/>
    </xf>
    <xf numFmtId="192" fontId="12" fillId="4" borderId="0" applyNumberFormat="0" applyBorder="0" applyAlignment="0" applyProtection="0">
      <alignment vertical="center"/>
    </xf>
    <xf numFmtId="192" fontId="12" fillId="4" borderId="0" applyNumberFormat="0" applyBorder="0" applyAlignment="0" applyProtection="0">
      <alignment vertical="center"/>
    </xf>
    <xf numFmtId="192" fontId="12" fillId="5" borderId="0" applyNumberFormat="0" applyBorder="0" applyAlignment="0" applyProtection="0">
      <alignment vertical="center"/>
    </xf>
    <xf numFmtId="192" fontId="12" fillId="5" borderId="0" applyNumberFormat="0" applyBorder="0" applyAlignment="0" applyProtection="0">
      <alignment vertical="center"/>
    </xf>
    <xf numFmtId="192" fontId="12" fillId="6" borderId="0" applyNumberFormat="0" applyBorder="0" applyAlignment="0" applyProtection="0">
      <alignment vertical="center"/>
    </xf>
    <xf numFmtId="192" fontId="12" fillId="6" borderId="0" applyNumberFormat="0" applyBorder="0" applyAlignment="0" applyProtection="0">
      <alignment vertical="center"/>
    </xf>
    <xf numFmtId="192" fontId="12" fillId="7" borderId="0" applyNumberFormat="0" applyBorder="0" applyAlignment="0" applyProtection="0">
      <alignment vertical="center"/>
    </xf>
    <xf numFmtId="192" fontId="12" fillId="7" borderId="0" applyNumberFormat="0" applyBorder="0" applyAlignment="0" applyProtection="0">
      <alignment vertical="center"/>
    </xf>
    <xf numFmtId="192" fontId="39" fillId="8" borderId="0" applyNumberFormat="0" applyBorder="0" applyAlignment="0" applyProtection="0"/>
    <xf numFmtId="192" fontId="39" fillId="8" borderId="0" applyNumberFormat="0" applyBorder="0" applyAlignment="0" applyProtection="0"/>
    <xf numFmtId="192" fontId="39" fillId="8" borderId="0" applyNumberFormat="0" applyBorder="0" applyAlignment="0" applyProtection="0"/>
    <xf numFmtId="192" fontId="39" fillId="8" borderId="0" applyNumberFormat="0" applyBorder="0" applyAlignment="0" applyProtection="0"/>
    <xf numFmtId="192" fontId="39" fillId="9" borderId="0" applyNumberFormat="0" applyBorder="0" applyAlignment="0" applyProtection="0"/>
    <xf numFmtId="192" fontId="39" fillId="9" borderId="0" applyNumberFormat="0" applyBorder="0" applyAlignment="0" applyProtection="0"/>
    <xf numFmtId="192" fontId="39" fillId="9" borderId="0" applyNumberFormat="0" applyBorder="0" applyAlignment="0" applyProtection="0"/>
    <xf numFmtId="192" fontId="39" fillId="9" borderId="0" applyNumberFormat="0" applyBorder="0" applyAlignment="0" applyProtection="0"/>
    <xf numFmtId="192" fontId="39" fillId="10" borderId="0" applyNumberFormat="0" applyBorder="0" applyAlignment="0" applyProtection="0"/>
    <xf numFmtId="192" fontId="39" fillId="10" borderId="0" applyNumberFormat="0" applyBorder="0" applyAlignment="0" applyProtection="0"/>
    <xf numFmtId="192" fontId="39" fillId="10" borderId="0" applyNumberFormat="0" applyBorder="0" applyAlignment="0" applyProtection="0"/>
    <xf numFmtId="192" fontId="39" fillId="10"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5" borderId="0" applyNumberFormat="0" applyBorder="0" applyAlignment="0" applyProtection="0"/>
    <xf numFmtId="192" fontId="39" fillId="8" borderId="0" applyNumberFormat="0" applyBorder="0" applyAlignment="0" applyProtection="0"/>
    <xf numFmtId="192" fontId="39" fillId="8" borderId="0" applyNumberFormat="0" applyBorder="0" applyAlignment="0" applyProtection="0"/>
    <xf numFmtId="192" fontId="39" fillId="8" borderId="0" applyNumberFormat="0" applyBorder="0" applyAlignment="0" applyProtection="0"/>
    <xf numFmtId="192" fontId="39" fillId="8" borderId="0" applyNumberFormat="0" applyBorder="0" applyAlignment="0" applyProtection="0"/>
    <xf numFmtId="192" fontId="39" fillId="11" borderId="0" applyNumberFormat="0" applyBorder="0" applyAlignment="0" applyProtection="0"/>
    <xf numFmtId="192" fontId="39" fillId="11" borderId="0" applyNumberFormat="0" applyBorder="0" applyAlignment="0" applyProtection="0"/>
    <xf numFmtId="192" fontId="39" fillId="11" borderId="0" applyNumberFormat="0" applyBorder="0" applyAlignment="0" applyProtection="0"/>
    <xf numFmtId="192" fontId="39" fillId="11" borderId="0" applyNumberFormat="0" applyBorder="0" applyAlignment="0" applyProtection="0"/>
    <xf numFmtId="192" fontId="12" fillId="8" borderId="0" applyNumberFormat="0" applyBorder="0" applyAlignment="0" applyProtection="0">
      <alignment vertical="center"/>
    </xf>
    <xf numFmtId="192" fontId="12" fillId="8" borderId="0" applyNumberFormat="0" applyBorder="0" applyAlignment="0" applyProtection="0">
      <alignment vertical="center"/>
    </xf>
    <xf numFmtId="192" fontId="12" fillId="9" borderId="0" applyNumberFormat="0" applyBorder="0" applyAlignment="0" applyProtection="0">
      <alignment vertical="center"/>
    </xf>
    <xf numFmtId="192" fontId="12" fillId="9" borderId="0" applyNumberFormat="0" applyBorder="0" applyAlignment="0" applyProtection="0">
      <alignment vertical="center"/>
    </xf>
    <xf numFmtId="192" fontId="12" fillId="10" borderId="0" applyNumberFormat="0" applyBorder="0" applyAlignment="0" applyProtection="0">
      <alignment vertical="center"/>
    </xf>
    <xf numFmtId="192" fontId="12" fillId="10" borderId="0" applyNumberFormat="0" applyBorder="0" applyAlignment="0" applyProtection="0">
      <alignment vertical="center"/>
    </xf>
    <xf numFmtId="192" fontId="12" fillId="5" borderId="0" applyNumberFormat="0" applyBorder="0" applyAlignment="0" applyProtection="0">
      <alignment vertical="center"/>
    </xf>
    <xf numFmtId="192" fontId="12" fillId="5" borderId="0" applyNumberFormat="0" applyBorder="0" applyAlignment="0" applyProtection="0">
      <alignment vertical="center"/>
    </xf>
    <xf numFmtId="192" fontId="12" fillId="8" borderId="0" applyNumberFormat="0" applyBorder="0" applyAlignment="0" applyProtection="0">
      <alignment vertical="center"/>
    </xf>
    <xf numFmtId="192" fontId="12" fillId="8" borderId="0" applyNumberFormat="0" applyBorder="0" applyAlignment="0" applyProtection="0">
      <alignment vertical="center"/>
    </xf>
    <xf numFmtId="192" fontId="12" fillId="11" borderId="0" applyNumberFormat="0" applyBorder="0" applyAlignment="0" applyProtection="0">
      <alignment vertical="center"/>
    </xf>
    <xf numFmtId="192" fontId="12" fillId="11" borderId="0" applyNumberFormat="0" applyBorder="0" applyAlignment="0" applyProtection="0">
      <alignment vertical="center"/>
    </xf>
    <xf numFmtId="192" fontId="44" fillId="12" borderId="0" applyNumberFormat="0" applyBorder="0" applyAlignment="0" applyProtection="0"/>
    <xf numFmtId="192" fontId="44" fillId="12" borderId="0" applyNumberFormat="0" applyBorder="0" applyAlignment="0" applyProtection="0"/>
    <xf numFmtId="192" fontId="44" fillId="12" borderId="0" applyNumberFormat="0" applyBorder="0" applyAlignment="0" applyProtection="0"/>
    <xf numFmtId="192" fontId="44" fillId="9" borderId="0" applyNumberFormat="0" applyBorder="0" applyAlignment="0" applyProtection="0"/>
    <xf numFmtId="192" fontId="44" fillId="9" borderId="0" applyNumberFormat="0" applyBorder="0" applyAlignment="0" applyProtection="0"/>
    <xf numFmtId="192" fontId="44" fillId="9" borderId="0" applyNumberFormat="0" applyBorder="0" applyAlignment="0" applyProtection="0"/>
    <xf numFmtId="192" fontId="44" fillId="10" borderId="0" applyNumberFormat="0" applyBorder="0" applyAlignment="0" applyProtection="0"/>
    <xf numFmtId="192" fontId="44" fillId="10" borderId="0" applyNumberFormat="0" applyBorder="0" applyAlignment="0" applyProtection="0"/>
    <xf numFmtId="192" fontId="44" fillId="10" borderId="0" applyNumberFormat="0" applyBorder="0" applyAlignment="0" applyProtection="0"/>
    <xf numFmtId="192" fontId="44" fillId="13" borderId="0" applyNumberFormat="0" applyBorder="0" applyAlignment="0" applyProtection="0"/>
    <xf numFmtId="192" fontId="44" fillId="13" borderId="0" applyNumberFormat="0" applyBorder="0" applyAlignment="0" applyProtection="0"/>
    <xf numFmtId="192" fontId="44" fillId="13" borderId="0" applyNumberFormat="0" applyBorder="0" applyAlignment="0" applyProtection="0"/>
    <xf numFmtId="192" fontId="44" fillId="14" borderId="0" applyNumberFormat="0" applyBorder="0" applyAlignment="0" applyProtection="0"/>
    <xf numFmtId="192" fontId="44" fillId="14" borderId="0" applyNumberFormat="0" applyBorder="0" applyAlignment="0" applyProtection="0"/>
    <xf numFmtId="192" fontId="44" fillId="14" borderId="0" applyNumberFormat="0" applyBorder="0" applyAlignment="0" applyProtection="0"/>
    <xf numFmtId="192" fontId="44" fillId="15" borderId="0" applyNumberFormat="0" applyBorder="0" applyAlignment="0" applyProtection="0"/>
    <xf numFmtId="192" fontId="44" fillId="15" borderId="0" applyNumberFormat="0" applyBorder="0" applyAlignment="0" applyProtection="0"/>
    <xf numFmtId="192" fontId="44" fillId="15" borderId="0" applyNumberFormat="0" applyBorder="0" applyAlignment="0" applyProtection="0"/>
    <xf numFmtId="192" fontId="13" fillId="12" borderId="0" applyNumberFormat="0" applyBorder="0" applyAlignment="0" applyProtection="0">
      <alignment vertical="center"/>
    </xf>
    <xf numFmtId="192" fontId="13" fillId="12" borderId="0" applyNumberFormat="0" applyBorder="0" applyAlignment="0" applyProtection="0">
      <alignment vertical="center"/>
    </xf>
    <xf numFmtId="192" fontId="13" fillId="9" borderId="0" applyNumberFormat="0" applyBorder="0" applyAlignment="0" applyProtection="0">
      <alignment vertical="center"/>
    </xf>
    <xf numFmtId="192" fontId="13" fillId="9" borderId="0" applyNumberFormat="0" applyBorder="0" applyAlignment="0" applyProtection="0">
      <alignment vertical="center"/>
    </xf>
    <xf numFmtId="192" fontId="13" fillId="10" borderId="0" applyNumberFormat="0" applyBorder="0" applyAlignment="0" applyProtection="0">
      <alignment vertical="center"/>
    </xf>
    <xf numFmtId="192" fontId="13" fillId="10" borderId="0" applyNumberFormat="0" applyBorder="0" applyAlignment="0" applyProtection="0">
      <alignment vertical="center"/>
    </xf>
    <xf numFmtId="192" fontId="13" fillId="13" borderId="0" applyNumberFormat="0" applyBorder="0" applyAlignment="0" applyProtection="0">
      <alignment vertical="center"/>
    </xf>
    <xf numFmtId="192" fontId="13" fillId="13" borderId="0" applyNumberFormat="0" applyBorder="0" applyAlignment="0" applyProtection="0">
      <alignment vertical="center"/>
    </xf>
    <xf numFmtId="192" fontId="13" fillId="14" borderId="0" applyNumberFormat="0" applyBorder="0" applyAlignment="0" applyProtection="0">
      <alignment vertical="center"/>
    </xf>
    <xf numFmtId="192" fontId="13" fillId="14" borderId="0" applyNumberFormat="0" applyBorder="0" applyAlignment="0" applyProtection="0">
      <alignment vertical="center"/>
    </xf>
    <xf numFmtId="192" fontId="13" fillId="15" borderId="0" applyNumberFormat="0" applyBorder="0" applyAlignment="0" applyProtection="0">
      <alignment vertical="center"/>
    </xf>
    <xf numFmtId="192" fontId="13" fillId="15" borderId="0" applyNumberFormat="0" applyBorder="0" applyAlignment="0" applyProtection="0">
      <alignment vertical="center"/>
    </xf>
    <xf numFmtId="192" fontId="44" fillId="16" borderId="0" applyNumberFormat="0" applyBorder="0" applyAlignment="0" applyProtection="0"/>
    <xf numFmtId="192" fontId="44" fillId="16" borderId="0" applyNumberFormat="0" applyBorder="0" applyAlignment="0" applyProtection="0"/>
    <xf numFmtId="192" fontId="44" fillId="16" borderId="0" applyNumberFormat="0" applyBorder="0" applyAlignment="0" applyProtection="0"/>
    <xf numFmtId="192" fontId="44" fillId="17" borderId="0" applyNumberFormat="0" applyBorder="0" applyAlignment="0" applyProtection="0"/>
    <xf numFmtId="192" fontId="44" fillId="17" borderId="0" applyNumberFormat="0" applyBorder="0" applyAlignment="0" applyProtection="0"/>
    <xf numFmtId="192" fontId="44" fillId="17" borderId="0" applyNumberFormat="0" applyBorder="0" applyAlignment="0" applyProtection="0"/>
    <xf numFmtId="192" fontId="44" fillId="18" borderId="0" applyNumberFormat="0" applyBorder="0" applyAlignment="0" applyProtection="0"/>
    <xf numFmtId="192" fontId="44" fillId="18" borderId="0" applyNumberFormat="0" applyBorder="0" applyAlignment="0" applyProtection="0"/>
    <xf numFmtId="192" fontId="44" fillId="18" borderId="0" applyNumberFormat="0" applyBorder="0" applyAlignment="0" applyProtection="0"/>
    <xf numFmtId="192" fontId="44" fillId="13" borderId="0" applyNumberFormat="0" applyBorder="0" applyAlignment="0" applyProtection="0"/>
    <xf numFmtId="192" fontId="44" fillId="13" borderId="0" applyNumberFormat="0" applyBorder="0" applyAlignment="0" applyProtection="0"/>
    <xf numFmtId="192" fontId="44" fillId="13" borderId="0" applyNumberFormat="0" applyBorder="0" applyAlignment="0" applyProtection="0"/>
    <xf numFmtId="192" fontId="44" fillId="14" borderId="0" applyNumberFormat="0" applyBorder="0" applyAlignment="0" applyProtection="0"/>
    <xf numFmtId="192" fontId="44" fillId="14" borderId="0" applyNumberFormat="0" applyBorder="0" applyAlignment="0" applyProtection="0"/>
    <xf numFmtId="192" fontId="44" fillId="14" borderId="0" applyNumberFormat="0" applyBorder="0" applyAlignment="0" applyProtection="0"/>
    <xf numFmtId="192" fontId="44" fillId="19" borderId="0" applyNumberFormat="0" applyBorder="0" applyAlignment="0" applyProtection="0"/>
    <xf numFmtId="192" fontId="44" fillId="19" borderId="0" applyNumberFormat="0" applyBorder="0" applyAlignment="0" applyProtection="0"/>
    <xf numFmtId="192" fontId="44" fillId="19"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6" fillId="20" borderId="1" applyNumberFormat="0" applyAlignment="0" applyProtection="0"/>
    <xf numFmtId="192" fontId="46" fillId="20" borderId="1" applyNumberFormat="0" applyAlignment="0" applyProtection="0"/>
    <xf numFmtId="192" fontId="46" fillId="20" borderId="1" applyNumberFormat="0" applyAlignment="0" applyProtection="0"/>
    <xf numFmtId="192" fontId="47" fillId="21" borderId="2" applyNumberFormat="0" applyAlignment="0" applyProtection="0"/>
    <xf numFmtId="192" fontId="47" fillId="21" borderId="2" applyNumberFormat="0" applyAlignment="0" applyProtection="0"/>
    <xf numFmtId="192" fontId="47" fillId="21" borderId="2" applyNumberFormat="0" applyAlignment="0" applyProtection="0"/>
    <xf numFmtId="178" fontId="9"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39" fillId="0" borderId="0" applyFont="0" applyFill="0" applyBorder="0" applyAlignment="0" applyProtection="0"/>
    <xf numFmtId="177" fontId="9" fillId="0" borderId="0" applyFont="0" applyFill="0" applyBorder="0" applyAlignment="0" applyProtection="0"/>
    <xf numFmtId="44" fontId="14" fillId="0" borderId="0" applyFont="0" applyFill="0" applyBorder="0" applyAlignment="0" applyProtection="0">
      <alignment vertical="center"/>
    </xf>
    <xf numFmtId="177" fontId="10" fillId="0" borderId="0" applyFont="0" applyFill="0" applyBorder="0" applyAlignment="0" applyProtection="0"/>
    <xf numFmtId="177" fontId="11" fillId="0" borderId="0" applyFont="0" applyFill="0" applyBorder="0" applyAlignment="0" applyProtection="0"/>
    <xf numFmtId="177" fontId="10" fillId="0" borderId="0" applyFont="0" applyFill="0" applyBorder="0" applyAlignment="0" applyProtection="0"/>
    <xf numFmtId="177" fontId="31"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4"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77" fontId="10" fillId="0" borderId="0" applyFont="0" applyFill="0" applyBorder="0" applyAlignment="0" applyProtection="0"/>
    <xf numFmtId="177" fontId="39" fillId="0" borderId="0" applyFont="0" applyFill="0" applyBorder="0" applyAlignment="0" applyProtection="0"/>
    <xf numFmtId="192" fontId="14" fillId="0" borderId="0" applyFont="0" applyFill="0" applyBorder="0" applyAlignment="0" applyProtection="0">
      <alignment vertical="center"/>
    </xf>
    <xf numFmtId="192" fontId="48" fillId="0" borderId="0" applyNumberFormat="0" applyFill="0" applyBorder="0" applyAlignment="0" applyProtection="0"/>
    <xf numFmtId="192" fontId="48" fillId="0" borderId="0" applyNumberFormat="0" applyFill="0" applyBorder="0" applyAlignment="0" applyProtection="0"/>
    <xf numFmtId="192" fontId="48" fillId="0" borderId="0" applyNumberFormat="0" applyFill="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50" fillId="22" borderId="0" applyNumberFormat="0" applyBorder="0" applyAlignment="0" applyProtection="0"/>
    <xf numFmtId="192" fontId="51" fillId="0" borderId="3" applyNumberFormat="0" applyFill="0" applyAlignment="0" applyProtection="0"/>
    <xf numFmtId="192" fontId="51" fillId="0" borderId="3" applyNumberFormat="0" applyFill="0" applyAlignment="0" applyProtection="0"/>
    <xf numFmtId="192" fontId="51" fillId="0" borderId="3" applyNumberFormat="0" applyFill="0" applyAlignment="0" applyProtection="0"/>
    <xf numFmtId="192" fontId="52" fillId="0" borderId="4" applyNumberFormat="0" applyFill="0" applyAlignment="0" applyProtection="0"/>
    <xf numFmtId="192" fontId="52" fillId="0" borderId="4" applyNumberFormat="0" applyFill="0" applyAlignment="0" applyProtection="0"/>
    <xf numFmtId="192" fontId="52" fillId="0" borderId="4" applyNumberFormat="0" applyFill="0" applyAlignment="0" applyProtection="0"/>
    <xf numFmtId="192" fontId="53" fillId="0" borderId="5" applyNumberFormat="0" applyFill="0" applyAlignment="0" applyProtection="0"/>
    <xf numFmtId="192" fontId="53" fillId="0" borderId="5" applyNumberFormat="0" applyFill="0" applyAlignment="0" applyProtection="0"/>
    <xf numFmtId="192" fontId="53" fillId="0" borderId="5" applyNumberFormat="0" applyFill="0" applyAlignment="0" applyProtection="0"/>
    <xf numFmtId="192" fontId="53" fillId="0" borderId="0" applyNumberFormat="0" applyFill="0" applyBorder="0" applyAlignment="0" applyProtection="0"/>
    <xf numFmtId="192" fontId="53" fillId="0" borderId="0" applyNumberFormat="0" applyFill="0" applyBorder="0" applyAlignment="0" applyProtection="0"/>
    <xf numFmtId="192" fontId="53" fillId="0" borderId="0" applyNumberFormat="0" applyFill="0" applyBorder="0" applyAlignment="0" applyProtection="0"/>
    <xf numFmtId="192" fontId="54" fillId="7" borderId="1" applyNumberFormat="0" applyAlignment="0" applyProtection="0"/>
    <xf numFmtId="192" fontId="54" fillId="7" borderId="1" applyNumberFormat="0" applyAlignment="0" applyProtection="0"/>
    <xf numFmtId="192" fontId="54" fillId="7" borderId="1" applyNumberFormat="0" applyAlignment="0" applyProtection="0"/>
    <xf numFmtId="192" fontId="55" fillId="0" borderId="6" applyNumberFormat="0" applyFill="0" applyAlignment="0" applyProtection="0"/>
    <xf numFmtId="192" fontId="55" fillId="0" borderId="6" applyNumberFormat="0" applyFill="0" applyAlignment="0" applyProtection="0"/>
    <xf numFmtId="192" fontId="55" fillId="0" borderId="6" applyNumberFormat="0" applyFill="0" applyAlignment="0" applyProtection="0"/>
    <xf numFmtId="192" fontId="56" fillId="23" borderId="0" applyNumberFormat="0" applyBorder="0" applyAlignment="0" applyProtection="0"/>
    <xf numFmtId="192" fontId="56" fillId="23" borderId="0" applyNumberFormat="0" applyBorder="0" applyAlignment="0" applyProtection="0"/>
    <xf numFmtId="192" fontId="56" fillId="23" borderId="0" applyNumberFormat="0" applyBorder="0" applyAlignment="0" applyProtection="0"/>
    <xf numFmtId="192" fontId="10" fillId="22" borderId="0" applyNumberFormat="0" applyFont="0" applyBorder="0" applyAlignment="0" applyProtection="0"/>
    <xf numFmtId="192" fontId="10"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10" fillId="0" borderId="0"/>
    <xf numFmtId="192" fontId="10" fillId="0" borderId="0"/>
    <xf numFmtId="192" fontId="10" fillId="0" borderId="0"/>
    <xf numFmtId="192" fontId="11" fillId="0" borderId="0" applyProtection="0"/>
    <xf numFmtId="192" fontId="10" fillId="0" borderId="0"/>
    <xf numFmtId="192" fontId="10"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11" fillId="0" borderId="0" applyProtection="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4" fillId="0" borderId="0"/>
    <xf numFmtId="192" fontId="14" fillId="0" borderId="0">
      <alignment vertical="top"/>
    </xf>
    <xf numFmtId="192" fontId="14" fillId="0" borderId="0">
      <alignment vertical="top"/>
    </xf>
    <xf numFmtId="192" fontId="14" fillId="0" borderId="0">
      <alignment vertical="top"/>
    </xf>
    <xf numFmtId="192" fontId="11" fillId="0" borderId="0" applyProtection="0"/>
    <xf numFmtId="192" fontId="10" fillId="0" borderId="0"/>
    <xf numFmtId="192" fontId="10" fillId="0" borderId="0"/>
    <xf numFmtId="192" fontId="10" fillId="0" borderId="0"/>
    <xf numFmtId="192" fontId="10" fillId="0" borderId="0"/>
    <xf numFmtId="192" fontId="10"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0"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11" fillId="0" borderId="0" applyProtection="0"/>
    <xf numFmtId="192" fontId="11" fillId="0" borderId="0" applyProtection="0"/>
    <xf numFmtId="192" fontId="11" fillId="0" borderId="0" applyProtection="0"/>
    <xf numFmtId="192" fontId="11" fillId="0" borderId="0" applyProtection="0"/>
    <xf numFmtId="192" fontId="39" fillId="0" borderId="0"/>
    <xf numFmtId="192" fontId="39" fillId="0" borderId="0"/>
    <xf numFmtId="192" fontId="10" fillId="0" borderId="0"/>
    <xf numFmtId="192" fontId="71" fillId="0" borderId="0"/>
    <xf numFmtId="192" fontId="14" fillId="0" borderId="0"/>
    <xf numFmtId="192" fontId="10" fillId="0" borderId="0"/>
    <xf numFmtId="192" fontId="10" fillId="0" borderId="0"/>
    <xf numFmtId="192" fontId="39" fillId="0" borderId="0"/>
    <xf numFmtId="192" fontId="39" fillId="0" borderId="0"/>
    <xf numFmtId="192" fontId="11" fillId="0" borderId="0" applyProtection="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72"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4" fillId="0" borderId="0">
      <alignment vertical="top"/>
    </xf>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72" fillId="0" borderId="0"/>
    <xf numFmtId="192" fontId="14" fillId="0" borderId="0">
      <alignment vertical="top"/>
    </xf>
    <xf numFmtId="192" fontId="14" fillId="0" borderId="0">
      <alignment vertical="top"/>
    </xf>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11" fillId="0" borderId="0" applyProtection="0"/>
    <xf numFmtId="192" fontId="10" fillId="0" borderId="0" applyNumberFormat="0" applyFont="0" applyFill="0" applyBorder="0" applyProtection="0">
      <alignment vertical="center" wrapText="1"/>
    </xf>
    <xf numFmtId="192" fontId="10" fillId="0" borderId="0"/>
    <xf numFmtId="192" fontId="10" fillId="0" borderId="0"/>
    <xf numFmtId="192" fontId="10" fillId="0" borderId="0"/>
    <xf numFmtId="192" fontId="39" fillId="0" borderId="0"/>
    <xf numFmtId="192" fontId="39" fillId="0" borderId="0"/>
    <xf numFmtId="192" fontId="57" fillId="0" borderId="0"/>
    <xf numFmtId="192" fontId="41"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1" fillId="0" borderId="0"/>
    <xf numFmtId="192" fontId="39" fillId="0" borderId="0"/>
    <xf numFmtId="192" fontId="39" fillId="0" borderId="0"/>
    <xf numFmtId="192" fontId="10" fillId="0" borderId="0"/>
    <xf numFmtId="192" fontId="14"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57" fillId="0" borderId="0"/>
    <xf numFmtId="192" fontId="58"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1"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59"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5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0"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39" fillId="0" borderId="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11" fillId="0" borderId="0" applyProtection="0"/>
    <xf numFmtId="192" fontId="39" fillId="0" borderId="0"/>
    <xf numFmtId="192" fontId="39" fillId="0" borderId="0"/>
    <xf numFmtId="192" fontId="39" fillId="0" borderId="0"/>
    <xf numFmtId="192" fontId="39" fillId="0" borderId="0"/>
    <xf numFmtId="192" fontId="39" fillId="0" borderId="0"/>
    <xf numFmtId="192" fontId="39" fillId="0" borderId="0"/>
    <xf numFmtId="192" fontId="10" fillId="0" borderId="0"/>
    <xf numFmtId="192" fontId="14" fillId="0" borderId="0"/>
    <xf numFmtId="192" fontId="10" fillId="0" borderId="0"/>
    <xf numFmtId="192" fontId="10" fillId="0" borderId="0"/>
    <xf numFmtId="192" fontId="10" fillId="0" borderId="0" applyFont="0" applyFill="0" applyBorder="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14"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10"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39" fillId="24" borderId="7" applyNumberFormat="0" applyFont="0" applyAlignment="0" applyProtection="0"/>
    <xf numFmtId="192" fontId="60" fillId="20" borderId="8" applyNumberFormat="0" applyAlignment="0" applyProtection="0"/>
    <xf numFmtId="192" fontId="60" fillId="20" borderId="8" applyNumberFormat="0" applyAlignment="0" applyProtection="0"/>
    <xf numFmtId="192" fontId="60" fillId="20" borderId="8" applyNumberFormat="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9" fillId="0" borderId="0" applyFont="0" applyFill="0" applyBorder="0" applyAlignment="0" applyProtection="0"/>
    <xf numFmtId="9" fontId="71" fillId="0" borderId="0" applyFont="0" applyFill="0" applyBorder="0" applyAlignment="0" applyProtection="0"/>
    <xf numFmtId="192" fontId="10" fillId="0" borderId="0"/>
    <xf numFmtId="192" fontId="10" fillId="0" borderId="0"/>
    <xf numFmtId="192" fontId="10" fillId="0" borderId="0"/>
    <xf numFmtId="192" fontId="34" fillId="0" borderId="0">
      <alignment vertical="top"/>
    </xf>
    <xf numFmtId="192" fontId="73" fillId="0" borderId="0"/>
    <xf numFmtId="192" fontId="10" fillId="0" borderId="0" applyNumberFormat="0" applyFont="0" applyFill="0" applyBorder="0" applyProtection="0">
      <alignment horizontal="left" wrapText="1"/>
    </xf>
    <xf numFmtId="192" fontId="61" fillId="0" borderId="0" applyNumberFormat="0" applyFill="0" applyBorder="0" applyAlignment="0" applyProtection="0"/>
    <xf numFmtId="192" fontId="62" fillId="0" borderId="0" applyNumberFormat="0" applyFill="0" applyBorder="0" applyAlignment="0" applyProtection="0"/>
    <xf numFmtId="192" fontId="61" fillId="0" borderId="0" applyNumberFormat="0" applyFill="0" applyBorder="0" applyAlignment="0" applyProtection="0"/>
    <xf numFmtId="192" fontId="42" fillId="0" borderId="9" applyNumberFormat="0" applyFill="0" applyAlignment="0" applyProtection="0"/>
    <xf numFmtId="192" fontId="42" fillId="0" borderId="9" applyNumberFormat="0" applyFill="0" applyAlignment="0" applyProtection="0"/>
    <xf numFmtId="192" fontId="42" fillId="0" borderId="9" applyNumberFormat="0" applyFill="0" applyAlignment="0" applyProtection="0"/>
    <xf numFmtId="192" fontId="63" fillId="0" borderId="0" applyNumberFormat="0" applyFill="0" applyBorder="0" applyAlignment="0" applyProtection="0"/>
    <xf numFmtId="192" fontId="63" fillId="0" borderId="0" applyNumberFormat="0" applyFill="0" applyBorder="0" applyAlignment="0" applyProtection="0"/>
    <xf numFmtId="192" fontId="63" fillId="0" borderId="0" applyNumberFormat="0" applyFill="0" applyBorder="0" applyAlignment="0" applyProtection="0"/>
    <xf numFmtId="38" fontId="64" fillId="0" borderId="0" applyFont="0" applyFill="0" applyBorder="0" applyAlignment="0" applyProtection="0"/>
    <xf numFmtId="40" fontId="64" fillId="0" borderId="0" applyFont="0" applyFill="0" applyBorder="0" applyAlignment="0" applyProtection="0"/>
    <xf numFmtId="192" fontId="64" fillId="0" borderId="0" applyFont="0" applyFill="0" applyBorder="0" applyAlignment="0" applyProtection="0"/>
    <xf numFmtId="192" fontId="64" fillId="0" borderId="0" applyFont="0" applyFill="0" applyBorder="0" applyAlignment="0" applyProtection="0"/>
    <xf numFmtId="192" fontId="65" fillId="0" borderId="0"/>
    <xf numFmtId="192" fontId="40" fillId="0" borderId="0"/>
    <xf numFmtId="183" fontId="40" fillId="0" borderId="0" applyFont="0" applyFill="0" applyBorder="0" applyAlignment="0" applyProtection="0"/>
    <xf numFmtId="184" fontId="40" fillId="0" borderId="0" applyFont="0" applyFill="0" applyBorder="0" applyAlignment="0" applyProtection="0"/>
    <xf numFmtId="41" fontId="43" fillId="0" borderId="0" applyFont="0" applyFill="0" applyBorder="0" applyAlignment="0" applyProtection="0"/>
    <xf numFmtId="43" fontId="43" fillId="0" borderId="0" applyFont="0" applyFill="0" applyBorder="0" applyAlignment="0" applyProtection="0"/>
    <xf numFmtId="192" fontId="15" fillId="4" borderId="0" applyNumberFormat="0" applyBorder="0" applyAlignment="0" applyProtection="0">
      <alignment vertical="center"/>
    </xf>
    <xf numFmtId="192" fontId="15" fillId="4" borderId="0" applyNumberFormat="0" applyBorder="0" applyAlignment="0" applyProtection="0">
      <alignment vertical="center"/>
    </xf>
    <xf numFmtId="192" fontId="15" fillId="20" borderId="0" applyNumberFormat="0" applyBorder="0" applyAlignment="0" applyProtection="0">
      <alignment vertical="center"/>
    </xf>
    <xf numFmtId="192" fontId="49" fillId="25" borderId="0" applyNumberFormat="0" applyBorder="0" applyAlignment="0" applyProtection="0"/>
    <xf numFmtId="192" fontId="15" fillId="26"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alignment vertical="center"/>
    </xf>
    <xf numFmtId="192" fontId="49" fillId="4"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15" fillId="25" borderId="0" applyNumberFormat="0" applyBorder="0" applyAlignment="0" applyProtection="0">
      <alignment vertical="center"/>
    </xf>
    <xf numFmtId="192" fontId="66" fillId="4"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25"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25"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49" fillId="4" borderId="0" applyNumberFormat="0" applyBorder="0" applyAlignment="0" applyProtection="0"/>
    <xf numFmtId="192" fontId="16" fillId="3" borderId="0" applyNumberFormat="0" applyBorder="0" applyAlignment="0" applyProtection="0">
      <alignment vertical="center"/>
    </xf>
    <xf numFmtId="192" fontId="16" fillId="3" borderId="0" applyNumberFormat="0" applyBorder="0" applyAlignment="0" applyProtection="0">
      <alignment vertical="center"/>
    </xf>
    <xf numFmtId="192" fontId="16" fillId="20" borderId="0" applyNumberFormat="0" applyBorder="0" applyAlignment="0" applyProtection="0">
      <alignment vertical="center"/>
    </xf>
    <xf numFmtId="192" fontId="45" fillId="27" borderId="0" applyNumberFormat="0" applyBorder="0" applyAlignment="0" applyProtection="0"/>
    <xf numFmtId="192" fontId="16" fillId="28"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alignment vertical="center"/>
    </xf>
    <xf numFmtId="192" fontId="45" fillId="3"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16" fillId="27" borderId="0" applyNumberFormat="0" applyBorder="0" applyAlignment="0" applyProtection="0">
      <alignment vertical="center"/>
    </xf>
    <xf numFmtId="192" fontId="67" fillId="3"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27"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27"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45" fillId="3" borderId="0" applyNumberFormat="0" applyBorder="0" applyAlignment="0" applyProtection="0"/>
    <xf numFmtId="192" fontId="68" fillId="0" borderId="0"/>
    <xf numFmtId="192" fontId="68" fillId="0" borderId="0"/>
    <xf numFmtId="192" fontId="68" fillId="0" borderId="0"/>
    <xf numFmtId="192" fontId="68" fillId="0" borderId="0"/>
    <xf numFmtId="192" fontId="68" fillId="0" borderId="0"/>
    <xf numFmtId="192" fontId="68" fillId="0" borderId="0"/>
    <xf numFmtId="192" fontId="14" fillId="0" borderId="0"/>
    <xf numFmtId="192" fontId="14" fillId="0" borderId="0">
      <alignment vertical="center"/>
    </xf>
    <xf numFmtId="192" fontId="14" fillId="0" borderId="0">
      <alignment vertical="center"/>
    </xf>
    <xf numFmtId="192" fontId="14" fillId="0" borderId="0">
      <alignment vertical="center"/>
    </xf>
    <xf numFmtId="192" fontId="14" fillId="0" borderId="0">
      <alignment vertical="center"/>
    </xf>
    <xf numFmtId="192" fontId="14" fillId="0" borderId="0">
      <alignment vertical="center"/>
    </xf>
    <xf numFmtId="192" fontId="14" fillId="0" borderId="0">
      <alignment vertical="center"/>
    </xf>
    <xf numFmtId="192" fontId="14" fillId="0" borderId="0">
      <alignment vertical="center"/>
    </xf>
    <xf numFmtId="192" fontId="14" fillId="0" borderId="0" applyProtection="0">
      <alignment vertical="top"/>
    </xf>
    <xf numFmtId="192" fontId="14" fillId="0" borderId="0">
      <alignment vertical="center"/>
    </xf>
    <xf numFmtId="192" fontId="14" fillId="0" borderId="0">
      <alignment vertical="center"/>
    </xf>
    <xf numFmtId="192" fontId="68" fillId="0" borderId="0"/>
    <xf numFmtId="192" fontId="68" fillId="0" borderId="0">
      <alignment vertical="center"/>
    </xf>
    <xf numFmtId="192" fontId="68" fillId="0" borderId="0">
      <alignment vertical="center"/>
    </xf>
    <xf numFmtId="192" fontId="68" fillId="0" borderId="0">
      <alignment vertical="center"/>
    </xf>
    <xf numFmtId="192" fontId="68" fillId="0" borderId="0">
      <alignment vertical="center"/>
    </xf>
    <xf numFmtId="192" fontId="68" fillId="0" borderId="0">
      <alignment vertical="center"/>
    </xf>
    <xf numFmtId="192" fontId="10" fillId="0" borderId="0"/>
    <xf numFmtId="192" fontId="14" fillId="0" borderId="0">
      <alignment vertical="top"/>
    </xf>
    <xf numFmtId="192" fontId="10" fillId="0" borderId="0"/>
    <xf numFmtId="192" fontId="10" fillId="0" borderId="0"/>
    <xf numFmtId="192" fontId="68" fillId="0" borderId="0"/>
    <xf numFmtId="192" fontId="13" fillId="16" borderId="0" applyNumberFormat="0" applyBorder="0" applyAlignment="0" applyProtection="0">
      <alignment vertical="center"/>
    </xf>
    <xf numFmtId="192" fontId="13" fillId="16" borderId="0" applyNumberFormat="0" applyBorder="0" applyAlignment="0" applyProtection="0">
      <alignment vertical="center"/>
    </xf>
    <xf numFmtId="192" fontId="13" fillId="17" borderId="0" applyNumberFormat="0" applyBorder="0" applyAlignment="0" applyProtection="0">
      <alignment vertical="center"/>
    </xf>
    <xf numFmtId="192" fontId="13" fillId="17" borderId="0" applyNumberFormat="0" applyBorder="0" applyAlignment="0" applyProtection="0">
      <alignment vertical="center"/>
    </xf>
    <xf numFmtId="192" fontId="13" fillId="18" borderId="0" applyNumberFormat="0" applyBorder="0" applyAlignment="0" applyProtection="0">
      <alignment vertical="center"/>
    </xf>
    <xf numFmtId="192" fontId="13" fillId="18" borderId="0" applyNumberFormat="0" applyBorder="0" applyAlignment="0" applyProtection="0">
      <alignment vertical="center"/>
    </xf>
    <xf numFmtId="192" fontId="13" fillId="13" borderId="0" applyNumberFormat="0" applyBorder="0" applyAlignment="0" applyProtection="0">
      <alignment vertical="center"/>
    </xf>
    <xf numFmtId="192" fontId="13" fillId="13" borderId="0" applyNumberFormat="0" applyBorder="0" applyAlignment="0" applyProtection="0">
      <alignment vertical="center"/>
    </xf>
    <xf numFmtId="192" fontId="13" fillId="14" borderId="0" applyNumberFormat="0" applyBorder="0" applyAlignment="0" applyProtection="0">
      <alignment vertical="center"/>
    </xf>
    <xf numFmtId="192" fontId="13" fillId="14" borderId="0" applyNumberFormat="0" applyBorder="0" applyAlignment="0" applyProtection="0">
      <alignment vertical="center"/>
    </xf>
    <xf numFmtId="192" fontId="13" fillId="19" borderId="0" applyNumberFormat="0" applyBorder="0" applyAlignment="0" applyProtection="0">
      <alignment vertical="center"/>
    </xf>
    <xf numFmtId="192" fontId="13" fillId="19" borderId="0" applyNumberFormat="0" applyBorder="0" applyAlignment="0" applyProtection="0">
      <alignment vertical="center"/>
    </xf>
    <xf numFmtId="192" fontId="43" fillId="0" borderId="0"/>
    <xf numFmtId="192" fontId="18" fillId="0" borderId="3" applyNumberFormat="0" applyFill="0" applyAlignment="0" applyProtection="0">
      <alignment vertical="center"/>
    </xf>
    <xf numFmtId="192" fontId="18" fillId="0" borderId="3" applyNumberFormat="0" applyFill="0" applyAlignment="0" applyProtection="0">
      <alignment vertical="center"/>
    </xf>
    <xf numFmtId="192" fontId="19" fillId="0" borderId="4" applyNumberFormat="0" applyFill="0" applyAlignment="0" applyProtection="0">
      <alignment vertical="center"/>
    </xf>
    <xf numFmtId="192" fontId="19" fillId="0" borderId="4" applyNumberFormat="0" applyFill="0" applyAlignment="0" applyProtection="0">
      <alignment vertical="center"/>
    </xf>
    <xf numFmtId="192" fontId="20" fillId="0" borderId="5" applyNumberFormat="0" applyFill="0" applyAlignment="0" applyProtection="0">
      <alignment vertical="center"/>
    </xf>
    <xf numFmtId="192" fontId="20" fillId="0" borderId="5" applyNumberFormat="0" applyFill="0" applyAlignment="0" applyProtection="0">
      <alignment vertical="center"/>
    </xf>
    <xf numFmtId="192" fontId="20" fillId="0" borderId="0" applyNumberFormat="0" applyFill="0" applyBorder="0" applyAlignment="0" applyProtection="0">
      <alignment vertical="center"/>
    </xf>
    <xf numFmtId="192" fontId="20" fillId="0" borderId="0" applyNumberFormat="0" applyFill="0" applyBorder="0" applyAlignment="0" applyProtection="0">
      <alignment vertical="center"/>
    </xf>
    <xf numFmtId="192" fontId="17" fillId="0" borderId="0" applyNumberFormat="0" applyFill="0" applyBorder="0" applyAlignment="0" applyProtection="0">
      <alignment vertical="center"/>
    </xf>
    <xf numFmtId="192" fontId="17" fillId="0" borderId="0" applyNumberFormat="0" applyFill="0" applyBorder="0" applyAlignment="0" applyProtection="0">
      <alignment vertical="center"/>
    </xf>
    <xf numFmtId="192" fontId="10" fillId="0" borderId="0"/>
    <xf numFmtId="192" fontId="10" fillId="0" borderId="0"/>
    <xf numFmtId="192" fontId="10" fillId="0" borderId="0"/>
    <xf numFmtId="192" fontId="21" fillId="21" borderId="2" applyNumberFormat="0" applyAlignment="0" applyProtection="0">
      <alignment vertical="center"/>
    </xf>
    <xf numFmtId="192" fontId="21" fillId="21" borderId="2" applyNumberFormat="0" applyAlignment="0" applyProtection="0">
      <alignment vertical="center"/>
    </xf>
    <xf numFmtId="192" fontId="10" fillId="0" borderId="0" applyNumberFormat="0" applyFont="0" applyFill="0" applyBorder="0" applyProtection="0">
      <alignment vertical="center" wrapText="1"/>
    </xf>
    <xf numFmtId="192" fontId="22" fillId="0" borderId="9" applyNumberFormat="0" applyFill="0" applyAlignment="0" applyProtection="0">
      <alignment vertical="center"/>
    </xf>
    <xf numFmtId="192" fontId="22" fillId="0" borderId="9" applyNumberFormat="0" applyFill="0" applyAlignment="0" applyProtection="0">
      <alignment vertical="center"/>
    </xf>
    <xf numFmtId="192" fontId="14" fillId="24" borderId="7" applyNumberFormat="0" applyFont="0" applyAlignment="0" applyProtection="0">
      <alignment vertical="center"/>
    </xf>
    <xf numFmtId="192" fontId="14" fillId="24" borderId="7" applyNumberFormat="0" applyFont="0" applyAlignment="0" applyProtection="0">
      <alignment vertical="center"/>
    </xf>
    <xf numFmtId="185" fontId="14" fillId="0" borderId="0" applyFont="0" applyFill="0" applyBorder="0" applyAlignment="0" applyProtection="0"/>
    <xf numFmtId="186" fontId="1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92" fontId="23" fillId="0" borderId="0" applyNumberFormat="0" applyFill="0" applyBorder="0" applyAlignment="0" applyProtection="0">
      <alignment vertical="center"/>
    </xf>
    <xf numFmtId="192" fontId="23" fillId="0" borderId="0" applyNumberFormat="0" applyFill="0" applyBorder="0" applyAlignment="0" applyProtection="0">
      <alignment vertical="center"/>
    </xf>
    <xf numFmtId="192" fontId="24" fillId="0" borderId="0" applyNumberFormat="0" applyFill="0" applyBorder="0" applyAlignment="0" applyProtection="0">
      <alignment vertical="center"/>
    </xf>
    <xf numFmtId="192" fontId="24" fillId="0" borderId="0" applyNumberFormat="0" applyFill="0" applyBorder="0" applyAlignment="0" applyProtection="0">
      <alignment vertical="center"/>
    </xf>
    <xf numFmtId="192" fontId="25" fillId="20" borderId="1" applyNumberFormat="0" applyAlignment="0" applyProtection="0">
      <alignment vertical="center"/>
    </xf>
    <xf numFmtId="192" fontId="25" fillId="20" borderId="1" applyNumberFormat="0" applyAlignment="0" applyProtection="0">
      <alignment vertical="center"/>
    </xf>
    <xf numFmtId="44" fontId="14" fillId="0" borderId="0" applyBorder="0" applyProtection="0">
      <alignment vertical="center"/>
    </xf>
    <xf numFmtId="192" fontId="26" fillId="7" borderId="1" applyNumberFormat="0" applyAlignment="0" applyProtection="0">
      <alignment vertical="center"/>
    </xf>
    <xf numFmtId="192" fontId="26" fillId="7" borderId="1" applyNumberFormat="0" applyAlignment="0" applyProtection="0">
      <alignment vertical="center"/>
    </xf>
    <xf numFmtId="192" fontId="27" fillId="20" borderId="8" applyNumberFormat="0" applyAlignment="0" applyProtection="0">
      <alignment vertical="center"/>
    </xf>
    <xf numFmtId="192" fontId="27" fillId="20" borderId="8" applyNumberFormat="0" applyAlignment="0" applyProtection="0">
      <alignment vertical="center"/>
    </xf>
    <xf numFmtId="192" fontId="28" fillId="23" borderId="0" applyNumberFormat="0" applyBorder="0" applyAlignment="0" applyProtection="0">
      <alignment vertical="center"/>
    </xf>
    <xf numFmtId="192" fontId="28" fillId="23" borderId="0" applyNumberFormat="0" applyBorder="0" applyAlignment="0" applyProtection="0">
      <alignment vertical="center"/>
    </xf>
    <xf numFmtId="192" fontId="69" fillId="0" borderId="0"/>
    <xf numFmtId="192" fontId="29" fillId="0" borderId="6" applyNumberFormat="0" applyFill="0" applyAlignment="0" applyProtection="0">
      <alignment vertical="center"/>
    </xf>
    <xf numFmtId="192" fontId="29" fillId="0" borderId="6" applyNumberFormat="0" applyFill="0" applyAlignment="0" applyProtection="0">
      <alignment vertical="center"/>
    </xf>
    <xf numFmtId="187" fontId="14" fillId="0" borderId="0" applyFont="0" applyFill="0" applyBorder="0" applyAlignment="0" applyProtection="0"/>
    <xf numFmtId="188" fontId="14" fillId="0" borderId="0" applyFont="0" applyFill="0" applyBorder="0" applyAlignment="0" applyProtection="0"/>
    <xf numFmtId="192" fontId="9" fillId="0" borderId="0"/>
    <xf numFmtId="192" fontId="79" fillId="0" borderId="0">
      <alignment vertical="center"/>
    </xf>
    <xf numFmtId="192" fontId="80" fillId="0" borderId="0"/>
    <xf numFmtId="192" fontId="8" fillId="0" borderId="0"/>
    <xf numFmtId="177" fontId="8" fillId="0" borderId="0" applyFont="0" applyFill="0" applyBorder="0" applyAlignment="0" applyProtection="0"/>
    <xf numFmtId="192" fontId="59" fillId="0" borderId="0" applyProtection="0"/>
    <xf numFmtId="192" fontId="9" fillId="0" borderId="0"/>
    <xf numFmtId="44" fontId="14" fillId="0" borderId="0" applyFont="0" applyFill="0" applyBorder="0" applyAlignment="0" applyProtection="0">
      <alignment vertical="center"/>
    </xf>
    <xf numFmtId="192" fontId="72"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applyNumberFormat="0" applyFont="0" applyFill="0" applyBorder="0" applyProtection="0">
      <alignment vertical="center" wrapText="1"/>
    </xf>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applyNumberFormat="0" applyFont="0" applyFill="0" applyBorder="0" applyProtection="0">
      <alignment vertical="center" wrapText="1"/>
    </xf>
    <xf numFmtId="192" fontId="9" fillId="0" borderId="0"/>
    <xf numFmtId="192" fontId="9" fillId="0" borderId="0" applyNumberFormat="0" applyFont="0" applyFill="0" applyBorder="0" applyProtection="0">
      <alignment vertical="center" wrapText="1"/>
    </xf>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46" fillId="20" borderId="27" applyNumberFormat="0" applyAlignment="0" applyProtection="0"/>
    <xf numFmtId="192" fontId="46" fillId="20" borderId="27" applyNumberFormat="0" applyAlignment="0" applyProtection="0"/>
    <xf numFmtId="192" fontId="46" fillId="20" borderId="27" applyNumberFormat="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92" fontId="54" fillId="7" borderId="27" applyNumberFormat="0" applyAlignment="0" applyProtection="0"/>
    <xf numFmtId="192" fontId="54" fillId="7" borderId="27" applyNumberFormat="0" applyAlignment="0" applyProtection="0"/>
    <xf numFmtId="192" fontId="54" fillId="7" borderId="27" applyNumberFormat="0" applyAlignment="0" applyProtection="0"/>
    <xf numFmtId="192" fontId="9" fillId="22" borderId="0" applyNumberFormat="0" applyFont="0" applyBorder="0" applyAlignment="0" applyProtection="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applyFont="0" applyFill="0" applyBorder="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14"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39" fillId="24" borderId="28" applyNumberFormat="0" applyFont="0" applyAlignment="0" applyProtection="0"/>
    <xf numFmtId="192" fontId="60" fillId="20" borderId="29" applyNumberFormat="0" applyAlignment="0" applyProtection="0"/>
    <xf numFmtId="192" fontId="60" fillId="20" borderId="29" applyNumberFormat="0" applyAlignment="0" applyProtection="0"/>
    <xf numFmtId="192" fontId="60" fillId="20" borderId="29"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92" fontId="9" fillId="0" borderId="0"/>
    <xf numFmtId="192" fontId="9" fillId="0" borderId="0"/>
    <xf numFmtId="192" fontId="9" fillId="0" borderId="0"/>
    <xf numFmtId="192" fontId="9" fillId="0" borderId="0" applyNumberFormat="0" applyFont="0" applyFill="0" applyBorder="0" applyProtection="0">
      <alignment horizontal="left" wrapText="1"/>
    </xf>
    <xf numFmtId="192" fontId="61" fillId="0" borderId="0" applyNumberFormat="0" applyFill="0" applyBorder="0" applyAlignment="0" applyProtection="0"/>
    <xf numFmtId="192" fontId="42" fillId="0" borderId="30" applyNumberFormat="0" applyFill="0" applyAlignment="0" applyProtection="0"/>
    <xf numFmtId="192" fontId="42" fillId="0" borderId="30" applyNumberFormat="0" applyFill="0" applyAlignment="0" applyProtection="0"/>
    <xf numFmtId="192" fontId="42" fillId="0" borderId="30" applyNumberFormat="0" applyFill="0" applyAlignment="0" applyProtection="0"/>
    <xf numFmtId="9" fontId="9" fillId="0" borderId="0" applyFont="0" applyFill="0" applyBorder="0" applyAlignment="0" applyProtection="0"/>
    <xf numFmtId="9" fontId="9" fillId="0" borderId="0" applyFont="0" applyFill="0" applyBorder="0" applyAlignment="0" applyProtection="0"/>
    <xf numFmtId="192" fontId="9" fillId="0" borderId="0"/>
    <xf numFmtId="192" fontId="9" fillId="0" borderId="0"/>
    <xf numFmtId="192" fontId="81" fillId="0" borderId="0" applyNumberFormat="0" applyFill="0" applyBorder="0" applyAlignment="0" applyProtection="0">
      <alignment vertical="top"/>
      <protection locked="0"/>
    </xf>
    <xf numFmtId="192" fontId="22" fillId="0" borderId="30" applyNumberFormat="0" applyFill="0" applyAlignment="0" applyProtection="0">
      <alignment vertical="center"/>
    </xf>
    <xf numFmtId="192" fontId="22" fillId="0" borderId="30" applyNumberFormat="0" applyFill="0" applyAlignment="0" applyProtection="0">
      <alignment vertical="center"/>
    </xf>
    <xf numFmtId="192" fontId="25" fillId="20" borderId="27" applyNumberFormat="0" applyAlignment="0" applyProtection="0">
      <alignment vertical="center"/>
    </xf>
    <xf numFmtId="192" fontId="25" fillId="20" borderId="27" applyNumberFormat="0" applyAlignment="0" applyProtection="0">
      <alignment vertical="center"/>
    </xf>
    <xf numFmtId="192" fontId="27" fillId="20" borderId="29" applyNumberFormat="0" applyAlignment="0" applyProtection="0">
      <alignment vertical="center"/>
    </xf>
    <xf numFmtId="192" fontId="27" fillId="20" borderId="29" applyNumberFormat="0" applyAlignment="0" applyProtection="0">
      <alignment vertical="center"/>
    </xf>
    <xf numFmtId="192" fontId="26" fillId="7" borderId="27" applyNumberFormat="0" applyAlignment="0" applyProtection="0">
      <alignment vertical="center"/>
    </xf>
    <xf numFmtId="192" fontId="26" fillId="7" borderId="27" applyNumberFormat="0" applyAlignment="0" applyProtection="0">
      <alignment vertical="center"/>
    </xf>
    <xf numFmtId="192" fontId="9" fillId="0" borderId="0"/>
    <xf numFmtId="192" fontId="9" fillId="0" borderId="0"/>
    <xf numFmtId="192" fontId="9" fillId="0" borderId="0" applyNumberFormat="0" applyFont="0" applyFill="0" applyBorder="0" applyProtection="0">
      <alignment vertical="center" wrapText="1"/>
    </xf>
    <xf numFmtId="192" fontId="14" fillId="24" borderId="28" applyNumberFormat="0" applyFont="0" applyAlignment="0" applyProtection="0">
      <alignment vertical="center"/>
    </xf>
    <xf numFmtId="192" fontId="14" fillId="24" borderId="28" applyNumberFormat="0" applyFont="0" applyAlignment="0" applyProtection="0">
      <alignment vertical="center"/>
    </xf>
    <xf numFmtId="192" fontId="9" fillId="0" borderId="0"/>
    <xf numFmtId="192" fontId="9" fillId="0" borderId="0"/>
    <xf numFmtId="192" fontId="9" fillId="24" borderId="28" applyNumberFormat="0" applyFont="0" applyAlignment="0" applyProtection="0"/>
    <xf numFmtId="192" fontId="9" fillId="24" borderId="28" applyNumberFormat="0" applyFont="0" applyAlignment="0" applyProtection="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7" fillId="0" borderId="0"/>
    <xf numFmtId="192" fontId="7" fillId="0" borderId="0"/>
    <xf numFmtId="192" fontId="14" fillId="0" borderId="0">
      <alignment vertical="top"/>
    </xf>
    <xf numFmtId="192" fontId="11" fillId="0" borderId="0" applyProtection="0"/>
    <xf numFmtId="192" fontId="59" fillId="0" borderId="0"/>
    <xf numFmtId="192" fontId="54" fillId="7" borderId="31" applyNumberFormat="0" applyAlignment="0" applyProtection="0"/>
    <xf numFmtId="192" fontId="54" fillId="7" borderId="31" applyNumberFormat="0" applyAlignment="0" applyProtection="0"/>
    <xf numFmtId="192" fontId="54" fillId="7" borderId="31" applyNumberFormat="0" applyAlignment="0" applyProtection="0"/>
    <xf numFmtId="192" fontId="54" fillId="7" borderId="31" applyNumberFormat="0" applyAlignment="0" applyProtection="0"/>
    <xf numFmtId="192" fontId="46" fillId="20" borderId="31" applyNumberFormat="0" applyAlignment="0" applyProtection="0"/>
    <xf numFmtId="192" fontId="46" fillId="20" borderId="31" applyNumberFormat="0" applyAlignment="0" applyProtection="0"/>
    <xf numFmtId="191" fontId="14" fillId="0" borderId="0" applyFont="0" applyFill="0" applyBorder="0" applyAlignment="0" applyProtection="0">
      <alignment vertical="center"/>
    </xf>
    <xf numFmtId="192" fontId="46" fillId="20" borderId="31" applyNumberFormat="0" applyAlignment="0" applyProtection="0"/>
    <xf numFmtId="192" fontId="46" fillId="20" borderId="31" applyNumberFormat="0" applyAlignment="0" applyProtection="0"/>
    <xf numFmtId="177" fontId="59" fillId="0" borderId="0" applyFont="0" applyFill="0" applyBorder="0" applyAlignment="0" applyProtection="0"/>
    <xf numFmtId="192" fontId="13" fillId="15" borderId="0" applyNumberFormat="0" applyBorder="0" applyAlignment="0" applyProtection="0">
      <alignment vertical="center"/>
    </xf>
    <xf numFmtId="192" fontId="13" fillId="14" borderId="0" applyNumberFormat="0" applyBorder="0" applyAlignment="0" applyProtection="0">
      <alignment vertical="center"/>
    </xf>
    <xf numFmtId="192" fontId="13" fillId="13" borderId="0" applyNumberFormat="0" applyBorder="0" applyAlignment="0" applyProtection="0">
      <alignment vertical="center"/>
    </xf>
    <xf numFmtId="192" fontId="13" fillId="10" borderId="0" applyNumberFormat="0" applyBorder="0" applyAlignment="0" applyProtection="0">
      <alignment vertical="center"/>
    </xf>
    <xf numFmtId="192" fontId="13" fillId="9" borderId="0" applyNumberFormat="0" applyBorder="0" applyAlignment="0" applyProtection="0">
      <alignment vertical="center"/>
    </xf>
    <xf numFmtId="192" fontId="13" fillId="12" borderId="0" applyNumberFormat="0" applyBorder="0" applyAlignment="0" applyProtection="0">
      <alignment vertical="center"/>
    </xf>
    <xf numFmtId="192" fontId="12" fillId="11" borderId="0" applyNumberFormat="0" applyBorder="0" applyAlignment="0" applyProtection="0">
      <alignment vertical="center"/>
    </xf>
    <xf numFmtId="192" fontId="12" fillId="8" borderId="0" applyNumberFormat="0" applyBorder="0" applyAlignment="0" applyProtection="0">
      <alignment vertical="center"/>
    </xf>
    <xf numFmtId="192" fontId="12" fillId="5" borderId="0" applyNumberFormat="0" applyBorder="0" applyAlignment="0" applyProtection="0">
      <alignment vertical="center"/>
    </xf>
    <xf numFmtId="192" fontId="12" fillId="10" borderId="0" applyNumberFormat="0" applyBorder="0" applyAlignment="0" applyProtection="0">
      <alignment vertical="center"/>
    </xf>
    <xf numFmtId="192" fontId="12" fillId="9" borderId="0" applyNumberFormat="0" applyBorder="0" applyAlignment="0" applyProtection="0">
      <alignment vertical="center"/>
    </xf>
    <xf numFmtId="192" fontId="12" fillId="8" borderId="0" applyNumberFormat="0" applyBorder="0" applyAlignment="0" applyProtection="0">
      <alignment vertical="center"/>
    </xf>
    <xf numFmtId="192" fontId="12" fillId="7" borderId="0" applyNumberFormat="0" applyBorder="0" applyAlignment="0" applyProtection="0">
      <alignment vertical="center"/>
    </xf>
    <xf numFmtId="192" fontId="12" fillId="6" borderId="0" applyNumberFormat="0" applyBorder="0" applyAlignment="0" applyProtection="0">
      <alignment vertical="center"/>
    </xf>
    <xf numFmtId="192" fontId="12" fillId="5" borderId="0" applyNumberFormat="0" applyBorder="0" applyAlignment="0" applyProtection="0">
      <alignment vertical="center"/>
    </xf>
    <xf numFmtId="192" fontId="12" fillId="4" borderId="0" applyNumberFormat="0" applyBorder="0" applyAlignment="0" applyProtection="0">
      <alignment vertical="center"/>
    </xf>
    <xf numFmtId="192" fontId="12" fillId="3" borderId="0" applyNumberFormat="0" applyBorder="0" applyAlignment="0" applyProtection="0">
      <alignment vertical="center"/>
    </xf>
    <xf numFmtId="192" fontId="12" fillId="2" borderId="0" applyNumberFormat="0" applyBorder="0" applyAlignment="0" applyProtection="0">
      <alignment vertical="center"/>
    </xf>
    <xf numFmtId="192" fontId="9" fillId="0" borderId="0"/>
    <xf numFmtId="192" fontId="9" fillId="24" borderId="28" applyNumberFormat="0" applyFont="0" applyAlignment="0" applyProtection="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192" fontId="9" fillId="0" borderId="0"/>
    <xf numFmtId="9" fontId="14" fillId="0" borderId="0" applyFont="0" applyFill="0" applyBorder="0" applyAlignment="0" applyProtection="0">
      <alignment vertical="center"/>
    </xf>
    <xf numFmtId="9" fontId="39" fillId="0" borderId="0" applyFont="0" applyFill="0" applyBorder="0" applyAlignment="0" applyProtection="0"/>
    <xf numFmtId="192" fontId="82" fillId="0" borderId="0" applyNumberFormat="0" applyFill="0" applyBorder="0" applyAlignment="0" applyProtection="0"/>
    <xf numFmtId="192" fontId="15" fillId="4" borderId="0" applyNumberFormat="0" applyBorder="0" applyAlignment="0" applyProtection="0">
      <alignment vertical="center"/>
    </xf>
    <xf numFmtId="192" fontId="60" fillId="20" borderId="32" applyNumberFormat="0" applyAlignment="0" applyProtection="0"/>
    <xf numFmtId="192" fontId="60" fillId="20" borderId="32" applyNumberFormat="0" applyAlignment="0" applyProtection="0"/>
    <xf numFmtId="192" fontId="60" fillId="20" borderId="32" applyNumberFormat="0" applyAlignment="0" applyProtection="0"/>
    <xf numFmtId="192" fontId="60" fillId="20" borderId="32" applyNumberFormat="0" applyAlignment="0" applyProtection="0"/>
    <xf numFmtId="192" fontId="9" fillId="0" borderId="0"/>
    <xf numFmtId="192" fontId="9" fillId="0" borderId="0"/>
    <xf numFmtId="192" fontId="42" fillId="0" borderId="33" applyNumberFormat="0" applyFill="0" applyAlignment="0" applyProtection="0"/>
    <xf numFmtId="192" fontId="42" fillId="0" borderId="33" applyNumberFormat="0" applyFill="0" applyAlignment="0" applyProtection="0"/>
    <xf numFmtId="192" fontId="42" fillId="0" borderId="33" applyNumberFormat="0" applyFill="0" applyAlignment="0" applyProtection="0"/>
    <xf numFmtId="192" fontId="42" fillId="0" borderId="33" applyNumberFormat="0" applyFill="0" applyAlignment="0" applyProtection="0"/>
    <xf numFmtId="192" fontId="9" fillId="0" borderId="0"/>
    <xf numFmtId="192" fontId="16" fillId="3" borderId="0" applyNumberFormat="0" applyBorder="0" applyAlignment="0" applyProtection="0">
      <alignment vertical="center"/>
    </xf>
    <xf numFmtId="192" fontId="13" fillId="16" borderId="0" applyNumberFormat="0" applyBorder="0" applyAlignment="0" applyProtection="0">
      <alignment vertical="center"/>
    </xf>
    <xf numFmtId="192" fontId="13" fillId="17" borderId="0" applyNumberFormat="0" applyBorder="0" applyAlignment="0" applyProtection="0">
      <alignment vertical="center"/>
    </xf>
    <xf numFmtId="192" fontId="13" fillId="18" borderId="0" applyNumberFormat="0" applyBorder="0" applyAlignment="0" applyProtection="0">
      <alignment vertical="center"/>
    </xf>
    <xf numFmtId="192" fontId="13" fillId="13" borderId="0" applyNumberFormat="0" applyBorder="0" applyAlignment="0" applyProtection="0">
      <alignment vertical="center"/>
    </xf>
    <xf numFmtId="192" fontId="13" fillId="14" borderId="0" applyNumberFormat="0" applyBorder="0" applyAlignment="0" applyProtection="0">
      <alignment vertical="center"/>
    </xf>
    <xf numFmtId="192" fontId="13" fillId="19" borderId="0" applyNumberFormat="0" applyBorder="0" applyAlignment="0" applyProtection="0">
      <alignment vertical="center"/>
    </xf>
    <xf numFmtId="192" fontId="17" fillId="0" borderId="0" applyNumberFormat="0" applyFill="0" applyBorder="0" applyAlignment="0" applyProtection="0">
      <alignment vertical="center"/>
    </xf>
    <xf numFmtId="192" fontId="18" fillId="0" borderId="3" applyNumberFormat="0" applyFill="0" applyAlignment="0" applyProtection="0">
      <alignment vertical="center"/>
    </xf>
    <xf numFmtId="192" fontId="19" fillId="0" borderId="4" applyNumberFormat="0" applyFill="0" applyAlignment="0" applyProtection="0">
      <alignment vertical="center"/>
    </xf>
    <xf numFmtId="192" fontId="9" fillId="0" borderId="0"/>
    <xf numFmtId="192" fontId="20" fillId="0" borderId="5" applyNumberFormat="0" applyFill="0" applyAlignment="0" applyProtection="0">
      <alignment vertical="center"/>
    </xf>
    <xf numFmtId="192" fontId="20" fillId="0" borderId="0" applyNumberFormat="0" applyFill="0" applyBorder="0" applyAlignment="0" applyProtection="0">
      <alignment vertical="center"/>
    </xf>
    <xf numFmtId="192" fontId="9" fillId="0" borderId="0"/>
    <xf numFmtId="192" fontId="21" fillId="21" borderId="2" applyNumberFormat="0" applyAlignment="0" applyProtection="0">
      <alignment vertical="center"/>
    </xf>
    <xf numFmtId="192" fontId="22" fillId="0" borderId="30" applyNumberFormat="0" applyFill="0" applyAlignment="0" applyProtection="0">
      <alignment vertical="center"/>
    </xf>
    <xf numFmtId="192" fontId="14" fillId="24" borderId="28" applyNumberFormat="0" applyFont="0" applyAlignment="0" applyProtection="0">
      <alignment vertical="center"/>
    </xf>
    <xf numFmtId="192" fontId="23" fillId="0" borderId="0" applyNumberFormat="0" applyFill="0" applyBorder="0" applyAlignment="0" applyProtection="0">
      <alignment vertical="center"/>
    </xf>
    <xf numFmtId="192" fontId="24" fillId="0" borderId="0" applyNumberFormat="0" applyFill="0" applyBorder="0" applyAlignment="0" applyProtection="0">
      <alignment vertical="center"/>
    </xf>
    <xf numFmtId="192" fontId="9" fillId="0" borderId="0"/>
    <xf numFmtId="192" fontId="25" fillId="20" borderId="27" applyNumberFormat="0" applyAlignment="0" applyProtection="0">
      <alignment vertical="center"/>
    </xf>
    <xf numFmtId="192" fontId="26" fillId="7" borderId="27" applyNumberFormat="0" applyAlignment="0" applyProtection="0">
      <alignment vertical="center"/>
    </xf>
    <xf numFmtId="192" fontId="27" fillId="20" borderId="29" applyNumberFormat="0" applyAlignment="0" applyProtection="0">
      <alignment vertical="center"/>
    </xf>
    <xf numFmtId="192" fontId="28" fillId="23" borderId="0" applyNumberFormat="0" applyBorder="0" applyAlignment="0" applyProtection="0">
      <alignment vertical="center"/>
    </xf>
    <xf numFmtId="192" fontId="29" fillId="0" borderId="6" applyNumberFormat="0" applyFill="0" applyAlignment="0" applyProtection="0">
      <alignment vertical="center"/>
    </xf>
    <xf numFmtId="190" fontId="9" fillId="0" borderId="0" applyFont="0" applyFill="0" applyBorder="0" applyAlignment="0" applyProtection="0"/>
    <xf numFmtId="192" fontId="9" fillId="0" borderId="0"/>
    <xf numFmtId="192" fontId="9" fillId="0" borderId="0"/>
    <xf numFmtId="192" fontId="22" fillId="0" borderId="33" applyNumberFormat="0" applyFill="0" applyAlignment="0" applyProtection="0">
      <alignment vertical="center"/>
    </xf>
    <xf numFmtId="192" fontId="22" fillId="0" borderId="33" applyNumberFormat="0" applyFill="0" applyAlignment="0" applyProtection="0">
      <alignment vertical="center"/>
    </xf>
    <xf numFmtId="192" fontId="22" fillId="0" borderId="33" applyNumberFormat="0" applyFill="0" applyAlignment="0" applyProtection="0">
      <alignment vertical="center"/>
    </xf>
    <xf numFmtId="192" fontId="25" fillId="20" borderId="31" applyNumberFormat="0" applyAlignment="0" applyProtection="0">
      <alignment vertical="center"/>
    </xf>
    <xf numFmtId="192" fontId="25" fillId="20" borderId="31" applyNumberFormat="0" applyAlignment="0" applyProtection="0">
      <alignment vertical="center"/>
    </xf>
    <xf numFmtId="192" fontId="25" fillId="20" borderId="31" applyNumberFormat="0" applyAlignment="0" applyProtection="0">
      <alignment vertical="center"/>
    </xf>
    <xf numFmtId="192" fontId="14" fillId="0" borderId="0">
      <alignment vertical="center"/>
    </xf>
    <xf numFmtId="192" fontId="27" fillId="20" borderId="32" applyNumberFormat="0" applyAlignment="0" applyProtection="0">
      <alignment vertical="center"/>
    </xf>
    <xf numFmtId="192" fontId="27" fillId="20" borderId="32" applyNumberFormat="0" applyAlignment="0" applyProtection="0">
      <alignment vertical="center"/>
    </xf>
    <xf numFmtId="192" fontId="27" fillId="20" borderId="32" applyNumberFormat="0" applyAlignment="0" applyProtection="0">
      <alignment vertical="center"/>
    </xf>
    <xf numFmtId="192" fontId="26" fillId="7" borderId="31" applyNumberFormat="0" applyAlignment="0" applyProtection="0">
      <alignment vertical="center"/>
    </xf>
    <xf numFmtId="192" fontId="26" fillId="7" borderId="31" applyNumberFormat="0" applyAlignment="0" applyProtection="0">
      <alignment vertical="center"/>
    </xf>
    <xf numFmtId="192" fontId="26" fillId="7" borderId="31" applyNumberFormat="0" applyAlignment="0" applyProtection="0">
      <alignment vertical="center"/>
    </xf>
    <xf numFmtId="192" fontId="83" fillId="0" borderId="0"/>
    <xf numFmtId="192" fontId="6" fillId="0" borderId="0">
      <alignment vertical="center"/>
    </xf>
    <xf numFmtId="192" fontId="5" fillId="0" borderId="0"/>
    <xf numFmtId="177" fontId="5" fillId="0" borderId="0" applyFont="0" applyFill="0" applyBorder="0" applyAlignment="0" applyProtection="0"/>
    <xf numFmtId="177" fontId="4" fillId="0" borderId="0" applyFont="0" applyFill="0" applyBorder="0" applyAlignment="0" applyProtection="0"/>
    <xf numFmtId="192" fontId="9" fillId="0" borderId="0"/>
    <xf numFmtId="192" fontId="9" fillId="0" borderId="0"/>
    <xf numFmtId="9"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92" fontId="4" fillId="0" borderId="0"/>
    <xf numFmtId="177" fontId="4" fillId="0" borderId="0" applyFont="0" applyFill="0" applyBorder="0" applyAlignment="0" applyProtection="0"/>
    <xf numFmtId="192" fontId="4" fillId="0" borderId="0">
      <alignment vertical="center"/>
    </xf>
    <xf numFmtId="9" fontId="4" fillId="0" borderId="0" applyFont="0" applyFill="0" applyBorder="0" applyAlignment="0" applyProtection="0"/>
    <xf numFmtId="192" fontId="84" fillId="0" borderId="0" applyNumberFormat="0" applyFill="0" applyBorder="0" applyAlignment="0" applyProtection="0"/>
    <xf numFmtId="192" fontId="81" fillId="0" borderId="0" applyNumberFormat="0" applyFill="0" applyBorder="0" applyAlignment="0" applyProtection="0">
      <alignment vertical="top"/>
      <protection locked="0"/>
    </xf>
    <xf numFmtId="192" fontId="4" fillId="0" borderId="0">
      <alignment vertical="center"/>
    </xf>
    <xf numFmtId="177" fontId="85" fillId="0" borderId="0" applyFont="0" applyFill="0" applyBorder="0" applyAlignment="0" applyProtection="0"/>
    <xf numFmtId="9" fontId="85" fillId="0" borderId="0" applyFont="0" applyFill="0" applyBorder="0" applyAlignment="0" applyProtection="0"/>
    <xf numFmtId="192" fontId="4" fillId="0" borderId="0"/>
    <xf numFmtId="177" fontId="4" fillId="0" borderId="0" applyFont="0" applyFill="0" applyBorder="0" applyAlignment="0" applyProtection="0"/>
    <xf numFmtId="192" fontId="3" fillId="0" borderId="0"/>
    <xf numFmtId="192" fontId="2" fillId="0" borderId="0"/>
    <xf numFmtId="177" fontId="2" fillId="0" borderId="0" applyFont="0" applyFill="0" applyBorder="0" applyAlignment="0" applyProtection="0"/>
    <xf numFmtId="192" fontId="9" fillId="0" borderId="0"/>
    <xf numFmtId="192" fontId="113" fillId="0" borderId="0" applyNumberFormat="0" applyFill="0" applyBorder="0" applyAlignment="0" applyProtection="0"/>
    <xf numFmtId="192" fontId="1" fillId="0" borderId="0"/>
  </cellStyleXfs>
  <cellXfs count="378">
    <xf numFmtId="192" fontId="0" fillId="0" borderId="0" xfId="0"/>
    <xf numFmtId="192" fontId="10" fillId="0" borderId="0" xfId="1219"/>
    <xf numFmtId="192" fontId="32" fillId="0" borderId="0" xfId="1219" applyFont="1"/>
    <xf numFmtId="192" fontId="10" fillId="0" borderId="0" xfId="1219" applyAlignment="1">
      <alignment wrapText="1"/>
    </xf>
    <xf numFmtId="179" fontId="32" fillId="0" borderId="10" xfId="1217" applyNumberFormat="1" applyFont="1" applyBorder="1"/>
    <xf numFmtId="192" fontId="10" fillId="0" borderId="0" xfId="1219" applyAlignment="1">
      <alignment horizontal="center" vertical="center"/>
    </xf>
    <xf numFmtId="192" fontId="10" fillId="0" borderId="0" xfId="1219" applyAlignment="1">
      <alignment horizontal="center" vertical="center" wrapText="1"/>
    </xf>
    <xf numFmtId="192" fontId="74" fillId="31" borderId="10" xfId="1217" applyFont="1" applyFill="1" applyBorder="1" applyAlignment="1">
      <alignment horizontal="center" vertical="center" wrapText="1"/>
    </xf>
    <xf numFmtId="189" fontId="30" fillId="0" borderId="10" xfId="405" applyNumberFormat="1" applyFont="1" applyBorder="1" applyAlignment="1">
      <alignment horizontal="center" vertical="center" wrapText="1"/>
    </xf>
    <xf numFmtId="189" fontId="74" fillId="31" borderId="10" xfId="405" applyNumberFormat="1" applyFont="1" applyFill="1" applyBorder="1" applyAlignment="1">
      <alignment horizontal="center" vertical="center" wrapText="1"/>
    </xf>
    <xf numFmtId="179" fontId="32" fillId="0" borderId="10" xfId="414" applyNumberFormat="1" applyFont="1" applyFill="1" applyBorder="1" applyAlignment="1">
      <alignment horizontal="center" wrapText="1"/>
    </xf>
    <xf numFmtId="192" fontId="10" fillId="0" borderId="0" xfId="1220" applyAlignment="1">
      <alignment wrapText="1"/>
    </xf>
    <xf numFmtId="192" fontId="0" fillId="0" borderId="10" xfId="614" applyFont="1" applyBorder="1" applyAlignment="1">
      <alignment wrapText="1"/>
    </xf>
    <xf numFmtId="192" fontId="76" fillId="0" borderId="0" xfId="1550" applyFont="1" applyAlignment="1">
      <alignment horizontal="center" vertical="center"/>
    </xf>
    <xf numFmtId="192" fontId="77" fillId="0" borderId="0" xfId="1550" applyFont="1" applyAlignment="1">
      <alignment horizontal="center" vertical="center"/>
    </xf>
    <xf numFmtId="192" fontId="76" fillId="0" borderId="18" xfId="1550" applyFont="1" applyBorder="1" applyAlignment="1">
      <alignment horizontal="center" vertical="center"/>
    </xf>
    <xf numFmtId="192" fontId="77" fillId="0" borderId="18" xfId="1550" applyFont="1" applyBorder="1" applyAlignment="1">
      <alignment horizontal="center" vertical="center" wrapText="1"/>
    </xf>
    <xf numFmtId="192" fontId="77" fillId="32" borderId="35" xfId="1550" applyFont="1" applyFill="1" applyBorder="1" applyAlignment="1">
      <alignment horizontal="center" vertical="center" wrapText="1"/>
    </xf>
    <xf numFmtId="192" fontId="74" fillId="31" borderId="10" xfId="1217" applyFont="1" applyFill="1" applyBorder="1" applyAlignment="1">
      <alignment vertical="center" wrapText="1"/>
    </xf>
    <xf numFmtId="179" fontId="74" fillId="31" borderId="10" xfId="1217" applyNumberFormat="1" applyFont="1" applyFill="1" applyBorder="1" applyAlignment="1">
      <alignment vertical="center"/>
    </xf>
    <xf numFmtId="192" fontId="10" fillId="0" borderId="0" xfId="1217" applyAlignment="1">
      <alignment vertical="center" wrapText="1"/>
    </xf>
    <xf numFmtId="189" fontId="32" fillId="0" borderId="0" xfId="405" applyNumberFormat="1" applyFont="1" applyAlignment="1">
      <alignment horizontal="center"/>
    </xf>
    <xf numFmtId="189" fontId="10" fillId="0" borderId="0" xfId="405" applyNumberFormat="1" applyFont="1" applyAlignment="1">
      <alignment horizontal="center"/>
    </xf>
    <xf numFmtId="192" fontId="77" fillId="0" borderId="36" xfId="1550" applyFont="1" applyBorder="1" applyAlignment="1">
      <alignment horizontal="center" vertical="center"/>
    </xf>
    <xf numFmtId="14" fontId="77" fillId="0" borderId="36" xfId="1550" applyNumberFormat="1" applyFont="1" applyBorder="1" applyAlignment="1">
      <alignment horizontal="center" vertical="center"/>
    </xf>
    <xf numFmtId="14" fontId="77" fillId="0" borderId="37" xfId="1550" applyNumberFormat="1" applyFont="1" applyBorder="1" applyAlignment="1">
      <alignment horizontal="center" vertical="center"/>
    </xf>
    <xf numFmtId="192" fontId="77" fillId="0" borderId="36" xfId="1550" applyFont="1" applyBorder="1" applyAlignment="1">
      <alignment horizontal="center" vertical="center" wrapText="1"/>
    </xf>
    <xf numFmtId="192" fontId="77" fillId="0" borderId="37" xfId="1550" applyFont="1" applyBorder="1" applyAlignment="1">
      <alignment horizontal="center" vertical="center" wrapText="1"/>
    </xf>
    <xf numFmtId="192" fontId="77" fillId="32" borderId="36" xfId="1550" applyFont="1" applyFill="1" applyBorder="1" applyAlignment="1">
      <alignment horizontal="center" vertical="center" wrapText="1"/>
    </xf>
    <xf numFmtId="192" fontId="77" fillId="32" borderId="37" xfId="1550" applyFont="1" applyFill="1" applyBorder="1" applyAlignment="1">
      <alignment horizontal="center" vertical="center" wrapText="1"/>
    </xf>
    <xf numFmtId="192" fontId="77" fillId="32" borderId="38" xfId="1550" applyFont="1" applyFill="1" applyBorder="1" applyAlignment="1">
      <alignment horizontal="center" vertical="center" wrapText="1"/>
    </xf>
    <xf numFmtId="192" fontId="77" fillId="30" borderId="36" xfId="1550" applyFont="1" applyFill="1" applyBorder="1" applyAlignment="1">
      <alignment horizontal="center" vertical="center"/>
    </xf>
    <xf numFmtId="192" fontId="77" fillId="30" borderId="36" xfId="1550" applyFont="1" applyFill="1" applyBorder="1" applyAlignment="1">
      <alignment horizontal="center" vertical="center" wrapText="1"/>
    </xf>
    <xf numFmtId="192" fontId="77" fillId="30" borderId="37" xfId="1550" applyFont="1" applyFill="1" applyBorder="1" applyAlignment="1">
      <alignment horizontal="center" vertical="center" wrapText="1"/>
    </xf>
    <xf numFmtId="192" fontId="77" fillId="31" borderId="39" xfId="1550" applyFont="1" applyFill="1" applyBorder="1" applyAlignment="1">
      <alignment horizontal="center" vertical="center" wrapText="1"/>
    </xf>
    <xf numFmtId="192" fontId="77" fillId="31" borderId="36" xfId="1550" applyFont="1" applyFill="1" applyBorder="1" applyAlignment="1">
      <alignment horizontal="center" vertical="center" wrapText="1"/>
    </xf>
    <xf numFmtId="192" fontId="77" fillId="34" borderId="36" xfId="1550" applyFont="1" applyFill="1" applyBorder="1" applyAlignment="1">
      <alignment horizontal="center" vertical="center"/>
    </xf>
    <xf numFmtId="192" fontId="77" fillId="34" borderId="36" xfId="1550" applyFont="1" applyFill="1" applyBorder="1" applyAlignment="1">
      <alignment horizontal="center" vertical="center" wrapText="1"/>
    </xf>
    <xf numFmtId="192" fontId="77" fillId="34" borderId="37" xfId="1550" applyFont="1" applyFill="1" applyBorder="1" applyAlignment="1">
      <alignment horizontal="center" vertical="center" wrapText="1"/>
    </xf>
    <xf numFmtId="192" fontId="78" fillId="34" borderId="35" xfId="1550" applyFont="1" applyFill="1" applyBorder="1" applyAlignment="1">
      <alignment horizontal="center" vertical="center" wrapText="1"/>
    </xf>
    <xf numFmtId="192" fontId="77" fillId="34" borderId="19" xfId="1550" applyFont="1" applyFill="1" applyBorder="1" applyAlignment="1">
      <alignment horizontal="center" vertical="center" wrapText="1"/>
    </xf>
    <xf numFmtId="192" fontId="76" fillId="0" borderId="36" xfId="1550" applyFont="1" applyBorder="1" applyAlignment="1">
      <alignment horizontal="center" vertical="center" wrapText="1"/>
    </xf>
    <xf numFmtId="180" fontId="76" fillId="0" borderId="36" xfId="1550" applyNumberFormat="1" applyFont="1" applyBorder="1" applyAlignment="1">
      <alignment horizontal="center" vertical="center"/>
    </xf>
    <xf numFmtId="3" fontId="76" fillId="0" borderId="36" xfId="1550" applyNumberFormat="1" applyFont="1" applyBorder="1" applyAlignment="1">
      <alignment horizontal="center" vertical="center"/>
    </xf>
    <xf numFmtId="179" fontId="76" fillId="0" borderId="36" xfId="426" applyNumberFormat="1" applyFont="1" applyFill="1" applyBorder="1" applyAlignment="1">
      <alignment horizontal="center" vertical="center" wrapText="1"/>
    </xf>
    <xf numFmtId="179" fontId="76" fillId="0" borderId="36" xfId="1550" applyNumberFormat="1" applyFont="1" applyBorder="1" applyAlignment="1">
      <alignment horizontal="center" vertical="center" wrapText="1"/>
    </xf>
    <xf numFmtId="192" fontId="76" fillId="0" borderId="0" xfId="0" applyFont="1" applyAlignment="1">
      <alignment horizontal="center" vertical="center"/>
    </xf>
    <xf numFmtId="192" fontId="78" fillId="34" borderId="43" xfId="1550" applyFont="1" applyFill="1" applyBorder="1" applyAlignment="1">
      <alignment horizontal="center" vertical="center" wrapText="1"/>
    </xf>
    <xf numFmtId="192" fontId="76" fillId="0" borderId="37" xfId="0" applyFont="1" applyBorder="1" applyAlignment="1">
      <alignment vertical="center" wrapText="1"/>
    </xf>
    <xf numFmtId="177" fontId="76" fillId="33" borderId="43" xfId="413" applyFont="1" applyFill="1" applyBorder="1" applyAlignment="1">
      <alignment horizontal="center" vertical="center" wrapText="1"/>
    </xf>
    <xf numFmtId="192" fontId="9" fillId="0" borderId="0" xfId="1942" applyAlignment="1" applyProtection="1">
      <alignment horizontal="left"/>
      <protection locked="0"/>
    </xf>
    <xf numFmtId="179" fontId="30" fillId="0" borderId="0" xfId="1942" applyNumberFormat="1" applyFont="1" applyAlignment="1" applyProtection="1">
      <alignment horizontal="left"/>
      <protection locked="0"/>
    </xf>
    <xf numFmtId="179" fontId="9" fillId="0" borderId="0" xfId="1942" applyNumberFormat="1" applyAlignment="1" applyProtection="1">
      <alignment horizontal="left"/>
      <protection locked="0"/>
    </xf>
    <xf numFmtId="192" fontId="78" fillId="0" borderId="36" xfId="0" applyFont="1" applyBorder="1" applyAlignment="1">
      <alignment horizontal="center" vertical="center"/>
    </xf>
    <xf numFmtId="192" fontId="87" fillId="31" borderId="36" xfId="1550" applyFont="1" applyFill="1" applyBorder="1" applyAlignment="1">
      <alignment horizontal="center" vertical="center" wrapText="1"/>
    </xf>
    <xf numFmtId="192" fontId="78" fillId="35" borderId="36" xfId="1550" applyFont="1" applyFill="1" applyBorder="1" applyAlignment="1">
      <alignment horizontal="center" vertical="center" wrapText="1"/>
    </xf>
    <xf numFmtId="177" fontId="76" fillId="33" borderId="36" xfId="413" applyFont="1" applyFill="1" applyBorder="1" applyAlignment="1">
      <alignment horizontal="center" vertical="center" wrapText="1"/>
    </xf>
    <xf numFmtId="179" fontId="74" fillId="31" borderId="36" xfId="1217" applyNumberFormat="1" applyFont="1" applyFill="1" applyBorder="1" applyAlignment="1">
      <alignment vertical="center"/>
    </xf>
    <xf numFmtId="9" fontId="76" fillId="0" borderId="0" xfId="1340" applyFont="1" applyAlignment="1">
      <alignment horizontal="center" vertical="center"/>
    </xf>
    <xf numFmtId="179" fontId="75" fillId="31" borderId="36" xfId="1217" applyNumberFormat="1" applyFont="1" applyFill="1" applyBorder="1"/>
    <xf numFmtId="192" fontId="77" fillId="31" borderId="49" xfId="1550" applyFont="1" applyFill="1" applyBorder="1" applyAlignment="1">
      <alignment horizontal="center" vertical="center" wrapText="1"/>
    </xf>
    <xf numFmtId="192" fontId="77" fillId="31" borderId="50" xfId="1550" applyFont="1" applyFill="1" applyBorder="1" applyAlignment="1">
      <alignment horizontal="center" vertical="center" wrapText="1"/>
    </xf>
    <xf numFmtId="176" fontId="78" fillId="35" borderId="36" xfId="1550" applyNumberFormat="1" applyFont="1" applyFill="1" applyBorder="1" applyAlignment="1">
      <alignment horizontal="center" vertical="center"/>
    </xf>
    <xf numFmtId="192" fontId="78" fillId="34" borderId="36" xfId="1550" applyFont="1" applyFill="1" applyBorder="1" applyAlignment="1">
      <alignment horizontal="center" vertical="center" wrapText="1"/>
    </xf>
    <xf numFmtId="192" fontId="78" fillId="0" borderId="35" xfId="0" applyFont="1" applyBorder="1" applyAlignment="1">
      <alignment horizontal="center" vertical="center"/>
    </xf>
    <xf numFmtId="192" fontId="78" fillId="0" borderId="43" xfId="0" applyFont="1" applyBorder="1" applyAlignment="1">
      <alignment horizontal="center" vertical="center"/>
    </xf>
    <xf numFmtId="192" fontId="77" fillId="32" borderId="43" xfId="1550" applyFont="1" applyFill="1" applyBorder="1" applyAlignment="1">
      <alignment horizontal="center" vertical="center" wrapText="1"/>
    </xf>
    <xf numFmtId="192" fontId="87" fillId="31" borderId="35" xfId="1550" applyFont="1" applyFill="1" applyBorder="1" applyAlignment="1">
      <alignment horizontal="center" vertical="center" wrapText="1"/>
    </xf>
    <xf numFmtId="192" fontId="87" fillId="31" borderId="43" xfId="1550" applyFont="1" applyFill="1" applyBorder="1" applyAlignment="1">
      <alignment horizontal="center" vertical="center" wrapText="1"/>
    </xf>
    <xf numFmtId="177" fontId="76" fillId="33" borderId="35" xfId="413" applyFont="1" applyFill="1" applyBorder="1" applyAlignment="1">
      <alignment horizontal="center" vertical="center" wrapText="1"/>
    </xf>
    <xf numFmtId="177" fontId="76" fillId="33" borderId="60" xfId="413" applyFont="1" applyFill="1" applyBorder="1" applyAlignment="1">
      <alignment horizontal="center" vertical="center" wrapText="1"/>
    </xf>
    <xf numFmtId="177" fontId="76" fillId="33" borderId="61" xfId="413" applyFont="1" applyFill="1" applyBorder="1" applyAlignment="1">
      <alignment horizontal="center" vertical="center" wrapText="1"/>
    </xf>
    <xf numFmtId="177" fontId="76" fillId="33" borderId="62" xfId="413" applyFont="1" applyFill="1" applyBorder="1" applyAlignment="1">
      <alignment horizontal="center" vertical="center" wrapText="1"/>
    </xf>
    <xf numFmtId="192" fontId="76" fillId="0" borderId="0" xfId="0" quotePrefix="1" applyFont="1" applyAlignment="1">
      <alignment horizontal="center" vertical="center"/>
    </xf>
    <xf numFmtId="177" fontId="86" fillId="33" borderId="35" xfId="413" applyFont="1" applyFill="1" applyBorder="1" applyAlignment="1">
      <alignment horizontal="center" vertical="center" wrapText="1"/>
    </xf>
    <xf numFmtId="177" fontId="86" fillId="33" borderId="60" xfId="413" applyFont="1" applyFill="1" applyBorder="1" applyAlignment="1">
      <alignment horizontal="center" vertical="center" wrapText="1"/>
    </xf>
    <xf numFmtId="177" fontId="86" fillId="33" borderId="43" xfId="413" applyFont="1" applyFill="1" applyBorder="1" applyAlignment="1">
      <alignment horizontal="center" vertical="center" wrapText="1"/>
    </xf>
    <xf numFmtId="177" fontId="86" fillId="33" borderId="61" xfId="413" applyFont="1" applyFill="1" applyBorder="1" applyAlignment="1">
      <alignment horizontal="center" vertical="center" wrapText="1"/>
    </xf>
    <xf numFmtId="177" fontId="86" fillId="31" borderId="61" xfId="413" applyFont="1" applyFill="1" applyBorder="1" applyAlignment="1">
      <alignment horizontal="center" vertical="center" wrapText="1"/>
    </xf>
    <xf numFmtId="192" fontId="0" fillId="0" borderId="0" xfId="0" applyAlignment="1">
      <alignment vertical="center"/>
    </xf>
    <xf numFmtId="192" fontId="88" fillId="0" borderId="59" xfId="0" applyFont="1" applyBorder="1" applyAlignment="1">
      <alignment vertical="center"/>
    </xf>
    <xf numFmtId="192" fontId="90" fillId="31" borderId="58" xfId="0" applyFont="1" applyFill="1" applyBorder="1" applyAlignment="1">
      <alignment vertical="center"/>
    </xf>
    <xf numFmtId="192" fontId="88" fillId="0" borderId="63" xfId="0" applyFont="1" applyBorder="1" applyAlignment="1">
      <alignment vertical="center"/>
    </xf>
    <xf numFmtId="192" fontId="89" fillId="0" borderId="59" xfId="0" applyFont="1" applyBorder="1" applyAlignment="1">
      <alignment vertical="center"/>
    </xf>
    <xf numFmtId="192" fontId="89" fillId="0" borderId="58" xfId="0" applyFont="1" applyBorder="1" applyAlignment="1">
      <alignment vertical="center"/>
    </xf>
    <xf numFmtId="192" fontId="89" fillId="0" borderId="58" xfId="0" applyFont="1" applyBorder="1" applyAlignment="1">
      <alignment vertical="center" wrapText="1"/>
    </xf>
    <xf numFmtId="192" fontId="88" fillId="0" borderId="63" xfId="0" applyFont="1" applyBorder="1" applyAlignment="1">
      <alignment vertical="center" wrapText="1"/>
    </xf>
    <xf numFmtId="192" fontId="89" fillId="0" borderId="59" xfId="0" applyFont="1" applyBorder="1" applyAlignment="1">
      <alignment vertical="center" wrapText="1"/>
    </xf>
    <xf numFmtId="192" fontId="92" fillId="31" borderId="40" xfId="0" applyFont="1" applyFill="1" applyBorder="1" applyAlignment="1">
      <alignment horizontal="center" vertical="center"/>
    </xf>
    <xf numFmtId="192" fontId="88" fillId="0" borderId="57" xfId="0" applyFont="1" applyBorder="1" applyAlignment="1">
      <alignment vertical="center"/>
    </xf>
    <xf numFmtId="192" fontId="89" fillId="0" borderId="51" xfId="0" applyFont="1" applyBorder="1" applyAlignment="1">
      <alignment vertical="center" wrapText="1"/>
    </xf>
    <xf numFmtId="192" fontId="88" fillId="0" borderId="0" xfId="0" applyFont="1" applyAlignment="1">
      <alignment vertical="center"/>
    </xf>
    <xf numFmtId="14" fontId="90" fillId="31" borderId="57" xfId="0" applyNumberFormat="1" applyFont="1" applyFill="1" applyBorder="1" applyAlignment="1">
      <alignment horizontal="center" vertical="center" wrapText="1"/>
    </xf>
    <xf numFmtId="192" fontId="91" fillId="31" borderId="47" xfId="0" applyFont="1" applyFill="1" applyBorder="1" applyAlignment="1">
      <alignment horizontal="center" vertical="center" wrapText="1"/>
    </xf>
    <xf numFmtId="192" fontId="89" fillId="0" borderId="49" xfId="0" applyFont="1" applyBorder="1" applyAlignment="1">
      <alignment vertical="center" wrapText="1"/>
    </xf>
    <xf numFmtId="192" fontId="89" fillId="0" borderId="49" xfId="0" applyFont="1" applyBorder="1" applyAlignment="1">
      <alignment horizontal="center" vertical="center" wrapText="1"/>
    </xf>
    <xf numFmtId="192" fontId="89" fillId="0" borderId="25" xfId="0" applyFont="1" applyBorder="1" applyAlignment="1">
      <alignment horizontal="center" vertical="center" wrapText="1"/>
    </xf>
    <xf numFmtId="192" fontId="89" fillId="0" borderId="52" xfId="0" applyFont="1" applyBorder="1" applyAlignment="1">
      <alignment vertical="center" wrapText="1"/>
    </xf>
    <xf numFmtId="192" fontId="89" fillId="0" borderId="52" xfId="0" applyFont="1" applyBorder="1" applyAlignment="1">
      <alignment horizontal="center" vertical="center" wrapText="1"/>
    </xf>
    <xf numFmtId="192" fontId="89" fillId="0" borderId="26" xfId="0" applyFont="1" applyBorder="1" applyAlignment="1">
      <alignment horizontal="center" vertical="center" wrapText="1"/>
    </xf>
    <xf numFmtId="192" fontId="90" fillId="0" borderId="52" xfId="0" applyFont="1" applyBorder="1" applyAlignment="1">
      <alignment vertical="center" wrapText="1"/>
    </xf>
    <xf numFmtId="192" fontId="90" fillId="0" borderId="66" xfId="0" applyFont="1" applyBorder="1" applyAlignment="1">
      <alignment vertical="center" wrapText="1"/>
    </xf>
    <xf numFmtId="192" fontId="89" fillId="0" borderId="66" xfId="0" applyFont="1" applyBorder="1" applyAlignment="1">
      <alignment horizontal="center" vertical="center" wrapText="1"/>
    </xf>
    <xf numFmtId="192" fontId="89" fillId="0" borderId="45" xfId="0" applyFont="1" applyBorder="1" applyAlignment="1">
      <alignment horizontal="center" vertical="center" wrapText="1"/>
    </xf>
    <xf numFmtId="192" fontId="90" fillId="0" borderId="70" xfId="0" applyFont="1" applyBorder="1" applyAlignment="1">
      <alignment vertical="center" wrapText="1"/>
    </xf>
    <xf numFmtId="192" fontId="89" fillId="0" borderId="70" xfId="0" applyFont="1" applyBorder="1" applyAlignment="1">
      <alignment horizontal="center" vertical="center" wrapText="1"/>
    </xf>
    <xf numFmtId="192" fontId="89" fillId="0" borderId="71" xfId="0" applyFont="1" applyBorder="1" applyAlignment="1">
      <alignment horizontal="center" vertical="center" wrapText="1"/>
    </xf>
    <xf numFmtId="192" fontId="76" fillId="37" borderId="0" xfId="0" applyFont="1" applyFill="1"/>
    <xf numFmtId="192" fontId="0" fillId="37" borderId="0" xfId="0" applyFill="1"/>
    <xf numFmtId="192" fontId="92" fillId="31" borderId="48" xfId="0" applyFont="1" applyFill="1" applyBorder="1" applyAlignment="1">
      <alignment horizontal="center" vertical="center"/>
    </xf>
    <xf numFmtId="192" fontId="92" fillId="31" borderId="22" xfId="0" applyFont="1" applyFill="1" applyBorder="1" applyAlignment="1">
      <alignment horizontal="center" vertical="center"/>
    </xf>
    <xf numFmtId="192" fontId="0" fillId="37" borderId="57" xfId="0" applyFill="1" applyBorder="1"/>
    <xf numFmtId="192" fontId="86" fillId="37" borderId="0" xfId="0" applyFont="1" applyFill="1"/>
    <xf numFmtId="192" fontId="76" fillId="0" borderId="0" xfId="0" applyFont="1"/>
    <xf numFmtId="192" fontId="74" fillId="31" borderId="36" xfId="1217" applyFont="1" applyFill="1" applyBorder="1" applyAlignment="1">
      <alignment vertical="center" wrapText="1"/>
    </xf>
    <xf numFmtId="1" fontId="32" fillId="0" borderId="0" xfId="1219" applyNumberFormat="1" applyFont="1"/>
    <xf numFmtId="192" fontId="38" fillId="0" borderId="0" xfId="1942" applyFont="1" applyProtection="1">
      <protection locked="0"/>
    </xf>
    <xf numFmtId="192" fontId="9" fillId="0" borderId="0" xfId="1942" applyAlignment="1" applyProtection="1">
      <alignment horizontal="center"/>
      <protection locked="0"/>
    </xf>
    <xf numFmtId="192" fontId="9" fillId="0" borderId="0" xfId="1942" applyAlignment="1">
      <alignment horizontal="left"/>
    </xf>
    <xf numFmtId="192" fontId="37" fillId="0" borderId="14" xfId="1942" applyFont="1" applyBorder="1" applyAlignment="1" applyProtection="1">
      <alignment horizontal="left"/>
      <protection locked="0"/>
    </xf>
    <xf numFmtId="192" fontId="36" fillId="0" borderId="16" xfId="1942" applyFont="1" applyBorder="1" applyAlignment="1" applyProtection="1">
      <alignment horizontal="left"/>
      <protection locked="0"/>
    </xf>
    <xf numFmtId="192" fontId="37" fillId="0" borderId="16" xfId="1942" applyFont="1" applyBorder="1" applyAlignment="1" applyProtection="1">
      <alignment horizontal="left"/>
      <protection locked="0"/>
    </xf>
    <xf numFmtId="192" fontId="94" fillId="0" borderId="0" xfId="1942" applyFont="1" applyAlignment="1" applyProtection="1">
      <alignment horizontal="left"/>
      <protection locked="0"/>
    </xf>
    <xf numFmtId="192" fontId="96" fillId="0" borderId="0" xfId="1942" applyFont="1" applyAlignment="1" applyProtection="1">
      <alignment horizontal="left"/>
      <protection locked="0"/>
    </xf>
    <xf numFmtId="192" fontId="37" fillId="0" borderId="73" xfId="1942" applyFont="1" applyBorder="1" applyAlignment="1" applyProtection="1">
      <alignment horizontal="left"/>
      <protection locked="0"/>
    </xf>
    <xf numFmtId="192" fontId="36" fillId="0" borderId="36" xfId="1942" applyFont="1" applyBorder="1" applyAlignment="1" applyProtection="1">
      <alignment horizontal="left"/>
      <protection locked="0"/>
    </xf>
    <xf numFmtId="192" fontId="37" fillId="0" borderId="36" xfId="1942" applyFont="1" applyBorder="1" applyAlignment="1" applyProtection="1">
      <alignment horizontal="left"/>
      <protection locked="0"/>
    </xf>
    <xf numFmtId="192" fontId="36" fillId="0" borderId="0" xfId="2127" applyFont="1"/>
    <xf numFmtId="192" fontId="94" fillId="0" borderId="0" xfId="1942" applyFont="1" applyProtection="1">
      <protection locked="0"/>
    </xf>
    <xf numFmtId="192" fontId="37" fillId="0" borderId="67" xfId="1942" applyFont="1" applyBorder="1" applyAlignment="1" applyProtection="1">
      <alignment horizontal="left"/>
      <protection locked="0"/>
    </xf>
    <xf numFmtId="192" fontId="36" fillId="0" borderId="68" xfId="1942" applyFont="1" applyBorder="1" applyAlignment="1" applyProtection="1">
      <alignment horizontal="left"/>
      <protection locked="0"/>
    </xf>
    <xf numFmtId="192" fontId="37" fillId="0" borderId="68" xfId="1942" applyFont="1" applyBorder="1" applyAlignment="1" applyProtection="1">
      <alignment horizontal="left"/>
      <protection locked="0"/>
    </xf>
    <xf numFmtId="14" fontId="36" fillId="0" borderId="68" xfId="1942" applyNumberFormat="1" applyFont="1" applyBorder="1" applyAlignment="1" applyProtection="1">
      <alignment horizontal="left"/>
      <protection locked="0"/>
    </xf>
    <xf numFmtId="192" fontId="37" fillId="0" borderId="0" xfId="1942" applyFont="1" applyAlignment="1" applyProtection="1">
      <alignment wrapText="1"/>
      <protection locked="0"/>
    </xf>
    <xf numFmtId="49" fontId="9" fillId="38" borderId="36" xfId="0" applyNumberFormat="1" applyFont="1" applyFill="1" applyBorder="1"/>
    <xf numFmtId="192" fontId="77" fillId="31" borderId="37" xfId="1550" applyFont="1" applyFill="1" applyBorder="1" applyAlignment="1">
      <alignment horizontal="center" vertical="center" wrapText="1"/>
    </xf>
    <xf numFmtId="1" fontId="9" fillId="0" borderId="10" xfId="1217" applyNumberFormat="1" applyFont="1" applyBorder="1"/>
    <xf numFmtId="192" fontId="97" fillId="0" borderId="0" xfId="0" applyFont="1"/>
    <xf numFmtId="182" fontId="36" fillId="0" borderId="36" xfId="1942" applyNumberFormat="1" applyFont="1" applyBorder="1" applyAlignment="1" applyProtection="1">
      <alignment horizontal="left"/>
      <protection locked="0"/>
    </xf>
    <xf numFmtId="192" fontId="9" fillId="0" borderId="0" xfId="1942"/>
    <xf numFmtId="14" fontId="9" fillId="0" borderId="0" xfId="1942" applyNumberFormat="1"/>
    <xf numFmtId="179" fontId="9" fillId="0" borderId="0" xfId="1942" applyNumberFormat="1" applyAlignment="1">
      <alignment horizontal="left"/>
    </xf>
    <xf numFmtId="14" fontId="75" fillId="31" borderId="10" xfId="1217" applyNumberFormat="1" applyFont="1" applyFill="1" applyBorder="1" applyAlignment="1">
      <alignment horizontal="center" vertical="center"/>
    </xf>
    <xf numFmtId="192" fontId="98" fillId="0" borderId="0" xfId="0" applyFont="1" applyAlignment="1">
      <alignment vertical="center"/>
    </xf>
    <xf numFmtId="192" fontId="43" fillId="0" borderId="0" xfId="0" applyFont="1"/>
    <xf numFmtId="192" fontId="43" fillId="0" borderId="0" xfId="0" applyFont="1" applyAlignment="1">
      <alignment vertical="center"/>
    </xf>
    <xf numFmtId="192" fontId="37" fillId="0" borderId="41" xfId="0" applyFont="1" applyBorder="1" applyAlignment="1">
      <alignment vertical="center"/>
    </xf>
    <xf numFmtId="192" fontId="36" fillId="0" borderId="42" xfId="0" applyFont="1" applyBorder="1" applyAlignment="1">
      <alignment vertical="center"/>
    </xf>
    <xf numFmtId="192" fontId="37" fillId="0" borderId="42" xfId="0" applyFont="1" applyBorder="1" applyAlignment="1">
      <alignment vertical="center"/>
    </xf>
    <xf numFmtId="192" fontId="90" fillId="31" borderId="42" xfId="0" applyFont="1" applyFill="1" applyBorder="1" applyAlignment="1">
      <alignment vertical="center"/>
    </xf>
    <xf numFmtId="192" fontId="43" fillId="0" borderId="0" xfId="0" applyFont="1" applyAlignment="1">
      <alignment vertical="center" wrapText="1"/>
    </xf>
    <xf numFmtId="192" fontId="36" fillId="0" borderId="42" xfId="0" applyFont="1" applyBorder="1" applyAlignment="1">
      <alignment vertical="center" wrapText="1"/>
    </xf>
    <xf numFmtId="192" fontId="37" fillId="0" borderId="42" xfId="0" applyFont="1" applyBorder="1" applyAlignment="1">
      <alignment vertical="center" wrapText="1"/>
    </xf>
    <xf numFmtId="192" fontId="91" fillId="31" borderId="24" xfId="0" applyFont="1" applyFill="1" applyBorder="1" applyAlignment="1">
      <alignment horizontal="center" vertical="center"/>
    </xf>
    <xf numFmtId="192" fontId="101" fillId="39" borderId="46" xfId="0" applyFont="1" applyFill="1" applyBorder="1" applyAlignment="1">
      <alignment horizontal="center" vertical="center" wrapText="1"/>
    </xf>
    <xf numFmtId="192" fontId="37" fillId="0" borderId="57" xfId="0" applyFont="1" applyBorder="1" applyAlignment="1">
      <alignment vertical="center"/>
    </xf>
    <xf numFmtId="192" fontId="36" fillId="0" borderId="51" xfId="0" applyFont="1" applyBorder="1" applyAlignment="1">
      <alignment vertical="center" wrapText="1"/>
    </xf>
    <xf numFmtId="192" fontId="37" fillId="0" borderId="51" xfId="0" applyFont="1" applyBorder="1" applyAlignment="1">
      <alignment vertical="center"/>
    </xf>
    <xf numFmtId="14" fontId="90" fillId="31" borderId="51" xfId="0" applyNumberFormat="1" applyFont="1" applyFill="1" applyBorder="1" applyAlignment="1">
      <alignment vertical="center" wrapText="1"/>
    </xf>
    <xf numFmtId="192" fontId="91" fillId="31" borderId="42" xfId="0" applyFont="1" applyFill="1" applyBorder="1" applyAlignment="1">
      <alignment horizontal="center" vertical="center"/>
    </xf>
    <xf numFmtId="192" fontId="103" fillId="31" borderId="51" xfId="0" applyFont="1" applyFill="1" applyBorder="1" applyAlignment="1">
      <alignment horizontal="center" vertical="center"/>
    </xf>
    <xf numFmtId="192" fontId="101" fillId="39" borderId="51" xfId="0" applyFont="1" applyFill="1" applyBorder="1" applyAlignment="1">
      <alignment horizontal="center" vertical="center" wrapText="1"/>
    </xf>
    <xf numFmtId="192" fontId="91" fillId="31" borderId="42" xfId="0" applyFont="1" applyFill="1" applyBorder="1" applyAlignment="1">
      <alignment horizontal="center" vertical="center" wrapText="1"/>
    </xf>
    <xf numFmtId="192" fontId="103" fillId="31" borderId="24" xfId="0" applyFont="1" applyFill="1" applyBorder="1" applyAlignment="1">
      <alignment horizontal="center" vertical="center" wrapText="1"/>
    </xf>
    <xf numFmtId="192" fontId="101" fillId="39" borderId="42" xfId="0" applyFont="1" applyFill="1" applyBorder="1" applyAlignment="1">
      <alignment horizontal="center" vertical="center" wrapText="1"/>
    </xf>
    <xf numFmtId="192" fontId="90" fillId="0" borderId="42" xfId="0" applyFont="1" applyBorder="1" applyAlignment="1">
      <alignment horizontal="center" vertical="center" wrapText="1"/>
    </xf>
    <xf numFmtId="192" fontId="105" fillId="0" borderId="42" xfId="0" applyFont="1" applyBorder="1" applyAlignment="1">
      <alignment horizontal="center" vertical="center" wrapText="1"/>
    </xf>
    <xf numFmtId="192" fontId="105" fillId="39" borderId="42" xfId="0" applyFont="1" applyFill="1" applyBorder="1" applyAlignment="1">
      <alignment horizontal="center" vertical="center" wrapText="1"/>
    </xf>
    <xf numFmtId="192" fontId="106" fillId="0" borderId="0" xfId="0" applyFont="1" applyAlignment="1">
      <alignment vertical="center"/>
    </xf>
    <xf numFmtId="192" fontId="90" fillId="0" borderId="0" xfId="0" applyFont="1" applyAlignment="1">
      <alignment vertical="center"/>
    </xf>
    <xf numFmtId="192" fontId="91" fillId="0" borderId="0" xfId="0" applyFont="1" applyAlignment="1">
      <alignment vertical="center"/>
    </xf>
    <xf numFmtId="192" fontId="107" fillId="0" borderId="0" xfId="0" applyFont="1" applyAlignment="1">
      <alignment vertical="center"/>
    </xf>
    <xf numFmtId="192" fontId="108" fillId="0" borderId="0" xfId="0" applyFont="1" applyAlignment="1">
      <alignment vertical="center"/>
    </xf>
    <xf numFmtId="192" fontId="109" fillId="0" borderId="0" xfId="0" applyFont="1" applyAlignment="1">
      <alignment vertical="center"/>
    </xf>
    <xf numFmtId="192" fontId="110" fillId="0" borderId="0" xfId="0" applyFont="1" applyAlignment="1">
      <alignment vertical="center"/>
    </xf>
    <xf numFmtId="192" fontId="112" fillId="0" borderId="0" xfId="0" applyFont="1" applyAlignment="1">
      <alignment vertical="center"/>
    </xf>
    <xf numFmtId="192" fontId="99" fillId="0" borderId="0" xfId="0" applyFont="1" applyAlignment="1">
      <alignment vertical="center"/>
    </xf>
    <xf numFmtId="192" fontId="113" fillId="0" borderId="0" xfId="2128" applyAlignment="1">
      <alignment vertical="center"/>
    </xf>
    <xf numFmtId="192" fontId="98" fillId="0" borderId="22" xfId="0" applyFont="1" applyBorder="1" applyAlignment="1">
      <alignment vertical="center" wrapText="1"/>
    </xf>
    <xf numFmtId="192" fontId="102" fillId="40" borderId="40" xfId="0" applyFont="1" applyFill="1" applyBorder="1" applyAlignment="1">
      <alignment horizontal="center" vertical="center" wrapText="1"/>
    </xf>
    <xf numFmtId="192" fontId="98" fillId="0" borderId="53" xfId="0" applyFont="1" applyBorder="1" applyAlignment="1">
      <alignment vertical="center" wrapText="1"/>
    </xf>
    <xf numFmtId="192" fontId="102" fillId="40" borderId="41" xfId="0" applyFont="1" applyFill="1" applyBorder="1" applyAlignment="1">
      <alignment horizontal="center" vertical="center" wrapText="1"/>
    </xf>
    <xf numFmtId="192" fontId="93" fillId="0" borderId="0" xfId="0" applyFont="1" applyAlignment="1">
      <alignment horizontal="center" vertical="center" wrapText="1"/>
    </xf>
    <xf numFmtId="192" fontId="114" fillId="0" borderId="0" xfId="0" applyFont="1" applyAlignment="1">
      <alignment vertical="center"/>
    </xf>
    <xf numFmtId="177" fontId="90" fillId="0" borderId="42" xfId="413" applyFont="1" applyBorder="1" applyAlignment="1">
      <alignment horizontal="center" vertical="center" wrapText="1"/>
    </xf>
    <xf numFmtId="192" fontId="75" fillId="31" borderId="11" xfId="1219" applyFont="1" applyFill="1" applyBorder="1" applyAlignment="1">
      <alignment vertical="center"/>
    </xf>
    <xf numFmtId="192" fontId="75" fillId="31" borderId="12" xfId="1219" applyFont="1" applyFill="1" applyBorder="1" applyAlignment="1">
      <alignment vertical="center"/>
    </xf>
    <xf numFmtId="192" fontId="75" fillId="31" borderId="13" xfId="1219" applyFont="1" applyFill="1" applyBorder="1" applyAlignment="1">
      <alignment vertical="center"/>
    </xf>
    <xf numFmtId="192" fontId="1" fillId="0" borderId="0" xfId="2129"/>
    <xf numFmtId="192" fontId="1" fillId="0" borderId="0" xfId="2129" applyAlignment="1">
      <alignment horizontal="center"/>
    </xf>
    <xf numFmtId="192" fontId="102" fillId="0" borderId="42" xfId="2129" applyFont="1" applyBorder="1" applyAlignment="1">
      <alignment vertical="center"/>
    </xf>
    <xf numFmtId="176" fontId="102" fillId="0" borderId="42" xfId="2129" applyNumberFormat="1" applyFont="1" applyBorder="1" applyAlignment="1">
      <alignment horizontal="center" vertical="center"/>
    </xf>
    <xf numFmtId="192" fontId="102" fillId="0" borderId="42" xfId="2129" applyFont="1" applyBorder="1" applyAlignment="1">
      <alignment horizontal="center" vertical="center"/>
    </xf>
    <xf numFmtId="192" fontId="102" fillId="0" borderId="41" xfId="2129" applyFont="1" applyBorder="1" applyAlignment="1">
      <alignment vertical="center"/>
    </xf>
    <xf numFmtId="192" fontId="102" fillId="0" borderId="24" xfId="2129" applyFont="1" applyBorder="1" applyAlignment="1">
      <alignment vertical="center"/>
    </xf>
    <xf numFmtId="176" fontId="102" fillId="0" borderId="24" xfId="2129" applyNumberFormat="1" applyFont="1" applyBorder="1" applyAlignment="1">
      <alignment horizontal="center" vertical="center"/>
    </xf>
    <xf numFmtId="192" fontId="102" fillId="0" borderId="24" xfId="2129" applyFont="1" applyBorder="1" applyAlignment="1">
      <alignment horizontal="center" vertical="center"/>
    </xf>
    <xf numFmtId="192" fontId="102" fillId="0" borderId="40" xfId="2129" applyFont="1" applyBorder="1" applyAlignment="1">
      <alignment vertical="center"/>
    </xf>
    <xf numFmtId="192" fontId="102" fillId="41" borderId="0" xfId="2129" applyFont="1" applyFill="1" applyAlignment="1">
      <alignment vertical="center"/>
    </xf>
    <xf numFmtId="192" fontId="102" fillId="41" borderId="0" xfId="2129" applyFont="1" applyFill="1" applyAlignment="1">
      <alignment horizontal="center" vertical="center"/>
    </xf>
    <xf numFmtId="192" fontId="117" fillId="41" borderId="51" xfId="2129" applyFont="1" applyFill="1" applyBorder="1" applyAlignment="1">
      <alignment vertical="center"/>
    </xf>
    <xf numFmtId="192" fontId="102" fillId="41" borderId="57" xfId="2129" applyFont="1" applyFill="1" applyBorder="1" applyAlignment="1">
      <alignment vertical="center"/>
    </xf>
    <xf numFmtId="192" fontId="117" fillId="42" borderId="24" xfId="2129" applyFont="1" applyFill="1" applyBorder="1" applyAlignment="1">
      <alignment horizontal="center" vertical="center" wrapText="1"/>
    </xf>
    <xf numFmtId="192" fontId="117" fillId="42" borderId="81" xfId="2129" applyFont="1" applyFill="1" applyBorder="1" applyAlignment="1">
      <alignment horizontal="center" vertical="center" wrapText="1"/>
    </xf>
    <xf numFmtId="192" fontId="118" fillId="0" borderId="0" xfId="2129" applyFont="1" applyAlignment="1">
      <alignment vertical="center"/>
    </xf>
    <xf numFmtId="192" fontId="87" fillId="31" borderId="0" xfId="2129" applyFont="1" applyFill="1"/>
    <xf numFmtId="179" fontId="75" fillId="31" borderId="10" xfId="1217" applyNumberFormat="1" applyFont="1" applyFill="1" applyBorder="1"/>
    <xf numFmtId="189" fontId="74" fillId="29" borderId="10" xfId="405" applyNumberFormat="1" applyFont="1" applyFill="1" applyBorder="1" applyAlignment="1">
      <alignment horizontal="center" wrapText="1"/>
    </xf>
    <xf numFmtId="189" fontId="74" fillId="0" borderId="10" xfId="405" applyNumberFormat="1" applyFont="1" applyFill="1" applyBorder="1" applyAlignment="1">
      <alignment horizontal="center" wrapText="1"/>
    </xf>
    <xf numFmtId="189" fontId="74" fillId="31" borderId="10" xfId="405" applyNumberFormat="1" applyFont="1" applyFill="1" applyBorder="1" applyAlignment="1">
      <alignment horizontal="center" wrapText="1"/>
    </xf>
    <xf numFmtId="193" fontId="32" fillId="0" borderId="0" xfId="1219" applyNumberFormat="1" applyFont="1"/>
    <xf numFmtId="192" fontId="0" fillId="0" borderId="10" xfId="614" applyFont="1" applyBorder="1" applyAlignment="1">
      <alignment vertical="center" wrapText="1"/>
    </xf>
    <xf numFmtId="192" fontId="0" fillId="0" borderId="10" xfId="614" applyFont="1" applyBorder="1" applyAlignment="1">
      <alignment horizontal="center" vertical="center" wrapText="1"/>
    </xf>
    <xf numFmtId="192" fontId="74" fillId="31" borderId="36" xfId="1217" applyFont="1" applyFill="1" applyBorder="1" applyAlignment="1">
      <alignment horizontal="center" vertical="center" wrapText="1"/>
    </xf>
    <xf numFmtId="10" fontId="74" fillId="0" borderId="0" xfId="1340" applyNumberFormat="1" applyFont="1"/>
    <xf numFmtId="192" fontId="120" fillId="0" borderId="0" xfId="614" applyFont="1" applyAlignment="1" applyProtection="1">
      <alignment vertical="center"/>
      <protection locked="0"/>
    </xf>
    <xf numFmtId="192" fontId="37" fillId="0" borderId="40" xfId="614" applyFont="1" applyBorder="1" applyAlignment="1" applyProtection="1">
      <alignment horizontal="left" vertical="center"/>
      <protection locked="0"/>
    </xf>
    <xf numFmtId="192" fontId="36" fillId="0" borderId="40" xfId="0" applyFont="1" applyBorder="1" applyAlignment="1" applyProtection="1">
      <alignment horizontal="left" vertical="center"/>
      <protection locked="0"/>
    </xf>
    <xf numFmtId="192" fontId="37" fillId="0" borderId="24" xfId="0" applyFont="1" applyBorder="1" applyAlignment="1" applyProtection="1">
      <alignment vertical="center"/>
      <protection locked="0"/>
    </xf>
    <xf numFmtId="14" fontId="36" fillId="0" borderId="40" xfId="0" applyNumberFormat="1" applyFont="1" applyBorder="1" applyAlignment="1" applyProtection="1">
      <alignment horizontal="left" vertical="center"/>
      <protection locked="0"/>
    </xf>
    <xf numFmtId="192" fontId="37" fillId="0" borderId="0" xfId="614" applyFont="1" applyAlignment="1" applyProtection="1">
      <alignment horizontal="center" vertical="center"/>
      <protection locked="0"/>
    </xf>
    <xf numFmtId="192" fontId="37" fillId="0" borderId="57" xfId="614" applyFont="1" applyBorder="1" applyAlignment="1" applyProtection="1">
      <alignment horizontal="left" vertical="center"/>
      <protection locked="0"/>
    </xf>
    <xf numFmtId="192" fontId="36" fillId="31" borderId="47" xfId="0" applyFont="1" applyFill="1" applyBorder="1" applyAlignment="1" applyProtection="1">
      <alignment horizontal="left" vertical="center"/>
      <protection locked="0"/>
    </xf>
    <xf numFmtId="192" fontId="37" fillId="0" borderId="47" xfId="0" applyFont="1" applyBorder="1" applyAlignment="1" applyProtection="1">
      <alignment vertical="center"/>
      <protection locked="0"/>
    </xf>
    <xf numFmtId="192" fontId="36" fillId="0" borderId="47" xfId="0" applyFont="1" applyBorder="1" applyAlignment="1" applyProtection="1">
      <alignment horizontal="left" vertical="center"/>
      <protection locked="0"/>
    </xf>
    <xf numFmtId="192" fontId="36" fillId="0" borderId="0" xfId="614" applyFont="1" applyAlignment="1" applyProtection="1">
      <alignment horizontal="left" vertical="center"/>
      <protection locked="0"/>
    </xf>
    <xf numFmtId="192" fontId="121" fillId="0" borderId="0" xfId="614" applyFont="1" applyAlignment="1" applyProtection="1">
      <alignment horizontal="left" vertical="center"/>
      <protection locked="0"/>
    </xf>
    <xf numFmtId="192" fontId="122" fillId="0" borderId="0" xfId="0" applyFont="1" applyAlignment="1">
      <alignment horizontal="center" wrapText="1"/>
    </xf>
    <xf numFmtId="192" fontId="36" fillId="0" borderId="40" xfId="0" applyFont="1" applyBorder="1" applyAlignment="1" applyProtection="1">
      <alignment horizontal="left" vertical="center" wrapText="1"/>
      <protection locked="0"/>
    </xf>
    <xf numFmtId="192" fontId="37" fillId="0" borderId="40" xfId="0" applyFont="1" applyBorder="1" applyAlignment="1" applyProtection="1">
      <alignment vertical="center" wrapText="1"/>
      <protection locked="0"/>
    </xf>
    <xf numFmtId="192" fontId="37" fillId="31" borderId="24" xfId="614" applyFont="1" applyFill="1" applyBorder="1" applyAlignment="1" applyProtection="1">
      <alignment horizontal="center" vertical="center"/>
      <protection locked="0"/>
    </xf>
    <xf numFmtId="192" fontId="101" fillId="31" borderId="47" xfId="614" applyFont="1" applyFill="1" applyBorder="1" applyAlignment="1" applyProtection="1">
      <alignment horizontal="center" vertical="center" wrapText="1"/>
      <protection locked="0"/>
    </xf>
    <xf numFmtId="192" fontId="37" fillId="31" borderId="47" xfId="614" applyFont="1" applyFill="1" applyBorder="1" applyAlignment="1" applyProtection="1">
      <alignment horizontal="center" vertical="center" wrapText="1"/>
      <protection locked="0"/>
    </xf>
    <xf numFmtId="192" fontId="0" fillId="37" borderId="47" xfId="0" applyFill="1" applyBorder="1"/>
    <xf numFmtId="14" fontId="36" fillId="0" borderId="40" xfId="0" applyNumberFormat="1" applyFont="1" applyBorder="1" applyAlignment="1" applyProtection="1">
      <alignment horizontal="left" vertical="center" wrapText="1"/>
      <protection locked="0"/>
    </xf>
    <xf numFmtId="192" fontId="37" fillId="0" borderId="40" xfId="0" applyFont="1" applyBorder="1" applyAlignment="1" applyProtection="1">
      <alignment horizontal="left" vertical="center"/>
      <protection locked="0"/>
    </xf>
    <xf numFmtId="14" fontId="36" fillId="31" borderId="40" xfId="0" applyNumberFormat="1" applyFont="1" applyFill="1" applyBorder="1" applyAlignment="1" applyProtection="1">
      <alignment horizontal="left" vertical="center" wrapText="1"/>
      <protection locked="0"/>
    </xf>
    <xf numFmtId="192" fontId="101" fillId="31" borderId="40" xfId="614" applyFont="1" applyFill="1" applyBorder="1" applyAlignment="1" applyProtection="1">
      <alignment horizontal="center" vertical="center" wrapText="1"/>
      <protection locked="0"/>
    </xf>
    <xf numFmtId="192" fontId="37" fillId="31" borderId="40" xfId="614" applyFont="1" applyFill="1" applyBorder="1" applyAlignment="1" applyProtection="1">
      <alignment horizontal="center" vertical="center" wrapText="1"/>
      <protection locked="0"/>
    </xf>
    <xf numFmtId="192" fontId="37" fillId="30" borderId="24" xfId="614" applyFont="1" applyFill="1" applyBorder="1" applyAlignment="1">
      <alignment horizontal="center" vertical="center" wrapText="1"/>
    </xf>
    <xf numFmtId="192" fontId="101" fillId="31" borderId="41" xfId="614" applyFont="1" applyFill="1" applyBorder="1" applyAlignment="1" applyProtection="1">
      <alignment horizontal="center" vertical="center" wrapText="1"/>
      <protection locked="0"/>
    </xf>
    <xf numFmtId="192" fontId="37" fillId="31" borderId="41" xfId="614" applyFont="1" applyFill="1" applyBorder="1" applyAlignment="1" applyProtection="1">
      <alignment horizontal="center" vertical="center" wrapText="1"/>
      <protection locked="0"/>
    </xf>
    <xf numFmtId="192" fontId="89" fillId="0" borderId="25" xfId="1780" applyFont="1" applyBorder="1" applyAlignment="1">
      <alignment horizontal="center" vertical="center" wrapText="1"/>
    </xf>
    <xf numFmtId="192" fontId="105" fillId="0" borderId="25" xfId="1780" applyFont="1" applyBorder="1" applyAlignment="1">
      <alignment horizontal="center" vertical="center" wrapText="1"/>
    </xf>
    <xf numFmtId="192" fontId="37" fillId="0" borderId="25" xfId="1780" applyFont="1" applyBorder="1" applyAlignment="1">
      <alignment horizontal="center" vertical="center" wrapText="1"/>
    </xf>
    <xf numFmtId="177" fontId="0" fillId="37" borderId="57" xfId="413" applyFont="1" applyFill="1" applyBorder="1"/>
    <xf numFmtId="192" fontId="36" fillId="0" borderId="25" xfId="1780" applyFont="1" applyBorder="1" applyAlignment="1">
      <alignment horizontal="center" vertical="center" wrapText="1"/>
    </xf>
    <xf numFmtId="192" fontId="89" fillId="0" borderId="71" xfId="1780" applyFont="1" applyBorder="1" applyAlignment="1">
      <alignment horizontal="center" vertical="center" wrapText="1"/>
    </xf>
    <xf numFmtId="192" fontId="105" fillId="0" borderId="71" xfId="1780" applyFont="1" applyBorder="1" applyAlignment="1">
      <alignment horizontal="center" vertical="center" wrapText="1"/>
    </xf>
    <xf numFmtId="192" fontId="36" fillId="0" borderId="71" xfId="1780" applyFont="1" applyBorder="1" applyAlignment="1">
      <alignment horizontal="center" vertical="center" wrapText="1"/>
    </xf>
    <xf numFmtId="177" fontId="0" fillId="37" borderId="41" xfId="413" applyFont="1" applyFill="1" applyBorder="1"/>
    <xf numFmtId="192" fontId="0" fillId="37" borderId="41" xfId="0" applyFill="1" applyBorder="1"/>
    <xf numFmtId="192" fontId="124" fillId="0" borderId="0" xfId="614" applyFont="1" applyAlignment="1">
      <alignment vertical="center"/>
    </xf>
    <xf numFmtId="192" fontId="89" fillId="0" borderId="0" xfId="614" applyFont="1" applyAlignment="1">
      <alignment vertical="center"/>
    </xf>
    <xf numFmtId="192" fontId="88" fillId="0" borderId="0" xfId="614" applyFont="1" applyAlignment="1">
      <alignment vertical="center"/>
    </xf>
    <xf numFmtId="192" fontId="0" fillId="0" borderId="10" xfId="614" applyFont="1" applyBorder="1" applyAlignment="1">
      <alignment horizontal="left" vertical="center" wrapText="1"/>
    </xf>
    <xf numFmtId="192" fontId="74" fillId="0" borderId="10" xfId="614" applyFont="1" applyBorder="1" applyAlignment="1">
      <alignment vertical="center" wrapText="1"/>
    </xf>
    <xf numFmtId="192" fontId="0" fillId="33" borderId="0" xfId="1219" applyFont="1" applyFill="1"/>
    <xf numFmtId="192" fontId="0" fillId="31" borderId="0" xfId="1219" applyFont="1" applyFill="1"/>
    <xf numFmtId="192" fontId="0" fillId="0" borderId="0" xfId="1219" applyFont="1"/>
    <xf numFmtId="49" fontId="0" fillId="38" borderId="36" xfId="0" applyNumberFormat="1" applyFill="1" applyBorder="1"/>
    <xf numFmtId="49" fontId="0" fillId="38" borderId="36" xfId="0" quotePrefix="1" applyNumberFormat="1" applyFill="1" applyBorder="1"/>
    <xf numFmtId="49" fontId="74" fillId="38" borderId="36" xfId="0" applyNumberFormat="1" applyFont="1" applyFill="1" applyBorder="1"/>
    <xf numFmtId="192" fontId="10" fillId="0" borderId="10" xfId="1219" applyBorder="1" applyAlignment="1">
      <alignment horizontal="center" vertical="center" wrapText="1"/>
    </xf>
    <xf numFmtId="192" fontId="0" fillId="0" borderId="10" xfId="1219" applyFont="1" applyBorder="1" applyAlignment="1">
      <alignment horizontal="center" vertical="center" wrapText="1"/>
    </xf>
    <xf numFmtId="192" fontId="30" fillId="0" borderId="21" xfId="1219" applyFont="1" applyBorder="1" applyAlignment="1">
      <alignment horizontal="center" vertical="center" wrapText="1"/>
    </xf>
    <xf numFmtId="192" fontId="30" fillId="0" borderId="74" xfId="1219" applyFont="1" applyBorder="1" applyAlignment="1">
      <alignment horizontal="center" vertical="center" wrapText="1"/>
    </xf>
    <xf numFmtId="192" fontId="30" fillId="0" borderId="72" xfId="1219" applyFont="1" applyBorder="1" applyAlignment="1">
      <alignment horizontal="center" vertical="center" wrapText="1"/>
    </xf>
    <xf numFmtId="192" fontId="30" fillId="0" borderId="36" xfId="1219" applyFont="1" applyBorder="1" applyAlignment="1">
      <alignment horizontal="center" vertical="center" wrapText="1"/>
    </xf>
    <xf numFmtId="192" fontId="37" fillId="0" borderId="68" xfId="1942" applyFont="1" applyBorder="1" applyAlignment="1" applyProtection="1">
      <alignment horizontal="left"/>
      <protection locked="0"/>
    </xf>
    <xf numFmtId="179" fontId="36" fillId="0" borderId="68" xfId="1942" applyNumberFormat="1" applyFont="1" applyBorder="1" applyAlignment="1" applyProtection="1">
      <alignment horizontal="left"/>
      <protection locked="0"/>
    </xf>
    <xf numFmtId="179" fontId="36" fillId="0" borderId="61" xfId="1942" applyNumberFormat="1" applyFont="1" applyBorder="1" applyAlignment="1" applyProtection="1">
      <alignment horizontal="left"/>
      <protection locked="0"/>
    </xf>
    <xf numFmtId="192" fontId="37" fillId="0" borderId="36" xfId="1942" applyFont="1" applyBorder="1" applyAlignment="1" applyProtection="1">
      <alignment horizontal="left"/>
      <protection locked="0"/>
    </xf>
    <xf numFmtId="192" fontId="36" fillId="0" borderId="36" xfId="1942" applyFont="1" applyBorder="1" applyAlignment="1" applyProtection="1">
      <alignment horizontal="left"/>
      <protection locked="0"/>
    </xf>
    <xf numFmtId="192" fontId="36" fillId="0" borderId="43" xfId="1942" applyFont="1" applyBorder="1" applyAlignment="1" applyProtection="1">
      <alignment horizontal="left"/>
      <protection locked="0"/>
    </xf>
    <xf numFmtId="179" fontId="36" fillId="0" borderId="36" xfId="1942" applyNumberFormat="1" applyFont="1" applyBorder="1" applyAlignment="1" applyProtection="1">
      <alignment horizontal="left"/>
      <protection locked="0"/>
    </xf>
    <xf numFmtId="179" fontId="36" fillId="0" borderId="43" xfId="1942" applyNumberFormat="1" applyFont="1" applyBorder="1" applyAlignment="1" applyProtection="1">
      <alignment horizontal="left"/>
      <protection locked="0"/>
    </xf>
    <xf numFmtId="192" fontId="30" fillId="0" borderId="68" xfId="1942" applyFont="1" applyBorder="1" applyAlignment="1" applyProtection="1">
      <alignment horizontal="left"/>
      <protection locked="0"/>
    </xf>
    <xf numFmtId="192" fontId="36" fillId="0" borderId="68" xfId="1942" applyFont="1" applyBorder="1" applyAlignment="1" applyProtection="1">
      <alignment horizontal="left"/>
      <protection locked="0"/>
    </xf>
    <xf numFmtId="192" fontId="37" fillId="0" borderId="16" xfId="1942" applyFont="1" applyBorder="1" applyAlignment="1" applyProtection="1">
      <alignment horizontal="left"/>
      <protection locked="0"/>
    </xf>
    <xf numFmtId="192" fontId="36" fillId="0" borderId="16" xfId="1942" applyFont="1" applyBorder="1" applyAlignment="1" applyProtection="1">
      <alignment horizontal="left"/>
      <protection locked="0"/>
    </xf>
    <xf numFmtId="179" fontId="36" fillId="0" borderId="16" xfId="1942" applyNumberFormat="1" applyFont="1" applyBorder="1" applyAlignment="1" applyProtection="1">
      <alignment horizontal="left"/>
      <protection locked="0"/>
    </xf>
    <xf numFmtId="179" fontId="36" fillId="0" borderId="15" xfId="1942" applyNumberFormat="1" applyFont="1" applyBorder="1" applyAlignment="1" applyProtection="1">
      <alignment horizontal="left"/>
      <protection locked="0"/>
    </xf>
    <xf numFmtId="192" fontId="30" fillId="0" borderId="10" xfId="1219" applyFont="1" applyBorder="1" applyAlignment="1">
      <alignment horizontal="center" vertical="center" wrapText="1"/>
    </xf>
    <xf numFmtId="192" fontId="35" fillId="0" borderId="10" xfId="1219" applyFont="1" applyBorder="1" applyAlignment="1">
      <alignment horizontal="center" vertical="center" wrapText="1"/>
    </xf>
    <xf numFmtId="189" fontId="30" fillId="0" borderId="10" xfId="405" applyNumberFormat="1" applyFont="1" applyBorder="1" applyAlignment="1">
      <alignment horizontal="center" vertical="center"/>
    </xf>
    <xf numFmtId="192" fontId="30" fillId="0" borderId="10" xfId="1219" applyFont="1" applyBorder="1" applyAlignment="1">
      <alignment horizontal="center" vertical="center"/>
    </xf>
    <xf numFmtId="192" fontId="33" fillId="31" borderId="36" xfId="1219" applyFont="1" applyFill="1" applyBorder="1" applyAlignment="1">
      <alignment horizontal="center" vertical="center" wrapText="1"/>
    </xf>
    <xf numFmtId="192" fontId="120" fillId="43" borderId="22" xfId="614" applyFont="1" applyFill="1" applyBorder="1" applyAlignment="1" applyProtection="1">
      <alignment horizontal="center" vertical="center"/>
      <protection locked="0"/>
    </xf>
    <xf numFmtId="192" fontId="120" fillId="43" borderId="23" xfId="614" applyFont="1" applyFill="1" applyBorder="1" applyAlignment="1" applyProtection="1">
      <alignment horizontal="center" vertical="center"/>
      <protection locked="0"/>
    </xf>
    <xf numFmtId="192" fontId="120" fillId="43" borderId="24" xfId="614" applyFont="1" applyFill="1" applyBorder="1" applyAlignment="1" applyProtection="1">
      <alignment horizontal="center" vertical="center"/>
      <protection locked="0"/>
    </xf>
    <xf numFmtId="192" fontId="123" fillId="30" borderId="22" xfId="614" applyFont="1" applyFill="1" applyBorder="1" applyAlignment="1">
      <alignment horizontal="center" vertical="center"/>
    </xf>
    <xf numFmtId="192" fontId="123" fillId="30" borderId="24" xfId="614" applyFont="1" applyFill="1" applyBorder="1" applyAlignment="1">
      <alignment horizontal="center" vertical="center"/>
    </xf>
    <xf numFmtId="192" fontId="37" fillId="30" borderId="22" xfId="614" applyFont="1" applyFill="1" applyBorder="1" applyAlignment="1">
      <alignment horizontal="center" vertical="center" wrapText="1"/>
    </xf>
    <xf numFmtId="192" fontId="37" fillId="30" borderId="24" xfId="614" applyFont="1" applyFill="1" applyBorder="1" applyAlignment="1">
      <alignment horizontal="center" vertical="center" wrapText="1"/>
    </xf>
    <xf numFmtId="192" fontId="37" fillId="0" borderId="48" xfId="614" applyFont="1" applyBorder="1" applyAlignment="1">
      <alignment horizontal="center" vertical="center" wrapText="1"/>
    </xf>
    <xf numFmtId="192" fontId="37" fillId="0" borderId="46" xfId="614" applyFont="1" applyBorder="1" applyAlignment="1">
      <alignment horizontal="center" vertical="center" wrapText="1"/>
    </xf>
    <xf numFmtId="192" fontId="37" fillId="0" borderId="53" xfId="614" applyFont="1" applyBorder="1" applyAlignment="1">
      <alignment horizontal="center" vertical="center" wrapText="1"/>
    </xf>
    <xf numFmtId="192" fontId="37" fillId="0" borderId="42" xfId="614" applyFont="1" applyBorder="1" applyAlignment="1">
      <alignment horizontal="center" vertical="center" wrapText="1"/>
    </xf>
    <xf numFmtId="192" fontId="89" fillId="0" borderId="49" xfId="1780" applyFont="1" applyBorder="1" applyAlignment="1">
      <alignment horizontal="left" vertical="center" wrapText="1"/>
    </xf>
    <xf numFmtId="192" fontId="89" fillId="0" borderId="50" xfId="1780" applyFont="1" applyBorder="1" applyAlignment="1">
      <alignment horizontal="left" vertical="center" wrapText="1"/>
    </xf>
    <xf numFmtId="192" fontId="89" fillId="0" borderId="70" xfId="1780" applyFont="1" applyBorder="1" applyAlignment="1">
      <alignment horizontal="left" vertical="center" wrapText="1"/>
    </xf>
    <xf numFmtId="192" fontId="89" fillId="0" borderId="82" xfId="1780" applyFont="1" applyBorder="1" applyAlignment="1">
      <alignment horizontal="left" vertical="center" wrapText="1"/>
    </xf>
    <xf numFmtId="192" fontId="100" fillId="36" borderId="22" xfId="0" applyFont="1" applyFill="1" applyBorder="1" applyAlignment="1">
      <alignment horizontal="center" vertical="center"/>
    </xf>
    <xf numFmtId="192" fontId="100" fillId="36" borderId="23" xfId="0" applyFont="1" applyFill="1" applyBorder="1" applyAlignment="1">
      <alignment horizontal="center" vertical="center"/>
    </xf>
    <xf numFmtId="192" fontId="100" fillId="36" borderId="55" xfId="0" applyFont="1" applyFill="1" applyBorder="1" applyAlignment="1">
      <alignment horizontal="center" vertical="center"/>
    </xf>
    <xf numFmtId="192" fontId="101" fillId="31" borderId="47" xfId="0" applyFont="1" applyFill="1" applyBorder="1" applyAlignment="1">
      <alignment horizontal="center" vertical="center" wrapText="1"/>
    </xf>
    <xf numFmtId="192" fontId="101" fillId="31" borderId="57" xfId="0" applyFont="1" applyFill="1" applyBorder="1" applyAlignment="1">
      <alignment horizontal="center" vertical="center" wrapText="1"/>
    </xf>
    <xf numFmtId="192" fontId="101" fillId="31" borderId="59" xfId="0" applyFont="1" applyFill="1" applyBorder="1" applyAlignment="1">
      <alignment horizontal="center" vertical="center" wrapText="1"/>
    </xf>
    <xf numFmtId="192" fontId="104" fillId="31" borderId="22" xfId="0" applyFont="1" applyFill="1" applyBorder="1" applyAlignment="1">
      <alignment horizontal="center" vertical="center"/>
    </xf>
    <xf numFmtId="192" fontId="104" fillId="31" borderId="55" xfId="0" applyFont="1" applyFill="1" applyBorder="1" applyAlignment="1">
      <alignment horizontal="center" vertical="center"/>
    </xf>
    <xf numFmtId="192" fontId="91" fillId="31" borderId="79" xfId="0" applyFont="1" applyFill="1" applyBorder="1" applyAlignment="1">
      <alignment horizontal="center" vertical="center" wrapText="1"/>
    </xf>
    <xf numFmtId="192" fontId="91" fillId="31" borderId="55" xfId="0" applyFont="1" applyFill="1" applyBorder="1" applyAlignment="1">
      <alignment horizontal="center" vertical="center" wrapText="1"/>
    </xf>
    <xf numFmtId="192" fontId="37" fillId="0" borderId="48" xfId="0" applyFont="1" applyBorder="1" applyAlignment="1">
      <alignment horizontal="center" vertical="center" wrapText="1"/>
    </xf>
    <xf numFmtId="192" fontId="37" fillId="0" borderId="80" xfId="0" applyFont="1" applyBorder="1" applyAlignment="1">
      <alignment horizontal="center" vertical="center" wrapText="1"/>
    </xf>
    <xf numFmtId="192" fontId="37" fillId="0" borderId="75" xfId="0" applyFont="1" applyBorder="1" applyAlignment="1">
      <alignment horizontal="center" vertical="center" wrapText="1"/>
    </xf>
    <xf numFmtId="192" fontId="37" fillId="0" borderId="76" xfId="0" applyFont="1" applyBorder="1" applyAlignment="1">
      <alignment horizontal="center" vertical="center" wrapText="1"/>
    </xf>
    <xf numFmtId="192" fontId="37" fillId="0" borderId="77" xfId="0" applyFont="1" applyBorder="1" applyAlignment="1">
      <alignment horizontal="center" vertical="center" wrapText="1"/>
    </xf>
    <xf numFmtId="192" fontId="37" fillId="0" borderId="78" xfId="0" applyFont="1" applyBorder="1" applyAlignment="1">
      <alignment horizontal="center" vertical="center" wrapText="1"/>
    </xf>
    <xf numFmtId="192" fontId="90" fillId="0" borderId="79" xfId="0" applyFont="1" applyBorder="1" applyAlignment="1">
      <alignment vertical="center" wrapText="1"/>
    </xf>
    <xf numFmtId="192" fontId="90" fillId="0" borderId="55" xfId="0" applyFont="1" applyBorder="1" applyAlignment="1">
      <alignment vertical="center" wrapText="1"/>
    </xf>
    <xf numFmtId="192" fontId="90" fillId="0" borderId="0" xfId="0" applyFont="1" applyAlignment="1">
      <alignment vertical="center"/>
    </xf>
    <xf numFmtId="192" fontId="77" fillId="31" borderId="37" xfId="1550" applyFont="1" applyFill="1" applyBorder="1" applyAlignment="1">
      <alignment horizontal="center" vertical="center" wrapText="1"/>
    </xf>
    <xf numFmtId="192" fontId="77" fillId="31" borderId="39" xfId="1550" applyFont="1" applyFill="1" applyBorder="1" applyAlignment="1">
      <alignment horizontal="center" vertical="center" wrapText="1"/>
    </xf>
    <xf numFmtId="192" fontId="77" fillId="0" borderId="37" xfId="1550" applyFont="1" applyBorder="1" applyAlignment="1">
      <alignment horizontal="center" vertical="center"/>
    </xf>
    <xf numFmtId="192" fontId="77" fillId="0" borderId="38" xfId="1550" applyFont="1" applyBorder="1" applyAlignment="1">
      <alignment horizontal="center" vertical="center"/>
    </xf>
    <xf numFmtId="192" fontId="77" fillId="0" borderId="39" xfId="1550" applyFont="1" applyBorder="1" applyAlignment="1">
      <alignment horizontal="center" vertical="center"/>
    </xf>
    <xf numFmtId="192" fontId="77" fillId="32" borderId="37" xfId="1550" applyFont="1" applyFill="1" applyBorder="1" applyAlignment="1">
      <alignment horizontal="center" vertical="center"/>
    </xf>
    <xf numFmtId="192" fontId="77" fillId="32" borderId="38" xfId="1550" applyFont="1" applyFill="1" applyBorder="1" applyAlignment="1">
      <alignment horizontal="center" vertical="center"/>
    </xf>
    <xf numFmtId="192" fontId="77" fillId="32" borderId="39" xfId="1550" applyFont="1" applyFill="1" applyBorder="1" applyAlignment="1">
      <alignment horizontal="center" vertical="center"/>
    </xf>
    <xf numFmtId="192" fontId="78" fillId="33" borderId="21" xfId="1550" applyFont="1" applyFill="1" applyBorder="1" applyAlignment="1">
      <alignment horizontal="center" vertical="center" wrapText="1"/>
    </xf>
    <xf numFmtId="192" fontId="78" fillId="33" borderId="74" xfId="1550" applyFont="1" applyFill="1" applyBorder="1" applyAlignment="1">
      <alignment horizontal="center" vertical="center" wrapText="1"/>
    </xf>
    <xf numFmtId="192" fontId="78" fillId="33" borderId="72" xfId="1550" applyFont="1" applyFill="1" applyBorder="1" applyAlignment="1">
      <alignment horizontal="center" vertical="center" wrapText="1"/>
    </xf>
    <xf numFmtId="192" fontId="76" fillId="0" borderId="21" xfId="1550" applyFont="1" applyBorder="1" applyAlignment="1">
      <alignment horizontal="center" vertical="center" wrapText="1"/>
    </xf>
    <xf numFmtId="192" fontId="76" fillId="0" borderId="74" xfId="1550" applyFont="1" applyBorder="1" applyAlignment="1">
      <alignment horizontal="center" vertical="center" wrapText="1"/>
    </xf>
    <xf numFmtId="192" fontId="76" fillId="0" borderId="72" xfId="1550" applyFont="1" applyBorder="1" applyAlignment="1">
      <alignment horizontal="center" vertical="center" wrapText="1"/>
    </xf>
    <xf numFmtId="192" fontId="76" fillId="0" borderId="21" xfId="1218" applyFont="1" applyBorder="1" applyAlignment="1" applyProtection="1">
      <alignment horizontal="center" vertical="center" wrapText="1"/>
      <protection locked="0"/>
    </xf>
    <xf numFmtId="192" fontId="76" fillId="0" borderId="74" xfId="1218" applyFont="1" applyBorder="1" applyAlignment="1" applyProtection="1">
      <alignment horizontal="center" vertical="center" wrapText="1"/>
      <protection locked="0"/>
    </xf>
    <xf numFmtId="192" fontId="76" fillId="0" borderId="72" xfId="1218" applyFont="1" applyBorder="1" applyAlignment="1" applyProtection="1">
      <alignment horizontal="center" vertical="center" wrapText="1"/>
      <protection locked="0"/>
    </xf>
    <xf numFmtId="192" fontId="77" fillId="31" borderId="49" xfId="1550" applyFont="1" applyFill="1" applyBorder="1" applyAlignment="1">
      <alignment horizontal="center" vertical="center" wrapText="1"/>
    </xf>
    <xf numFmtId="192" fontId="77" fillId="31" borderId="54" xfId="1550" applyFont="1" applyFill="1" applyBorder="1" applyAlignment="1">
      <alignment horizontal="center" vertical="center" wrapText="1"/>
    </xf>
    <xf numFmtId="192" fontId="77" fillId="31" borderId="50" xfId="1550" applyFont="1" applyFill="1" applyBorder="1" applyAlignment="1">
      <alignment horizontal="center" vertical="center" wrapText="1"/>
    </xf>
    <xf numFmtId="192" fontId="77" fillId="0" borderId="20" xfId="1550" applyFont="1" applyBorder="1" applyAlignment="1">
      <alignment horizontal="center" vertical="center"/>
    </xf>
    <xf numFmtId="192" fontId="77" fillId="0" borderId="18" xfId="1550" applyFont="1" applyBorder="1" applyAlignment="1">
      <alignment horizontal="center" vertical="center"/>
    </xf>
    <xf numFmtId="192" fontId="77" fillId="0" borderId="19" xfId="1550" applyFont="1" applyBorder="1" applyAlignment="1">
      <alignment horizontal="center" vertical="center"/>
    </xf>
    <xf numFmtId="192" fontId="78" fillId="33" borderId="36" xfId="1550" applyFont="1" applyFill="1" applyBorder="1" applyAlignment="1">
      <alignment horizontal="center" vertical="center" wrapText="1"/>
    </xf>
    <xf numFmtId="192" fontId="76" fillId="0" borderId="36" xfId="1550" applyFont="1" applyBorder="1" applyAlignment="1">
      <alignment horizontal="center" vertical="center" wrapText="1"/>
    </xf>
    <xf numFmtId="192" fontId="76" fillId="0" borderId="36" xfId="1218" applyFont="1" applyBorder="1" applyAlignment="1" applyProtection="1">
      <alignment horizontal="center" vertical="center" wrapText="1"/>
      <protection locked="0"/>
    </xf>
    <xf numFmtId="192" fontId="76" fillId="0" borderId="19" xfId="1550" applyFont="1" applyBorder="1" applyAlignment="1">
      <alignment horizontal="center" vertical="center" wrapText="1"/>
    </xf>
    <xf numFmtId="192" fontId="76" fillId="0" borderId="17" xfId="1550" applyFont="1" applyBorder="1" applyAlignment="1">
      <alignment horizontal="center" vertical="center" wrapText="1"/>
    </xf>
    <xf numFmtId="192" fontId="76" fillId="0" borderId="34" xfId="1550" applyFont="1" applyBorder="1" applyAlignment="1">
      <alignment horizontal="center" vertical="center" wrapText="1"/>
    </xf>
    <xf numFmtId="192" fontId="77" fillId="31" borderId="22" xfId="0" applyFont="1" applyFill="1" applyBorder="1" applyAlignment="1">
      <alignment horizontal="center" vertical="center" wrapText="1"/>
    </xf>
    <xf numFmtId="192" fontId="77" fillId="31" borderId="24" xfId="0" applyFont="1" applyFill="1" applyBorder="1" applyAlignment="1">
      <alignment horizontal="center" vertical="center" wrapText="1"/>
    </xf>
    <xf numFmtId="192" fontId="36" fillId="0" borderId="14" xfId="0" applyFont="1" applyBorder="1" applyAlignment="1">
      <alignment horizontal="center" vertical="center" wrapText="1"/>
    </xf>
    <xf numFmtId="192" fontId="36" fillId="0" borderId="16" xfId="0" applyFont="1" applyBorder="1" applyAlignment="1">
      <alignment horizontal="center" vertical="center" wrapText="1"/>
    </xf>
    <xf numFmtId="192" fontId="36" fillId="0" borderId="65" xfId="0" applyFont="1" applyBorder="1" applyAlignment="1">
      <alignment horizontal="center" vertical="center" wrapText="1"/>
    </xf>
    <xf numFmtId="192" fontId="36" fillId="0" borderId="35" xfId="0" applyFont="1" applyBorder="1" applyAlignment="1">
      <alignment horizontal="center" vertical="center" wrapText="1"/>
    </xf>
    <xf numFmtId="192" fontId="36" fillId="0" borderId="36" xfId="0" applyFont="1" applyBorder="1" applyAlignment="1">
      <alignment horizontal="center" vertical="center" wrapText="1"/>
    </xf>
    <xf numFmtId="192" fontId="36" fillId="0" borderId="37" xfId="0" applyFont="1" applyBorder="1" applyAlignment="1">
      <alignment horizontal="center" vertical="center" wrapText="1"/>
    </xf>
    <xf numFmtId="192" fontId="36" fillId="0" borderId="44" xfId="0" applyFont="1" applyBorder="1" applyAlignment="1">
      <alignment horizontal="center" vertical="center" wrapText="1"/>
    </xf>
    <xf numFmtId="192" fontId="36" fillId="0" borderId="21" xfId="0" applyFont="1" applyBorder="1" applyAlignment="1">
      <alignment horizontal="center" vertical="center" wrapText="1"/>
    </xf>
    <xf numFmtId="192" fontId="36" fillId="0" borderId="20" xfId="0" applyFont="1" applyBorder="1" applyAlignment="1">
      <alignment horizontal="center" vertical="center" wrapText="1"/>
    </xf>
    <xf numFmtId="192" fontId="36" fillId="0" borderId="67" xfId="0" applyFont="1" applyBorder="1" applyAlignment="1">
      <alignment horizontal="center" vertical="center" wrapText="1"/>
    </xf>
    <xf numFmtId="192" fontId="36" fillId="0" borderId="68" xfId="0" applyFont="1" applyBorder="1" applyAlignment="1">
      <alignment horizontal="center" vertical="center" wrapText="1"/>
    </xf>
    <xf numFmtId="192" fontId="36" fillId="0" borderId="69" xfId="0" applyFont="1" applyBorder="1" applyAlignment="1">
      <alignment horizontal="center" vertical="center" wrapText="1"/>
    </xf>
    <xf numFmtId="192" fontId="93" fillId="31" borderId="48" xfId="0" applyFont="1" applyFill="1" applyBorder="1" applyAlignment="1">
      <alignment horizontal="center" vertical="center"/>
    </xf>
    <xf numFmtId="192" fontId="93" fillId="31" borderId="64" xfId="0" applyFont="1" applyFill="1" applyBorder="1" applyAlignment="1">
      <alignment horizontal="center" vertical="center"/>
    </xf>
    <xf numFmtId="192" fontId="93" fillId="31" borderId="46" xfId="0" applyFont="1" applyFill="1" applyBorder="1" applyAlignment="1">
      <alignment horizontal="center" vertical="center"/>
    </xf>
    <xf numFmtId="192" fontId="93" fillId="31" borderId="53" xfId="0" applyFont="1" applyFill="1" applyBorder="1" applyAlignment="1">
      <alignment horizontal="center" vertical="center"/>
    </xf>
    <xf numFmtId="192" fontId="93" fillId="31" borderId="56" xfId="0" applyFont="1" applyFill="1" applyBorder="1" applyAlignment="1">
      <alignment horizontal="center" vertical="center"/>
    </xf>
    <xf numFmtId="192" fontId="93" fillId="31" borderId="42" xfId="0" applyFont="1" applyFill="1" applyBorder="1" applyAlignment="1">
      <alignment horizontal="center" vertical="center"/>
    </xf>
    <xf numFmtId="192" fontId="91" fillId="31" borderId="47" xfId="0" applyFont="1" applyFill="1" applyBorder="1" applyAlignment="1">
      <alignment horizontal="center" vertical="center" wrapText="1"/>
    </xf>
    <xf numFmtId="192" fontId="91" fillId="31" borderId="41" xfId="0" applyFont="1" applyFill="1" applyBorder="1" applyAlignment="1">
      <alignment horizontal="center" vertical="center" wrapText="1"/>
    </xf>
    <xf numFmtId="192" fontId="88" fillId="36" borderId="22" xfId="0" applyFont="1" applyFill="1" applyBorder="1" applyAlignment="1">
      <alignment horizontal="center" vertical="center"/>
    </xf>
    <xf numFmtId="192" fontId="88" fillId="36" borderId="23" xfId="0" applyFont="1" applyFill="1" applyBorder="1" applyAlignment="1">
      <alignment horizontal="center" vertical="center"/>
    </xf>
    <xf numFmtId="192" fontId="88" fillId="36" borderId="55" xfId="0" applyFont="1" applyFill="1" applyBorder="1" applyAlignment="1">
      <alignment horizontal="center" vertical="center"/>
    </xf>
    <xf numFmtId="194" fontId="10" fillId="29" borderId="10" xfId="1217" applyNumberFormat="1" applyFill="1" applyBorder="1" applyAlignment="1">
      <alignment horizontal="center" wrapText="1"/>
    </xf>
    <xf numFmtId="194" fontId="74" fillId="31" borderId="10" xfId="1217" applyNumberFormat="1" applyFont="1" applyFill="1" applyBorder="1" applyAlignment="1">
      <alignment horizontal="center" wrapText="1"/>
    </xf>
  </cellXfs>
  <cellStyles count="2130">
    <cellStyle name=" 1" xfId="1" xr:uid="{00000000-0005-0000-0000-000000000000}"/>
    <cellStyle name=" 1 2" xfId="2" xr:uid="{00000000-0005-0000-0000-000001000000}"/>
    <cellStyle name=" 1 2 2" xfId="1561" xr:uid="{00000000-0005-0000-0000-000002000000}"/>
    <cellStyle name=" 1 3" xfId="1560" xr:uid="{00000000-0005-0000-0000-000003000000}"/>
    <cellStyle name=" 3]_x000a__x000a_Zoomed=1_x000a__x000a_Row=128_x000a__x000a_Column=101_x000a__x000a_Height=300_x000a__x000a_Width=301_x000a__x000a_FontName=System_x000a__x000a_FontStyle=1_x000a__x000a_FontSize=12_x000a__x000a_PrtFontNa" xfId="3" xr:uid="{00000000-0005-0000-0000-000004000000}"/>
    <cellStyle name="_2011Chuanyang产品价格调整-Jane" xfId="4" xr:uid="{00000000-0005-0000-0000-000005000000}"/>
    <cellStyle name="_Accent Chair warehouse item list 110121" xfId="5" xr:uid="{00000000-0005-0000-0000-000006000000}"/>
    <cellStyle name="_Accent Chair warehouse item list 110121 2" xfId="1562" xr:uid="{00000000-0005-0000-0000-000007000000}"/>
    <cellStyle name="_Accent Chair warehouse item list 110121_JLA Accents 4-2013 - Michelle 2 Price" xfId="6" xr:uid="{00000000-0005-0000-0000-000008000000}"/>
    <cellStyle name="_Accent Chair warehouse item list 110121_JLA Accents 4-2013 - Michelle 2 Price 2" xfId="1563" xr:uid="{00000000-0005-0000-0000-000009000000}"/>
    <cellStyle name="_Anna's Linen Electric 90105" xfId="7" xr:uid="{00000000-0005-0000-0000-00000A000000}"/>
    <cellStyle name="_Anna's Linen Electric 90105 2" xfId="8" xr:uid="{00000000-0005-0000-0000-00000B000000}"/>
    <cellStyle name="_Anna's Linen Electric 90105 2 2" xfId="1565" xr:uid="{00000000-0005-0000-0000-00000C000000}"/>
    <cellStyle name="_Anna's Linen Electric 90105 3" xfId="1564" xr:uid="{00000000-0005-0000-0000-00000D000000}"/>
    <cellStyle name="_Anna's Linen Electric 90105_JLA Accents 4-2013 - Michelle 2 Price" xfId="9" xr:uid="{00000000-0005-0000-0000-00000E000000}"/>
    <cellStyle name="_Anna's Linen Electric 90105_JLA Accents 4-2013 - Michelle 2 Price 2" xfId="1566" xr:uid="{00000000-0005-0000-0000-00000F000000}"/>
    <cellStyle name="_BBB RA Manor Hamilton Window Panel Quote Sheet-06242009 to jennifer" xfId="10" xr:uid="{00000000-0005-0000-0000-000010000000}"/>
    <cellStyle name="_BBB RA Manor Hamilton Window Panel Quote Sheet-06242009 to jennifer 2" xfId="11" xr:uid="{00000000-0005-0000-0000-000011000000}"/>
    <cellStyle name="_BBB RA Manor Hamilton Window Panel Quote Sheet-06242009 to jennifer 2 2" xfId="1568" xr:uid="{00000000-0005-0000-0000-000012000000}"/>
    <cellStyle name="_BBB RA Manor Hamilton Window Panel Quote Sheet-06242009 to jennifer 3" xfId="1567" xr:uid="{00000000-0005-0000-0000-000013000000}"/>
    <cellStyle name="_Blanket Division Item List Macola# and UPC#" xfId="12" xr:uid="{00000000-0005-0000-0000-000014000000}"/>
    <cellStyle name="_Blanket Division Item List Macola# and UPC# - New" xfId="13" xr:uid="{00000000-0005-0000-0000-000015000000}"/>
    <cellStyle name="_Blanket Division Item List Macola# and UPC# - New 2" xfId="14" xr:uid="{00000000-0005-0000-0000-000016000000}"/>
    <cellStyle name="_Blanket Division Item List Macola# and UPC# - New 2 2" xfId="1571" xr:uid="{00000000-0005-0000-0000-000017000000}"/>
    <cellStyle name="_Blanket Division Item List Macola# and UPC# - New 3" xfId="1570" xr:uid="{00000000-0005-0000-0000-000018000000}"/>
    <cellStyle name="_Blanket Division Item List Macola# and UPC# - New_JLA Accents 4-2013 - Michelle 2 Price" xfId="15" xr:uid="{00000000-0005-0000-0000-000019000000}"/>
    <cellStyle name="_Blanket Division Item List Macola# and UPC# - New_JLA Accents 4-2013 - Michelle 2 Price 2" xfId="1572" xr:uid="{00000000-0005-0000-0000-00001A000000}"/>
    <cellStyle name="_Blanket Division Item List Macola# and UPC# 2" xfId="16" xr:uid="{00000000-0005-0000-0000-00001B000000}"/>
    <cellStyle name="_Blanket Division Item List Macola# and UPC# 2 2" xfId="1573" xr:uid="{00000000-0005-0000-0000-00001C000000}"/>
    <cellStyle name="_Blanket Division Item List Macola# and UPC# 3" xfId="17" xr:uid="{00000000-0005-0000-0000-00001D000000}"/>
    <cellStyle name="_Blanket Division Item List Macola# and UPC# 3 2" xfId="1574" xr:uid="{00000000-0005-0000-0000-00001E000000}"/>
    <cellStyle name="_Blanket Division Item List Macola# and UPC# 4" xfId="18" xr:uid="{00000000-0005-0000-0000-00001F000000}"/>
    <cellStyle name="_Blanket Division Item List Macola# and UPC# 4 2" xfId="1575" xr:uid="{00000000-0005-0000-0000-000020000000}"/>
    <cellStyle name="_Blanket Division Item List Macola# and UPC# 5" xfId="1569" xr:uid="{00000000-0005-0000-0000-000021000000}"/>
    <cellStyle name="_Blanket Division Item List Macola# and UPC# 6" xfId="1947" xr:uid="{00000000-0005-0000-0000-000022000000}"/>
    <cellStyle name="_Blanket Division Item List Macola# and UPC# 7" xfId="2033" xr:uid="{00000000-0005-0000-0000-000023000000}"/>
    <cellStyle name="_Blanket Division Item List Macola# and UPC# 8" xfId="2081" xr:uid="{00000000-0005-0000-0000-000024000000}"/>
    <cellStyle name="_Blanket Division Item List Macola# and UPC# 9" xfId="2034" xr:uid="{00000000-0005-0000-0000-000025000000}"/>
    <cellStyle name="_Blanket Division Item List Macola# and UPC# test" xfId="19" xr:uid="{00000000-0005-0000-0000-000026000000}"/>
    <cellStyle name="_Blanket Division Item List Macola# and UPC# test 2" xfId="20" xr:uid="{00000000-0005-0000-0000-000027000000}"/>
    <cellStyle name="_Blanket Division Item List Macola# and UPC# test 2 2" xfId="1577" xr:uid="{00000000-0005-0000-0000-000028000000}"/>
    <cellStyle name="_Blanket Division Item List Macola# and UPC# test 3" xfId="1576" xr:uid="{00000000-0005-0000-0000-000029000000}"/>
    <cellStyle name="_Blanket Division Item List Macola# and UPC# test_JLA Accents 4-2013 - Michelle 2 Price" xfId="21" xr:uid="{00000000-0005-0000-0000-00002A000000}"/>
    <cellStyle name="_Blanket Division Item List Macola# and UPC# test_JLA Accents 4-2013 - Michelle 2 Price 2" xfId="1578" xr:uid="{00000000-0005-0000-0000-00002B000000}"/>
    <cellStyle name="_Blanket Division Item List Macola# and UPC#_JLA Accents 4-2013 - Michelle 2 Price" xfId="22" xr:uid="{00000000-0005-0000-0000-00002C000000}"/>
    <cellStyle name="_Blanket Division Item List Macola# and UPC#_JLA Accents 4-2013 - Michelle 2 Price 2" xfId="1579" xr:uid="{00000000-0005-0000-0000-00002D000000}"/>
    <cellStyle name="_Book1" xfId="23" xr:uid="{00000000-0005-0000-0000-00002E000000}"/>
    <cellStyle name="_CCD-HSN  1.14.11" xfId="24" xr:uid="{00000000-0005-0000-0000-00002F000000}"/>
    <cellStyle name="_CCD-HSN  1.14.11 2" xfId="1580" xr:uid="{00000000-0005-0000-0000-000030000000}"/>
    <cellStyle name="_CCD-HSN-cotton &amp; micro thermal blanket 08.17.10" xfId="25" xr:uid="{00000000-0005-0000-0000-000031000000}"/>
    <cellStyle name="_CCD-HSN-cotton &amp; micro thermal blanket 08.17.10 2" xfId="1581" xr:uid="{00000000-0005-0000-0000-000032000000}"/>
    <cellStyle name="_CCD-WMCA Sheet Set 02 10 09" xfId="26" xr:uid="{00000000-0005-0000-0000-000033000000}"/>
    <cellStyle name="_CCD-WMCA Sheet Set 02 10 09 2" xfId="27" xr:uid="{00000000-0005-0000-0000-000034000000}"/>
    <cellStyle name="_CCD-WMCA Sheet Set 02 10 09 2 2" xfId="1583" xr:uid="{00000000-0005-0000-0000-000035000000}"/>
    <cellStyle name="_CCD-WMCA Sheet Set 02 10 09 3" xfId="1582" xr:uid="{00000000-0005-0000-0000-000036000000}"/>
    <cellStyle name="_CCD-WMCA Sheet Set 02 10 09_JLA Accents 4-2013 - Michelle 2 Price" xfId="28" xr:uid="{00000000-0005-0000-0000-000037000000}"/>
    <cellStyle name="_CCD-WMCA Sheet Set 02 10 09_JLA Accents 4-2013 - Michelle 2 Price 2" xfId="1584" xr:uid="{00000000-0005-0000-0000-000038000000}"/>
    <cellStyle name="_Chairs" xfId="29" xr:uid="{00000000-0005-0000-0000-000039000000}"/>
    <cellStyle name="_Chairs_1" xfId="30" xr:uid="{00000000-0005-0000-0000-00003A000000}"/>
    <cellStyle name="_commitment" xfId="31" xr:uid="{00000000-0005-0000-0000-00003B000000}"/>
    <cellStyle name="_commitment 2" xfId="1585" xr:uid="{00000000-0005-0000-0000-00003C000000}"/>
    <cellStyle name="_duckwall and gordman order margin review- 80701" xfId="32" xr:uid="{00000000-0005-0000-0000-00003D000000}"/>
    <cellStyle name="_duckwall and gordman order margin review- 80701_Cellular Blanket prices- Faze3" xfId="33" xr:uid="{00000000-0005-0000-0000-00003E000000}"/>
    <cellStyle name="_duckwall and gordman order margin review- 80701_Cellular Blanket prices- Faze3 2" xfId="1586" xr:uid="{00000000-0005-0000-0000-00003F000000}"/>
    <cellStyle name="_duckwall and gordman order margin review- 80701_Line Plan Fall 2012 FINAL" xfId="34" xr:uid="{00000000-0005-0000-0000-000040000000}"/>
    <cellStyle name="_Ecommerce_2011fall_cozy spun Sheet set_forecast evaluation_20110718" xfId="35" xr:uid="{00000000-0005-0000-0000-000041000000}"/>
    <cellStyle name="_Ecommerce_2011fall_cozy spun Sheet set_forecast evaluation_20110718 2" xfId="1587" xr:uid="{00000000-0005-0000-0000-000042000000}"/>
    <cellStyle name="_EE 2011HP quotation sheet-110221-Chairone" xfId="36" xr:uid="{00000000-0005-0000-0000-000043000000}"/>
    <cellStyle name="_EE 2011HP quotation sheet-110221-Chairone (2)" xfId="37" xr:uid="{00000000-0005-0000-0000-000044000000}"/>
    <cellStyle name="_EE 2011HP quotation sheet-110221-Chairone (2) 2" xfId="1589" xr:uid="{00000000-0005-0000-0000-000045000000}"/>
    <cellStyle name="_EE 2011HP quotation sheet-110221-Chairone 2" xfId="1588" xr:uid="{00000000-0005-0000-0000-000046000000}"/>
    <cellStyle name="_EE 2011HP quotation sheet-110221-Chairone 3" xfId="1948" xr:uid="{00000000-0005-0000-0000-000047000000}"/>
    <cellStyle name="_EE 2011HP quotation sheet-110221-Chairone 4" xfId="2032" xr:uid="{00000000-0005-0000-0000-000048000000}"/>
    <cellStyle name="_EE 2011HP quotation sheet-110221-Chairone 5" xfId="2072" xr:uid="{00000000-0005-0000-0000-000049000000}"/>
    <cellStyle name="_EE 2011HP quotation sheet-110221-Chairone 6" xfId="2031" xr:uid="{00000000-0005-0000-0000-00004A000000}"/>
    <cellStyle name="_EE 2011HP quotation sheet-110221-Chairone_JLA Accents 4-2013 - Michelle 2 Price" xfId="38" xr:uid="{00000000-0005-0000-0000-00004B000000}"/>
    <cellStyle name="_EE 2011HP quotation sheet-110221-Chairone_JLA Accents 4-2013 - Michelle 2 Price 2" xfId="1590" xr:uid="{00000000-0005-0000-0000-00004C000000}"/>
    <cellStyle name="_EE 2011HP quotation sheet-110329 (3)" xfId="39" xr:uid="{00000000-0005-0000-0000-00004D000000}"/>
    <cellStyle name="_EE 2011HP quotation sheet-110329 (3) 2" xfId="1591" xr:uid="{00000000-0005-0000-0000-00004E000000}"/>
    <cellStyle name="_EE 2011HP quotation sheet-110329 (3)_JLA Accents 4-2013 - Michelle 2 Price" xfId="40" xr:uid="{00000000-0005-0000-0000-00004F000000}"/>
    <cellStyle name="_EE 2011HP quotation sheet-110329 (3)_JLA Accents 4-2013 - Michelle 2 Price 2" xfId="1592" xr:uid="{00000000-0005-0000-0000-000050000000}"/>
    <cellStyle name="_EE 2011HP quotation sheet-110905 (3)" xfId="41" xr:uid="{00000000-0005-0000-0000-000051000000}"/>
    <cellStyle name="_EE 2011HP quotation sheet-110905 (3) 2" xfId="1593" xr:uid="{00000000-0005-0000-0000-000052000000}"/>
    <cellStyle name="_EE Furniture Quotation of HH samples-20100906" xfId="42" xr:uid="{00000000-0005-0000-0000-000053000000}"/>
    <cellStyle name="_EE Furniture Quotation of HH samples-20100906 2" xfId="43" xr:uid="{00000000-0005-0000-0000-000054000000}"/>
    <cellStyle name="_EE Furniture Quotation of HH samples-20100906 2 2" xfId="1595" xr:uid="{00000000-0005-0000-0000-000055000000}"/>
    <cellStyle name="_EE Furniture Quotation of HH samples-20100906 3" xfId="1594" xr:uid="{00000000-0005-0000-0000-000056000000}"/>
    <cellStyle name="_EE Furniture Quotation of HH samples-20100906_JLA Accents 4-2013 - Michelle 2 Price" xfId="44" xr:uid="{00000000-0005-0000-0000-000057000000}"/>
    <cellStyle name="_EE Furniture Quotation of HH samples-20100906_JLA Accents 4-2013 - Michelle 2 Price 2" xfId="1596" xr:uid="{00000000-0005-0000-0000-000058000000}"/>
    <cellStyle name="_ET_STYLE_NoName_00_" xfId="45" xr:uid="{00000000-0005-0000-0000-000059000000}"/>
    <cellStyle name="_ET_STYLE_NoName_00_ 2" xfId="46" xr:uid="{00000000-0005-0000-0000-00005A000000}"/>
    <cellStyle name="_ET_STYLE_NoName_00_ 2 2" xfId="1598" xr:uid="{00000000-0005-0000-0000-00005B000000}"/>
    <cellStyle name="_ET_STYLE_NoName_00_ 3" xfId="47" xr:uid="{00000000-0005-0000-0000-00005C000000}"/>
    <cellStyle name="_ET_STYLE_NoName_00_ 3 2" xfId="1599" xr:uid="{00000000-0005-0000-0000-00005D000000}"/>
    <cellStyle name="_ET_STYLE_NoName_00_ 4" xfId="1597" xr:uid="{00000000-0005-0000-0000-00005E000000}"/>
    <cellStyle name="_ET_STYLE_NoName_00__Beauty Rest Buy Sheet" xfId="48" xr:uid="{00000000-0005-0000-0000-00005F000000}"/>
    <cellStyle name="_ET_STYLE_NoName_00__Beauty Rest Buy Sheet 2" xfId="1600" xr:uid="{00000000-0005-0000-0000-000060000000}"/>
    <cellStyle name="_ET_STYLE_NoName_00__CO080506-MPD-375" xfId="49" xr:uid="{00000000-0005-0000-0000-000061000000}"/>
    <cellStyle name="_ET_STYLE_NoName_00__CO080506-MPD-375 2" xfId="50" xr:uid="{00000000-0005-0000-0000-000062000000}"/>
    <cellStyle name="_ET_STYLE_NoName_00__CO080506-MPD-375 2 2" xfId="1602" xr:uid="{00000000-0005-0000-0000-000063000000}"/>
    <cellStyle name="_ET_STYLE_NoName_00__CO080506-MPD-375 3" xfId="1601" xr:uid="{00000000-0005-0000-0000-000064000000}"/>
    <cellStyle name="_ET_STYLE_NoName_00__CO080506-MPD-375_JLA Accents 4-2013 - Michelle 2 Price" xfId="51" xr:uid="{00000000-0005-0000-0000-000065000000}"/>
    <cellStyle name="_ET_STYLE_NoName_00__CO080506-MPD-375_JLA Accents 4-2013 - Michelle 2 Price 2" xfId="1603" xr:uid="{00000000-0005-0000-0000-000066000000}"/>
    <cellStyle name="_ET_STYLE_NoName_00__CO080506-MPD-500" xfId="52" xr:uid="{00000000-0005-0000-0000-000067000000}"/>
    <cellStyle name="_ET_STYLE_NoName_00__CO080506-MPD-500 2" xfId="53" xr:uid="{00000000-0005-0000-0000-000068000000}"/>
    <cellStyle name="_ET_STYLE_NoName_00__CO080506-MPD-500 2 2" xfId="1605" xr:uid="{00000000-0005-0000-0000-000069000000}"/>
    <cellStyle name="_ET_STYLE_NoName_00__CO080506-MPD-500 3" xfId="1604" xr:uid="{00000000-0005-0000-0000-00006A000000}"/>
    <cellStyle name="_ET_STYLE_NoName_00__CO080506-MPD-500_JLA Accents 4-2013 - Michelle 2 Price" xfId="54" xr:uid="{00000000-0005-0000-0000-00006B000000}"/>
    <cellStyle name="_ET_STYLE_NoName_00__CO080506-MPD-500_JLA Accents 4-2013 - Michelle 2 Price 2" xfId="1606" xr:uid="{00000000-0005-0000-0000-00006C000000}"/>
    <cellStyle name="_ET_STYLE_NoName_00__Jersey" xfId="55" xr:uid="{00000000-0005-0000-0000-00006D000000}"/>
    <cellStyle name="_ET_STYLE_NoName_00__Jersey 2" xfId="1607" xr:uid="{00000000-0005-0000-0000-00006E000000}"/>
    <cellStyle name="_ET_STYLE_NoName_00__JLA Accents 4-2013 - Michelle 2 Price" xfId="56" xr:uid="{00000000-0005-0000-0000-00006F000000}"/>
    <cellStyle name="_ET_STYLE_NoName_00__JLA Accents 4-2013 - Michelle 2 Price 2" xfId="1608" xr:uid="{00000000-0005-0000-0000-000070000000}"/>
    <cellStyle name="_ET_STYLE_NoName_00__Tencel Buy Sheet" xfId="57" xr:uid="{00000000-0005-0000-0000-000071000000}"/>
    <cellStyle name="_ET_STYLE_NoName_00__Tencel Buy Sheet 2" xfId="1609" xr:uid="{00000000-0005-0000-0000-000072000000}"/>
    <cellStyle name="_Fall 2009 Military Macys Home Orders to E AND E 2 25" xfId="58" xr:uid="{00000000-0005-0000-0000-000073000000}"/>
    <cellStyle name="_Fall 2009 Military Macys Home Orders to E AND E 2 25_Cellular Blanket prices- Faze3" xfId="59" xr:uid="{00000000-0005-0000-0000-000074000000}"/>
    <cellStyle name="_Fall 2009 Military Macys Home Orders to E AND E 2 25_Cellular Blanket prices- Faze3 2" xfId="1610" xr:uid="{00000000-0005-0000-0000-000075000000}"/>
    <cellStyle name="_Fall 2009 Military Macys Home Orders to E AND E 2 25_Line Plan Fall 2012 FINAL" xfId="60" xr:uid="{00000000-0005-0000-0000-000076000000}"/>
    <cellStyle name="_Furniture Division Item List Macola# and UPC#" xfId="61" xr:uid="{00000000-0005-0000-0000-000077000000}"/>
    <cellStyle name="_Furniture Division Item List Macola# and UPC# 2" xfId="62" xr:uid="{00000000-0005-0000-0000-000078000000}"/>
    <cellStyle name="_Furniture Division Item List Macola# and UPC# 2 2" xfId="1612" xr:uid="{00000000-0005-0000-0000-000079000000}"/>
    <cellStyle name="_Furniture Division Item List Macola# and UPC# 3" xfId="1611" xr:uid="{00000000-0005-0000-0000-00007A000000}"/>
    <cellStyle name="_Furniture Division Item List Macola# and UPC#_JLA Accents 4-2013 - Michelle 2 Price" xfId="63" xr:uid="{00000000-0005-0000-0000-00007B000000}"/>
    <cellStyle name="_Furniture Division Item List Macola# and UPC#_JLA Accents 4-2013 - Michelle 2 Price 2" xfId="1613" xr:uid="{00000000-0005-0000-0000-00007C000000}"/>
    <cellStyle name="_HD KD Sofas 07142010" xfId="64" xr:uid="{00000000-0005-0000-0000-00007D000000}"/>
    <cellStyle name="_HD KD Sofas 07142010_2011 HP Pricing for 2010 items" xfId="65" xr:uid="{00000000-0005-0000-0000-00007E000000}"/>
    <cellStyle name="_HD KD Sofas 07142010_2012 HP Old chair quote_4 4 2012-updated 4.4" xfId="66" xr:uid="{00000000-0005-0000-0000-00007F000000}"/>
    <cellStyle name="_HD KD Sofas 07142010_JLA Accents 10-2012  FNL to Sku _ Top Art (2)" xfId="67" xr:uid="{00000000-0005-0000-0000-000080000000}"/>
    <cellStyle name="_HD KD Sofas 07142010_JLA Accents 4-2013 - Michelle 2 Price" xfId="68" xr:uid="{00000000-0005-0000-0000-000081000000}"/>
    <cellStyle name="_HD KD Sofas 07142010_Line Plan Fall 2012 FINAL" xfId="69" xr:uid="{00000000-0005-0000-0000-000082000000}"/>
    <cellStyle name="_HD KD Sofas 07142010_OLD ITEM" xfId="70" xr:uid="{00000000-0005-0000-0000-000083000000}"/>
    <cellStyle name="_HD KD Sofas 07142010_Total quote sheet for 201304 HP chairs" xfId="71" xr:uid="{00000000-0005-0000-0000-000084000000}"/>
    <cellStyle name="_HD KD Sofas 07142010_Total quote sheet for 201304 HP samples _updated on 3-25-2013 (3)" xfId="72" xr:uid="{00000000-0005-0000-0000-000085000000}"/>
    <cellStyle name="_HD KD Sofas 07142010_Total quote sheet for 201304 HP samples _updated on 3-26-2013 (2)" xfId="73" xr:uid="{00000000-0005-0000-0000-000086000000}"/>
    <cellStyle name="_HD KD Sofas 07142010_Total quote sheet for 201304 HP samples 3-15-2013" xfId="74" xr:uid="{00000000-0005-0000-0000-000087000000}"/>
    <cellStyle name="_HD KD Sofas 07142010_Total quote sheet for 201304 HP samples 3-18-2013" xfId="75" xr:uid="{00000000-0005-0000-0000-000088000000}"/>
    <cellStyle name="_HD KD Sofas 07142010_Updated Chair warehouse program - JCP" xfId="76" xr:uid="{00000000-0005-0000-0000-000089000000}"/>
    <cellStyle name="_HP Accent Chairs Pricing 101014" xfId="77" xr:uid="{00000000-0005-0000-0000-00008A000000}"/>
    <cellStyle name="_HP Accent Chairs Pricing 101014_2011 HP Pricing for 2010 items" xfId="78" xr:uid="{00000000-0005-0000-0000-00008B000000}"/>
    <cellStyle name="_HP Accent Chairs Pricing 101014_2012 HP Old chair quote_4 4 2012-updated 4.4" xfId="79" xr:uid="{00000000-0005-0000-0000-00008C000000}"/>
    <cellStyle name="_HP Accent Chairs Pricing 101014_Ecommerce Inventory 120215 updated (2)" xfId="80" xr:uid="{00000000-0005-0000-0000-00008D000000}"/>
    <cellStyle name="_HP Accent Chairs Pricing 101014_JLA Accents 10-2012  FNL to Sku _ Top Art (2)" xfId="81" xr:uid="{00000000-0005-0000-0000-00008E000000}"/>
    <cellStyle name="_HP Accent Chairs Pricing 101014_JLA Accents 4-2013 - Michelle 2 Price" xfId="82" xr:uid="{00000000-0005-0000-0000-00008F000000}"/>
    <cellStyle name="_HP Accent Chairs Pricing 101014_Line Plan Fall 2012 FINAL" xfId="83" xr:uid="{00000000-0005-0000-0000-000090000000}"/>
    <cellStyle name="_HP Accent Chairs Pricing 101014_OLD ITEM" xfId="84" xr:uid="{00000000-0005-0000-0000-000091000000}"/>
    <cellStyle name="_HP Accent Chairs Pricing 101014_Total quote sheet for 201304 HP chairs" xfId="85" xr:uid="{00000000-0005-0000-0000-000092000000}"/>
    <cellStyle name="_HP Accent Chairs Pricing 101014_Total quote sheet for 201304 HP samples _updated on 3-25-2013 (3)" xfId="86" xr:uid="{00000000-0005-0000-0000-000093000000}"/>
    <cellStyle name="_HP Accent Chairs Pricing 101014_Total quote sheet for 201304 HP samples _updated on 3-26-2013 (2)" xfId="87" xr:uid="{00000000-0005-0000-0000-000094000000}"/>
    <cellStyle name="_HP Accent Chairs Pricing 101014_Total quote sheet for 201304 HP samples 3-15-2013" xfId="88" xr:uid="{00000000-0005-0000-0000-000095000000}"/>
    <cellStyle name="_HP Accent Chairs Pricing 101014_Total quote sheet for 201304 HP samples 3-18-2013" xfId="89" xr:uid="{00000000-0005-0000-0000-000096000000}"/>
    <cellStyle name="_HP Accent Chairs Pricing 101014_Updated Chair warehouse program - JCP" xfId="90" xr:uid="{00000000-0005-0000-0000-000097000000}"/>
    <cellStyle name="_HP Quota from kaifa 1 Mar  2010 (2)" xfId="91" xr:uid="{00000000-0005-0000-0000-000098000000}"/>
    <cellStyle name="_HP Quota from kaifa 1 Mar  2010 (2) 2" xfId="92" xr:uid="{00000000-0005-0000-0000-000099000000}"/>
    <cellStyle name="_HP Quota from kaifa 1 Mar  2010 (2) 2 2" xfId="1615" xr:uid="{00000000-0005-0000-0000-00009A000000}"/>
    <cellStyle name="_HP Quota from kaifa 1 Mar  2010 (2) 3" xfId="1614" xr:uid="{00000000-0005-0000-0000-00009B000000}"/>
    <cellStyle name="_HP Quota from kaifa 1 Mar  2010 (2)_JLA Accents 4-2013 - Michelle 2 Price" xfId="93" xr:uid="{00000000-0005-0000-0000-00009C000000}"/>
    <cellStyle name="_HP Quota from kaifa 1 Mar  2010 (2)_JLA Accents 4-2013 - Michelle 2 Price 2" xfId="1616" xr:uid="{00000000-0005-0000-0000-00009D000000}"/>
    <cellStyle name="_HP quota sheet from kaifa 2011-2-24" xfId="94" xr:uid="{00000000-0005-0000-0000-00009E000000}"/>
    <cellStyle name="_HP quota sheet from kaifa 2011-2-24 2" xfId="1617" xr:uid="{00000000-0005-0000-0000-00009F000000}"/>
    <cellStyle name="_HP quota sheet from kaifa 2011-2-24_JLA Accents 4-2013 - Michelle 2 Price" xfId="95" xr:uid="{00000000-0005-0000-0000-0000A0000000}"/>
    <cellStyle name="_HP quota sheet from kaifa 2011-2-24_JLA Accents 4-2013 - Michelle 2 Price 2" xfId="1618" xr:uid="{00000000-0005-0000-0000-0000A1000000}"/>
    <cellStyle name="_HP sample quotation100212" xfId="96" xr:uid="{00000000-0005-0000-0000-0000A2000000}"/>
    <cellStyle name="_HP sample quotation100212 2" xfId="97" xr:uid="{00000000-0005-0000-0000-0000A3000000}"/>
    <cellStyle name="_HP sample quotation100212 2 2" xfId="1620" xr:uid="{00000000-0005-0000-0000-0000A4000000}"/>
    <cellStyle name="_HP sample quotation100212 3" xfId="1619" xr:uid="{00000000-0005-0000-0000-0000A5000000}"/>
    <cellStyle name="_HP sample quotation100212_JLA Accents 4-2013 - Michelle 2 Price" xfId="98" xr:uid="{00000000-0005-0000-0000-0000A6000000}"/>
    <cellStyle name="_HP sample quotation100212_JLA Accents 4-2013 - Michelle 2 Price 2" xfId="1621" xr:uid="{00000000-0005-0000-0000-0000A7000000}"/>
    <cellStyle name="_HSN Blanket  Throw  90106 complete" xfId="99" xr:uid="{00000000-0005-0000-0000-0000A8000000}"/>
    <cellStyle name="_HSN Blanket  Throw  90106 complete 2" xfId="100" xr:uid="{00000000-0005-0000-0000-0000A9000000}"/>
    <cellStyle name="_HSN Blanket  Throw  90106 complete 2 2" xfId="1623" xr:uid="{00000000-0005-0000-0000-0000AA000000}"/>
    <cellStyle name="_HSN Blanket  Throw  90106 complete 3" xfId="1622" xr:uid="{00000000-0005-0000-0000-0000AB000000}"/>
    <cellStyle name="_HSN Blanket  Throw  90106 complete_JLA Accents 4-2013 - Michelle 2 Price" xfId="101" xr:uid="{00000000-0005-0000-0000-0000AC000000}"/>
    <cellStyle name="_HSN Blanket  Throw  90106 complete_JLA Accents 4-2013 - Michelle 2 Price 2" xfId="1624" xr:uid="{00000000-0005-0000-0000-0000AD000000}"/>
    <cellStyle name="_JCP chair" xfId="102" xr:uid="{00000000-0005-0000-0000-0000AE000000}"/>
    <cellStyle name="_JCP Merideth chair and ottoman commitment 8 13 2012" xfId="103" xr:uid="{00000000-0005-0000-0000-0000AF000000}"/>
    <cellStyle name="_JLA-090613A pillow and throw (2)" xfId="104" xr:uid="{00000000-0005-0000-0000-0000B0000000}"/>
    <cellStyle name="_JLA-090613A pillow and throw (2) 2" xfId="105" xr:uid="{00000000-0005-0000-0000-0000B1000000}"/>
    <cellStyle name="_JLA-090613A pillow and throw (2) 2 2" xfId="1626" xr:uid="{00000000-0005-0000-0000-0000B2000000}"/>
    <cellStyle name="_JLA-090613A pillow and throw (2) 3" xfId="1625" xr:uid="{00000000-0005-0000-0000-0000B3000000}"/>
    <cellStyle name="_JLA-090613A pillow and throw (2)_JLA Accents 4-2013 - Michelle 2 Price" xfId="106" xr:uid="{00000000-0005-0000-0000-0000B4000000}"/>
    <cellStyle name="_JLA-090613A pillow and throw (2)_JLA Accents 4-2013 - Michelle 2 Price 2" xfId="1627" xr:uid="{00000000-0005-0000-0000-0000B5000000}"/>
    <cellStyle name="_JLA-090613A pillow and throw (2)_RTG tufted armless chair July 06 09" xfId="107" xr:uid="{00000000-0005-0000-0000-0000B6000000}"/>
    <cellStyle name="_JLA-090613A pillow and throw (2)_RTG tufted armless chair July 06 09 2" xfId="108" xr:uid="{00000000-0005-0000-0000-0000B7000000}"/>
    <cellStyle name="_JLA-090613A pillow and throw (2)_RTG tufted armless chair July 06 09 2 2" xfId="1629" xr:uid="{00000000-0005-0000-0000-0000B8000000}"/>
    <cellStyle name="_JLA-090613A pillow and throw (2)_RTG tufted armless chair July 06 09 3" xfId="1628" xr:uid="{00000000-0005-0000-0000-0000B9000000}"/>
    <cellStyle name="_JLA-090613A pillow and throw (2)_RTG tufted armless chair July 06 09_JLA Accents 4-2013 - Michelle 2 Price" xfId="109" xr:uid="{00000000-0005-0000-0000-0000BA000000}"/>
    <cellStyle name="_JLA-090613A pillow and throw (2)_RTG tufted armless chair July 06 09_JLA Accents 4-2013 - Michelle 2 Price 2" xfId="1630" xr:uid="{00000000-0005-0000-0000-0000BB000000}"/>
    <cellStyle name="_JLA-090617A pillow and throw (2)" xfId="110" xr:uid="{00000000-0005-0000-0000-0000BC000000}"/>
    <cellStyle name="_JLA-090617A pillow and throw (2) 2" xfId="111" xr:uid="{00000000-0005-0000-0000-0000BD000000}"/>
    <cellStyle name="_JLA-090617A pillow and throw (2) 2 2" xfId="1632" xr:uid="{00000000-0005-0000-0000-0000BE000000}"/>
    <cellStyle name="_JLA-090617A pillow and throw (2) 3" xfId="1631" xr:uid="{00000000-0005-0000-0000-0000BF000000}"/>
    <cellStyle name="_JLA-090617A pillow and throw (2)_JLA Accents 4-2013 - Michelle 2 Price" xfId="112" xr:uid="{00000000-0005-0000-0000-0000C0000000}"/>
    <cellStyle name="_JLA-090617A pillow and throw (2)_JLA Accents 4-2013 - Michelle 2 Price 2" xfId="1633" xr:uid="{00000000-0005-0000-0000-0000C1000000}"/>
    <cellStyle name="_JLA-090617A pillow and throw (2)_RTG tufted armless chair July 06 09" xfId="113" xr:uid="{00000000-0005-0000-0000-0000C2000000}"/>
    <cellStyle name="_JLA-090617A pillow and throw (2)_RTG tufted armless chair July 06 09 2" xfId="114" xr:uid="{00000000-0005-0000-0000-0000C3000000}"/>
    <cellStyle name="_JLA-090617A pillow and throw (2)_RTG tufted armless chair July 06 09 2 2" xfId="1635" xr:uid="{00000000-0005-0000-0000-0000C4000000}"/>
    <cellStyle name="_JLA-090617A pillow and throw (2)_RTG tufted armless chair July 06 09 3" xfId="1634" xr:uid="{00000000-0005-0000-0000-0000C5000000}"/>
    <cellStyle name="_JLA-090617A pillow and throw (2)_RTG tufted armless chair July 06 09_JLA Accents 4-2013 - Michelle 2 Price" xfId="115" xr:uid="{00000000-0005-0000-0000-0000C6000000}"/>
    <cellStyle name="_JLA-090617A pillow and throw (2)_RTG tufted armless chair July 06 09_JLA Accents 4-2013 - Michelle 2 Price 2" xfId="1636" xr:uid="{00000000-0005-0000-0000-0000C7000000}"/>
    <cellStyle name="_liquid cotton receipts" xfId="116" xr:uid="{00000000-0005-0000-0000-0000C8000000}"/>
    <cellStyle name="_Mar 09 Market Week Blanket &amp; Throw Non-Electric" xfId="117" xr:uid="{00000000-0005-0000-0000-0000C9000000}"/>
    <cellStyle name="_Mar 09 Market Week Blanket &amp; Throw Non-Electric 2" xfId="118" xr:uid="{00000000-0005-0000-0000-0000CA000000}"/>
    <cellStyle name="_Mar 09 Market Week Blanket &amp; Throw Non-Electric 2 2" xfId="1638" xr:uid="{00000000-0005-0000-0000-0000CB000000}"/>
    <cellStyle name="_Mar 09 Market Week Blanket &amp; Throw Non-Electric 3" xfId="1637" xr:uid="{00000000-0005-0000-0000-0000CC000000}"/>
    <cellStyle name="_Mar 09 Market Week Blanket &amp; Throw Non-Electric_JLA Accents 4-2013 - Michelle 2 Price" xfId="119" xr:uid="{00000000-0005-0000-0000-0000CD000000}"/>
    <cellStyle name="_Mar 09 Market Week Blanket &amp; Throw Non-Electric_JLA Accents 4-2013 - Michelle 2 Price 2" xfId="1639" xr:uid="{00000000-0005-0000-0000-0000CE000000}"/>
    <cellStyle name="_Mar 09 Market Week Blanket &amp; Throw Non-Electric_RTG tufted armless chair July 06 09" xfId="120" xr:uid="{00000000-0005-0000-0000-0000CF000000}"/>
    <cellStyle name="_Mar 09 Market Week Blanket &amp; Throw Non-Electric_RTG tufted armless chair July 06 09 2" xfId="121" xr:uid="{00000000-0005-0000-0000-0000D0000000}"/>
    <cellStyle name="_Mar 09 Market Week Blanket &amp; Throw Non-Electric_RTG tufted armless chair July 06 09 2 2" xfId="1641" xr:uid="{00000000-0005-0000-0000-0000D1000000}"/>
    <cellStyle name="_Mar 09 Market Week Blanket &amp; Throw Non-Electric_RTG tufted armless chair July 06 09 3" xfId="1640" xr:uid="{00000000-0005-0000-0000-0000D2000000}"/>
    <cellStyle name="_Mar 09 Market Week Blanket &amp; Throw Non-Electric_RTG tufted armless chair July 06 09_JLA Accents 4-2013 - Michelle 2 Price" xfId="122" xr:uid="{00000000-0005-0000-0000-0000D3000000}"/>
    <cellStyle name="_Mar 09 Market Week Blanket &amp; Throw Non-Electric_RTG tufted armless chair July 06 09_JLA Accents 4-2013 - Michelle 2 Price 2" xfId="1642" xr:uid="{00000000-0005-0000-0000-0000D4000000}"/>
    <cellStyle name="_Quota of HP samples--kaifa--20100907" xfId="123" xr:uid="{00000000-0005-0000-0000-0000D5000000}"/>
    <cellStyle name="_Quota of HP samples--kaifa--20100907 2" xfId="124" xr:uid="{00000000-0005-0000-0000-0000D6000000}"/>
    <cellStyle name="_Quota of HP samples--kaifa--20100907 2 2" xfId="1644" xr:uid="{00000000-0005-0000-0000-0000D7000000}"/>
    <cellStyle name="_Quota of HP samples--kaifa--20100907 3" xfId="1643" xr:uid="{00000000-0005-0000-0000-0000D8000000}"/>
    <cellStyle name="_Quota of HP samples--kaifa--20100907_JLA Accents 4-2013 - Michelle 2 Price" xfId="125" xr:uid="{00000000-0005-0000-0000-0000D9000000}"/>
    <cellStyle name="_Quota of HP samples--kaifa--20100907_JLA Accents 4-2013 - Michelle 2 Price 2" xfId="1645" xr:uid="{00000000-0005-0000-0000-0000DA000000}"/>
    <cellStyle name="_Quota of HP samples--kaifa--20100929rvd" xfId="126" xr:uid="{00000000-0005-0000-0000-0000DB000000}"/>
    <cellStyle name="_Quota of HP samples--kaifa--20100929rvd 2" xfId="127" xr:uid="{00000000-0005-0000-0000-0000DC000000}"/>
    <cellStyle name="_Quota of HP samples--kaifa--20100929rvd 2 2" xfId="1647" xr:uid="{00000000-0005-0000-0000-0000DD000000}"/>
    <cellStyle name="_Quota of HP samples--kaifa--20100929rvd 3" xfId="1646" xr:uid="{00000000-0005-0000-0000-0000DE000000}"/>
    <cellStyle name="_Quota of HP samples--kaifa--20100929rvd_JLA Accents 4-2013 - Michelle 2 Price" xfId="128" xr:uid="{00000000-0005-0000-0000-0000DF000000}"/>
    <cellStyle name="_Quota of HP samples--kaifa--20100929rvd_JLA Accents 4-2013 - Michelle 2 Price 2" xfId="1648" xr:uid="{00000000-0005-0000-0000-0000E0000000}"/>
    <cellStyle name="_QUOTATION FOR HIGH POINT SAMPLES-JINZHENG-20100907" xfId="129" xr:uid="{00000000-0005-0000-0000-0000E1000000}"/>
    <cellStyle name="_QUOTATION FOR HIGH POINT SAMPLES-JINZHENG-20100907 2" xfId="130" xr:uid="{00000000-0005-0000-0000-0000E2000000}"/>
    <cellStyle name="_QUOTATION FOR HIGH POINT SAMPLES-JINZHENG-20100907 2 2" xfId="1650" xr:uid="{00000000-0005-0000-0000-0000E3000000}"/>
    <cellStyle name="_QUOTATION FOR HIGH POINT SAMPLES-JINZHENG-20100907 3" xfId="1649" xr:uid="{00000000-0005-0000-0000-0000E4000000}"/>
    <cellStyle name="_QUOTATION FOR HIGH POINT SAMPLES-JINZHENG-20100907_JLA Accents 4-2013 - Michelle 2 Price" xfId="131" xr:uid="{00000000-0005-0000-0000-0000E5000000}"/>
    <cellStyle name="_QUOTATION FOR HIGH POINT SAMPLES-JINZHENG-20100907_JLA Accents 4-2013 - Michelle 2 Price 2" xfId="1651" xr:uid="{00000000-0005-0000-0000-0000E6000000}"/>
    <cellStyle name="_Quotation of HP samples--YOUBANG-20100907" xfId="132" xr:uid="{00000000-0005-0000-0000-0000E7000000}"/>
    <cellStyle name="_Quotation of HP samples--YOUBANG-20100907 (2)" xfId="133" xr:uid="{00000000-0005-0000-0000-0000E8000000}"/>
    <cellStyle name="_Quotation of HP samples--YOUBANG-20100907 (2) 2" xfId="134" xr:uid="{00000000-0005-0000-0000-0000E9000000}"/>
    <cellStyle name="_Quotation of HP samples--YOUBANG-20100907 (2) 2 2" xfId="1654" xr:uid="{00000000-0005-0000-0000-0000EA000000}"/>
    <cellStyle name="_Quotation of HP samples--YOUBANG-20100907 (2) 3" xfId="1653" xr:uid="{00000000-0005-0000-0000-0000EB000000}"/>
    <cellStyle name="_Quotation of HP samples--YOUBANG-20100907 (2)_JLA Accents 4-2013 - Michelle 2 Price" xfId="135" xr:uid="{00000000-0005-0000-0000-0000EC000000}"/>
    <cellStyle name="_Quotation of HP samples--YOUBANG-20100907 (2)_JLA Accents 4-2013 - Michelle 2 Price 2" xfId="1655" xr:uid="{00000000-0005-0000-0000-0000ED000000}"/>
    <cellStyle name="_Quotation of HP samples--YOUBANG-20100907 2" xfId="136" xr:uid="{00000000-0005-0000-0000-0000EE000000}"/>
    <cellStyle name="_Quotation of HP samples--YOUBANG-20100907 2 2" xfId="1656" xr:uid="{00000000-0005-0000-0000-0000EF000000}"/>
    <cellStyle name="_Quotation of HP samples--YOUBANG-20100907 3" xfId="137" xr:uid="{00000000-0005-0000-0000-0000F0000000}"/>
    <cellStyle name="_Quotation of HP samples--YOUBANG-20100907 3 2" xfId="1657" xr:uid="{00000000-0005-0000-0000-0000F1000000}"/>
    <cellStyle name="_Quotation of HP samples--YOUBANG-20100907 4" xfId="138" xr:uid="{00000000-0005-0000-0000-0000F2000000}"/>
    <cellStyle name="_Quotation of HP samples--YOUBANG-20100907 4 2" xfId="1658" xr:uid="{00000000-0005-0000-0000-0000F3000000}"/>
    <cellStyle name="_Quotation of HP samples--YOUBANG-20100907 5" xfId="1652" xr:uid="{00000000-0005-0000-0000-0000F4000000}"/>
    <cellStyle name="_Quotation of HP samples--YOUBANG-20100907 6" xfId="1951" xr:uid="{00000000-0005-0000-0000-0000F5000000}"/>
    <cellStyle name="_Quotation of HP samples--YOUBANG-20100907 7" xfId="2029" xr:uid="{00000000-0005-0000-0000-0000F6000000}"/>
    <cellStyle name="_Quotation of HP samples--YOUBANG-20100907 8" xfId="2061" xr:uid="{00000000-0005-0000-0000-0000F7000000}"/>
    <cellStyle name="_Quotation of HP samples--YOUBANG-20100907 9" xfId="2088" xr:uid="{00000000-0005-0000-0000-0000F8000000}"/>
    <cellStyle name="_Quotation of HP samples--YOUBANG-20100907_JLA Accents 4-2013 - Michelle 2 Price" xfId="139" xr:uid="{00000000-0005-0000-0000-0000F9000000}"/>
    <cellStyle name="_Quotation of HP samples--YOUBANG-20100907_JLA Accents 4-2013 - Michelle 2 Price 2" xfId="1659" xr:uid="{00000000-0005-0000-0000-0000FA000000}"/>
    <cellStyle name="_Quotation sheet of HP samples- Jincheng-20100907" xfId="140" xr:uid="{00000000-0005-0000-0000-0000FB000000}"/>
    <cellStyle name="_Quotation sheet of HP samples- Jincheng-20100907 (3)" xfId="141" xr:uid="{00000000-0005-0000-0000-0000FC000000}"/>
    <cellStyle name="_Quotation sheet of HP samples- Jincheng-20100907 (3) 2" xfId="142" xr:uid="{00000000-0005-0000-0000-0000FD000000}"/>
    <cellStyle name="_Quotation sheet of HP samples- Jincheng-20100907 (3) 2 2" xfId="1662" xr:uid="{00000000-0005-0000-0000-0000FE000000}"/>
    <cellStyle name="_Quotation sheet of HP samples- Jincheng-20100907 (3) 3" xfId="1661" xr:uid="{00000000-0005-0000-0000-0000FF000000}"/>
    <cellStyle name="_Quotation sheet of HP samples- Jincheng-20100907 (3)_JLA Accents 4-2013 - Michelle 2 Price" xfId="143" xr:uid="{00000000-0005-0000-0000-000000010000}"/>
    <cellStyle name="_Quotation sheet of HP samples- Jincheng-20100907 (3)_JLA Accents 4-2013 - Michelle 2 Price 2" xfId="1663" xr:uid="{00000000-0005-0000-0000-000001010000}"/>
    <cellStyle name="_Quotation sheet of HP samples- Jincheng-20100907 2" xfId="144" xr:uid="{00000000-0005-0000-0000-000002010000}"/>
    <cellStyle name="_Quotation sheet of HP samples- Jincheng-20100907 2 2" xfId="1664" xr:uid="{00000000-0005-0000-0000-000003010000}"/>
    <cellStyle name="_Quotation sheet of HP samples- Jincheng-20100907 3" xfId="145" xr:uid="{00000000-0005-0000-0000-000004010000}"/>
    <cellStyle name="_Quotation sheet of HP samples- Jincheng-20100907 3 2" xfId="1665" xr:uid="{00000000-0005-0000-0000-000005010000}"/>
    <cellStyle name="_Quotation sheet of HP samples- Jincheng-20100907 4" xfId="146" xr:uid="{00000000-0005-0000-0000-000006010000}"/>
    <cellStyle name="_Quotation sheet of HP samples- Jincheng-20100907 4 2" xfId="1666" xr:uid="{00000000-0005-0000-0000-000007010000}"/>
    <cellStyle name="_Quotation sheet of HP samples- Jincheng-20100907 5" xfId="1660" xr:uid="{00000000-0005-0000-0000-000008010000}"/>
    <cellStyle name="_Quotation sheet of HP samples- Jincheng-20100907 6" xfId="1952" xr:uid="{00000000-0005-0000-0000-000009010000}"/>
    <cellStyle name="_Quotation sheet of HP samples- Jincheng-20100907 7" xfId="2028" xr:uid="{00000000-0005-0000-0000-00000A010000}"/>
    <cellStyle name="_Quotation sheet of HP samples- Jincheng-20100907 8" xfId="2056" xr:uid="{00000000-0005-0000-0000-00000B010000}"/>
    <cellStyle name="_Quotation sheet of HP samples- Jincheng-20100907 9" xfId="2089" xr:uid="{00000000-0005-0000-0000-00000C010000}"/>
    <cellStyle name="_Quotation sheet of HP samples- Jincheng-20100907_JLA Accents 4-2013 - Michelle 2 Price" xfId="147" xr:uid="{00000000-0005-0000-0000-00000D010000}"/>
    <cellStyle name="_Quotation sheet of HP samples- Jincheng-20100907_JLA Accents 4-2013 - Michelle 2 Price 2" xfId="1667" xr:uid="{00000000-0005-0000-0000-00000E010000}"/>
    <cellStyle name="_Sep11 Market Week Blanket  Throw" xfId="148" xr:uid="{00000000-0005-0000-0000-00000F010000}"/>
    <cellStyle name="_Sep11 Market Week Blanket  Throw 2" xfId="1668" xr:uid="{00000000-0005-0000-0000-000010010000}"/>
    <cellStyle name="_SF91026 6151 6154recliner LH-250RK-F chair" xfId="149" xr:uid="{00000000-0005-0000-0000-000011010000}"/>
    <cellStyle name="_SF91026 6151 6154recliner LH-250RK-F chair (2)" xfId="150" xr:uid="{00000000-0005-0000-0000-000012010000}"/>
    <cellStyle name="_SF91026 6151 6154recliner LH-250RK-F chair (2) 2" xfId="151" xr:uid="{00000000-0005-0000-0000-000013010000}"/>
    <cellStyle name="_SF91026 6151 6154recliner LH-250RK-F chair (2) 2 2" xfId="1671" xr:uid="{00000000-0005-0000-0000-000014010000}"/>
    <cellStyle name="_SF91026 6151 6154recliner LH-250RK-F chair (2) 3" xfId="1670" xr:uid="{00000000-0005-0000-0000-000015010000}"/>
    <cellStyle name="_SF91026 6151 6154recliner LH-250RK-F chair (2)_JLA Accents 4-2013 - Michelle 2 Price" xfId="152" xr:uid="{00000000-0005-0000-0000-000016010000}"/>
    <cellStyle name="_SF91026 6151 6154recliner LH-250RK-F chair (2)_JLA Accents 4-2013 - Michelle 2 Price 2" xfId="1672" xr:uid="{00000000-0005-0000-0000-000017010000}"/>
    <cellStyle name="_SF91026 6151 6154recliner LH-250RK-F chair 2" xfId="153" xr:uid="{00000000-0005-0000-0000-000018010000}"/>
    <cellStyle name="_SF91026 6151 6154recliner LH-250RK-F chair 2 2" xfId="1673" xr:uid="{00000000-0005-0000-0000-000019010000}"/>
    <cellStyle name="_SF91026 6151 6154recliner LH-250RK-F chair 3" xfId="154" xr:uid="{00000000-0005-0000-0000-00001A010000}"/>
    <cellStyle name="_SF91026 6151 6154recliner LH-250RK-F chair 3 2" xfId="1674" xr:uid="{00000000-0005-0000-0000-00001B010000}"/>
    <cellStyle name="_SF91026 6151 6154recliner LH-250RK-F chair 4" xfId="155" xr:uid="{00000000-0005-0000-0000-00001C010000}"/>
    <cellStyle name="_SF91026 6151 6154recliner LH-250RK-F chair 4 2" xfId="1675" xr:uid="{00000000-0005-0000-0000-00001D010000}"/>
    <cellStyle name="_SF91026 6151 6154recliner LH-250RK-F chair 5" xfId="1669" xr:uid="{00000000-0005-0000-0000-00001E010000}"/>
    <cellStyle name="_SF91026 6151 6154recliner LH-250RK-F chair 6" xfId="1953" xr:uid="{00000000-0005-0000-0000-00001F010000}"/>
    <cellStyle name="_SF91026 6151 6154recliner LH-250RK-F chair 7" xfId="2027" xr:uid="{00000000-0005-0000-0000-000020010000}"/>
    <cellStyle name="_SF91026 6151 6154recliner LH-250RK-F chair 8" xfId="2055" xr:uid="{00000000-0005-0000-0000-000021010000}"/>
    <cellStyle name="_SF91026 6151 6154recliner LH-250RK-F chair 9" xfId="2030" xr:uid="{00000000-0005-0000-0000-000022010000}"/>
    <cellStyle name="_SF91026 6151 6154recliner LH-250RK-F chair_JLA Accents 4-2013 - Michelle 2 Price" xfId="156" xr:uid="{00000000-0005-0000-0000-000023010000}"/>
    <cellStyle name="_SF91026 6151 6154recliner LH-250RK-F chair_JLA Accents 4-2013 - Michelle 2 Price 2" xfId="1676" xr:uid="{00000000-0005-0000-0000-000024010000}"/>
    <cellStyle name="_SF91102  manhantten copenhagen recliner LH-250RK-F chair" xfId="157" xr:uid="{00000000-0005-0000-0000-000025010000}"/>
    <cellStyle name="_SF91102  manhantten copenhagen recliner LH-250RK-F chair 2" xfId="158" xr:uid="{00000000-0005-0000-0000-000026010000}"/>
    <cellStyle name="_SF91102  manhantten copenhagen recliner LH-250RK-F chair 2 2" xfId="1678" xr:uid="{00000000-0005-0000-0000-000027010000}"/>
    <cellStyle name="_SF91102  manhantten copenhagen recliner LH-250RK-F chair 3" xfId="1677" xr:uid="{00000000-0005-0000-0000-000028010000}"/>
    <cellStyle name="_SF91102  manhantten copenhagen recliner LH-250RK-F chair_JLA Accents 4-2013 - Michelle 2 Price" xfId="159" xr:uid="{00000000-0005-0000-0000-000029010000}"/>
    <cellStyle name="_SF91102  manhantten copenhagen recliner LH-250RK-F chair_JLA Accents 4-2013 - Michelle 2 Price 2" xfId="1679" xr:uid="{00000000-0005-0000-0000-00002A010000}"/>
    <cellStyle name="_SF91120 armless chair KF0026chair 1999R-KD Chaise " xfId="160" xr:uid="{00000000-0005-0000-0000-00002B010000}"/>
    <cellStyle name="_SF91120 armless chair KF0026chair 1999R-KD Chaise  2" xfId="161" xr:uid="{00000000-0005-0000-0000-00002C010000}"/>
    <cellStyle name="_SF91120 armless chair KF0026chair 1999R-KD Chaise  2 2" xfId="1681" xr:uid="{00000000-0005-0000-0000-00002D010000}"/>
    <cellStyle name="_SF91120 armless chair KF0026chair 1999R-KD Chaise  3" xfId="1680" xr:uid="{00000000-0005-0000-0000-00002E010000}"/>
    <cellStyle name="_SF91120 armless chair KF0026chair 1999R-KD Chaise _JLA Accents 4-2013 - Michelle 2 Price" xfId="162" xr:uid="{00000000-0005-0000-0000-00002F010000}"/>
    <cellStyle name="_SF91120 armless chair KF0026chair 1999R-KD Chaise _JLA Accents 4-2013 - Michelle 2 Price 2" xfId="1682" xr:uid="{00000000-0005-0000-0000-000030010000}"/>
    <cellStyle name="_Shopko chairs 090413" xfId="163" xr:uid="{00000000-0005-0000-0000-000031010000}"/>
    <cellStyle name="_Shopko chairs 090413 2" xfId="164" xr:uid="{00000000-0005-0000-0000-000032010000}"/>
    <cellStyle name="_Shopko chairs 090413 2 2" xfId="1684" xr:uid="{00000000-0005-0000-0000-000033010000}"/>
    <cellStyle name="_Shopko chairs 090413 3" xfId="1683" xr:uid="{00000000-0005-0000-0000-000034010000}"/>
    <cellStyle name="_Shopko chairs 090413_JLA Accents 4-2013 - Michelle 2 Price" xfId="165" xr:uid="{00000000-0005-0000-0000-000035010000}"/>
    <cellStyle name="_Shopko chairs 090413_JLA Accents 4-2013 - Michelle 2 Price 2" xfId="1685" xr:uid="{00000000-0005-0000-0000-000036010000}"/>
    <cellStyle name="_Shopko chairs 090413_RTG tufted armless chair July 06 09" xfId="166" xr:uid="{00000000-0005-0000-0000-000037010000}"/>
    <cellStyle name="_Shopko chairs 090413_RTG tufted armless chair July 06 09 2" xfId="167" xr:uid="{00000000-0005-0000-0000-000038010000}"/>
    <cellStyle name="_Shopko chairs 090413_RTG tufted armless chair July 06 09 2 2" xfId="1687" xr:uid="{00000000-0005-0000-0000-000039010000}"/>
    <cellStyle name="_Shopko chairs 090413_RTG tufted armless chair July 06 09 3" xfId="1686" xr:uid="{00000000-0005-0000-0000-00003A010000}"/>
    <cellStyle name="_Shopko chairs 090413_RTG tufted armless chair July 06 09_JLA Accents 4-2013 - Michelle 2 Price" xfId="168" xr:uid="{00000000-0005-0000-0000-00003B010000}"/>
    <cellStyle name="_Shopko chairs 090413_RTG tufted armless chair July 06 09_JLA Accents 4-2013 - Michelle 2 Price 2" xfId="1688" xr:uid="{00000000-0005-0000-0000-00003C010000}"/>
    <cellStyle name="_Sofa Mart Morris chair quotation 2010-4-9 (2)" xfId="169" xr:uid="{00000000-0005-0000-0000-00003D010000}"/>
    <cellStyle name="_Sofa Mart Morris chair quotation 2010-4-9 (2) 2" xfId="170" xr:uid="{00000000-0005-0000-0000-00003E010000}"/>
    <cellStyle name="_Sofa Mart Morris chair quotation 2010-4-9 (2) 2 2" xfId="1690" xr:uid="{00000000-0005-0000-0000-00003F010000}"/>
    <cellStyle name="_Sofa Mart Morris chair quotation 2010-4-9 (2) 3" xfId="1689" xr:uid="{00000000-0005-0000-0000-000040010000}"/>
    <cellStyle name="_Sofa Mart Morris chair quotation 2010-4-9 (2)_JLA Accents 4-2013 - Michelle 2 Price" xfId="171" xr:uid="{00000000-0005-0000-0000-000041010000}"/>
    <cellStyle name="_Sofa Mart Morris chair quotation 2010-4-9 (2)_JLA Accents 4-2013 - Michelle 2 Price 2" xfId="1691" xr:uid="{00000000-0005-0000-0000-000042010000}"/>
    <cellStyle name="_Sofa Mart-Accent Chair SKU" xfId="172" xr:uid="{00000000-0005-0000-0000-000043010000}"/>
    <cellStyle name="_Sofa Mart-Accent Chair SKU_Accent Chair warehouse item list 110121" xfId="173" xr:uid="{00000000-0005-0000-0000-000044010000}"/>
    <cellStyle name="_Sofa Mart-Accent Chair SKU_Accent Chair warehouse item list 110121_2011 HP Pricing for 2010 items" xfId="174" xr:uid="{00000000-0005-0000-0000-000045010000}"/>
    <cellStyle name="_Sofa Mart-Accent Chair SKU_Accent Chair warehouse item list 110121_2012 HP Old chair quote_4 4 2012-updated 4.4" xfId="175" xr:uid="{00000000-0005-0000-0000-000046010000}"/>
    <cellStyle name="_Sofa Mart-Accent Chair SKU_Accent Chair warehouse item list 110121_JLA Accents 10-2012  FNL to Sku _ Top Art (2)" xfId="176" xr:uid="{00000000-0005-0000-0000-000047010000}"/>
    <cellStyle name="_Sofa Mart-Accent Chair SKU_Accent Chair warehouse item list 110121_JLA Accents 4-2013 - Michelle 2 Price" xfId="177" xr:uid="{00000000-0005-0000-0000-000048010000}"/>
    <cellStyle name="_Sofa Mart-Accent Chair SKU_Accent Chair warehouse item list 110121_Line Plan Fall 2012 FINAL" xfId="178" xr:uid="{00000000-0005-0000-0000-000049010000}"/>
    <cellStyle name="_Sofa Mart-Accent Chair SKU_Accent Chair warehouse item list 110121_OLD ITEM" xfId="179" xr:uid="{00000000-0005-0000-0000-00004A010000}"/>
    <cellStyle name="_Sofa Mart-Accent Chair SKU_Accent Chair warehouse item list 110121_Total quote sheet for 201304 HP chairs" xfId="180" xr:uid="{00000000-0005-0000-0000-00004B010000}"/>
    <cellStyle name="_Sofa Mart-Accent Chair SKU_Accent Chair warehouse item list 110121_Total quote sheet for 201304 HP samples _updated on 3-25-2013 (3)" xfId="181" xr:uid="{00000000-0005-0000-0000-00004C010000}"/>
    <cellStyle name="_Sofa Mart-Accent Chair SKU_Accent Chair warehouse item list 110121_Total quote sheet for 201304 HP samples _updated on 3-26-2013 (2)" xfId="182" xr:uid="{00000000-0005-0000-0000-00004D010000}"/>
    <cellStyle name="_Sofa Mart-Accent Chair SKU_Accent Chair warehouse item list 110121_Total quote sheet for 201304 HP samples 3-15-2013" xfId="183" xr:uid="{00000000-0005-0000-0000-00004E010000}"/>
    <cellStyle name="_Sofa Mart-Accent Chair SKU_Accent Chair warehouse item list 110121_Total quote sheet for 201304 HP samples 3-18-2013" xfId="184" xr:uid="{00000000-0005-0000-0000-00004F010000}"/>
    <cellStyle name="_Sofa Mart-Accent Chair SKU_Accent Chair warehouse item list 110121_Updated Chair warehouse program - JCP" xfId="185" xr:uid="{00000000-0005-0000-0000-000050010000}"/>
    <cellStyle name="_Sofa Mart-Accent Chair SKU_Price increase chairs - DB 1-20-11" xfId="186" xr:uid="{00000000-0005-0000-0000-000051010000}"/>
    <cellStyle name="_Sofa Mart-Accent Chair SKU_USWW order and expense summary 1013" xfId="187" xr:uid="{00000000-0005-0000-0000-000052010000}"/>
    <cellStyle name="_Sofa Mart-Accent Chair SKU_USWW order and expense summary 1013_2011 HP Pricing for 2010 items" xfId="188" xr:uid="{00000000-0005-0000-0000-000053010000}"/>
    <cellStyle name="_Sofa Mart-Accent Chair SKU_USWW order and expense summary 1013_2012 HP Old chair quote_4 4 2012-updated 4.4" xfId="189" xr:uid="{00000000-0005-0000-0000-000054010000}"/>
    <cellStyle name="_Sofa Mart-Accent Chair SKU_USWW order and expense summary 1013_Ecommerce Inventory 120215 updated (2)" xfId="190" xr:uid="{00000000-0005-0000-0000-000055010000}"/>
    <cellStyle name="_Sofa Mart-Accent Chair SKU_USWW order and expense summary 1013_Haverty frames quotation - Youbang in stock 2011-08-30" xfId="191" xr:uid="{00000000-0005-0000-0000-000056010000}"/>
    <cellStyle name="_Sofa Mart-Accent Chair SKU_USWW order and expense summary 1013_HP10 Quotation from Youbang (4)" xfId="192" xr:uid="{00000000-0005-0000-0000-000057010000}"/>
    <cellStyle name="_Sofa Mart-Accent Chair SKU_USWW order and expense summary 1013_JLA Accents 10-2012  FNL to Sku _ Top Art (2)" xfId="193" xr:uid="{00000000-0005-0000-0000-000058010000}"/>
    <cellStyle name="_Sofa Mart-Accent Chair SKU_USWW order and expense summary 1013_JLA Accents 4-2013 - Michelle 2 Price" xfId="194" xr:uid="{00000000-0005-0000-0000-000059010000}"/>
    <cellStyle name="_Sofa Mart-Accent Chair SKU_USWW order and expense summary 1013_Line Plan Fall 2012 FINAL" xfId="195" xr:uid="{00000000-0005-0000-0000-00005A010000}"/>
    <cellStyle name="_Sofa Mart-Accent Chair SKU_USWW order and expense summary 1013_OLD ITEM" xfId="196" xr:uid="{00000000-0005-0000-0000-00005B010000}"/>
    <cellStyle name="_Sofa Mart-Accent Chair SKU_USWW order and expense summary 1013_Total quote sheet for 201304 HP chairs" xfId="197" xr:uid="{00000000-0005-0000-0000-00005C010000}"/>
    <cellStyle name="_Sofa Mart-Accent Chair SKU_USWW order and expense summary 1013_Total quote sheet for 201304 HP samples _updated on 3-25-2013 (3)" xfId="198" xr:uid="{00000000-0005-0000-0000-00005D010000}"/>
    <cellStyle name="_Sofa Mart-Accent Chair SKU_USWW order and expense summary 1013_Total quote sheet for 201304 HP samples _updated on 3-26-2013 (2)" xfId="199" xr:uid="{00000000-0005-0000-0000-00005E010000}"/>
    <cellStyle name="_Sofa Mart-Accent Chair SKU_USWW order and expense summary 1013_Total quote sheet for 201304 HP samples 3-15-2013" xfId="200" xr:uid="{00000000-0005-0000-0000-00005F010000}"/>
    <cellStyle name="_Sofa Mart-Accent Chair SKU_USWW order and expense summary 1013_Total quote sheet for 201304 HP samples 3-18-2013" xfId="201" xr:uid="{00000000-0005-0000-0000-000060010000}"/>
    <cellStyle name="_Sofa Mart-Accent Chair SKU_USWW order and expense summary 1013_Updated Chair warehouse program - JCP" xfId="202" xr:uid="{00000000-0005-0000-0000-000061010000}"/>
    <cellStyle name="_Sofa Mart-Accent Chair SKU_副本Accent Chair warehouse item list" xfId="203" xr:uid="{00000000-0005-0000-0000-000062010000}"/>
    <cellStyle name="_Sofa Mart-Accent Chair SKU_副本Accent Chair warehouse item list_Chairs" xfId="204" xr:uid="{00000000-0005-0000-0000-000063010000}"/>
    <cellStyle name="_Sofa Mart-Accent Chair SKU_副本Accent Chair warehouse item list_Ecommerce Inventory 120215 updated (2)" xfId="205" xr:uid="{00000000-0005-0000-0000-000064010000}"/>
    <cellStyle name="_Spr NYM BBB Bath Accessory Quote  - Heather updated 033111 xls" xfId="206" xr:uid="{00000000-0005-0000-0000-000065010000}"/>
    <cellStyle name="_Spr NYM BBB Bath Accessory Quote  - Heather updated 033111 xls 2" xfId="1692" xr:uid="{00000000-0005-0000-0000-000066010000}"/>
    <cellStyle name="_TW Home Quotation 2011-2-25 Builtwell" xfId="207" xr:uid="{00000000-0005-0000-0000-000067010000}"/>
    <cellStyle name="_TW Home Quotation 2011-2-25 Builtwell (2)" xfId="208" xr:uid="{00000000-0005-0000-0000-000068010000}"/>
    <cellStyle name="_TW Home Quotation 2011-2-25 Builtwell (2) 2" xfId="1694" xr:uid="{00000000-0005-0000-0000-000069010000}"/>
    <cellStyle name="_TW Home Quotation 2011-2-25 Builtwell 2" xfId="1693" xr:uid="{00000000-0005-0000-0000-00006A010000}"/>
    <cellStyle name="_TW Home Quotation 2011-2-25 Builtwell 3" xfId="1954" xr:uid="{00000000-0005-0000-0000-00006B010000}"/>
    <cellStyle name="_TW Home Quotation 2011-2-25 Builtwell 4" xfId="2014" xr:uid="{00000000-0005-0000-0000-00006C010000}"/>
    <cellStyle name="_TW Home Quotation 2011-2-25 Builtwell 5" xfId="2046" xr:uid="{00000000-0005-0000-0000-00006D010000}"/>
    <cellStyle name="_TW Home Quotation 2011-2-25 Builtwell 6" xfId="2026" xr:uid="{00000000-0005-0000-0000-00006E010000}"/>
    <cellStyle name="_TW Home Quotation 2011-2-25 Builtwell_JLA Accents 4-2013 - Michelle 2 Price" xfId="209" xr:uid="{00000000-0005-0000-0000-00006F010000}"/>
    <cellStyle name="_TW Home Quotation 2011-2-25 Builtwell_JLA Accents 4-2013 - Michelle 2 Price 2" xfId="1695" xr:uid="{00000000-0005-0000-0000-000070010000}"/>
    <cellStyle name="_TW Home Quotation -builwell-High Point1 (2)" xfId="210" xr:uid="{00000000-0005-0000-0000-000071010000}"/>
    <cellStyle name="_TW Home Quotation -builwell-High Point1 (2) 2" xfId="211" xr:uid="{00000000-0005-0000-0000-000072010000}"/>
    <cellStyle name="_TW Home Quotation -builwell-High Point1 (2) 2 2" xfId="1697" xr:uid="{00000000-0005-0000-0000-000073010000}"/>
    <cellStyle name="_TW Home Quotation -builwell-High Point1 (2) 3" xfId="1696" xr:uid="{00000000-0005-0000-0000-000074010000}"/>
    <cellStyle name="_TW Home Quotation -builwell-High Point1 (2)_JLA Accents 4-2013 - Michelle 2 Price" xfId="212" xr:uid="{00000000-0005-0000-0000-000075010000}"/>
    <cellStyle name="_TW Home Quotation -builwell-High Point1 (2)_JLA Accents 4-2013 - Michelle 2 Price 2" xfId="1698" xr:uid="{00000000-0005-0000-0000-000076010000}"/>
    <cellStyle name="_TW Home Quotation -builwell-High Point2010-9-14" xfId="213" xr:uid="{00000000-0005-0000-0000-000077010000}"/>
    <cellStyle name="_TW Home Quotation -builwell-High Point2010-9-14 2" xfId="214" xr:uid="{00000000-0005-0000-0000-000078010000}"/>
    <cellStyle name="_TW Home Quotation -builwell-High Point2010-9-14 2 2" xfId="1700" xr:uid="{00000000-0005-0000-0000-000079010000}"/>
    <cellStyle name="_TW Home Quotation -builwell-High Point2010-9-14 3" xfId="1699" xr:uid="{00000000-0005-0000-0000-00007A010000}"/>
    <cellStyle name="_TW Home Quotation -builwell-High Point2010-9-14_JLA Accents 4-2013 - Michelle 2 Price" xfId="215" xr:uid="{00000000-0005-0000-0000-00007B010000}"/>
    <cellStyle name="_TW Home Quotation -builwell-High Point2010-9-14_JLA Accents 4-2013 - Michelle 2 Price 2" xfId="1701" xr:uid="{00000000-0005-0000-0000-00007C010000}"/>
    <cellStyle name="_TW Home Quotation -builwell-High Point2010-9-23RVD (2)" xfId="216" xr:uid="{00000000-0005-0000-0000-00007D010000}"/>
    <cellStyle name="_TW Home Quotation -builwell-High Point2010-9-23RVD (2) 2" xfId="217" xr:uid="{00000000-0005-0000-0000-00007E010000}"/>
    <cellStyle name="_TW Home Quotation -builwell-High Point2010-9-23RVD (2) 2 2" xfId="1703" xr:uid="{00000000-0005-0000-0000-00007F010000}"/>
    <cellStyle name="_TW Home Quotation -builwell-High Point2010-9-23RVD (2) 3" xfId="1702" xr:uid="{00000000-0005-0000-0000-000080010000}"/>
    <cellStyle name="_TW Home Quotation -builwell-High Point2010-9-23RVD (2)_JLA Accents 4-2013 - Michelle 2 Price" xfId="218" xr:uid="{00000000-0005-0000-0000-000081010000}"/>
    <cellStyle name="_TW Home Quotation -builwell-High Point2010-9-23RVD (2)_JLA Accents 4-2013 - Michelle 2 Price 2" xfId="1704" xr:uid="{00000000-0005-0000-0000-000082010000}"/>
    <cellStyle name="_TW Home Quotation -builwell-High Point2010-9-29RVD" xfId="219" xr:uid="{00000000-0005-0000-0000-000083010000}"/>
    <cellStyle name="_TW Home Quotation -builwell-High Point2010-9-29RVD 2" xfId="220" xr:uid="{00000000-0005-0000-0000-000084010000}"/>
    <cellStyle name="_TW Home Quotation -builwell-High Point2010-9-29RVD 2 2" xfId="1706" xr:uid="{00000000-0005-0000-0000-000085010000}"/>
    <cellStyle name="_TW Home Quotation -builwell-High Point2010-9-29RVD 3" xfId="1705" xr:uid="{00000000-0005-0000-0000-000086010000}"/>
    <cellStyle name="_TW Home Quotation -builwell-High Point2010-9-29RVD_JLA Accents 4-2013 - Michelle 2 Price" xfId="221" xr:uid="{00000000-0005-0000-0000-000087010000}"/>
    <cellStyle name="_TW Home Quotation -builwell-High Point2010-9-29RVD_JLA Accents 4-2013 - Michelle 2 Price 2" xfId="1707" xr:uid="{00000000-0005-0000-0000-000088010000}"/>
    <cellStyle name="_TW Home Quotation -builwell-High Point2010-9-30RVD" xfId="222" xr:uid="{00000000-0005-0000-0000-000089010000}"/>
    <cellStyle name="_TW Home Quotation -builwell-High Point2010-9-30RVD 2" xfId="223" xr:uid="{00000000-0005-0000-0000-00008A010000}"/>
    <cellStyle name="_TW Home Quotation -builwell-High Point2010-9-30RVD 2 2" xfId="1709" xr:uid="{00000000-0005-0000-0000-00008B010000}"/>
    <cellStyle name="_TW Home Quotation -builwell-High Point2010-9-30RVD 3" xfId="1708" xr:uid="{00000000-0005-0000-0000-00008C010000}"/>
    <cellStyle name="_TW Home Quotation -builwell-High Point2010-9-30RVD_JLA Accents 4-2013 - Michelle 2 Price" xfId="224" xr:uid="{00000000-0005-0000-0000-00008D010000}"/>
    <cellStyle name="_TW Home Quotation -builwell-High Point2010-9-30RVD_JLA Accents 4-2013 - Michelle 2 Price 2" xfId="1710" xr:uid="{00000000-0005-0000-0000-00008E010000}"/>
    <cellStyle name="_TW Home Quotation -builwell-High Point2010-9-9RVD" xfId="225" xr:uid="{00000000-0005-0000-0000-00008F010000}"/>
    <cellStyle name="_TW Home Quotation -builwell-High Point2010-9-9RVD 2" xfId="226" xr:uid="{00000000-0005-0000-0000-000090010000}"/>
    <cellStyle name="_TW Home Quotation -builwell-High Point2010-9-9RVD 2 2" xfId="1712" xr:uid="{00000000-0005-0000-0000-000091010000}"/>
    <cellStyle name="_TW Home Quotation -builwell-High Point2010-9-9RVD 3" xfId="1711" xr:uid="{00000000-0005-0000-0000-000092010000}"/>
    <cellStyle name="_TW Home Quotation -builwell-High Point2010-9-9RVD_JLA Accents 4-2013 - Michelle 2 Price" xfId="227" xr:uid="{00000000-0005-0000-0000-000093010000}"/>
    <cellStyle name="_TW Home Quotation -builwell-High Point2010-9-9RVD_JLA Accents 4-2013 - Michelle 2 Price 2" xfId="1713" xr:uid="{00000000-0005-0000-0000-000094010000}"/>
    <cellStyle name="_TW Home Quotation of HP sample-CHUANYANG-2010-9-7" xfId="228" xr:uid="{00000000-0005-0000-0000-000095010000}"/>
    <cellStyle name="_TW Home Quotation of HP sample-CHUANYANG-2010-9-7-" xfId="229" xr:uid="{00000000-0005-0000-0000-000096010000}"/>
    <cellStyle name="_TW Home Quotation of HP sample-CHUANYANG-2010-9-7 2" xfId="230" xr:uid="{00000000-0005-0000-0000-000097010000}"/>
    <cellStyle name="_TW Home Quotation of HP sample-CHUANYANG-2010-9-7- 2" xfId="231" xr:uid="{00000000-0005-0000-0000-000098010000}"/>
    <cellStyle name="_TW Home Quotation of HP sample-CHUANYANG-2010-9-7 2 2" xfId="1716" xr:uid="{00000000-0005-0000-0000-000099010000}"/>
    <cellStyle name="_TW Home Quotation of HP sample-CHUANYANG-2010-9-7- 2 2" xfId="1717" xr:uid="{00000000-0005-0000-0000-00009A010000}"/>
    <cellStyle name="_TW Home Quotation of HP sample-CHUANYANG-2010-9-7 2 3" xfId="1957" xr:uid="{00000000-0005-0000-0000-00009B010000}"/>
    <cellStyle name="_TW Home Quotation of HP sample-CHUANYANG-2010-9-7- 2 3" xfId="1958" xr:uid="{00000000-0005-0000-0000-00009C010000}"/>
    <cellStyle name="_TW Home Quotation of HP sample-CHUANYANG-2010-9-7 2 4" xfId="2011" xr:uid="{00000000-0005-0000-0000-00009D010000}"/>
    <cellStyle name="_TW Home Quotation of HP sample-CHUANYANG-2010-9-7- 2 4" xfId="2010" xr:uid="{00000000-0005-0000-0000-00009E010000}"/>
    <cellStyle name="_TW Home Quotation of HP sample-CHUANYANG-2010-9-7 2 5" xfId="2043" xr:uid="{00000000-0005-0000-0000-00009F010000}"/>
    <cellStyle name="_TW Home Quotation of HP sample-CHUANYANG-2010-9-7- 2 5" xfId="2042" xr:uid="{00000000-0005-0000-0000-0000A0010000}"/>
    <cellStyle name="_TW Home Quotation of HP sample-CHUANYANG-2010-9-7 2 6" xfId="2023" xr:uid="{00000000-0005-0000-0000-0000A1010000}"/>
    <cellStyle name="_TW Home Quotation of HP sample-CHUANYANG-2010-9-7- 2 6" xfId="2022" xr:uid="{00000000-0005-0000-0000-0000A2010000}"/>
    <cellStyle name="_TW Home Quotation of HP sample-CHUANYANG-2010-9-7 3" xfId="232" xr:uid="{00000000-0005-0000-0000-0000A3010000}"/>
    <cellStyle name="_TW Home Quotation of HP sample-CHUANYANG-2010-9-7- 3" xfId="233" xr:uid="{00000000-0005-0000-0000-0000A4010000}"/>
    <cellStyle name="_TW Home Quotation of HP sample-CHUANYANG-2010-9-7 3 2" xfId="1718" xr:uid="{00000000-0005-0000-0000-0000A5010000}"/>
    <cellStyle name="_TW Home Quotation of HP sample-CHUANYANG-2010-9-7- 3 2" xfId="1719" xr:uid="{00000000-0005-0000-0000-0000A6010000}"/>
    <cellStyle name="_TW Home Quotation of HP sample-CHUANYANG-2010-9-7 3 3" xfId="1959" xr:uid="{00000000-0005-0000-0000-0000A7010000}"/>
    <cellStyle name="_TW Home Quotation of HP sample-CHUANYANG-2010-9-7- 3 3" xfId="1960" xr:uid="{00000000-0005-0000-0000-0000A8010000}"/>
    <cellStyle name="_TW Home Quotation of HP sample-CHUANYANG-2010-9-7 3 4" xfId="2009" xr:uid="{00000000-0005-0000-0000-0000A9010000}"/>
    <cellStyle name="_TW Home Quotation of HP sample-CHUANYANG-2010-9-7- 3 4" xfId="2008" xr:uid="{00000000-0005-0000-0000-0000AA010000}"/>
    <cellStyle name="_TW Home Quotation of HP sample-CHUANYANG-2010-9-7 3 5" xfId="2041" xr:uid="{00000000-0005-0000-0000-0000AB010000}"/>
    <cellStyle name="_TW Home Quotation of HP sample-CHUANYANG-2010-9-7- 3 5" xfId="2040" xr:uid="{00000000-0005-0000-0000-0000AC010000}"/>
    <cellStyle name="_TW Home Quotation of HP sample-CHUANYANG-2010-9-7 3 6" xfId="2021" xr:uid="{00000000-0005-0000-0000-0000AD010000}"/>
    <cellStyle name="_TW Home Quotation of HP sample-CHUANYANG-2010-9-7- 3 6" xfId="2020" xr:uid="{00000000-0005-0000-0000-0000AE010000}"/>
    <cellStyle name="_TW Home Quotation of HP sample-CHUANYANG-2010-9-7 4" xfId="234" xr:uid="{00000000-0005-0000-0000-0000AF010000}"/>
    <cellStyle name="_TW Home Quotation of HP sample-CHUANYANG-2010-9-7- 4" xfId="235" xr:uid="{00000000-0005-0000-0000-0000B0010000}"/>
    <cellStyle name="_TW Home Quotation of HP sample-CHUANYANG-2010-9-7 4 2" xfId="1720" xr:uid="{00000000-0005-0000-0000-0000B1010000}"/>
    <cellStyle name="_TW Home Quotation of HP sample-CHUANYANG-2010-9-7- 4 2" xfId="1721" xr:uid="{00000000-0005-0000-0000-0000B2010000}"/>
    <cellStyle name="_TW Home Quotation of HP sample-CHUANYANG-2010-9-7 4 3" xfId="1961" xr:uid="{00000000-0005-0000-0000-0000B3010000}"/>
    <cellStyle name="_TW Home Quotation of HP sample-CHUANYANG-2010-9-7- 4 3" xfId="1962" xr:uid="{00000000-0005-0000-0000-0000B4010000}"/>
    <cellStyle name="_TW Home Quotation of HP sample-CHUANYANG-2010-9-7 4 4" xfId="2007" xr:uid="{00000000-0005-0000-0000-0000B5010000}"/>
    <cellStyle name="_TW Home Quotation of HP sample-CHUANYANG-2010-9-7- 4 4" xfId="2006" xr:uid="{00000000-0005-0000-0000-0000B6010000}"/>
    <cellStyle name="_TW Home Quotation of HP sample-CHUANYANG-2010-9-7 4 5" xfId="2039" xr:uid="{00000000-0005-0000-0000-0000B7010000}"/>
    <cellStyle name="_TW Home Quotation of HP sample-CHUANYANG-2010-9-7- 4 5" xfId="2038" xr:uid="{00000000-0005-0000-0000-0000B8010000}"/>
    <cellStyle name="_TW Home Quotation of HP sample-CHUANYANG-2010-9-7 4 6" xfId="2019" xr:uid="{00000000-0005-0000-0000-0000B9010000}"/>
    <cellStyle name="_TW Home Quotation of HP sample-CHUANYANG-2010-9-7- 4 6" xfId="2018" xr:uid="{00000000-0005-0000-0000-0000BA010000}"/>
    <cellStyle name="_TW Home Quotation of HP sample-CHUANYANG-2010-9-7 5" xfId="1714" xr:uid="{00000000-0005-0000-0000-0000BB010000}"/>
    <cellStyle name="_TW Home Quotation of HP sample-CHUANYANG-2010-9-7- 5" xfId="1715" xr:uid="{00000000-0005-0000-0000-0000BC010000}"/>
    <cellStyle name="_TW Home Quotation of HP sample-CHUANYANG-2010-9-7 6" xfId="1955" xr:uid="{00000000-0005-0000-0000-0000BD010000}"/>
    <cellStyle name="_TW Home Quotation of HP sample-CHUANYANG-2010-9-7- 6" xfId="1956" xr:uid="{00000000-0005-0000-0000-0000BE010000}"/>
    <cellStyle name="_TW Home Quotation of HP sample-CHUANYANG-2010-9-7 7" xfId="2013" xr:uid="{00000000-0005-0000-0000-0000BF010000}"/>
    <cellStyle name="_TW Home Quotation of HP sample-CHUANYANG-2010-9-7- 7" xfId="2012" xr:uid="{00000000-0005-0000-0000-0000C0010000}"/>
    <cellStyle name="_TW Home Quotation of HP sample-CHUANYANG-2010-9-7 8" xfId="2045" xr:uid="{00000000-0005-0000-0000-0000C1010000}"/>
    <cellStyle name="_TW Home Quotation of HP sample-CHUANYANG-2010-9-7- 8" xfId="2044" xr:uid="{00000000-0005-0000-0000-0000C2010000}"/>
    <cellStyle name="_TW Home Quotation of HP sample-CHUANYANG-2010-9-7 9" xfId="2025" xr:uid="{00000000-0005-0000-0000-0000C3010000}"/>
    <cellStyle name="_TW Home Quotation of HP sample-CHUANYANG-2010-9-7- 9" xfId="2024" xr:uid="{00000000-0005-0000-0000-0000C4010000}"/>
    <cellStyle name="_TW Home Quotation of HP sample-CHUANYANG-2010-9-7_JLA Accents 4-2013 - Michelle 2 Price" xfId="236" xr:uid="{00000000-0005-0000-0000-0000C5010000}"/>
    <cellStyle name="_TW Home Quotation of HP sample-CHUANYANG-2010-9-7-_JLA Accents 4-2013 - Michelle 2 Price" xfId="237" xr:uid="{00000000-0005-0000-0000-0000C6010000}"/>
    <cellStyle name="_TW Home Quotation of HP sample-CHUANYANG-2010-9-7_JLA Accents 4-2013 - Michelle 2 Price 2" xfId="1722" xr:uid="{00000000-0005-0000-0000-0000C7010000}"/>
    <cellStyle name="_TW Home Quotation of HP sample-CHUANYANG-2010-9-7-_JLA Accents 4-2013 - Michelle 2 Price 2" xfId="1723" xr:uid="{00000000-0005-0000-0000-0000C8010000}"/>
    <cellStyle name="_TW Home Quotation of HP sample-CHUANYANG-2010-9-7_JLA Accents 4-2013 - Michelle 2 Price 3" xfId="1963" xr:uid="{00000000-0005-0000-0000-0000C9010000}"/>
    <cellStyle name="_TW Home Quotation of HP sample-CHUANYANG-2010-9-7-_JLA Accents 4-2013 - Michelle 2 Price 3" xfId="1964" xr:uid="{00000000-0005-0000-0000-0000CA010000}"/>
    <cellStyle name="_TW Home Quotation of HP sample-CHUANYANG-2010-9-7_JLA Accents 4-2013 - Michelle 2 Price 4" xfId="2005" xr:uid="{00000000-0005-0000-0000-0000CB010000}"/>
    <cellStyle name="_TW Home Quotation of HP sample-CHUANYANG-2010-9-7-_JLA Accents 4-2013 - Michelle 2 Price 4" xfId="2004" xr:uid="{00000000-0005-0000-0000-0000CC010000}"/>
    <cellStyle name="_TW Home Quotation of HP sample-CHUANYANG-2010-9-7_JLA Accents 4-2013 - Michelle 2 Price 5" xfId="2037" xr:uid="{00000000-0005-0000-0000-0000CD010000}"/>
    <cellStyle name="_TW Home Quotation of HP sample-CHUANYANG-2010-9-7-_JLA Accents 4-2013 - Michelle 2 Price 5" xfId="2036" xr:uid="{00000000-0005-0000-0000-0000CE010000}"/>
    <cellStyle name="_TW Home Quotation of HP sample-CHUANYANG-2010-9-7_JLA Accents 4-2013 - Michelle 2 Price 6" xfId="2017" xr:uid="{00000000-0005-0000-0000-0000CF010000}"/>
    <cellStyle name="_TW Home Quotation of HP sample-CHUANYANG-2010-9-7-_JLA Accents 4-2013 - Michelle 2 Price 6" xfId="2016" xr:uid="{00000000-0005-0000-0000-0000D0010000}"/>
    <cellStyle name="_TW Home Quotation sheet-KAIFAI 2012-2-20" xfId="238" xr:uid="{00000000-0005-0000-0000-0000D1010000}"/>
    <cellStyle name="_TW Home Quotation sheet-KAIFAI 2012-2-20 2" xfId="1724" xr:uid="{00000000-0005-0000-0000-0000D2010000}"/>
    <cellStyle name="_TW Home Quotation sheet-KAIFAI 2012-2-20_JLA Accents 4-2013 - Michelle 2 Price" xfId="239" xr:uid="{00000000-0005-0000-0000-0000D3010000}"/>
    <cellStyle name="_TW Home Quotation sheet-KAIFAI 2012-2-20_JLA Accents 4-2013 - Michelle 2 Price 2" xfId="1725" xr:uid="{00000000-0005-0000-0000-0000D4010000}"/>
    <cellStyle name="_TW_Home_Quotation_sheet of HP samples-chairone-20100907" xfId="240" xr:uid="{00000000-0005-0000-0000-0000D5010000}"/>
    <cellStyle name="_TW_Home_Quotation_sheet of HP samples-chairone-20100907 (3)" xfId="241" xr:uid="{00000000-0005-0000-0000-0000D6010000}"/>
    <cellStyle name="_TW_Home_Quotation_sheet of HP samples-chairone-20100907 (3) 2" xfId="242" xr:uid="{00000000-0005-0000-0000-0000D7010000}"/>
    <cellStyle name="_TW_Home_Quotation_sheet of HP samples-chairone-20100907 (3) 2 2" xfId="1728" xr:uid="{00000000-0005-0000-0000-0000D8010000}"/>
    <cellStyle name="_TW_Home_Quotation_sheet of HP samples-chairone-20100907 (3) 3" xfId="1727" xr:uid="{00000000-0005-0000-0000-0000D9010000}"/>
    <cellStyle name="_TW_Home_Quotation_sheet of HP samples-chairone-20100907 (3)_JLA Accents 4-2013 - Michelle 2 Price" xfId="243" xr:uid="{00000000-0005-0000-0000-0000DA010000}"/>
    <cellStyle name="_TW_Home_Quotation_sheet of HP samples-chairone-20100907 (3)_JLA Accents 4-2013 - Michelle 2 Price 2" xfId="1729" xr:uid="{00000000-0005-0000-0000-0000DB010000}"/>
    <cellStyle name="_TW_Home_Quotation_sheet of HP samples-chairone-20100907 2" xfId="244" xr:uid="{00000000-0005-0000-0000-0000DC010000}"/>
    <cellStyle name="_TW_Home_Quotation_sheet of HP samples-chairone-20100907 2 2" xfId="1730" xr:uid="{00000000-0005-0000-0000-0000DD010000}"/>
    <cellStyle name="_TW_Home_Quotation_sheet of HP samples-chairone-20100907 3" xfId="245" xr:uid="{00000000-0005-0000-0000-0000DE010000}"/>
    <cellStyle name="_TW_Home_Quotation_sheet of HP samples-chairone-20100907 3 2" xfId="1731" xr:uid="{00000000-0005-0000-0000-0000DF010000}"/>
    <cellStyle name="_TW_Home_Quotation_sheet of HP samples-chairone-20100907 4" xfId="246" xr:uid="{00000000-0005-0000-0000-0000E0010000}"/>
    <cellStyle name="_TW_Home_Quotation_sheet of HP samples-chairone-20100907 4 2" xfId="1732" xr:uid="{00000000-0005-0000-0000-0000E1010000}"/>
    <cellStyle name="_TW_Home_Quotation_sheet of HP samples-chairone-20100907 5" xfId="1726" xr:uid="{00000000-0005-0000-0000-0000E2010000}"/>
    <cellStyle name="_TW_Home_Quotation_sheet of HP samples-chairone-20100907 6" xfId="1965" xr:uid="{00000000-0005-0000-0000-0000E3010000}"/>
    <cellStyle name="_TW_Home_Quotation_sheet of HP samples-chairone-20100907 7" xfId="2003" xr:uid="{00000000-0005-0000-0000-0000E4010000}"/>
    <cellStyle name="_TW_Home_Quotation_sheet of HP samples-chairone-20100907 8" xfId="2035" xr:uid="{00000000-0005-0000-0000-0000E5010000}"/>
    <cellStyle name="_TW_Home_Quotation_sheet of HP samples-chairone-20100907 9" xfId="2015" xr:uid="{00000000-0005-0000-0000-0000E6010000}"/>
    <cellStyle name="_TW_Home_Quotation_sheet of HP samples-chairone-20100907_JLA Accents 4-2013 - Michelle 2 Price" xfId="247" xr:uid="{00000000-0005-0000-0000-0000E7010000}"/>
    <cellStyle name="_TW_Home_Quotation_sheet of HP samples-chairone-20100907_JLA Accents 4-2013 - Michelle 2 Price 2" xfId="1733" xr:uid="{00000000-0005-0000-0000-0000E8010000}"/>
    <cellStyle name="_USWW order and expense summary 0907" xfId="248" xr:uid="{00000000-0005-0000-0000-0000E9010000}"/>
    <cellStyle name="_USWW order and expense summary 0907 2" xfId="249" xr:uid="{00000000-0005-0000-0000-0000EA010000}"/>
    <cellStyle name="_USWW order and expense summary 0907 2 2" xfId="1735" xr:uid="{00000000-0005-0000-0000-0000EB010000}"/>
    <cellStyle name="_USWW order and expense summary 0907 3" xfId="1734" xr:uid="{00000000-0005-0000-0000-0000EC010000}"/>
    <cellStyle name="_USWW order and expense summary 0907_JLA Accents 4-2013 - Michelle 2 Price" xfId="250" xr:uid="{00000000-0005-0000-0000-0000ED010000}"/>
    <cellStyle name="_USWW order and expense summary 0907_JLA Accents 4-2013 - Michelle 2 Price 2" xfId="1736" xr:uid="{00000000-0005-0000-0000-0000EE010000}"/>
    <cellStyle name="_USWW order and expense summary 1013" xfId="251" xr:uid="{00000000-0005-0000-0000-0000EF010000}"/>
    <cellStyle name="_USWW order and expense summary 1013 2" xfId="252" xr:uid="{00000000-0005-0000-0000-0000F0010000}"/>
    <cellStyle name="_USWW order and expense summary 1013 2 2" xfId="1738" xr:uid="{00000000-0005-0000-0000-0000F1010000}"/>
    <cellStyle name="_USWW order and expense summary 1013 3" xfId="1737" xr:uid="{00000000-0005-0000-0000-0000F2010000}"/>
    <cellStyle name="_USWW order and expense summary 1013_JLA Accents 4-2013 - Michelle 2 Price" xfId="253" xr:uid="{00000000-0005-0000-0000-0000F3010000}"/>
    <cellStyle name="_USWW order and expense summary 1013_JLA Accents 4-2013 - Michelle 2 Price 2" xfId="1739" xr:uid="{00000000-0005-0000-0000-0000F4010000}"/>
    <cellStyle name="_Warehouse program Aug 11 09" xfId="254" xr:uid="{00000000-0005-0000-0000-0000F5010000}"/>
    <cellStyle name="_Warehouse program Aug 11 09_2011 HP Pricing for 2010 items" xfId="255" xr:uid="{00000000-0005-0000-0000-0000F6010000}"/>
    <cellStyle name="_Warehouse program Aug 11 09_2012 HP Old chair quote_4 4 2012-updated 4.4" xfId="256" xr:uid="{00000000-0005-0000-0000-0000F7010000}"/>
    <cellStyle name="_Warehouse program Aug 11 09_Ecommerce Inventory 120215 updated (2)" xfId="257" xr:uid="{00000000-0005-0000-0000-0000F8010000}"/>
    <cellStyle name="_Warehouse program Aug 11 09_JLA Accents 10-2012  FNL to Sku _ Top Art (2)" xfId="258" xr:uid="{00000000-0005-0000-0000-0000F9010000}"/>
    <cellStyle name="_Warehouse program Aug 11 09_JLA Accents 4-2013 - Michelle 2 Price" xfId="259" xr:uid="{00000000-0005-0000-0000-0000FA010000}"/>
    <cellStyle name="_Warehouse program Aug 11 09_Line Plan Fall 2012 FINAL" xfId="260" xr:uid="{00000000-0005-0000-0000-0000FB010000}"/>
    <cellStyle name="_Warehouse program Aug 11 09_OLD ITEM" xfId="261" xr:uid="{00000000-0005-0000-0000-0000FC010000}"/>
    <cellStyle name="_Warehouse program Aug 11 09_Total quote sheet for 201304 HP chairs" xfId="262" xr:uid="{00000000-0005-0000-0000-0000FD010000}"/>
    <cellStyle name="_Warehouse program Aug 11 09_Total quote sheet for 201304 HP samples _updated on 3-25-2013 (3)" xfId="263" xr:uid="{00000000-0005-0000-0000-0000FE010000}"/>
    <cellStyle name="_Warehouse program Aug 11 09_Total quote sheet for 201304 HP samples _updated on 3-26-2013 (2)" xfId="264" xr:uid="{00000000-0005-0000-0000-0000FF010000}"/>
    <cellStyle name="_Warehouse program Aug 11 09_Total quote sheet for 201304 HP samples 3-15-2013" xfId="265" xr:uid="{00000000-0005-0000-0000-000000020000}"/>
    <cellStyle name="_Warehouse program Aug 11 09_Total quote sheet for 201304 HP samples 3-18-2013" xfId="266" xr:uid="{00000000-0005-0000-0000-000001020000}"/>
    <cellStyle name="_Warehouse program Aug 11 09_Updated Chair warehouse program - JCP" xfId="267" xr:uid="{00000000-0005-0000-0000-000002020000}"/>
    <cellStyle name="_WM seasonal fleece  sheets price 91230" xfId="2002" xr:uid="{00000000-0005-0000-0000-000003020000}"/>
    <cellStyle name="_WM seasonal fleece sheets price updated 100224" xfId="2001" xr:uid="{00000000-0005-0000-0000-000004020000}"/>
    <cellStyle name="_WMCADI Blanket  Throw 90210" xfId="268" xr:uid="{00000000-0005-0000-0000-000005020000}"/>
    <cellStyle name="_WMCADI Blanket  Throw 90210 2" xfId="269" xr:uid="{00000000-0005-0000-0000-000006020000}"/>
    <cellStyle name="_WMCADI Blanket  Throw 90210 2 2" xfId="1741" xr:uid="{00000000-0005-0000-0000-000007020000}"/>
    <cellStyle name="_WMCADI Blanket  Throw 90210 3" xfId="1740" xr:uid="{00000000-0005-0000-0000-000008020000}"/>
    <cellStyle name="_WMCADI Blanket  Throw 90210_JLA Accents 4-2013 - Michelle 2 Price" xfId="270" xr:uid="{00000000-0005-0000-0000-000009020000}"/>
    <cellStyle name="_WMCADI Blanket  Throw 90210_JLA Accents 4-2013 - Michelle 2 Price 2" xfId="1742" xr:uid="{00000000-0005-0000-0000-00000A020000}"/>
    <cellStyle name="_WMCADI Blanket &amp; Throw 90210" xfId="271" xr:uid="{00000000-0005-0000-0000-00000B020000}"/>
    <cellStyle name="_WMCADI Blanket &amp; Throw 90210 2" xfId="272" xr:uid="{00000000-0005-0000-0000-00000C020000}"/>
    <cellStyle name="_WMCADI Blanket &amp; Throw 90210 2 2" xfId="1744" xr:uid="{00000000-0005-0000-0000-00000D020000}"/>
    <cellStyle name="_WMCADI Blanket &amp; Throw 90210 3" xfId="1743" xr:uid="{00000000-0005-0000-0000-00000E020000}"/>
    <cellStyle name="_WMCADI Blanket &amp; Throw 90210_JLA Accents 4-2013 - Michelle 2 Price" xfId="273" xr:uid="{00000000-0005-0000-0000-00000F020000}"/>
    <cellStyle name="_WMCADI Blanket &amp; Throw 90210_JLA Accents 4-2013 - Michelle 2 Price 2" xfId="1745" xr:uid="{00000000-0005-0000-0000-000010020000}"/>
    <cellStyle name="_WMCADI Blanket &amp; Throw 90327" xfId="1999" xr:uid="{00000000-0005-0000-0000-000011020000}"/>
    <cellStyle name="_副本Robert Allen-Bath shower curtain quote sheet-90904" xfId="274" xr:uid="{00000000-0005-0000-0000-000012020000}"/>
    <cellStyle name="_副本Robert Allen-Bath shower curtain quote sheet-90904 2" xfId="275" xr:uid="{00000000-0005-0000-0000-000013020000}"/>
    <cellStyle name="_副本Robert Allen-Bath shower curtain quote sheet-90904 2 2" xfId="1747" xr:uid="{00000000-0005-0000-0000-000014020000}"/>
    <cellStyle name="_副本Robert Allen-Bath shower curtain quote sheet-90904 3" xfId="1746" xr:uid="{00000000-0005-0000-0000-000015020000}"/>
    <cellStyle name="20% - Accent1 2" xfId="276" xr:uid="{00000000-0005-0000-0000-000016020000}"/>
    <cellStyle name="20% - Accent1 2 2" xfId="277" xr:uid="{00000000-0005-0000-0000-000017020000}"/>
    <cellStyle name="20% - Accent1 3" xfId="278" xr:uid="{00000000-0005-0000-0000-000018020000}"/>
    <cellStyle name="20% - Accent1 4" xfId="279" xr:uid="{00000000-0005-0000-0000-000019020000}"/>
    <cellStyle name="20% - Accent2 2" xfId="280" xr:uid="{00000000-0005-0000-0000-00001A020000}"/>
    <cellStyle name="20% - Accent2 2 2" xfId="281" xr:uid="{00000000-0005-0000-0000-00001B020000}"/>
    <cellStyle name="20% - Accent2 3" xfId="282" xr:uid="{00000000-0005-0000-0000-00001C020000}"/>
    <cellStyle name="20% - Accent2 4" xfId="283" xr:uid="{00000000-0005-0000-0000-00001D020000}"/>
    <cellStyle name="20% - Accent3 2" xfId="284" xr:uid="{00000000-0005-0000-0000-00001E020000}"/>
    <cellStyle name="20% - Accent3 2 2" xfId="285" xr:uid="{00000000-0005-0000-0000-00001F020000}"/>
    <cellStyle name="20% - Accent3 3" xfId="286" xr:uid="{00000000-0005-0000-0000-000020020000}"/>
    <cellStyle name="20% - Accent3 4" xfId="287" xr:uid="{00000000-0005-0000-0000-000021020000}"/>
    <cellStyle name="20% - Accent4 2" xfId="288" xr:uid="{00000000-0005-0000-0000-000022020000}"/>
    <cellStyle name="20% - Accent4 2 2" xfId="289" xr:uid="{00000000-0005-0000-0000-000023020000}"/>
    <cellStyle name="20% - Accent4 3" xfId="290" xr:uid="{00000000-0005-0000-0000-000024020000}"/>
    <cellStyle name="20% - Accent4 4" xfId="291" xr:uid="{00000000-0005-0000-0000-000025020000}"/>
    <cellStyle name="20% - Accent5 2" xfId="292" xr:uid="{00000000-0005-0000-0000-000026020000}"/>
    <cellStyle name="20% - Accent5 2 2" xfId="293" xr:uid="{00000000-0005-0000-0000-000027020000}"/>
    <cellStyle name="20% - Accent5 3" xfId="294" xr:uid="{00000000-0005-0000-0000-000028020000}"/>
    <cellStyle name="20% - Accent5 4" xfId="295" xr:uid="{00000000-0005-0000-0000-000029020000}"/>
    <cellStyle name="20% - Accent6 2" xfId="296" xr:uid="{00000000-0005-0000-0000-00002A020000}"/>
    <cellStyle name="20% - Accent6 2 2" xfId="297" xr:uid="{00000000-0005-0000-0000-00002B020000}"/>
    <cellStyle name="20% - Accent6 3" xfId="298" xr:uid="{00000000-0005-0000-0000-00002C020000}"/>
    <cellStyle name="20% - Accent6 4" xfId="299" xr:uid="{00000000-0005-0000-0000-00002D020000}"/>
    <cellStyle name="20% - 强调文字颜色 1" xfId="1998" xr:uid="{00000000-0005-0000-0000-00002E020000}"/>
    <cellStyle name="20% - 强调文字颜色 1 2" xfId="300" xr:uid="{00000000-0005-0000-0000-00002F020000}"/>
    <cellStyle name="20% - 强调文字颜色 1 3" xfId="301" xr:uid="{00000000-0005-0000-0000-000030020000}"/>
    <cellStyle name="20% - 强调文字颜色 2" xfId="1997" xr:uid="{00000000-0005-0000-0000-000031020000}"/>
    <cellStyle name="20% - 强调文字颜色 2 2" xfId="302" xr:uid="{00000000-0005-0000-0000-000032020000}"/>
    <cellStyle name="20% - 强调文字颜色 2 3" xfId="303" xr:uid="{00000000-0005-0000-0000-000033020000}"/>
    <cellStyle name="20% - 强调文字颜色 3" xfId="1996" xr:uid="{00000000-0005-0000-0000-000034020000}"/>
    <cellStyle name="20% - 强调文字颜色 3 2" xfId="304" xr:uid="{00000000-0005-0000-0000-000035020000}"/>
    <cellStyle name="20% - 强调文字颜色 3 3" xfId="305" xr:uid="{00000000-0005-0000-0000-000036020000}"/>
    <cellStyle name="20% - 强调文字颜色 4" xfId="1995" xr:uid="{00000000-0005-0000-0000-000037020000}"/>
    <cellStyle name="20% - 强调文字颜色 4 2" xfId="306" xr:uid="{00000000-0005-0000-0000-000038020000}"/>
    <cellStyle name="20% - 强调文字颜色 4 3" xfId="307" xr:uid="{00000000-0005-0000-0000-000039020000}"/>
    <cellStyle name="20% - 强调文字颜色 5" xfId="1994" xr:uid="{00000000-0005-0000-0000-00003A020000}"/>
    <cellStyle name="20% - 强调文字颜色 5 2" xfId="308" xr:uid="{00000000-0005-0000-0000-00003B020000}"/>
    <cellStyle name="20% - 强调文字颜色 5 3" xfId="309" xr:uid="{00000000-0005-0000-0000-00003C020000}"/>
    <cellStyle name="20% - 强调文字颜色 6" xfId="1993" xr:uid="{00000000-0005-0000-0000-00003D020000}"/>
    <cellStyle name="20% - 强调文字颜色 6 2" xfId="310" xr:uid="{00000000-0005-0000-0000-00003E020000}"/>
    <cellStyle name="20% - 强调文字颜色 6 3" xfId="311" xr:uid="{00000000-0005-0000-0000-00003F020000}"/>
    <cellStyle name="40% - Accent1 2" xfId="312" xr:uid="{00000000-0005-0000-0000-000040020000}"/>
    <cellStyle name="40% - Accent1 2 2" xfId="313" xr:uid="{00000000-0005-0000-0000-000041020000}"/>
    <cellStyle name="40% - Accent1 3" xfId="314" xr:uid="{00000000-0005-0000-0000-000042020000}"/>
    <cellStyle name="40% - Accent1 4" xfId="315" xr:uid="{00000000-0005-0000-0000-000043020000}"/>
    <cellStyle name="40% - Accent2 2" xfId="316" xr:uid="{00000000-0005-0000-0000-000044020000}"/>
    <cellStyle name="40% - Accent2 2 2" xfId="317" xr:uid="{00000000-0005-0000-0000-000045020000}"/>
    <cellStyle name="40% - Accent2 3" xfId="318" xr:uid="{00000000-0005-0000-0000-000046020000}"/>
    <cellStyle name="40% - Accent2 4" xfId="319" xr:uid="{00000000-0005-0000-0000-000047020000}"/>
    <cellStyle name="40% - Accent3 2" xfId="320" xr:uid="{00000000-0005-0000-0000-000048020000}"/>
    <cellStyle name="40% - Accent3 2 2" xfId="321" xr:uid="{00000000-0005-0000-0000-000049020000}"/>
    <cellStyle name="40% - Accent3 3" xfId="322" xr:uid="{00000000-0005-0000-0000-00004A020000}"/>
    <cellStyle name="40% - Accent3 4" xfId="323" xr:uid="{00000000-0005-0000-0000-00004B020000}"/>
    <cellStyle name="40% - Accent4 2" xfId="324" xr:uid="{00000000-0005-0000-0000-00004C020000}"/>
    <cellStyle name="40% - Accent4 2 2" xfId="325" xr:uid="{00000000-0005-0000-0000-00004D020000}"/>
    <cellStyle name="40% - Accent4 3" xfId="326" xr:uid="{00000000-0005-0000-0000-00004E020000}"/>
    <cellStyle name="40% - Accent4 4" xfId="327" xr:uid="{00000000-0005-0000-0000-00004F020000}"/>
    <cellStyle name="40% - Accent5 2" xfId="328" xr:uid="{00000000-0005-0000-0000-000050020000}"/>
    <cellStyle name="40% - Accent5 2 2" xfId="329" xr:uid="{00000000-0005-0000-0000-000051020000}"/>
    <cellStyle name="40% - Accent5 3" xfId="330" xr:uid="{00000000-0005-0000-0000-000052020000}"/>
    <cellStyle name="40% - Accent5 4" xfId="331" xr:uid="{00000000-0005-0000-0000-000053020000}"/>
    <cellStyle name="40% - Accent6 2" xfId="332" xr:uid="{00000000-0005-0000-0000-000054020000}"/>
    <cellStyle name="40% - Accent6 2 2" xfId="333" xr:uid="{00000000-0005-0000-0000-000055020000}"/>
    <cellStyle name="40% - Accent6 3" xfId="334" xr:uid="{00000000-0005-0000-0000-000056020000}"/>
    <cellStyle name="40% - Accent6 4" xfId="335" xr:uid="{00000000-0005-0000-0000-000057020000}"/>
    <cellStyle name="40% - 强调文字颜色 1" xfId="1992" xr:uid="{00000000-0005-0000-0000-000058020000}"/>
    <cellStyle name="40% - 强调文字颜色 1 2" xfId="336" xr:uid="{00000000-0005-0000-0000-000059020000}"/>
    <cellStyle name="40% - 强调文字颜色 1 3" xfId="337" xr:uid="{00000000-0005-0000-0000-00005A020000}"/>
    <cellStyle name="40% - 强调文字颜色 2" xfId="1991" xr:uid="{00000000-0005-0000-0000-00005B020000}"/>
    <cellStyle name="40% - 强调文字颜色 2 2" xfId="338" xr:uid="{00000000-0005-0000-0000-00005C020000}"/>
    <cellStyle name="40% - 强调文字颜色 2 3" xfId="339" xr:uid="{00000000-0005-0000-0000-00005D020000}"/>
    <cellStyle name="40% - 强调文字颜色 3" xfId="1990" xr:uid="{00000000-0005-0000-0000-00005E020000}"/>
    <cellStyle name="40% - 强调文字颜色 3 2" xfId="340" xr:uid="{00000000-0005-0000-0000-00005F020000}"/>
    <cellStyle name="40% - 强调文字颜色 3 3" xfId="341" xr:uid="{00000000-0005-0000-0000-000060020000}"/>
    <cellStyle name="40% - 强调文字颜色 4" xfId="1989" xr:uid="{00000000-0005-0000-0000-000061020000}"/>
    <cellStyle name="40% - 强调文字颜色 4 2" xfId="342" xr:uid="{00000000-0005-0000-0000-000062020000}"/>
    <cellStyle name="40% - 强调文字颜色 4 3" xfId="343" xr:uid="{00000000-0005-0000-0000-000063020000}"/>
    <cellStyle name="40% - 强调文字颜色 5" xfId="1988" xr:uid="{00000000-0005-0000-0000-000064020000}"/>
    <cellStyle name="40% - 强调文字颜色 5 2" xfId="344" xr:uid="{00000000-0005-0000-0000-000065020000}"/>
    <cellStyle name="40% - 强调文字颜色 5 3" xfId="345" xr:uid="{00000000-0005-0000-0000-000066020000}"/>
    <cellStyle name="40% - 强调文字颜色 6" xfId="1987" xr:uid="{00000000-0005-0000-0000-000067020000}"/>
    <cellStyle name="40% - 强调文字颜色 6 2" xfId="346" xr:uid="{00000000-0005-0000-0000-000068020000}"/>
    <cellStyle name="40% - 强调文字颜色 6 3" xfId="347" xr:uid="{00000000-0005-0000-0000-000069020000}"/>
    <cellStyle name="60% - Accent1 2" xfId="348" xr:uid="{00000000-0005-0000-0000-00006A020000}"/>
    <cellStyle name="60% - Accent1 3" xfId="349" xr:uid="{00000000-0005-0000-0000-00006B020000}"/>
    <cellStyle name="60% - Accent1 4" xfId="350" xr:uid="{00000000-0005-0000-0000-00006C020000}"/>
    <cellStyle name="60% - Accent2 2" xfId="351" xr:uid="{00000000-0005-0000-0000-00006D020000}"/>
    <cellStyle name="60% - Accent2 3" xfId="352" xr:uid="{00000000-0005-0000-0000-00006E020000}"/>
    <cellStyle name="60% - Accent2 4" xfId="353" xr:uid="{00000000-0005-0000-0000-00006F020000}"/>
    <cellStyle name="60% - Accent3 2" xfId="354" xr:uid="{00000000-0005-0000-0000-000070020000}"/>
    <cellStyle name="60% - Accent3 3" xfId="355" xr:uid="{00000000-0005-0000-0000-000071020000}"/>
    <cellStyle name="60% - Accent3 4" xfId="356" xr:uid="{00000000-0005-0000-0000-000072020000}"/>
    <cellStyle name="60% - Accent4 2" xfId="357" xr:uid="{00000000-0005-0000-0000-000073020000}"/>
    <cellStyle name="60% - Accent4 3" xfId="358" xr:uid="{00000000-0005-0000-0000-000074020000}"/>
    <cellStyle name="60% - Accent4 4" xfId="359" xr:uid="{00000000-0005-0000-0000-000075020000}"/>
    <cellStyle name="60% - Accent5 2" xfId="360" xr:uid="{00000000-0005-0000-0000-000076020000}"/>
    <cellStyle name="60% - Accent5 3" xfId="361" xr:uid="{00000000-0005-0000-0000-000077020000}"/>
    <cellStyle name="60% - Accent5 4" xfId="362" xr:uid="{00000000-0005-0000-0000-000078020000}"/>
    <cellStyle name="60% - Accent6 2" xfId="363" xr:uid="{00000000-0005-0000-0000-000079020000}"/>
    <cellStyle name="60% - Accent6 3" xfId="364" xr:uid="{00000000-0005-0000-0000-00007A020000}"/>
    <cellStyle name="60% - Accent6 4" xfId="365" xr:uid="{00000000-0005-0000-0000-00007B020000}"/>
    <cellStyle name="60% - 强调文字颜色 1" xfId="1986" xr:uid="{00000000-0005-0000-0000-00007C020000}"/>
    <cellStyle name="60% - 强调文字颜色 1 2" xfId="366" xr:uid="{00000000-0005-0000-0000-00007D020000}"/>
    <cellStyle name="60% - 强调文字颜色 1 3" xfId="367" xr:uid="{00000000-0005-0000-0000-00007E020000}"/>
    <cellStyle name="60% - 强调文字颜色 2" xfId="1985" xr:uid="{00000000-0005-0000-0000-00007F020000}"/>
    <cellStyle name="60% - 强调文字颜色 2 2" xfId="368" xr:uid="{00000000-0005-0000-0000-000080020000}"/>
    <cellStyle name="60% - 强调文字颜色 2 3" xfId="369" xr:uid="{00000000-0005-0000-0000-000081020000}"/>
    <cellStyle name="60% - 强调文字颜色 3" xfId="1984" xr:uid="{00000000-0005-0000-0000-000082020000}"/>
    <cellStyle name="60% - 强调文字颜色 3 2" xfId="370" xr:uid="{00000000-0005-0000-0000-000083020000}"/>
    <cellStyle name="60% - 强调文字颜色 3 3" xfId="371" xr:uid="{00000000-0005-0000-0000-000084020000}"/>
    <cellStyle name="60% - 强调文字颜色 4" xfId="1983" xr:uid="{00000000-0005-0000-0000-000085020000}"/>
    <cellStyle name="60% - 强调文字颜色 4 2" xfId="372" xr:uid="{00000000-0005-0000-0000-000086020000}"/>
    <cellStyle name="60% - 强调文字颜色 4 3" xfId="373" xr:uid="{00000000-0005-0000-0000-000087020000}"/>
    <cellStyle name="60% - 强调文字颜色 5" xfId="1982" xr:uid="{00000000-0005-0000-0000-000088020000}"/>
    <cellStyle name="60% - 强调文字颜色 5 2" xfId="374" xr:uid="{00000000-0005-0000-0000-000089020000}"/>
    <cellStyle name="60% - 强调文字颜色 5 3" xfId="375" xr:uid="{00000000-0005-0000-0000-00008A020000}"/>
    <cellStyle name="60% - 强调文字颜色 6" xfId="1981" xr:uid="{00000000-0005-0000-0000-00008B020000}"/>
    <cellStyle name="60% - 强调文字颜色 6 2" xfId="376" xr:uid="{00000000-0005-0000-0000-00008C020000}"/>
    <cellStyle name="60% - 强调文字颜色 6 3" xfId="377" xr:uid="{00000000-0005-0000-0000-00008D020000}"/>
    <cellStyle name="Accent1 2" xfId="378" xr:uid="{00000000-0005-0000-0000-00008E020000}"/>
    <cellStyle name="Accent1 3" xfId="379" xr:uid="{00000000-0005-0000-0000-00008F020000}"/>
    <cellStyle name="Accent1 4" xfId="380" xr:uid="{00000000-0005-0000-0000-000090020000}"/>
    <cellStyle name="Accent2 2" xfId="381" xr:uid="{00000000-0005-0000-0000-000091020000}"/>
    <cellStyle name="Accent2 3" xfId="382" xr:uid="{00000000-0005-0000-0000-000092020000}"/>
    <cellStyle name="Accent2 4" xfId="383" xr:uid="{00000000-0005-0000-0000-000093020000}"/>
    <cellStyle name="Accent3 2" xfId="384" xr:uid="{00000000-0005-0000-0000-000094020000}"/>
    <cellStyle name="Accent3 3" xfId="385" xr:uid="{00000000-0005-0000-0000-000095020000}"/>
    <cellStyle name="Accent3 4" xfId="386" xr:uid="{00000000-0005-0000-0000-000096020000}"/>
    <cellStyle name="Accent4 2" xfId="387" xr:uid="{00000000-0005-0000-0000-000097020000}"/>
    <cellStyle name="Accent4 3" xfId="388" xr:uid="{00000000-0005-0000-0000-000098020000}"/>
    <cellStyle name="Accent4 4" xfId="389" xr:uid="{00000000-0005-0000-0000-000099020000}"/>
    <cellStyle name="Accent5 2" xfId="390" xr:uid="{00000000-0005-0000-0000-00009A020000}"/>
    <cellStyle name="Accent5 3" xfId="391" xr:uid="{00000000-0005-0000-0000-00009B020000}"/>
    <cellStyle name="Accent5 4" xfId="392" xr:uid="{00000000-0005-0000-0000-00009C020000}"/>
    <cellStyle name="Accent6 2" xfId="393" xr:uid="{00000000-0005-0000-0000-00009D020000}"/>
    <cellStyle name="Accent6 3" xfId="394" xr:uid="{00000000-0005-0000-0000-00009E020000}"/>
    <cellStyle name="Accent6 4" xfId="395" xr:uid="{00000000-0005-0000-0000-00009F020000}"/>
    <cellStyle name="Bad 2" xfId="396" xr:uid="{00000000-0005-0000-0000-0000A0020000}"/>
    <cellStyle name="Bad 3" xfId="397" xr:uid="{00000000-0005-0000-0000-0000A1020000}"/>
    <cellStyle name="Bad 4" xfId="398" xr:uid="{00000000-0005-0000-0000-0000A2020000}"/>
    <cellStyle name="Calculation 2" xfId="399" xr:uid="{00000000-0005-0000-0000-0000A3020000}"/>
    <cellStyle name="Calculation 2 2" xfId="1748" xr:uid="{00000000-0005-0000-0000-0000A4020000}"/>
    <cellStyle name="Calculation 2 3" xfId="1978" xr:uid="{00000000-0005-0000-0000-0000A5020000}"/>
    <cellStyle name="Calculation 3" xfId="400" xr:uid="{00000000-0005-0000-0000-0000A6020000}"/>
    <cellStyle name="Calculation 3 2" xfId="1749" xr:uid="{00000000-0005-0000-0000-0000A7020000}"/>
    <cellStyle name="Calculation 3 3" xfId="1976" xr:uid="{00000000-0005-0000-0000-0000A8020000}"/>
    <cellStyle name="Calculation 4" xfId="401" xr:uid="{00000000-0005-0000-0000-0000A9020000}"/>
    <cellStyle name="Calculation 4 2" xfId="1750" xr:uid="{00000000-0005-0000-0000-0000AA020000}"/>
    <cellStyle name="Calculation 4 3" xfId="1975" xr:uid="{00000000-0005-0000-0000-0000AB020000}"/>
    <cellStyle name="Calculation 5" xfId="1979" xr:uid="{00000000-0005-0000-0000-0000AC020000}"/>
    <cellStyle name="Check Cell 2" xfId="402" xr:uid="{00000000-0005-0000-0000-0000AD020000}"/>
    <cellStyle name="Check Cell 3" xfId="403" xr:uid="{00000000-0005-0000-0000-0000AE020000}"/>
    <cellStyle name="Check Cell 4" xfId="404" xr:uid="{00000000-0005-0000-0000-0000AF020000}"/>
    <cellStyle name="Comma 2" xfId="406" xr:uid="{00000000-0005-0000-0000-0000B0020000}"/>
    <cellStyle name="Comma 2 2" xfId="407" xr:uid="{00000000-0005-0000-0000-0000B1020000}"/>
    <cellStyle name="Comma 2 2 2" xfId="1752" xr:uid="{00000000-0005-0000-0000-0000B2020000}"/>
    <cellStyle name="Comma 2 3" xfId="408" xr:uid="{00000000-0005-0000-0000-0000B3020000}"/>
    <cellStyle name="Comma 2 3 2" xfId="1753" xr:uid="{00000000-0005-0000-0000-0000B4020000}"/>
    <cellStyle name="Comma 2 4" xfId="1751" xr:uid="{00000000-0005-0000-0000-0000B5020000}"/>
    <cellStyle name="Comma 3" xfId="409" xr:uid="{00000000-0005-0000-0000-0000B6020000}"/>
    <cellStyle name="Comma 3 2" xfId="410" xr:uid="{00000000-0005-0000-0000-0000B7020000}"/>
    <cellStyle name="Comma 3 2 2" xfId="1755" xr:uid="{00000000-0005-0000-0000-0000B8020000}"/>
    <cellStyle name="Comma 3 3" xfId="1754" xr:uid="{00000000-0005-0000-0000-0000B9020000}"/>
    <cellStyle name="Comma 4" xfId="411" xr:uid="{00000000-0005-0000-0000-0000BA020000}"/>
    <cellStyle name="Comma 4 2" xfId="1756" xr:uid="{00000000-0005-0000-0000-0000BB020000}"/>
    <cellStyle name="Comma 5" xfId="412" xr:uid="{00000000-0005-0000-0000-0000BC020000}"/>
    <cellStyle name="Currency 10" xfId="2087" xr:uid="{00000000-0005-0000-0000-0000BD020000}"/>
    <cellStyle name="Currency 11" xfId="2106" xr:uid="{00000000-0005-0000-0000-0000BE020000}"/>
    <cellStyle name="Currency 12" xfId="2111" xr:uid="{00000000-0005-0000-0000-0000BF020000}"/>
    <cellStyle name="Currency 13" xfId="2107" xr:uid="{00000000-0005-0000-0000-0000C0020000}"/>
    <cellStyle name="Currency 14" xfId="2126" xr:uid="{00000000-0005-0000-0000-0000C1020000}"/>
    <cellStyle name="Currency 2" xfId="414" xr:uid="{00000000-0005-0000-0000-0000C2020000}"/>
    <cellStyle name="Currency 2 2" xfId="415" xr:uid="{00000000-0005-0000-0000-0000C3020000}"/>
    <cellStyle name="Currency 2 2 2" xfId="1757" xr:uid="{00000000-0005-0000-0000-0000C4020000}"/>
    <cellStyle name="Currency 2 2 2 7" xfId="2112" xr:uid="{00000000-0005-0000-0000-0000C5020000}"/>
    <cellStyle name="Currency 2 3" xfId="416" xr:uid="{00000000-0005-0000-0000-0000C6020000}"/>
    <cellStyle name="Currency 2 4" xfId="417" xr:uid="{00000000-0005-0000-0000-0000C7020000}"/>
    <cellStyle name="Currency 2 4 2" xfId="1758" xr:uid="{00000000-0005-0000-0000-0000C8020000}"/>
    <cellStyle name="Currency 2 5" xfId="418" xr:uid="{00000000-0005-0000-0000-0000C9020000}"/>
    <cellStyle name="Currency 2 6" xfId="1557" xr:uid="{00000000-0005-0000-0000-0000CA020000}"/>
    <cellStyle name="Currency 2 6 2" xfId="1977" xr:uid="{00000000-0005-0000-0000-0000CB020000}"/>
    <cellStyle name="Currency 2 7" xfId="1980" xr:uid="{00000000-0005-0000-0000-0000CC020000}"/>
    <cellStyle name="Currency 2 8" xfId="2120" xr:uid="{00000000-0005-0000-0000-0000CD020000}"/>
    <cellStyle name="Currency 21" xfId="419" xr:uid="{00000000-0005-0000-0000-0000CE020000}"/>
    <cellStyle name="Currency 21 2" xfId="1759" xr:uid="{00000000-0005-0000-0000-0000CF020000}"/>
    <cellStyle name="Currency 26" xfId="2114" xr:uid="{00000000-0005-0000-0000-0000D0020000}"/>
    <cellStyle name="Currency 27" xfId="2123" xr:uid="{00000000-0005-0000-0000-0000D1020000}"/>
    <cellStyle name="Currency 3" xfId="420" xr:uid="{00000000-0005-0000-0000-0000D2020000}"/>
    <cellStyle name="Currency 3 2" xfId="1760" xr:uid="{00000000-0005-0000-0000-0000D3020000}"/>
    <cellStyle name="Currency 4" xfId="421" xr:uid="{00000000-0005-0000-0000-0000D4020000}"/>
    <cellStyle name="Currency 5" xfId="422" xr:uid="{00000000-0005-0000-0000-0000D5020000}"/>
    <cellStyle name="Currency 5 2" xfId="1761" xr:uid="{00000000-0005-0000-0000-0000D6020000}"/>
    <cellStyle name="Currency 6" xfId="423" xr:uid="{00000000-0005-0000-0000-0000D7020000}"/>
    <cellStyle name="Currency 7" xfId="424" xr:uid="{00000000-0005-0000-0000-0000D8020000}"/>
    <cellStyle name="Currency 7 2" xfId="1762" xr:uid="{00000000-0005-0000-0000-0000D9020000}"/>
    <cellStyle name="Currency 8" xfId="425" xr:uid="{00000000-0005-0000-0000-0000DA020000}"/>
    <cellStyle name="Currency 9" xfId="1554" xr:uid="{00000000-0005-0000-0000-0000DB020000}"/>
    <cellStyle name="Currency_Sheet1 2" xfId="426" xr:uid="{00000000-0005-0000-0000-0000DC020000}"/>
    <cellStyle name="Explanatory Text 2" xfId="427" xr:uid="{00000000-0005-0000-0000-0000DD020000}"/>
    <cellStyle name="Explanatory Text 3" xfId="428" xr:uid="{00000000-0005-0000-0000-0000DE020000}"/>
    <cellStyle name="Explanatory Text 4" xfId="429" xr:uid="{00000000-0005-0000-0000-0000DF020000}"/>
    <cellStyle name="Good 2" xfId="430" xr:uid="{00000000-0005-0000-0000-0000E0020000}"/>
    <cellStyle name="Good 3" xfId="431" xr:uid="{00000000-0005-0000-0000-0000E1020000}"/>
    <cellStyle name="Good 4" xfId="432" xr:uid="{00000000-0005-0000-0000-0000E2020000}"/>
    <cellStyle name="Header" xfId="433" xr:uid="{00000000-0005-0000-0000-0000E3020000}"/>
    <cellStyle name="Heading 1 2" xfId="434" xr:uid="{00000000-0005-0000-0000-0000E4020000}"/>
    <cellStyle name="Heading 1 3" xfId="435" xr:uid="{00000000-0005-0000-0000-0000E5020000}"/>
    <cellStyle name="Heading 1 4" xfId="436" xr:uid="{00000000-0005-0000-0000-0000E6020000}"/>
    <cellStyle name="Heading 2 2" xfId="437" xr:uid="{00000000-0005-0000-0000-0000E7020000}"/>
    <cellStyle name="Heading 2 3" xfId="438" xr:uid="{00000000-0005-0000-0000-0000E8020000}"/>
    <cellStyle name="Heading 2 4" xfId="439" xr:uid="{00000000-0005-0000-0000-0000E9020000}"/>
    <cellStyle name="Heading 3 2" xfId="440" xr:uid="{00000000-0005-0000-0000-0000EA020000}"/>
    <cellStyle name="Heading 3 3" xfId="441" xr:uid="{00000000-0005-0000-0000-0000EB020000}"/>
    <cellStyle name="Heading 3 4" xfId="442" xr:uid="{00000000-0005-0000-0000-0000EC020000}"/>
    <cellStyle name="Heading 4 2" xfId="443" xr:uid="{00000000-0005-0000-0000-0000ED020000}"/>
    <cellStyle name="Heading 4 3" xfId="444" xr:uid="{00000000-0005-0000-0000-0000EE020000}"/>
    <cellStyle name="Heading 4 4" xfId="445" xr:uid="{00000000-0005-0000-0000-0000EF020000}"/>
    <cellStyle name="Hyperlink 2" xfId="1933" xr:uid="{00000000-0005-0000-0000-0000F0020000}"/>
    <cellStyle name="Hyperlink 2 2" xfId="2117" xr:uid="{00000000-0005-0000-0000-0000F1020000}"/>
    <cellStyle name="Hyperlink 3" xfId="2118" xr:uid="{00000000-0005-0000-0000-0000F2020000}"/>
    <cellStyle name="Input 2" xfId="446" xr:uid="{00000000-0005-0000-0000-0000F3020000}"/>
    <cellStyle name="Input 2 2" xfId="1763" xr:uid="{00000000-0005-0000-0000-0000F4020000}"/>
    <cellStyle name="Input 2 3" xfId="1973" xr:uid="{00000000-0005-0000-0000-0000F5020000}"/>
    <cellStyle name="Input 3" xfId="447" xr:uid="{00000000-0005-0000-0000-0000F6020000}"/>
    <cellStyle name="Input 3 2" xfId="1764" xr:uid="{00000000-0005-0000-0000-0000F7020000}"/>
    <cellStyle name="Input 3 3" xfId="1972" xr:uid="{00000000-0005-0000-0000-0000F8020000}"/>
    <cellStyle name="Input 4" xfId="448" xr:uid="{00000000-0005-0000-0000-0000F9020000}"/>
    <cellStyle name="Input 4 2" xfId="1765" xr:uid="{00000000-0005-0000-0000-0000FA020000}"/>
    <cellStyle name="Input 4 3" xfId="1971" xr:uid="{00000000-0005-0000-0000-0000FB020000}"/>
    <cellStyle name="Input 5" xfId="1974" xr:uid="{00000000-0005-0000-0000-0000FC020000}"/>
    <cellStyle name="Linked Cell 2" xfId="449" xr:uid="{00000000-0005-0000-0000-0000FD020000}"/>
    <cellStyle name="Linked Cell 3" xfId="450" xr:uid="{00000000-0005-0000-0000-0000FE020000}"/>
    <cellStyle name="Linked Cell 4" xfId="451" xr:uid="{00000000-0005-0000-0000-0000FF020000}"/>
    <cellStyle name="Neutral 2" xfId="452" xr:uid="{00000000-0005-0000-0000-000000030000}"/>
    <cellStyle name="Neutral 3" xfId="453" xr:uid="{00000000-0005-0000-0000-000001030000}"/>
    <cellStyle name="Neutral 4" xfId="454" xr:uid="{00000000-0005-0000-0000-000002030000}"/>
    <cellStyle name="nonIncludedStores" xfId="455" xr:uid="{00000000-0005-0000-0000-000003030000}"/>
    <cellStyle name="nonIncludedStores 2" xfId="1766" xr:uid="{00000000-0005-0000-0000-000004030000}"/>
    <cellStyle name="Normal 1" xfId="456" xr:uid="{00000000-0005-0000-0000-000005030000}"/>
    <cellStyle name="Normal 1 2" xfId="1767" xr:uid="{00000000-0005-0000-0000-000006030000}"/>
    <cellStyle name="Normal 10" xfId="457" xr:uid="{00000000-0005-0000-0000-000007030000}"/>
    <cellStyle name="Normal 10 10" xfId="458" xr:uid="{00000000-0005-0000-0000-000008030000}"/>
    <cellStyle name="Normal 10 10 2" xfId="459" xr:uid="{00000000-0005-0000-0000-000009030000}"/>
    <cellStyle name="Normal 10 11" xfId="460" xr:uid="{00000000-0005-0000-0000-00000A030000}"/>
    <cellStyle name="Normal 10 11 2" xfId="461" xr:uid="{00000000-0005-0000-0000-00000B030000}"/>
    <cellStyle name="Normal 10 12" xfId="462" xr:uid="{00000000-0005-0000-0000-00000C030000}"/>
    <cellStyle name="Normal 10 12 2" xfId="463" xr:uid="{00000000-0005-0000-0000-00000D030000}"/>
    <cellStyle name="Normal 10 13" xfId="464" xr:uid="{00000000-0005-0000-0000-00000E030000}"/>
    <cellStyle name="Normal 10 13 2" xfId="465" xr:uid="{00000000-0005-0000-0000-00000F030000}"/>
    <cellStyle name="Normal 10 14" xfId="466" xr:uid="{00000000-0005-0000-0000-000010030000}"/>
    <cellStyle name="Normal 10 14 2" xfId="467" xr:uid="{00000000-0005-0000-0000-000011030000}"/>
    <cellStyle name="Normal 10 15" xfId="468" xr:uid="{00000000-0005-0000-0000-000012030000}"/>
    <cellStyle name="Normal 10 15 2" xfId="469" xr:uid="{00000000-0005-0000-0000-000013030000}"/>
    <cellStyle name="Normal 10 16" xfId="470" xr:uid="{00000000-0005-0000-0000-000014030000}"/>
    <cellStyle name="Normal 10 16 2" xfId="471" xr:uid="{00000000-0005-0000-0000-000015030000}"/>
    <cellStyle name="Normal 10 17" xfId="472" xr:uid="{00000000-0005-0000-0000-000016030000}"/>
    <cellStyle name="Normal 10 17 2" xfId="473" xr:uid="{00000000-0005-0000-0000-000017030000}"/>
    <cellStyle name="Normal 10 18" xfId="474" xr:uid="{00000000-0005-0000-0000-000018030000}"/>
    <cellStyle name="Normal 10 18 2" xfId="475" xr:uid="{00000000-0005-0000-0000-000019030000}"/>
    <cellStyle name="Normal 10 19" xfId="1768" xr:uid="{00000000-0005-0000-0000-00001A030000}"/>
    <cellStyle name="Normal 10 2" xfId="476" xr:uid="{00000000-0005-0000-0000-00001B030000}"/>
    <cellStyle name="Normal 10 2 2" xfId="477" xr:uid="{00000000-0005-0000-0000-00001C030000}"/>
    <cellStyle name="Normal 10 3" xfId="478" xr:uid="{00000000-0005-0000-0000-00001D030000}"/>
    <cellStyle name="Normal 10 3 2" xfId="479" xr:uid="{00000000-0005-0000-0000-00001E030000}"/>
    <cellStyle name="Normal 10 4" xfId="480" xr:uid="{00000000-0005-0000-0000-00001F030000}"/>
    <cellStyle name="Normal 10 4 2" xfId="481" xr:uid="{00000000-0005-0000-0000-000020030000}"/>
    <cellStyle name="Normal 10 5" xfId="482" xr:uid="{00000000-0005-0000-0000-000021030000}"/>
    <cellStyle name="Normal 10 5 2" xfId="483" xr:uid="{00000000-0005-0000-0000-000022030000}"/>
    <cellStyle name="Normal 10 6" xfId="484" xr:uid="{00000000-0005-0000-0000-000023030000}"/>
    <cellStyle name="Normal 10 6 2" xfId="485" xr:uid="{00000000-0005-0000-0000-000024030000}"/>
    <cellStyle name="Normal 10 7" xfId="486" xr:uid="{00000000-0005-0000-0000-000025030000}"/>
    <cellStyle name="Normal 10 7 2" xfId="487" xr:uid="{00000000-0005-0000-0000-000026030000}"/>
    <cellStyle name="Normal 10 8" xfId="488" xr:uid="{00000000-0005-0000-0000-000027030000}"/>
    <cellStyle name="Normal 10 8 2" xfId="489" xr:uid="{00000000-0005-0000-0000-000028030000}"/>
    <cellStyle name="Normal 10 9" xfId="490" xr:uid="{00000000-0005-0000-0000-000029030000}"/>
    <cellStyle name="Normal 10 9 2" xfId="491" xr:uid="{00000000-0005-0000-0000-00002A030000}"/>
    <cellStyle name="Normal 104" xfId="2113" xr:uid="{00000000-0005-0000-0000-00002B030000}"/>
    <cellStyle name="Normal 105" xfId="2122" xr:uid="{00000000-0005-0000-0000-00002C030000}"/>
    <cellStyle name="Normal 11" xfId="492" xr:uid="{00000000-0005-0000-0000-00002D030000}"/>
    <cellStyle name="Normal 11 10" xfId="493" xr:uid="{00000000-0005-0000-0000-00002E030000}"/>
    <cellStyle name="Normal 11 10 2" xfId="494" xr:uid="{00000000-0005-0000-0000-00002F030000}"/>
    <cellStyle name="Normal 11 11" xfId="495" xr:uid="{00000000-0005-0000-0000-000030030000}"/>
    <cellStyle name="Normal 11 11 2" xfId="496" xr:uid="{00000000-0005-0000-0000-000031030000}"/>
    <cellStyle name="Normal 11 12" xfId="497" xr:uid="{00000000-0005-0000-0000-000032030000}"/>
    <cellStyle name="Normal 11 12 2" xfId="498" xr:uid="{00000000-0005-0000-0000-000033030000}"/>
    <cellStyle name="Normal 11 13" xfId="499" xr:uid="{00000000-0005-0000-0000-000034030000}"/>
    <cellStyle name="Normal 11 13 2" xfId="500" xr:uid="{00000000-0005-0000-0000-000035030000}"/>
    <cellStyle name="Normal 11 14" xfId="501" xr:uid="{00000000-0005-0000-0000-000036030000}"/>
    <cellStyle name="Normal 11 14 2" xfId="502" xr:uid="{00000000-0005-0000-0000-000037030000}"/>
    <cellStyle name="Normal 11 15" xfId="503" xr:uid="{00000000-0005-0000-0000-000038030000}"/>
    <cellStyle name="Normal 11 15 2" xfId="504" xr:uid="{00000000-0005-0000-0000-000039030000}"/>
    <cellStyle name="Normal 11 16" xfId="505" xr:uid="{00000000-0005-0000-0000-00003A030000}"/>
    <cellStyle name="Normal 11 16 2" xfId="506" xr:uid="{00000000-0005-0000-0000-00003B030000}"/>
    <cellStyle name="Normal 11 17" xfId="507" xr:uid="{00000000-0005-0000-0000-00003C030000}"/>
    <cellStyle name="Normal 11 17 2" xfId="508" xr:uid="{00000000-0005-0000-0000-00003D030000}"/>
    <cellStyle name="Normal 11 18" xfId="509" xr:uid="{00000000-0005-0000-0000-00003E030000}"/>
    <cellStyle name="Normal 11 18 2" xfId="510" xr:uid="{00000000-0005-0000-0000-00003F030000}"/>
    <cellStyle name="Normal 11 19" xfId="1769" xr:uid="{00000000-0005-0000-0000-000040030000}"/>
    <cellStyle name="Normal 11 2" xfId="511" xr:uid="{00000000-0005-0000-0000-000041030000}"/>
    <cellStyle name="Normal 11 2 2" xfId="512" xr:uid="{00000000-0005-0000-0000-000042030000}"/>
    <cellStyle name="Normal 11 3" xfId="513" xr:uid="{00000000-0005-0000-0000-000043030000}"/>
    <cellStyle name="Normal 11 3 2" xfId="514" xr:uid="{00000000-0005-0000-0000-000044030000}"/>
    <cellStyle name="Normal 11 4" xfId="515" xr:uid="{00000000-0005-0000-0000-000045030000}"/>
    <cellStyle name="Normal 11 4 2" xfId="516" xr:uid="{00000000-0005-0000-0000-000046030000}"/>
    <cellStyle name="Normal 11 5" xfId="517" xr:uid="{00000000-0005-0000-0000-000047030000}"/>
    <cellStyle name="Normal 11 5 2" xfId="518" xr:uid="{00000000-0005-0000-0000-000048030000}"/>
    <cellStyle name="Normal 11 6" xfId="519" xr:uid="{00000000-0005-0000-0000-000049030000}"/>
    <cellStyle name="Normal 11 6 2" xfId="520" xr:uid="{00000000-0005-0000-0000-00004A030000}"/>
    <cellStyle name="Normal 11 7" xfId="521" xr:uid="{00000000-0005-0000-0000-00004B030000}"/>
    <cellStyle name="Normal 11 7 2" xfId="522" xr:uid="{00000000-0005-0000-0000-00004C030000}"/>
    <cellStyle name="Normal 11 8" xfId="523" xr:uid="{00000000-0005-0000-0000-00004D030000}"/>
    <cellStyle name="Normal 11 8 2" xfId="524" xr:uid="{00000000-0005-0000-0000-00004E030000}"/>
    <cellStyle name="Normal 11 9" xfId="525" xr:uid="{00000000-0005-0000-0000-00004F030000}"/>
    <cellStyle name="Normal 11 9 2" xfId="526" xr:uid="{00000000-0005-0000-0000-000050030000}"/>
    <cellStyle name="Normal 12" xfId="527" xr:uid="{00000000-0005-0000-0000-000051030000}"/>
    <cellStyle name="Normal 12 2" xfId="1770" xr:uid="{00000000-0005-0000-0000-000052030000}"/>
    <cellStyle name="Normal 13" xfId="528" xr:uid="{00000000-0005-0000-0000-000053030000}"/>
    <cellStyle name="Normal 13 10" xfId="529" xr:uid="{00000000-0005-0000-0000-000054030000}"/>
    <cellStyle name="Normal 13 10 2" xfId="530" xr:uid="{00000000-0005-0000-0000-000055030000}"/>
    <cellStyle name="Normal 13 11" xfId="531" xr:uid="{00000000-0005-0000-0000-000056030000}"/>
    <cellStyle name="Normal 13 11 2" xfId="532" xr:uid="{00000000-0005-0000-0000-000057030000}"/>
    <cellStyle name="Normal 13 12" xfId="533" xr:uid="{00000000-0005-0000-0000-000058030000}"/>
    <cellStyle name="Normal 13 12 2" xfId="534" xr:uid="{00000000-0005-0000-0000-000059030000}"/>
    <cellStyle name="Normal 13 13" xfId="535" xr:uid="{00000000-0005-0000-0000-00005A030000}"/>
    <cellStyle name="Normal 13 13 2" xfId="536" xr:uid="{00000000-0005-0000-0000-00005B030000}"/>
    <cellStyle name="Normal 13 14" xfId="537" xr:uid="{00000000-0005-0000-0000-00005C030000}"/>
    <cellStyle name="Normal 13 14 2" xfId="538" xr:uid="{00000000-0005-0000-0000-00005D030000}"/>
    <cellStyle name="Normal 13 15" xfId="539" xr:uid="{00000000-0005-0000-0000-00005E030000}"/>
    <cellStyle name="Normal 13 15 2" xfId="540" xr:uid="{00000000-0005-0000-0000-00005F030000}"/>
    <cellStyle name="Normal 13 16" xfId="541" xr:uid="{00000000-0005-0000-0000-000060030000}"/>
    <cellStyle name="Normal 13 16 2" xfId="542" xr:uid="{00000000-0005-0000-0000-000061030000}"/>
    <cellStyle name="Normal 13 17" xfId="543" xr:uid="{00000000-0005-0000-0000-000062030000}"/>
    <cellStyle name="Normal 13 17 2" xfId="544" xr:uid="{00000000-0005-0000-0000-000063030000}"/>
    <cellStyle name="Normal 13 18" xfId="545" xr:uid="{00000000-0005-0000-0000-000064030000}"/>
    <cellStyle name="Normal 13 18 2" xfId="546" xr:uid="{00000000-0005-0000-0000-000065030000}"/>
    <cellStyle name="Normal 13 19" xfId="1771" xr:uid="{00000000-0005-0000-0000-000066030000}"/>
    <cellStyle name="Normal 13 2" xfId="547" xr:uid="{00000000-0005-0000-0000-000067030000}"/>
    <cellStyle name="Normal 13 2 2" xfId="548" xr:uid="{00000000-0005-0000-0000-000068030000}"/>
    <cellStyle name="Normal 13 21" xfId="549" xr:uid="{00000000-0005-0000-0000-000069030000}"/>
    <cellStyle name="Normal 13 21 2" xfId="550" xr:uid="{00000000-0005-0000-0000-00006A030000}"/>
    <cellStyle name="Normal 13 22" xfId="551" xr:uid="{00000000-0005-0000-0000-00006B030000}"/>
    <cellStyle name="Normal 13 22 2" xfId="552" xr:uid="{00000000-0005-0000-0000-00006C030000}"/>
    <cellStyle name="Normal 13 23" xfId="553" xr:uid="{00000000-0005-0000-0000-00006D030000}"/>
    <cellStyle name="Normal 13 23 2" xfId="554" xr:uid="{00000000-0005-0000-0000-00006E030000}"/>
    <cellStyle name="Normal 13 3" xfId="555" xr:uid="{00000000-0005-0000-0000-00006F030000}"/>
    <cellStyle name="Normal 13 3 2" xfId="556" xr:uid="{00000000-0005-0000-0000-000070030000}"/>
    <cellStyle name="Normal 13 33" xfId="557" xr:uid="{00000000-0005-0000-0000-000071030000}"/>
    <cellStyle name="Normal 13 33 2" xfId="558" xr:uid="{00000000-0005-0000-0000-000072030000}"/>
    <cellStyle name="Normal 13 34" xfId="559" xr:uid="{00000000-0005-0000-0000-000073030000}"/>
    <cellStyle name="Normal 13 34 2" xfId="560" xr:uid="{00000000-0005-0000-0000-000074030000}"/>
    <cellStyle name="Normal 13 4" xfId="561" xr:uid="{00000000-0005-0000-0000-000075030000}"/>
    <cellStyle name="Normal 13 4 2" xfId="562" xr:uid="{00000000-0005-0000-0000-000076030000}"/>
    <cellStyle name="Normal 13 5" xfId="563" xr:uid="{00000000-0005-0000-0000-000077030000}"/>
    <cellStyle name="Normal 13 5 2" xfId="564" xr:uid="{00000000-0005-0000-0000-000078030000}"/>
    <cellStyle name="Normal 13 6" xfId="565" xr:uid="{00000000-0005-0000-0000-000079030000}"/>
    <cellStyle name="Normal 13 6 2" xfId="566" xr:uid="{00000000-0005-0000-0000-00007A030000}"/>
    <cellStyle name="Normal 13 7" xfId="567" xr:uid="{00000000-0005-0000-0000-00007B030000}"/>
    <cellStyle name="Normal 13 7 2" xfId="568" xr:uid="{00000000-0005-0000-0000-00007C030000}"/>
    <cellStyle name="Normal 13 8" xfId="569" xr:uid="{00000000-0005-0000-0000-00007D030000}"/>
    <cellStyle name="Normal 13 8 2" xfId="570" xr:uid="{00000000-0005-0000-0000-00007E030000}"/>
    <cellStyle name="Normal 13 9" xfId="571" xr:uid="{00000000-0005-0000-0000-00007F030000}"/>
    <cellStyle name="Normal 13 9 2" xfId="572" xr:uid="{00000000-0005-0000-0000-000080030000}"/>
    <cellStyle name="Normal 14" xfId="573" xr:uid="{00000000-0005-0000-0000-000081030000}"/>
    <cellStyle name="Normal 14 10" xfId="574" xr:uid="{00000000-0005-0000-0000-000082030000}"/>
    <cellStyle name="Normal 14 10 2" xfId="575" xr:uid="{00000000-0005-0000-0000-000083030000}"/>
    <cellStyle name="Normal 14 11" xfId="576" xr:uid="{00000000-0005-0000-0000-000084030000}"/>
    <cellStyle name="Normal 14 11 2" xfId="577" xr:uid="{00000000-0005-0000-0000-000085030000}"/>
    <cellStyle name="Normal 14 12" xfId="578" xr:uid="{00000000-0005-0000-0000-000086030000}"/>
    <cellStyle name="Normal 14 12 2" xfId="579" xr:uid="{00000000-0005-0000-0000-000087030000}"/>
    <cellStyle name="Normal 14 13" xfId="580" xr:uid="{00000000-0005-0000-0000-000088030000}"/>
    <cellStyle name="Normal 14 13 2" xfId="581" xr:uid="{00000000-0005-0000-0000-000089030000}"/>
    <cellStyle name="Normal 14 14" xfId="582" xr:uid="{00000000-0005-0000-0000-00008A030000}"/>
    <cellStyle name="Normal 14 14 2" xfId="583" xr:uid="{00000000-0005-0000-0000-00008B030000}"/>
    <cellStyle name="Normal 14 15" xfId="584" xr:uid="{00000000-0005-0000-0000-00008C030000}"/>
    <cellStyle name="Normal 14 15 2" xfId="585" xr:uid="{00000000-0005-0000-0000-00008D030000}"/>
    <cellStyle name="Normal 14 16" xfId="586" xr:uid="{00000000-0005-0000-0000-00008E030000}"/>
    <cellStyle name="Normal 14 16 2" xfId="587" xr:uid="{00000000-0005-0000-0000-00008F030000}"/>
    <cellStyle name="Normal 14 17" xfId="588" xr:uid="{00000000-0005-0000-0000-000090030000}"/>
    <cellStyle name="Normal 14 17 2" xfId="589" xr:uid="{00000000-0005-0000-0000-000091030000}"/>
    <cellStyle name="Normal 14 18" xfId="590" xr:uid="{00000000-0005-0000-0000-000092030000}"/>
    <cellStyle name="Normal 14 18 2" xfId="591" xr:uid="{00000000-0005-0000-0000-000093030000}"/>
    <cellStyle name="Normal 14 19" xfId="1772" xr:uid="{00000000-0005-0000-0000-000094030000}"/>
    <cellStyle name="Normal 14 2" xfId="592" xr:uid="{00000000-0005-0000-0000-000095030000}"/>
    <cellStyle name="Normal 14 2 2" xfId="593" xr:uid="{00000000-0005-0000-0000-000096030000}"/>
    <cellStyle name="Normal 14 3" xfId="594" xr:uid="{00000000-0005-0000-0000-000097030000}"/>
    <cellStyle name="Normal 14 3 2" xfId="595" xr:uid="{00000000-0005-0000-0000-000098030000}"/>
    <cellStyle name="Normal 14 4" xfId="596" xr:uid="{00000000-0005-0000-0000-000099030000}"/>
    <cellStyle name="Normal 14 4 2" xfId="597" xr:uid="{00000000-0005-0000-0000-00009A030000}"/>
    <cellStyle name="Normal 14 5" xfId="598" xr:uid="{00000000-0005-0000-0000-00009B030000}"/>
    <cellStyle name="Normal 14 5 2" xfId="599" xr:uid="{00000000-0005-0000-0000-00009C030000}"/>
    <cellStyle name="Normal 14 6" xfId="600" xr:uid="{00000000-0005-0000-0000-00009D030000}"/>
    <cellStyle name="Normal 14 6 2" xfId="601" xr:uid="{00000000-0005-0000-0000-00009E030000}"/>
    <cellStyle name="Normal 14 7" xfId="602" xr:uid="{00000000-0005-0000-0000-00009F030000}"/>
    <cellStyle name="Normal 14 7 2" xfId="603" xr:uid="{00000000-0005-0000-0000-0000A0030000}"/>
    <cellStyle name="Normal 14 8" xfId="604" xr:uid="{00000000-0005-0000-0000-0000A1030000}"/>
    <cellStyle name="Normal 14 8 2" xfId="605" xr:uid="{00000000-0005-0000-0000-0000A2030000}"/>
    <cellStyle name="Normal 14 9" xfId="606" xr:uid="{00000000-0005-0000-0000-0000A3030000}"/>
    <cellStyle name="Normal 14 9 2" xfId="607" xr:uid="{00000000-0005-0000-0000-0000A4030000}"/>
    <cellStyle name="Normal 15" xfId="608" xr:uid="{00000000-0005-0000-0000-0000A5030000}"/>
    <cellStyle name="Normal 15 2" xfId="1773" xr:uid="{00000000-0005-0000-0000-0000A6030000}"/>
    <cellStyle name="Normal 16" xfId="609" xr:uid="{00000000-0005-0000-0000-0000A7030000}"/>
    <cellStyle name="Normal 16 2" xfId="1774" xr:uid="{00000000-0005-0000-0000-0000A8030000}"/>
    <cellStyle name="Normal 17" xfId="610" xr:uid="{00000000-0005-0000-0000-0000A9030000}"/>
    <cellStyle name="Normal 17 2" xfId="1775" xr:uid="{00000000-0005-0000-0000-0000AA030000}"/>
    <cellStyle name="Normal 18" xfId="611" xr:uid="{00000000-0005-0000-0000-0000AB030000}"/>
    <cellStyle name="Normal 18 2" xfId="1776" xr:uid="{00000000-0005-0000-0000-0000AC030000}"/>
    <cellStyle name="Normal 19" xfId="612" xr:uid="{00000000-0005-0000-0000-0000AD030000}"/>
    <cellStyle name="Normal 19 2" xfId="613" xr:uid="{00000000-0005-0000-0000-0000AE030000}"/>
    <cellStyle name="Normal 19 2 2" xfId="1777" xr:uid="{00000000-0005-0000-0000-0000AF030000}"/>
    <cellStyle name="Normal 2" xfId="614" xr:uid="{00000000-0005-0000-0000-0000B0030000}"/>
    <cellStyle name="Normal 2 10" xfId="615" xr:uid="{00000000-0005-0000-0000-0000B1030000}"/>
    <cellStyle name="Normal 2 11" xfId="616" xr:uid="{00000000-0005-0000-0000-0000B2030000}"/>
    <cellStyle name="Normal 2 12" xfId="617" xr:uid="{00000000-0005-0000-0000-0000B3030000}"/>
    <cellStyle name="Normal 2 13" xfId="618" xr:uid="{00000000-0005-0000-0000-0000B4030000}"/>
    <cellStyle name="Normal 2 14" xfId="619" xr:uid="{00000000-0005-0000-0000-0000B5030000}"/>
    <cellStyle name="Normal 2 15" xfId="620" xr:uid="{00000000-0005-0000-0000-0000B6030000}"/>
    <cellStyle name="Normal 2 16" xfId="621" xr:uid="{00000000-0005-0000-0000-0000B7030000}"/>
    <cellStyle name="Normal 2 17" xfId="622" xr:uid="{00000000-0005-0000-0000-0000B8030000}"/>
    <cellStyle name="Normal 2 18" xfId="623" xr:uid="{00000000-0005-0000-0000-0000B9030000}"/>
    <cellStyle name="Normal 2 18 2" xfId="1779" xr:uid="{00000000-0005-0000-0000-0000BA030000}"/>
    <cellStyle name="Normal 2 19" xfId="624" xr:uid="{00000000-0005-0000-0000-0000BB030000}"/>
    <cellStyle name="Normal 2 19 2" xfId="625" xr:uid="{00000000-0005-0000-0000-0000BC030000}"/>
    <cellStyle name="Normal 2 2" xfId="626" xr:uid="{00000000-0005-0000-0000-0000BD030000}"/>
    <cellStyle name="Normal 2 2 10" xfId="627" xr:uid="{00000000-0005-0000-0000-0000BE030000}"/>
    <cellStyle name="Normal 2 2 10 2" xfId="628" xr:uid="{00000000-0005-0000-0000-0000BF030000}"/>
    <cellStyle name="Normal 2 2 11" xfId="629" xr:uid="{00000000-0005-0000-0000-0000C0030000}"/>
    <cellStyle name="Normal 2 2 11 2" xfId="630" xr:uid="{00000000-0005-0000-0000-0000C1030000}"/>
    <cellStyle name="Normal 2 2 12" xfId="631" xr:uid="{00000000-0005-0000-0000-0000C2030000}"/>
    <cellStyle name="Normal 2 2 12 2" xfId="632" xr:uid="{00000000-0005-0000-0000-0000C3030000}"/>
    <cellStyle name="Normal 2 2 13" xfId="633" xr:uid="{00000000-0005-0000-0000-0000C4030000}"/>
    <cellStyle name="Normal 2 2 13 2" xfId="634" xr:uid="{00000000-0005-0000-0000-0000C5030000}"/>
    <cellStyle name="Normal 2 2 14" xfId="635" xr:uid="{00000000-0005-0000-0000-0000C6030000}"/>
    <cellStyle name="Normal 2 2 14 2" xfId="1780" xr:uid="{00000000-0005-0000-0000-0000C7030000}"/>
    <cellStyle name="Normal 2 2 15" xfId="636" xr:uid="{00000000-0005-0000-0000-0000C8030000}"/>
    <cellStyle name="Normal 2 2 2" xfId="637" xr:uid="{00000000-0005-0000-0000-0000C9030000}"/>
    <cellStyle name="Normal 2 2 2 2" xfId="638" xr:uid="{00000000-0005-0000-0000-0000CA030000}"/>
    <cellStyle name="Normal 2 2 2 3" xfId="639" xr:uid="{00000000-0005-0000-0000-0000CB030000}"/>
    <cellStyle name="Normal 2 2 2 3 2" xfId="1781" xr:uid="{00000000-0005-0000-0000-0000CC030000}"/>
    <cellStyle name="Normal 2 2 3" xfId="640" xr:uid="{00000000-0005-0000-0000-0000CD030000}"/>
    <cellStyle name="Normal 2 2 3 2" xfId="641" xr:uid="{00000000-0005-0000-0000-0000CE030000}"/>
    <cellStyle name="Normal 2 2 4" xfId="642" xr:uid="{00000000-0005-0000-0000-0000CF030000}"/>
    <cellStyle name="Normal 2 2 4 2" xfId="643" xr:uid="{00000000-0005-0000-0000-0000D0030000}"/>
    <cellStyle name="Normal 2 2 5" xfId="644" xr:uid="{00000000-0005-0000-0000-0000D1030000}"/>
    <cellStyle name="Normal 2 2 5 2" xfId="645" xr:uid="{00000000-0005-0000-0000-0000D2030000}"/>
    <cellStyle name="Normal 2 2 6" xfId="646" xr:uid="{00000000-0005-0000-0000-0000D3030000}"/>
    <cellStyle name="Normal 2 2 6 2" xfId="647" xr:uid="{00000000-0005-0000-0000-0000D4030000}"/>
    <cellStyle name="Normal 2 2 7" xfId="648" xr:uid="{00000000-0005-0000-0000-0000D5030000}"/>
    <cellStyle name="Normal 2 2 7 2" xfId="649" xr:uid="{00000000-0005-0000-0000-0000D6030000}"/>
    <cellStyle name="Normal 2 2 8" xfId="650" xr:uid="{00000000-0005-0000-0000-0000D7030000}"/>
    <cellStyle name="Normal 2 2 8 2" xfId="651" xr:uid="{00000000-0005-0000-0000-0000D8030000}"/>
    <cellStyle name="Normal 2 2 9" xfId="652" xr:uid="{00000000-0005-0000-0000-0000D9030000}"/>
    <cellStyle name="Normal 2 2 9 2" xfId="653" xr:uid="{00000000-0005-0000-0000-0000DA030000}"/>
    <cellStyle name="Normal 2 2_Beauty Rest Buy Sheet" xfId="654" xr:uid="{00000000-0005-0000-0000-0000DB030000}"/>
    <cellStyle name="Normal 2 20" xfId="655" xr:uid="{00000000-0005-0000-0000-0000DC030000}"/>
    <cellStyle name="Normal 2 20 2" xfId="656" xr:uid="{00000000-0005-0000-0000-0000DD030000}"/>
    <cellStyle name="Normal 2 21" xfId="657" xr:uid="{00000000-0005-0000-0000-0000DE030000}"/>
    <cellStyle name="Normal 2 21 2" xfId="658" xr:uid="{00000000-0005-0000-0000-0000DF030000}"/>
    <cellStyle name="Normal 2 22" xfId="659" xr:uid="{00000000-0005-0000-0000-0000E0030000}"/>
    <cellStyle name="Normal 2 22 2" xfId="660" xr:uid="{00000000-0005-0000-0000-0000E1030000}"/>
    <cellStyle name="Normal 2 23" xfId="661" xr:uid="{00000000-0005-0000-0000-0000E2030000}"/>
    <cellStyle name="Normal 2 23 2" xfId="662" xr:uid="{00000000-0005-0000-0000-0000E3030000}"/>
    <cellStyle name="Normal 2 24" xfId="663" xr:uid="{00000000-0005-0000-0000-0000E4030000}"/>
    <cellStyle name="Normal 2 24 2" xfId="664" xr:uid="{00000000-0005-0000-0000-0000E5030000}"/>
    <cellStyle name="Normal 2 25" xfId="665" xr:uid="{00000000-0005-0000-0000-0000E6030000}"/>
    <cellStyle name="Normal 2 25 2" xfId="666" xr:uid="{00000000-0005-0000-0000-0000E7030000}"/>
    <cellStyle name="Normal 2 26" xfId="667" xr:uid="{00000000-0005-0000-0000-0000E8030000}"/>
    <cellStyle name="Normal 2 26 2" xfId="668" xr:uid="{00000000-0005-0000-0000-0000E9030000}"/>
    <cellStyle name="Normal 2 27" xfId="669" xr:uid="{00000000-0005-0000-0000-0000EA030000}"/>
    <cellStyle name="Normal 2 27 2" xfId="670" xr:uid="{00000000-0005-0000-0000-0000EB030000}"/>
    <cellStyle name="Normal 2 28" xfId="671" xr:uid="{00000000-0005-0000-0000-0000EC030000}"/>
    <cellStyle name="Normal 2 28 2" xfId="672" xr:uid="{00000000-0005-0000-0000-0000ED030000}"/>
    <cellStyle name="Normal 2 29" xfId="673" xr:uid="{00000000-0005-0000-0000-0000EE030000}"/>
    <cellStyle name="Normal 2 29 2" xfId="674" xr:uid="{00000000-0005-0000-0000-0000EF030000}"/>
    <cellStyle name="Normal 2 3" xfId="675" xr:uid="{00000000-0005-0000-0000-0000F0030000}"/>
    <cellStyle name="Normal 2 3 10" xfId="676" xr:uid="{00000000-0005-0000-0000-0000F1030000}"/>
    <cellStyle name="Normal 2 3 10 2" xfId="677" xr:uid="{00000000-0005-0000-0000-0000F2030000}"/>
    <cellStyle name="Normal 2 3 11" xfId="678" xr:uid="{00000000-0005-0000-0000-0000F3030000}"/>
    <cellStyle name="Normal 2 3 11 2" xfId="679" xr:uid="{00000000-0005-0000-0000-0000F4030000}"/>
    <cellStyle name="Normal 2 3 12" xfId="680" xr:uid="{00000000-0005-0000-0000-0000F5030000}"/>
    <cellStyle name="Normal 2 3 12 2" xfId="681" xr:uid="{00000000-0005-0000-0000-0000F6030000}"/>
    <cellStyle name="Normal 2 3 13" xfId="682" xr:uid="{00000000-0005-0000-0000-0000F7030000}"/>
    <cellStyle name="Normal 2 3 13 2" xfId="683" xr:uid="{00000000-0005-0000-0000-0000F8030000}"/>
    <cellStyle name="Normal 2 3 14" xfId="684" xr:uid="{00000000-0005-0000-0000-0000F9030000}"/>
    <cellStyle name="Normal 2 3 14 2" xfId="1782" xr:uid="{00000000-0005-0000-0000-0000FA030000}"/>
    <cellStyle name="Normal 2 3 2" xfId="685" xr:uid="{00000000-0005-0000-0000-0000FB030000}"/>
    <cellStyle name="Normal 2 3 2 2" xfId="686" xr:uid="{00000000-0005-0000-0000-0000FC030000}"/>
    <cellStyle name="Normal 2 3 3" xfId="687" xr:uid="{00000000-0005-0000-0000-0000FD030000}"/>
    <cellStyle name="Normal 2 3 3 2" xfId="688" xr:uid="{00000000-0005-0000-0000-0000FE030000}"/>
    <cellStyle name="Normal 2 3 4" xfId="689" xr:uid="{00000000-0005-0000-0000-0000FF030000}"/>
    <cellStyle name="Normal 2 3 4 2" xfId="690" xr:uid="{00000000-0005-0000-0000-000000040000}"/>
    <cellStyle name="Normal 2 3 5" xfId="691" xr:uid="{00000000-0005-0000-0000-000001040000}"/>
    <cellStyle name="Normal 2 3 5 2" xfId="692" xr:uid="{00000000-0005-0000-0000-000002040000}"/>
    <cellStyle name="Normal 2 3 6" xfId="693" xr:uid="{00000000-0005-0000-0000-000003040000}"/>
    <cellStyle name="Normal 2 3 6 2" xfId="694" xr:uid="{00000000-0005-0000-0000-000004040000}"/>
    <cellStyle name="Normal 2 3 7" xfId="695" xr:uid="{00000000-0005-0000-0000-000005040000}"/>
    <cellStyle name="Normal 2 3 7 2" xfId="696" xr:uid="{00000000-0005-0000-0000-000006040000}"/>
    <cellStyle name="Normal 2 3 8" xfId="697" xr:uid="{00000000-0005-0000-0000-000007040000}"/>
    <cellStyle name="Normal 2 3 8 2" xfId="698" xr:uid="{00000000-0005-0000-0000-000008040000}"/>
    <cellStyle name="Normal 2 3 9" xfId="699" xr:uid="{00000000-0005-0000-0000-000009040000}"/>
    <cellStyle name="Normal 2 3 9 2" xfId="700" xr:uid="{00000000-0005-0000-0000-00000A040000}"/>
    <cellStyle name="Normal 2 30" xfId="701" xr:uid="{00000000-0005-0000-0000-00000B040000}"/>
    <cellStyle name="Normal 2 30 2" xfId="702" xr:uid="{00000000-0005-0000-0000-00000C040000}"/>
    <cellStyle name="Normal 2 31" xfId="703" xr:uid="{00000000-0005-0000-0000-00000D040000}"/>
    <cellStyle name="Normal 2 32" xfId="704" xr:uid="{00000000-0005-0000-0000-00000E040000}"/>
    <cellStyle name="Normal 2 33" xfId="705" xr:uid="{00000000-0005-0000-0000-00000F040000}"/>
    <cellStyle name="Normal 2 34" xfId="706" xr:uid="{00000000-0005-0000-0000-000010040000}"/>
    <cellStyle name="Normal 2 35" xfId="1559" xr:uid="{00000000-0005-0000-0000-000011040000}"/>
    <cellStyle name="Normal 2 36" xfId="1778" xr:uid="{00000000-0005-0000-0000-000012040000}"/>
    <cellStyle name="Normal 2 4" xfId="707" xr:uid="{00000000-0005-0000-0000-000013040000}"/>
    <cellStyle name="Normal 2 4 10" xfId="708" xr:uid="{00000000-0005-0000-0000-000014040000}"/>
    <cellStyle name="Normal 2 4 10 2" xfId="1783" xr:uid="{00000000-0005-0000-0000-000015040000}"/>
    <cellStyle name="Normal 2 4 11" xfId="709" xr:uid="{00000000-0005-0000-0000-000016040000}"/>
    <cellStyle name="Normal 2 4 11 2" xfId="1784" xr:uid="{00000000-0005-0000-0000-000017040000}"/>
    <cellStyle name="Normal 2 4 12" xfId="710" xr:uid="{00000000-0005-0000-0000-000018040000}"/>
    <cellStyle name="Normal 2 4 12 2" xfId="1785" xr:uid="{00000000-0005-0000-0000-000019040000}"/>
    <cellStyle name="Normal 2 4 13" xfId="711" xr:uid="{00000000-0005-0000-0000-00001A040000}"/>
    <cellStyle name="Normal 2 4 13 2" xfId="1786" xr:uid="{00000000-0005-0000-0000-00001B040000}"/>
    <cellStyle name="Normal 2 4 14" xfId="712" xr:uid="{00000000-0005-0000-0000-00001C040000}"/>
    <cellStyle name="Normal 2 4 14 2" xfId="1787" xr:uid="{00000000-0005-0000-0000-00001D040000}"/>
    <cellStyle name="Normal 2 4 2" xfId="713" xr:uid="{00000000-0005-0000-0000-00001E040000}"/>
    <cellStyle name="Normal 2 4 2 10" xfId="714" xr:uid="{00000000-0005-0000-0000-00001F040000}"/>
    <cellStyle name="Normal 2 4 2 10 2" xfId="715" xr:uid="{00000000-0005-0000-0000-000020040000}"/>
    <cellStyle name="Normal 2 4 2 11" xfId="716" xr:uid="{00000000-0005-0000-0000-000021040000}"/>
    <cellStyle name="Normal 2 4 2 11 2" xfId="717" xr:uid="{00000000-0005-0000-0000-000022040000}"/>
    <cellStyle name="Normal 2 4 2 12" xfId="718" xr:uid="{00000000-0005-0000-0000-000023040000}"/>
    <cellStyle name="Normal 2 4 2 12 2" xfId="719" xr:uid="{00000000-0005-0000-0000-000024040000}"/>
    <cellStyle name="Normal 2 4 2 13" xfId="720" xr:uid="{00000000-0005-0000-0000-000025040000}"/>
    <cellStyle name="Normal 2 4 2 13 2" xfId="721" xr:uid="{00000000-0005-0000-0000-000026040000}"/>
    <cellStyle name="Normal 2 4 2 14" xfId="1788" xr:uid="{00000000-0005-0000-0000-000027040000}"/>
    <cellStyle name="Normal 2 4 2 2" xfId="722" xr:uid="{00000000-0005-0000-0000-000028040000}"/>
    <cellStyle name="Normal 2 4 2 2 2" xfId="723" xr:uid="{00000000-0005-0000-0000-000029040000}"/>
    <cellStyle name="Normal 2 4 2 3" xfId="724" xr:uid="{00000000-0005-0000-0000-00002A040000}"/>
    <cellStyle name="Normal 2 4 2 3 2" xfId="725" xr:uid="{00000000-0005-0000-0000-00002B040000}"/>
    <cellStyle name="Normal 2 4 2 4" xfId="726" xr:uid="{00000000-0005-0000-0000-00002C040000}"/>
    <cellStyle name="Normal 2 4 2 4 2" xfId="727" xr:uid="{00000000-0005-0000-0000-00002D040000}"/>
    <cellStyle name="Normal 2 4 2 5" xfId="728" xr:uid="{00000000-0005-0000-0000-00002E040000}"/>
    <cellStyle name="Normal 2 4 2 5 2" xfId="729" xr:uid="{00000000-0005-0000-0000-00002F040000}"/>
    <cellStyle name="Normal 2 4 2 6" xfId="730" xr:uid="{00000000-0005-0000-0000-000030040000}"/>
    <cellStyle name="Normal 2 4 2 6 2" xfId="731" xr:uid="{00000000-0005-0000-0000-000031040000}"/>
    <cellStyle name="Normal 2 4 2 7" xfId="732" xr:uid="{00000000-0005-0000-0000-000032040000}"/>
    <cellStyle name="Normal 2 4 2 7 2" xfId="733" xr:uid="{00000000-0005-0000-0000-000033040000}"/>
    <cellStyle name="Normal 2 4 2 8" xfId="734" xr:uid="{00000000-0005-0000-0000-000034040000}"/>
    <cellStyle name="Normal 2 4 2 8 2" xfId="735" xr:uid="{00000000-0005-0000-0000-000035040000}"/>
    <cellStyle name="Normal 2 4 2 9" xfId="736" xr:uid="{00000000-0005-0000-0000-000036040000}"/>
    <cellStyle name="Normal 2 4 2 9 2" xfId="737" xr:uid="{00000000-0005-0000-0000-000037040000}"/>
    <cellStyle name="Normal 2 4 3" xfId="738" xr:uid="{00000000-0005-0000-0000-000038040000}"/>
    <cellStyle name="Normal 2 4 3 2" xfId="1789" xr:uid="{00000000-0005-0000-0000-000039040000}"/>
    <cellStyle name="Normal 2 4 4" xfId="739" xr:uid="{00000000-0005-0000-0000-00003A040000}"/>
    <cellStyle name="Normal 2 4 4 2" xfId="1790" xr:uid="{00000000-0005-0000-0000-00003B040000}"/>
    <cellStyle name="Normal 2 4 5" xfId="740" xr:uid="{00000000-0005-0000-0000-00003C040000}"/>
    <cellStyle name="Normal 2 4 5 2" xfId="1791" xr:uid="{00000000-0005-0000-0000-00003D040000}"/>
    <cellStyle name="Normal 2 4 6" xfId="741" xr:uid="{00000000-0005-0000-0000-00003E040000}"/>
    <cellStyle name="Normal 2 4 6 2" xfId="1792" xr:uid="{00000000-0005-0000-0000-00003F040000}"/>
    <cellStyle name="Normal 2 4 7" xfId="742" xr:uid="{00000000-0005-0000-0000-000040040000}"/>
    <cellStyle name="Normal 2 4 7 2" xfId="1793" xr:uid="{00000000-0005-0000-0000-000041040000}"/>
    <cellStyle name="Normal 2 4 8" xfId="743" xr:uid="{00000000-0005-0000-0000-000042040000}"/>
    <cellStyle name="Normal 2 4 8 2" xfId="1794" xr:uid="{00000000-0005-0000-0000-000043040000}"/>
    <cellStyle name="Normal 2 4 9" xfId="744" xr:uid="{00000000-0005-0000-0000-000044040000}"/>
    <cellStyle name="Normal 2 4 9 2" xfId="1795" xr:uid="{00000000-0005-0000-0000-000045040000}"/>
    <cellStyle name="Normal 2 5" xfId="745" xr:uid="{00000000-0005-0000-0000-000046040000}"/>
    <cellStyle name="Normal 2 6" xfId="746" xr:uid="{00000000-0005-0000-0000-000047040000}"/>
    <cellStyle name="Normal 2 7" xfId="747" xr:uid="{00000000-0005-0000-0000-000048040000}"/>
    <cellStyle name="Normal 2 8" xfId="748" xr:uid="{00000000-0005-0000-0000-000049040000}"/>
    <cellStyle name="Normal 2 9" xfId="749" xr:uid="{00000000-0005-0000-0000-00004A040000}"/>
    <cellStyle name="Normal 2_7th Avenue Textra Microfiber mini set commitment 20110614 (2)" xfId="750" xr:uid="{00000000-0005-0000-0000-00004B040000}"/>
    <cellStyle name="Normal 20" xfId="751" xr:uid="{00000000-0005-0000-0000-00004C040000}"/>
    <cellStyle name="Normal 20 2" xfId="752" xr:uid="{00000000-0005-0000-0000-00004D040000}"/>
    <cellStyle name="Normal 20 2 2" xfId="1796" xr:uid="{00000000-0005-0000-0000-00004E040000}"/>
    <cellStyle name="Normal 21" xfId="753" xr:uid="{00000000-0005-0000-0000-00004F040000}"/>
    <cellStyle name="Normal 22" xfId="754" xr:uid="{00000000-0005-0000-0000-000050040000}"/>
    <cellStyle name="Normal 23" xfId="755" xr:uid="{00000000-0005-0000-0000-000051040000}"/>
    <cellStyle name="Normal 24" xfId="756" xr:uid="{00000000-0005-0000-0000-000052040000}"/>
    <cellStyle name="Normal 25" xfId="757" xr:uid="{00000000-0005-0000-0000-000053040000}"/>
    <cellStyle name="Normal 26" xfId="758" xr:uid="{00000000-0005-0000-0000-000054040000}"/>
    <cellStyle name="Normal 26 18" xfId="759" xr:uid="{00000000-0005-0000-0000-000055040000}"/>
    <cellStyle name="Normal 26 18 2" xfId="1797" xr:uid="{00000000-0005-0000-0000-000056040000}"/>
    <cellStyle name="Normal 27" xfId="760" xr:uid="{00000000-0005-0000-0000-000057040000}"/>
    <cellStyle name="Normal 27 2" xfId="1970" xr:uid="{00000000-0005-0000-0000-000058040000}"/>
    <cellStyle name="Normal 28" xfId="761" xr:uid="{00000000-0005-0000-0000-000059040000}"/>
    <cellStyle name="Normal 28 4" xfId="762" xr:uid="{00000000-0005-0000-0000-00005A040000}"/>
    <cellStyle name="Normal 28 4 2" xfId="1798" xr:uid="{00000000-0005-0000-0000-00005B040000}"/>
    <cellStyle name="Normal 28 6" xfId="763" xr:uid="{00000000-0005-0000-0000-00005C040000}"/>
    <cellStyle name="Normal 28 6 2" xfId="1799" xr:uid="{00000000-0005-0000-0000-00005D040000}"/>
    <cellStyle name="Normal 29" xfId="764" xr:uid="{00000000-0005-0000-0000-00005E040000}"/>
    <cellStyle name="Normal 3" xfId="765" xr:uid="{00000000-0005-0000-0000-00005F040000}"/>
    <cellStyle name="Normal 3 10" xfId="766" xr:uid="{00000000-0005-0000-0000-000060040000}"/>
    <cellStyle name="Normal 3 11" xfId="767" xr:uid="{00000000-0005-0000-0000-000061040000}"/>
    <cellStyle name="Normal 3 12" xfId="768" xr:uid="{00000000-0005-0000-0000-000062040000}"/>
    <cellStyle name="Normal 3 12 2" xfId="769" xr:uid="{00000000-0005-0000-0000-000063040000}"/>
    <cellStyle name="Normal 3 13" xfId="770" xr:uid="{00000000-0005-0000-0000-000064040000}"/>
    <cellStyle name="Normal 3 13 2" xfId="771" xr:uid="{00000000-0005-0000-0000-000065040000}"/>
    <cellStyle name="Normal 3 14" xfId="772" xr:uid="{00000000-0005-0000-0000-000066040000}"/>
    <cellStyle name="Normal 3 14 2" xfId="773" xr:uid="{00000000-0005-0000-0000-000067040000}"/>
    <cellStyle name="Normal 3 15" xfId="774" xr:uid="{00000000-0005-0000-0000-000068040000}"/>
    <cellStyle name="Normal 3 15 2" xfId="775" xr:uid="{00000000-0005-0000-0000-000069040000}"/>
    <cellStyle name="Normal 3 16" xfId="776" xr:uid="{00000000-0005-0000-0000-00006A040000}"/>
    <cellStyle name="Normal 3 16 2" xfId="777" xr:uid="{00000000-0005-0000-0000-00006B040000}"/>
    <cellStyle name="Normal 3 17" xfId="778" xr:uid="{00000000-0005-0000-0000-00006C040000}"/>
    <cellStyle name="Normal 3 17 2" xfId="779" xr:uid="{00000000-0005-0000-0000-00006D040000}"/>
    <cellStyle name="Normal 3 18" xfId="780" xr:uid="{00000000-0005-0000-0000-00006E040000}"/>
    <cellStyle name="Normal 3 18 2" xfId="781" xr:uid="{00000000-0005-0000-0000-00006F040000}"/>
    <cellStyle name="Normal 3 19" xfId="782" xr:uid="{00000000-0005-0000-0000-000070040000}"/>
    <cellStyle name="Normal 3 19 2" xfId="783" xr:uid="{00000000-0005-0000-0000-000071040000}"/>
    <cellStyle name="Normal 3 2" xfId="784" xr:uid="{00000000-0005-0000-0000-000072040000}"/>
    <cellStyle name="Normal 3 2 10" xfId="785" xr:uid="{00000000-0005-0000-0000-000073040000}"/>
    <cellStyle name="Normal 3 2 10 2" xfId="786" xr:uid="{00000000-0005-0000-0000-000074040000}"/>
    <cellStyle name="Normal 3 2 11" xfId="787" xr:uid="{00000000-0005-0000-0000-000075040000}"/>
    <cellStyle name="Normal 3 2 11 2" xfId="788" xr:uid="{00000000-0005-0000-0000-000076040000}"/>
    <cellStyle name="Normal 3 2 12" xfId="789" xr:uid="{00000000-0005-0000-0000-000077040000}"/>
    <cellStyle name="Normal 3 2 12 2" xfId="790" xr:uid="{00000000-0005-0000-0000-000078040000}"/>
    <cellStyle name="Normal 3 2 13" xfId="791" xr:uid="{00000000-0005-0000-0000-000079040000}"/>
    <cellStyle name="Normal 3 2 13 2" xfId="792" xr:uid="{00000000-0005-0000-0000-00007A040000}"/>
    <cellStyle name="Normal 3 2 14" xfId="793" xr:uid="{00000000-0005-0000-0000-00007B040000}"/>
    <cellStyle name="Normal 3 2 15" xfId="1558" xr:uid="{00000000-0005-0000-0000-00007C040000}"/>
    <cellStyle name="Normal 3 2 16" xfId="1969" xr:uid="{00000000-0005-0000-0000-00007D040000}"/>
    <cellStyle name="Normal 3 2 2" xfId="794" xr:uid="{00000000-0005-0000-0000-00007E040000}"/>
    <cellStyle name="Normal 3 2 2 2" xfId="795" xr:uid="{00000000-0005-0000-0000-00007F040000}"/>
    <cellStyle name="Normal 3 2 3" xfId="796" xr:uid="{00000000-0005-0000-0000-000080040000}"/>
    <cellStyle name="Normal 3 2 3 2" xfId="797" xr:uid="{00000000-0005-0000-0000-000081040000}"/>
    <cellStyle name="Normal 3 2 4" xfId="798" xr:uid="{00000000-0005-0000-0000-000082040000}"/>
    <cellStyle name="Normal 3 2 4 2" xfId="799" xr:uid="{00000000-0005-0000-0000-000083040000}"/>
    <cellStyle name="Normal 3 2 5" xfId="800" xr:uid="{00000000-0005-0000-0000-000084040000}"/>
    <cellStyle name="Normal 3 2 5 2" xfId="801" xr:uid="{00000000-0005-0000-0000-000085040000}"/>
    <cellStyle name="Normal 3 2 6" xfId="802" xr:uid="{00000000-0005-0000-0000-000086040000}"/>
    <cellStyle name="Normal 3 2 6 2" xfId="803" xr:uid="{00000000-0005-0000-0000-000087040000}"/>
    <cellStyle name="Normal 3 2 7" xfId="804" xr:uid="{00000000-0005-0000-0000-000088040000}"/>
    <cellStyle name="Normal 3 2 7 2" xfId="805" xr:uid="{00000000-0005-0000-0000-000089040000}"/>
    <cellStyle name="Normal 3 2 8" xfId="806" xr:uid="{00000000-0005-0000-0000-00008A040000}"/>
    <cellStyle name="Normal 3 2 8 2" xfId="807" xr:uid="{00000000-0005-0000-0000-00008B040000}"/>
    <cellStyle name="Normal 3 2 9" xfId="808" xr:uid="{00000000-0005-0000-0000-00008C040000}"/>
    <cellStyle name="Normal 3 2 9 2" xfId="809" xr:uid="{00000000-0005-0000-0000-00008D040000}"/>
    <cellStyle name="Normal 3 2_Chairs" xfId="810" xr:uid="{00000000-0005-0000-0000-00008E040000}"/>
    <cellStyle name="Normal 3 20" xfId="811" xr:uid="{00000000-0005-0000-0000-00008F040000}"/>
    <cellStyle name="Normal 3 20 2" xfId="812" xr:uid="{00000000-0005-0000-0000-000090040000}"/>
    <cellStyle name="Normal 3 21" xfId="813" xr:uid="{00000000-0005-0000-0000-000091040000}"/>
    <cellStyle name="Normal 3 21 2" xfId="814" xr:uid="{00000000-0005-0000-0000-000092040000}"/>
    <cellStyle name="Normal 3 22" xfId="815" xr:uid="{00000000-0005-0000-0000-000093040000}"/>
    <cellStyle name="Normal 3 22 2" xfId="816" xr:uid="{00000000-0005-0000-0000-000094040000}"/>
    <cellStyle name="Normal 3 23" xfId="817" xr:uid="{00000000-0005-0000-0000-000095040000}"/>
    <cellStyle name="Normal 3 23 2" xfId="818" xr:uid="{00000000-0005-0000-0000-000096040000}"/>
    <cellStyle name="Normal 3 24" xfId="819" xr:uid="{00000000-0005-0000-0000-000097040000}"/>
    <cellStyle name="Normal 3 25" xfId="820" xr:uid="{00000000-0005-0000-0000-000098040000}"/>
    <cellStyle name="Normal 3 25 2" xfId="1800" xr:uid="{00000000-0005-0000-0000-000099040000}"/>
    <cellStyle name="Normal 3 26" xfId="821" xr:uid="{00000000-0005-0000-0000-00009A040000}"/>
    <cellStyle name="Normal 3 26 2" xfId="1968" xr:uid="{00000000-0005-0000-0000-00009B040000}"/>
    <cellStyle name="Normal 3 27" xfId="822" xr:uid="{00000000-0005-0000-0000-00009C040000}"/>
    <cellStyle name="Normal 3 28" xfId="823" xr:uid="{00000000-0005-0000-0000-00009D040000}"/>
    <cellStyle name="Normal 3 29" xfId="1555" xr:uid="{00000000-0005-0000-0000-00009E040000}"/>
    <cellStyle name="Normal 3 3" xfId="824" xr:uid="{00000000-0005-0000-0000-00009F040000}"/>
    <cellStyle name="Normal 3 3 10" xfId="825" xr:uid="{00000000-0005-0000-0000-0000A0040000}"/>
    <cellStyle name="Normal 3 3 10 2" xfId="826" xr:uid="{00000000-0005-0000-0000-0000A1040000}"/>
    <cellStyle name="Normal 3 3 11" xfId="827" xr:uid="{00000000-0005-0000-0000-0000A2040000}"/>
    <cellStyle name="Normal 3 3 11 2" xfId="828" xr:uid="{00000000-0005-0000-0000-0000A3040000}"/>
    <cellStyle name="Normal 3 3 12" xfId="829" xr:uid="{00000000-0005-0000-0000-0000A4040000}"/>
    <cellStyle name="Normal 3 3 12 2" xfId="830" xr:uid="{00000000-0005-0000-0000-0000A5040000}"/>
    <cellStyle name="Normal 3 3 13" xfId="831" xr:uid="{00000000-0005-0000-0000-0000A6040000}"/>
    <cellStyle name="Normal 3 3 13 2" xfId="832" xr:uid="{00000000-0005-0000-0000-0000A7040000}"/>
    <cellStyle name="Normal 3 3 2" xfId="833" xr:uid="{00000000-0005-0000-0000-0000A8040000}"/>
    <cellStyle name="Normal 3 3 2 2" xfId="834" xr:uid="{00000000-0005-0000-0000-0000A9040000}"/>
    <cellStyle name="Normal 3 3 3" xfId="835" xr:uid="{00000000-0005-0000-0000-0000AA040000}"/>
    <cellStyle name="Normal 3 3 3 2" xfId="836" xr:uid="{00000000-0005-0000-0000-0000AB040000}"/>
    <cellStyle name="Normal 3 3 4" xfId="837" xr:uid="{00000000-0005-0000-0000-0000AC040000}"/>
    <cellStyle name="Normal 3 3 4 2" xfId="838" xr:uid="{00000000-0005-0000-0000-0000AD040000}"/>
    <cellStyle name="Normal 3 3 5" xfId="839" xr:uid="{00000000-0005-0000-0000-0000AE040000}"/>
    <cellStyle name="Normal 3 3 5 2" xfId="840" xr:uid="{00000000-0005-0000-0000-0000AF040000}"/>
    <cellStyle name="Normal 3 3 6" xfId="841" xr:uid="{00000000-0005-0000-0000-0000B0040000}"/>
    <cellStyle name="Normal 3 3 6 2" xfId="842" xr:uid="{00000000-0005-0000-0000-0000B1040000}"/>
    <cellStyle name="Normal 3 3 7" xfId="843" xr:uid="{00000000-0005-0000-0000-0000B2040000}"/>
    <cellStyle name="Normal 3 3 7 2" xfId="844" xr:uid="{00000000-0005-0000-0000-0000B3040000}"/>
    <cellStyle name="Normal 3 3 8" xfId="845" xr:uid="{00000000-0005-0000-0000-0000B4040000}"/>
    <cellStyle name="Normal 3 3 8 2" xfId="846" xr:uid="{00000000-0005-0000-0000-0000B5040000}"/>
    <cellStyle name="Normal 3 3 9" xfId="847" xr:uid="{00000000-0005-0000-0000-0000B6040000}"/>
    <cellStyle name="Normal 3 3 9 2" xfId="848" xr:uid="{00000000-0005-0000-0000-0000B7040000}"/>
    <cellStyle name="Normal 3 4" xfId="849" xr:uid="{00000000-0005-0000-0000-0000B8040000}"/>
    <cellStyle name="Normal 3 4 10" xfId="850" xr:uid="{00000000-0005-0000-0000-0000B9040000}"/>
    <cellStyle name="Normal 3 4 10 2" xfId="851" xr:uid="{00000000-0005-0000-0000-0000BA040000}"/>
    <cellStyle name="Normal 3 4 11" xfId="852" xr:uid="{00000000-0005-0000-0000-0000BB040000}"/>
    <cellStyle name="Normal 3 4 11 2" xfId="853" xr:uid="{00000000-0005-0000-0000-0000BC040000}"/>
    <cellStyle name="Normal 3 4 12" xfId="854" xr:uid="{00000000-0005-0000-0000-0000BD040000}"/>
    <cellStyle name="Normal 3 4 12 2" xfId="855" xr:uid="{00000000-0005-0000-0000-0000BE040000}"/>
    <cellStyle name="Normal 3 4 13" xfId="856" xr:uid="{00000000-0005-0000-0000-0000BF040000}"/>
    <cellStyle name="Normal 3 4 13 2" xfId="857" xr:uid="{00000000-0005-0000-0000-0000C0040000}"/>
    <cellStyle name="Normal 3 4 2" xfId="858" xr:uid="{00000000-0005-0000-0000-0000C1040000}"/>
    <cellStyle name="Normal 3 4 2 2" xfId="859" xr:uid="{00000000-0005-0000-0000-0000C2040000}"/>
    <cellStyle name="Normal 3 4 3" xfId="860" xr:uid="{00000000-0005-0000-0000-0000C3040000}"/>
    <cellStyle name="Normal 3 4 3 2" xfId="861" xr:uid="{00000000-0005-0000-0000-0000C4040000}"/>
    <cellStyle name="Normal 3 4 4" xfId="862" xr:uid="{00000000-0005-0000-0000-0000C5040000}"/>
    <cellStyle name="Normal 3 4 4 2" xfId="863" xr:uid="{00000000-0005-0000-0000-0000C6040000}"/>
    <cellStyle name="Normal 3 4 5" xfId="864" xr:uid="{00000000-0005-0000-0000-0000C7040000}"/>
    <cellStyle name="Normal 3 4 5 2" xfId="865" xr:uid="{00000000-0005-0000-0000-0000C8040000}"/>
    <cellStyle name="Normal 3 4 6" xfId="866" xr:uid="{00000000-0005-0000-0000-0000C9040000}"/>
    <cellStyle name="Normal 3 4 6 2" xfId="867" xr:uid="{00000000-0005-0000-0000-0000CA040000}"/>
    <cellStyle name="Normal 3 4 7" xfId="868" xr:uid="{00000000-0005-0000-0000-0000CB040000}"/>
    <cellStyle name="Normal 3 4 7 2" xfId="869" xr:uid="{00000000-0005-0000-0000-0000CC040000}"/>
    <cellStyle name="Normal 3 4 8" xfId="870" xr:uid="{00000000-0005-0000-0000-0000CD040000}"/>
    <cellStyle name="Normal 3 4 8 2" xfId="871" xr:uid="{00000000-0005-0000-0000-0000CE040000}"/>
    <cellStyle name="Normal 3 4 9" xfId="872" xr:uid="{00000000-0005-0000-0000-0000CF040000}"/>
    <cellStyle name="Normal 3 4 9 2" xfId="873" xr:uid="{00000000-0005-0000-0000-0000D0040000}"/>
    <cellStyle name="Normal 3 5" xfId="874" xr:uid="{00000000-0005-0000-0000-0000D1040000}"/>
    <cellStyle name="Normal 3 5 10" xfId="875" xr:uid="{00000000-0005-0000-0000-0000D2040000}"/>
    <cellStyle name="Normal 3 5 10 2" xfId="876" xr:uid="{00000000-0005-0000-0000-0000D3040000}"/>
    <cellStyle name="Normal 3 5 11" xfId="877" xr:uid="{00000000-0005-0000-0000-0000D4040000}"/>
    <cellStyle name="Normal 3 5 11 2" xfId="878" xr:uid="{00000000-0005-0000-0000-0000D5040000}"/>
    <cellStyle name="Normal 3 5 12" xfId="879" xr:uid="{00000000-0005-0000-0000-0000D6040000}"/>
    <cellStyle name="Normal 3 5 12 2" xfId="880" xr:uid="{00000000-0005-0000-0000-0000D7040000}"/>
    <cellStyle name="Normal 3 5 13" xfId="881" xr:uid="{00000000-0005-0000-0000-0000D8040000}"/>
    <cellStyle name="Normal 3 5 13 2" xfId="882" xr:uid="{00000000-0005-0000-0000-0000D9040000}"/>
    <cellStyle name="Normal 3 5 2" xfId="883" xr:uid="{00000000-0005-0000-0000-0000DA040000}"/>
    <cellStyle name="Normal 3 5 2 2" xfId="884" xr:uid="{00000000-0005-0000-0000-0000DB040000}"/>
    <cellStyle name="Normal 3 5 3" xfId="885" xr:uid="{00000000-0005-0000-0000-0000DC040000}"/>
    <cellStyle name="Normal 3 5 3 2" xfId="886" xr:uid="{00000000-0005-0000-0000-0000DD040000}"/>
    <cellStyle name="Normal 3 5 4" xfId="887" xr:uid="{00000000-0005-0000-0000-0000DE040000}"/>
    <cellStyle name="Normal 3 5 4 2" xfId="888" xr:uid="{00000000-0005-0000-0000-0000DF040000}"/>
    <cellStyle name="Normal 3 5 5" xfId="889" xr:uid="{00000000-0005-0000-0000-0000E0040000}"/>
    <cellStyle name="Normal 3 5 5 2" xfId="890" xr:uid="{00000000-0005-0000-0000-0000E1040000}"/>
    <cellStyle name="Normal 3 5 6" xfId="891" xr:uid="{00000000-0005-0000-0000-0000E2040000}"/>
    <cellStyle name="Normal 3 5 6 2" xfId="892" xr:uid="{00000000-0005-0000-0000-0000E3040000}"/>
    <cellStyle name="Normal 3 5 7" xfId="893" xr:uid="{00000000-0005-0000-0000-0000E4040000}"/>
    <cellStyle name="Normal 3 5 7 2" xfId="894" xr:uid="{00000000-0005-0000-0000-0000E5040000}"/>
    <cellStyle name="Normal 3 5 8" xfId="895" xr:uid="{00000000-0005-0000-0000-0000E6040000}"/>
    <cellStyle name="Normal 3 5 8 2" xfId="896" xr:uid="{00000000-0005-0000-0000-0000E7040000}"/>
    <cellStyle name="Normal 3 5 9" xfId="897" xr:uid="{00000000-0005-0000-0000-0000E8040000}"/>
    <cellStyle name="Normal 3 5 9 2" xfId="898" xr:uid="{00000000-0005-0000-0000-0000E9040000}"/>
    <cellStyle name="Normal 3 6" xfId="899" xr:uid="{00000000-0005-0000-0000-0000EA040000}"/>
    <cellStyle name="Normal 3 6 10" xfId="900" xr:uid="{00000000-0005-0000-0000-0000EB040000}"/>
    <cellStyle name="Normal 3 6 10 2" xfId="901" xr:uid="{00000000-0005-0000-0000-0000EC040000}"/>
    <cellStyle name="Normal 3 6 11" xfId="902" xr:uid="{00000000-0005-0000-0000-0000ED040000}"/>
    <cellStyle name="Normal 3 6 11 2" xfId="903" xr:uid="{00000000-0005-0000-0000-0000EE040000}"/>
    <cellStyle name="Normal 3 6 12" xfId="904" xr:uid="{00000000-0005-0000-0000-0000EF040000}"/>
    <cellStyle name="Normal 3 6 12 2" xfId="905" xr:uid="{00000000-0005-0000-0000-0000F0040000}"/>
    <cellStyle name="Normal 3 6 13" xfId="906" xr:uid="{00000000-0005-0000-0000-0000F1040000}"/>
    <cellStyle name="Normal 3 6 13 2" xfId="907" xr:uid="{00000000-0005-0000-0000-0000F2040000}"/>
    <cellStyle name="Normal 3 6 2" xfId="908" xr:uid="{00000000-0005-0000-0000-0000F3040000}"/>
    <cellStyle name="Normal 3 6 2 2" xfId="909" xr:uid="{00000000-0005-0000-0000-0000F4040000}"/>
    <cellStyle name="Normal 3 6 3" xfId="910" xr:uid="{00000000-0005-0000-0000-0000F5040000}"/>
    <cellStyle name="Normal 3 6 3 2" xfId="911" xr:uid="{00000000-0005-0000-0000-0000F6040000}"/>
    <cellStyle name="Normal 3 6 4" xfId="912" xr:uid="{00000000-0005-0000-0000-0000F7040000}"/>
    <cellStyle name="Normal 3 6 4 2" xfId="913" xr:uid="{00000000-0005-0000-0000-0000F8040000}"/>
    <cellStyle name="Normal 3 6 5" xfId="914" xr:uid="{00000000-0005-0000-0000-0000F9040000}"/>
    <cellStyle name="Normal 3 6 5 2" xfId="915" xr:uid="{00000000-0005-0000-0000-0000FA040000}"/>
    <cellStyle name="Normal 3 6 6" xfId="916" xr:uid="{00000000-0005-0000-0000-0000FB040000}"/>
    <cellStyle name="Normal 3 6 6 2" xfId="917" xr:uid="{00000000-0005-0000-0000-0000FC040000}"/>
    <cellStyle name="Normal 3 6 7" xfId="918" xr:uid="{00000000-0005-0000-0000-0000FD040000}"/>
    <cellStyle name="Normal 3 6 7 2" xfId="919" xr:uid="{00000000-0005-0000-0000-0000FE040000}"/>
    <cellStyle name="Normal 3 6 8" xfId="920" xr:uid="{00000000-0005-0000-0000-0000FF040000}"/>
    <cellStyle name="Normal 3 6 8 2" xfId="921" xr:uid="{00000000-0005-0000-0000-000000050000}"/>
    <cellStyle name="Normal 3 6 9" xfId="922" xr:uid="{00000000-0005-0000-0000-000001050000}"/>
    <cellStyle name="Normal 3 6 9 2" xfId="923" xr:uid="{00000000-0005-0000-0000-000002050000}"/>
    <cellStyle name="Normal 3 7" xfId="924" xr:uid="{00000000-0005-0000-0000-000003050000}"/>
    <cellStyle name="Normal 3 7 10" xfId="925" xr:uid="{00000000-0005-0000-0000-000004050000}"/>
    <cellStyle name="Normal 3 7 10 2" xfId="926" xr:uid="{00000000-0005-0000-0000-000005050000}"/>
    <cellStyle name="Normal 3 7 11" xfId="927" xr:uid="{00000000-0005-0000-0000-000006050000}"/>
    <cellStyle name="Normal 3 7 11 2" xfId="928" xr:uid="{00000000-0005-0000-0000-000007050000}"/>
    <cellStyle name="Normal 3 7 12" xfId="929" xr:uid="{00000000-0005-0000-0000-000008050000}"/>
    <cellStyle name="Normal 3 7 12 2" xfId="930" xr:uid="{00000000-0005-0000-0000-000009050000}"/>
    <cellStyle name="Normal 3 7 13" xfId="931" xr:uid="{00000000-0005-0000-0000-00000A050000}"/>
    <cellStyle name="Normal 3 7 13 2" xfId="932" xr:uid="{00000000-0005-0000-0000-00000B050000}"/>
    <cellStyle name="Normal 3 7 2" xfId="933" xr:uid="{00000000-0005-0000-0000-00000C050000}"/>
    <cellStyle name="Normal 3 7 2 2" xfId="934" xr:uid="{00000000-0005-0000-0000-00000D050000}"/>
    <cellStyle name="Normal 3 7 3" xfId="935" xr:uid="{00000000-0005-0000-0000-00000E050000}"/>
    <cellStyle name="Normal 3 7 3 2" xfId="936" xr:uid="{00000000-0005-0000-0000-00000F050000}"/>
    <cellStyle name="Normal 3 7 4" xfId="937" xr:uid="{00000000-0005-0000-0000-000010050000}"/>
    <cellStyle name="Normal 3 7 4 2" xfId="938" xr:uid="{00000000-0005-0000-0000-000011050000}"/>
    <cellStyle name="Normal 3 7 5" xfId="939" xr:uid="{00000000-0005-0000-0000-000012050000}"/>
    <cellStyle name="Normal 3 7 5 2" xfId="940" xr:uid="{00000000-0005-0000-0000-000013050000}"/>
    <cellStyle name="Normal 3 7 6" xfId="941" xr:uid="{00000000-0005-0000-0000-000014050000}"/>
    <cellStyle name="Normal 3 7 6 2" xfId="942" xr:uid="{00000000-0005-0000-0000-000015050000}"/>
    <cellStyle name="Normal 3 7 7" xfId="943" xr:uid="{00000000-0005-0000-0000-000016050000}"/>
    <cellStyle name="Normal 3 7 7 2" xfId="944" xr:uid="{00000000-0005-0000-0000-000017050000}"/>
    <cellStyle name="Normal 3 7 8" xfId="945" xr:uid="{00000000-0005-0000-0000-000018050000}"/>
    <cellStyle name="Normal 3 7 8 2" xfId="946" xr:uid="{00000000-0005-0000-0000-000019050000}"/>
    <cellStyle name="Normal 3 7 9" xfId="947" xr:uid="{00000000-0005-0000-0000-00001A050000}"/>
    <cellStyle name="Normal 3 7 9 2" xfId="948" xr:uid="{00000000-0005-0000-0000-00001B050000}"/>
    <cellStyle name="Normal 3 8" xfId="949" xr:uid="{00000000-0005-0000-0000-00001C050000}"/>
    <cellStyle name="Normal 3 9" xfId="950" xr:uid="{00000000-0005-0000-0000-00001D050000}"/>
    <cellStyle name="Normal 3_Beauty Rest Buy Sheet" xfId="951" xr:uid="{00000000-0005-0000-0000-00001E050000}"/>
    <cellStyle name="Normal 30" xfId="952" xr:uid="{00000000-0005-0000-0000-00001F050000}"/>
    <cellStyle name="Normal 30 2" xfId="1801" xr:uid="{00000000-0005-0000-0000-000020050000}"/>
    <cellStyle name="Normal 31" xfId="953" xr:uid="{00000000-0005-0000-0000-000021050000}"/>
    <cellStyle name="Normal 31 2" xfId="1802" xr:uid="{00000000-0005-0000-0000-000022050000}"/>
    <cellStyle name="Normal 32" xfId="954" xr:uid="{00000000-0005-0000-0000-000023050000}"/>
    <cellStyle name="Normal 32 2" xfId="1803" xr:uid="{00000000-0005-0000-0000-000024050000}"/>
    <cellStyle name="Normal 33" xfId="955" xr:uid="{00000000-0005-0000-0000-000025050000}"/>
    <cellStyle name="Normal 34" xfId="956" xr:uid="{00000000-0005-0000-0000-000026050000}"/>
    <cellStyle name="Normal 35" xfId="957" xr:uid="{00000000-0005-0000-0000-000027050000}"/>
    <cellStyle name="Normal 35 4" xfId="2109" xr:uid="{00000000-0005-0000-0000-000028050000}"/>
    <cellStyle name="Normal 36" xfId="958" xr:uid="{00000000-0005-0000-0000-000029050000}"/>
    <cellStyle name="Normal 36 2" xfId="1967" xr:uid="{00000000-0005-0000-0000-00002A050000}"/>
    <cellStyle name="Normal 37" xfId="1551" xr:uid="{00000000-0005-0000-0000-00002B050000}"/>
    <cellStyle name="Normal 37 2" xfId="1966" xr:uid="{00000000-0005-0000-0000-00002C050000}"/>
    <cellStyle name="Normal 38" xfId="1552" xr:uid="{00000000-0005-0000-0000-00002D050000}"/>
    <cellStyle name="Normal 39" xfId="1553" xr:uid="{00000000-0005-0000-0000-00002E050000}"/>
    <cellStyle name="Normal 39 2" xfId="2119" xr:uid="{00000000-0005-0000-0000-00002F050000}"/>
    <cellStyle name="Normal 4" xfId="959" xr:uid="{00000000-0005-0000-0000-000030050000}"/>
    <cellStyle name="Normal 4 10" xfId="960" xr:uid="{00000000-0005-0000-0000-000031050000}"/>
    <cellStyle name="Normal 4 10 2" xfId="961" xr:uid="{00000000-0005-0000-0000-000032050000}"/>
    <cellStyle name="Normal 4 11" xfId="962" xr:uid="{00000000-0005-0000-0000-000033050000}"/>
    <cellStyle name="Normal 4 11 2" xfId="963" xr:uid="{00000000-0005-0000-0000-000034050000}"/>
    <cellStyle name="Normal 4 12" xfId="964" xr:uid="{00000000-0005-0000-0000-000035050000}"/>
    <cellStyle name="Normal 4 12 2" xfId="965" xr:uid="{00000000-0005-0000-0000-000036050000}"/>
    <cellStyle name="Normal 4 13" xfId="966" xr:uid="{00000000-0005-0000-0000-000037050000}"/>
    <cellStyle name="Normal 4 13 2" xfId="967" xr:uid="{00000000-0005-0000-0000-000038050000}"/>
    <cellStyle name="Normal 4 14" xfId="968" xr:uid="{00000000-0005-0000-0000-000039050000}"/>
    <cellStyle name="Normal 4 14 2" xfId="969" xr:uid="{00000000-0005-0000-0000-00003A050000}"/>
    <cellStyle name="Normal 4 15" xfId="970" xr:uid="{00000000-0005-0000-0000-00003B050000}"/>
    <cellStyle name="Normal 4 15 2" xfId="971" xr:uid="{00000000-0005-0000-0000-00003C050000}"/>
    <cellStyle name="Normal 4 16" xfId="972" xr:uid="{00000000-0005-0000-0000-00003D050000}"/>
    <cellStyle name="Normal 4 16 2" xfId="973" xr:uid="{00000000-0005-0000-0000-00003E050000}"/>
    <cellStyle name="Normal 4 17" xfId="974" xr:uid="{00000000-0005-0000-0000-00003F050000}"/>
    <cellStyle name="Normal 4 17 2" xfId="975" xr:uid="{00000000-0005-0000-0000-000040050000}"/>
    <cellStyle name="Normal 4 18" xfId="976" xr:uid="{00000000-0005-0000-0000-000041050000}"/>
    <cellStyle name="Normal 4 18 2" xfId="977" xr:uid="{00000000-0005-0000-0000-000042050000}"/>
    <cellStyle name="Normal 4 19" xfId="978" xr:uid="{00000000-0005-0000-0000-000043050000}"/>
    <cellStyle name="Normal 4 2" xfId="979" xr:uid="{00000000-0005-0000-0000-000044050000}"/>
    <cellStyle name="Normal 4 2 2" xfId="980" xr:uid="{00000000-0005-0000-0000-000045050000}"/>
    <cellStyle name="Normal 4 2 3" xfId="981" xr:uid="{00000000-0005-0000-0000-000046050000}"/>
    <cellStyle name="Normal 4 2 3 2" xfId="1805" xr:uid="{00000000-0005-0000-0000-000047050000}"/>
    <cellStyle name="Normal 4 20" xfId="982" xr:uid="{00000000-0005-0000-0000-000048050000}"/>
    <cellStyle name="Normal 4 21" xfId="1804" xr:uid="{00000000-0005-0000-0000-000049050000}"/>
    <cellStyle name="Normal 4 3" xfId="983" xr:uid="{00000000-0005-0000-0000-00004A050000}"/>
    <cellStyle name="Normal 4 3 2" xfId="984" xr:uid="{00000000-0005-0000-0000-00004B050000}"/>
    <cellStyle name="Normal 4 4" xfId="985" xr:uid="{00000000-0005-0000-0000-00004C050000}"/>
    <cellStyle name="Normal 4 4 2" xfId="986" xr:uid="{00000000-0005-0000-0000-00004D050000}"/>
    <cellStyle name="Normal 4 5" xfId="987" xr:uid="{00000000-0005-0000-0000-00004E050000}"/>
    <cellStyle name="Normal 4 5 2" xfId="988" xr:uid="{00000000-0005-0000-0000-00004F050000}"/>
    <cellStyle name="Normal 4 6" xfId="989" xr:uid="{00000000-0005-0000-0000-000050050000}"/>
    <cellStyle name="Normal 4 6 2" xfId="990" xr:uid="{00000000-0005-0000-0000-000051050000}"/>
    <cellStyle name="Normal 4 7" xfId="991" xr:uid="{00000000-0005-0000-0000-000052050000}"/>
    <cellStyle name="Normal 4 7 2" xfId="992" xr:uid="{00000000-0005-0000-0000-000053050000}"/>
    <cellStyle name="Normal 4 8" xfId="993" xr:uid="{00000000-0005-0000-0000-000054050000}"/>
    <cellStyle name="Normal 4 8 2" xfId="994" xr:uid="{00000000-0005-0000-0000-000055050000}"/>
    <cellStyle name="Normal 4 9" xfId="995" xr:uid="{00000000-0005-0000-0000-000056050000}"/>
    <cellStyle name="Normal 4 9 2" xfId="996" xr:uid="{00000000-0005-0000-0000-000057050000}"/>
    <cellStyle name="Normal 4_Beauty Rest Buy Sheet" xfId="997" xr:uid="{00000000-0005-0000-0000-000058050000}"/>
    <cellStyle name="Normal 40" xfId="2096" xr:uid="{00000000-0005-0000-0000-000059050000}"/>
    <cellStyle name="Normal 41" xfId="998" xr:uid="{00000000-0005-0000-0000-00005A050000}"/>
    <cellStyle name="Normal 42" xfId="2103" xr:uid="{00000000-0005-0000-0000-00005B050000}"/>
    <cellStyle name="Normal 43" xfId="2105" xr:uid="{00000000-0005-0000-0000-00005C050000}"/>
    <cellStyle name="Normal 44" xfId="2124" xr:uid="{00000000-0005-0000-0000-00005D050000}"/>
    <cellStyle name="Normal 45" xfId="2125" xr:uid="{00000000-0005-0000-0000-00005E050000}"/>
    <cellStyle name="Normal 46" xfId="999" xr:uid="{00000000-0005-0000-0000-00005F050000}"/>
    <cellStyle name="Normal 47" xfId="1000" xr:uid="{00000000-0005-0000-0000-000060050000}"/>
    <cellStyle name="Normal 48" xfId="1001" xr:uid="{00000000-0005-0000-0000-000061050000}"/>
    <cellStyle name="Normal 49 2" xfId="1002" xr:uid="{00000000-0005-0000-0000-000062050000}"/>
    <cellStyle name="Normal 49 3" xfId="1003" xr:uid="{00000000-0005-0000-0000-000063050000}"/>
    <cellStyle name="Normal 5" xfId="1004" xr:uid="{00000000-0005-0000-0000-000064050000}"/>
    <cellStyle name="Normal 5 10" xfId="1005" xr:uid="{00000000-0005-0000-0000-000065050000}"/>
    <cellStyle name="Normal 5 10 2" xfId="1006" xr:uid="{00000000-0005-0000-0000-000066050000}"/>
    <cellStyle name="Normal 5 11" xfId="1007" xr:uid="{00000000-0005-0000-0000-000067050000}"/>
    <cellStyle name="Normal 5 11 2" xfId="1008" xr:uid="{00000000-0005-0000-0000-000068050000}"/>
    <cellStyle name="Normal 5 12" xfId="1009" xr:uid="{00000000-0005-0000-0000-000069050000}"/>
    <cellStyle name="Normal 5 12 2" xfId="1010" xr:uid="{00000000-0005-0000-0000-00006A050000}"/>
    <cellStyle name="Normal 5 13" xfId="1011" xr:uid="{00000000-0005-0000-0000-00006B050000}"/>
    <cellStyle name="Normal 5 13 2" xfId="1012" xr:uid="{00000000-0005-0000-0000-00006C050000}"/>
    <cellStyle name="Normal 5 14" xfId="1013" xr:uid="{00000000-0005-0000-0000-00006D050000}"/>
    <cellStyle name="Normal 5 14 2" xfId="1014" xr:uid="{00000000-0005-0000-0000-00006E050000}"/>
    <cellStyle name="Normal 5 15" xfId="1015" xr:uid="{00000000-0005-0000-0000-00006F050000}"/>
    <cellStyle name="Normal 5 15 2" xfId="1016" xr:uid="{00000000-0005-0000-0000-000070050000}"/>
    <cellStyle name="Normal 5 16" xfId="1017" xr:uid="{00000000-0005-0000-0000-000071050000}"/>
    <cellStyle name="Normal 5 16 2" xfId="1018" xr:uid="{00000000-0005-0000-0000-000072050000}"/>
    <cellStyle name="Normal 5 17" xfId="1019" xr:uid="{00000000-0005-0000-0000-000073050000}"/>
    <cellStyle name="Normal 5 17 2" xfId="1020" xr:uid="{00000000-0005-0000-0000-000074050000}"/>
    <cellStyle name="Normal 5 18" xfId="1021" xr:uid="{00000000-0005-0000-0000-000075050000}"/>
    <cellStyle name="Normal 5 18 2" xfId="1022" xr:uid="{00000000-0005-0000-0000-000076050000}"/>
    <cellStyle name="Normal 5 19" xfId="1806" xr:uid="{00000000-0005-0000-0000-000077050000}"/>
    <cellStyle name="Normal 5 2" xfId="1023" xr:uid="{00000000-0005-0000-0000-000078050000}"/>
    <cellStyle name="Normal 5 2 2" xfId="1024" xr:uid="{00000000-0005-0000-0000-000079050000}"/>
    <cellStyle name="Normal 5 20" xfId="2104" xr:uid="{00000000-0005-0000-0000-00007A050000}"/>
    <cellStyle name="Normal 5 21" xfId="2115" xr:uid="{00000000-0005-0000-0000-00007B050000}"/>
    <cellStyle name="Normal 5 3" xfId="1025" xr:uid="{00000000-0005-0000-0000-00007C050000}"/>
    <cellStyle name="Normal 5 3 2" xfId="1026" xr:uid="{00000000-0005-0000-0000-00007D050000}"/>
    <cellStyle name="Normal 5 4" xfId="1027" xr:uid="{00000000-0005-0000-0000-00007E050000}"/>
    <cellStyle name="Normal 5 4 2" xfId="1028" xr:uid="{00000000-0005-0000-0000-00007F050000}"/>
    <cellStyle name="Normal 5 5" xfId="1029" xr:uid="{00000000-0005-0000-0000-000080050000}"/>
    <cellStyle name="Normal 5 5 2" xfId="1030" xr:uid="{00000000-0005-0000-0000-000081050000}"/>
    <cellStyle name="Normal 5 6" xfId="1031" xr:uid="{00000000-0005-0000-0000-000082050000}"/>
    <cellStyle name="Normal 5 6 2" xfId="1032" xr:uid="{00000000-0005-0000-0000-000083050000}"/>
    <cellStyle name="Normal 5 7" xfId="1033" xr:uid="{00000000-0005-0000-0000-000084050000}"/>
    <cellStyle name="Normal 5 7 2" xfId="1034" xr:uid="{00000000-0005-0000-0000-000085050000}"/>
    <cellStyle name="Normal 5 8" xfId="1035" xr:uid="{00000000-0005-0000-0000-000086050000}"/>
    <cellStyle name="Normal 5 8 2" xfId="1036" xr:uid="{00000000-0005-0000-0000-000087050000}"/>
    <cellStyle name="Normal 5 9" xfId="1037" xr:uid="{00000000-0005-0000-0000-000088050000}"/>
    <cellStyle name="Normal 5 9 2" xfId="1038" xr:uid="{00000000-0005-0000-0000-000089050000}"/>
    <cellStyle name="Normal 5_Chairs" xfId="1039" xr:uid="{00000000-0005-0000-0000-00008A050000}"/>
    <cellStyle name="Normal 50 2" xfId="1040" xr:uid="{00000000-0005-0000-0000-00008B050000}"/>
    <cellStyle name="Normal 50 3" xfId="1041" xr:uid="{00000000-0005-0000-0000-00008C050000}"/>
    <cellStyle name="Normal 51 2" xfId="1042" xr:uid="{00000000-0005-0000-0000-00008D050000}"/>
    <cellStyle name="Normal 51 3" xfId="1043" xr:uid="{00000000-0005-0000-0000-00008E050000}"/>
    <cellStyle name="Normal 52 2" xfId="1044" xr:uid="{00000000-0005-0000-0000-00008F050000}"/>
    <cellStyle name="Normal 52 3" xfId="1045" xr:uid="{00000000-0005-0000-0000-000090050000}"/>
    <cellStyle name="Normal 53 2" xfId="1046" xr:uid="{00000000-0005-0000-0000-000091050000}"/>
    <cellStyle name="Normal 53 3" xfId="1047" xr:uid="{00000000-0005-0000-0000-000092050000}"/>
    <cellStyle name="Normal 54 2" xfId="1048" xr:uid="{00000000-0005-0000-0000-000093050000}"/>
    <cellStyle name="Normal 54 3" xfId="1049" xr:uid="{00000000-0005-0000-0000-000094050000}"/>
    <cellStyle name="Normal 55 2" xfId="1050" xr:uid="{00000000-0005-0000-0000-000095050000}"/>
    <cellStyle name="Normal 55 3" xfId="1051" xr:uid="{00000000-0005-0000-0000-000096050000}"/>
    <cellStyle name="Normal 56 2" xfId="1052" xr:uid="{00000000-0005-0000-0000-000097050000}"/>
    <cellStyle name="Normal 56 3" xfId="1053" xr:uid="{00000000-0005-0000-0000-000098050000}"/>
    <cellStyle name="Normal 57 2" xfId="1054" xr:uid="{00000000-0005-0000-0000-000099050000}"/>
    <cellStyle name="Normal 57 3" xfId="1055" xr:uid="{00000000-0005-0000-0000-00009A050000}"/>
    <cellStyle name="Normal 58 2" xfId="1056" xr:uid="{00000000-0005-0000-0000-00009B050000}"/>
    <cellStyle name="Normal 58 3" xfId="1057" xr:uid="{00000000-0005-0000-0000-00009C050000}"/>
    <cellStyle name="Normal 59 2" xfId="1058" xr:uid="{00000000-0005-0000-0000-00009D050000}"/>
    <cellStyle name="Normal 59 3" xfId="1059" xr:uid="{00000000-0005-0000-0000-00009E050000}"/>
    <cellStyle name="Normal 6" xfId="1060" xr:uid="{00000000-0005-0000-0000-00009F050000}"/>
    <cellStyle name="Normal 6 2" xfId="1061" xr:uid="{00000000-0005-0000-0000-0000A0050000}"/>
    <cellStyle name="Normal 6 3" xfId="1807" xr:uid="{00000000-0005-0000-0000-0000A1050000}"/>
    <cellStyle name="Normal 60 2" xfId="1062" xr:uid="{00000000-0005-0000-0000-0000A2050000}"/>
    <cellStyle name="Normal 60 3" xfId="1063" xr:uid="{00000000-0005-0000-0000-0000A3050000}"/>
    <cellStyle name="Normal 61 2" xfId="1064" xr:uid="{00000000-0005-0000-0000-0000A4050000}"/>
    <cellStyle name="Normal 61 3" xfId="1065" xr:uid="{00000000-0005-0000-0000-0000A5050000}"/>
    <cellStyle name="Normal 62 2" xfId="1066" xr:uid="{00000000-0005-0000-0000-0000A6050000}"/>
    <cellStyle name="Normal 62 3" xfId="1067" xr:uid="{00000000-0005-0000-0000-0000A7050000}"/>
    <cellStyle name="Normal 63 2" xfId="1068" xr:uid="{00000000-0005-0000-0000-0000A8050000}"/>
    <cellStyle name="Normal 63 3" xfId="1069" xr:uid="{00000000-0005-0000-0000-0000A9050000}"/>
    <cellStyle name="Normal 64 2" xfId="1070" xr:uid="{00000000-0005-0000-0000-0000AA050000}"/>
    <cellStyle name="Normal 64 3" xfId="1071" xr:uid="{00000000-0005-0000-0000-0000AB050000}"/>
    <cellStyle name="Normal 65 2" xfId="1072" xr:uid="{00000000-0005-0000-0000-0000AC050000}"/>
    <cellStyle name="Normal 65 3" xfId="1073" xr:uid="{00000000-0005-0000-0000-0000AD050000}"/>
    <cellStyle name="Normal 66 2" xfId="1074" xr:uid="{00000000-0005-0000-0000-0000AE050000}"/>
    <cellStyle name="Normal 66 3" xfId="1075" xr:uid="{00000000-0005-0000-0000-0000AF050000}"/>
    <cellStyle name="Normal 67 2" xfId="1076" xr:uid="{00000000-0005-0000-0000-0000B0050000}"/>
    <cellStyle name="Normal 67 3" xfId="1077" xr:uid="{00000000-0005-0000-0000-0000B1050000}"/>
    <cellStyle name="Normal 68 2" xfId="1078" xr:uid="{00000000-0005-0000-0000-0000B2050000}"/>
    <cellStyle name="Normal 68 3" xfId="1079" xr:uid="{00000000-0005-0000-0000-0000B3050000}"/>
    <cellStyle name="Normal 69 2" xfId="1080" xr:uid="{00000000-0005-0000-0000-0000B4050000}"/>
    <cellStyle name="Normal 69 3" xfId="1081" xr:uid="{00000000-0005-0000-0000-0000B5050000}"/>
    <cellStyle name="Normal 7" xfId="1082" xr:uid="{00000000-0005-0000-0000-0000B6050000}"/>
    <cellStyle name="Normal 7 10" xfId="1083" xr:uid="{00000000-0005-0000-0000-0000B7050000}"/>
    <cellStyle name="Normal 7 10 2" xfId="1084" xr:uid="{00000000-0005-0000-0000-0000B8050000}"/>
    <cellStyle name="Normal 7 11" xfId="1085" xr:uid="{00000000-0005-0000-0000-0000B9050000}"/>
    <cellStyle name="Normal 7 11 2" xfId="1086" xr:uid="{00000000-0005-0000-0000-0000BA050000}"/>
    <cellStyle name="Normal 7 12" xfId="1087" xr:uid="{00000000-0005-0000-0000-0000BB050000}"/>
    <cellStyle name="Normal 7 12 2" xfId="1088" xr:uid="{00000000-0005-0000-0000-0000BC050000}"/>
    <cellStyle name="Normal 7 13" xfId="1089" xr:uid="{00000000-0005-0000-0000-0000BD050000}"/>
    <cellStyle name="Normal 7 13 2" xfId="1090" xr:uid="{00000000-0005-0000-0000-0000BE050000}"/>
    <cellStyle name="Normal 7 14" xfId="1091" xr:uid="{00000000-0005-0000-0000-0000BF050000}"/>
    <cellStyle name="Normal 7 14 2" xfId="1092" xr:uid="{00000000-0005-0000-0000-0000C0050000}"/>
    <cellStyle name="Normal 7 15" xfId="1093" xr:uid="{00000000-0005-0000-0000-0000C1050000}"/>
    <cellStyle name="Normal 7 15 2" xfId="1094" xr:uid="{00000000-0005-0000-0000-0000C2050000}"/>
    <cellStyle name="Normal 7 16" xfId="1095" xr:uid="{00000000-0005-0000-0000-0000C3050000}"/>
    <cellStyle name="Normal 7 16 2" xfId="1096" xr:uid="{00000000-0005-0000-0000-0000C4050000}"/>
    <cellStyle name="Normal 7 17" xfId="1097" xr:uid="{00000000-0005-0000-0000-0000C5050000}"/>
    <cellStyle name="Normal 7 17 2" xfId="1098" xr:uid="{00000000-0005-0000-0000-0000C6050000}"/>
    <cellStyle name="Normal 7 18" xfId="1099" xr:uid="{00000000-0005-0000-0000-0000C7050000}"/>
    <cellStyle name="Normal 7 18 2" xfId="1100" xr:uid="{00000000-0005-0000-0000-0000C8050000}"/>
    <cellStyle name="Normal 7 19" xfId="1808" xr:uid="{00000000-0005-0000-0000-0000C9050000}"/>
    <cellStyle name="Normal 7 2" xfId="1101" xr:uid="{00000000-0005-0000-0000-0000CA050000}"/>
    <cellStyle name="Normal 7 2 2" xfId="1102" xr:uid="{00000000-0005-0000-0000-0000CB050000}"/>
    <cellStyle name="Normal 7 2 3" xfId="1103" xr:uid="{00000000-0005-0000-0000-0000CC050000}"/>
    <cellStyle name="Normal 7 3" xfId="1104" xr:uid="{00000000-0005-0000-0000-0000CD050000}"/>
    <cellStyle name="Normal 7 3 2" xfId="1105" xr:uid="{00000000-0005-0000-0000-0000CE050000}"/>
    <cellStyle name="Normal 7 4" xfId="1106" xr:uid="{00000000-0005-0000-0000-0000CF050000}"/>
    <cellStyle name="Normal 7 4 2" xfId="1107" xr:uid="{00000000-0005-0000-0000-0000D0050000}"/>
    <cellStyle name="Normal 7 5" xfId="1108" xr:uid="{00000000-0005-0000-0000-0000D1050000}"/>
    <cellStyle name="Normal 7 5 2" xfId="1109" xr:uid="{00000000-0005-0000-0000-0000D2050000}"/>
    <cellStyle name="Normal 7 6" xfId="1110" xr:uid="{00000000-0005-0000-0000-0000D3050000}"/>
    <cellStyle name="Normal 7 6 2" xfId="1111" xr:uid="{00000000-0005-0000-0000-0000D4050000}"/>
    <cellStyle name="Normal 7 7" xfId="1112" xr:uid="{00000000-0005-0000-0000-0000D5050000}"/>
    <cellStyle name="Normal 7 7 2" xfId="1113" xr:uid="{00000000-0005-0000-0000-0000D6050000}"/>
    <cellStyle name="Normal 7 8" xfId="1114" xr:uid="{00000000-0005-0000-0000-0000D7050000}"/>
    <cellStyle name="Normal 7 8 2" xfId="1115" xr:uid="{00000000-0005-0000-0000-0000D8050000}"/>
    <cellStyle name="Normal 7 9" xfId="1116" xr:uid="{00000000-0005-0000-0000-0000D9050000}"/>
    <cellStyle name="Normal 7 9 2" xfId="1117" xr:uid="{00000000-0005-0000-0000-0000DA050000}"/>
    <cellStyle name="Normal 70 2" xfId="1118" xr:uid="{00000000-0005-0000-0000-0000DB050000}"/>
    <cellStyle name="Normal 70 3" xfId="1119" xr:uid="{00000000-0005-0000-0000-0000DC050000}"/>
    <cellStyle name="Normal 71 2" xfId="1120" xr:uid="{00000000-0005-0000-0000-0000DD050000}"/>
    <cellStyle name="Normal 71 3" xfId="1121" xr:uid="{00000000-0005-0000-0000-0000DE050000}"/>
    <cellStyle name="Normal 72 2" xfId="1122" xr:uid="{00000000-0005-0000-0000-0000DF050000}"/>
    <cellStyle name="Normal 72 3" xfId="1123" xr:uid="{00000000-0005-0000-0000-0000E0050000}"/>
    <cellStyle name="Normal 73 2" xfId="1124" xr:uid="{00000000-0005-0000-0000-0000E1050000}"/>
    <cellStyle name="Normal 73 3" xfId="1125" xr:uid="{00000000-0005-0000-0000-0000E2050000}"/>
    <cellStyle name="Normal 74 2" xfId="1126" xr:uid="{00000000-0005-0000-0000-0000E3050000}"/>
    <cellStyle name="Normal 74 3" xfId="1127" xr:uid="{00000000-0005-0000-0000-0000E4050000}"/>
    <cellStyle name="Normal 75 2" xfId="1128" xr:uid="{00000000-0005-0000-0000-0000E5050000}"/>
    <cellStyle name="Normal 75 3" xfId="1129" xr:uid="{00000000-0005-0000-0000-0000E6050000}"/>
    <cellStyle name="Normal 76 2" xfId="1130" xr:uid="{00000000-0005-0000-0000-0000E7050000}"/>
    <cellStyle name="Normal 76 3" xfId="1131" xr:uid="{00000000-0005-0000-0000-0000E8050000}"/>
    <cellStyle name="Normal 77 2" xfId="1132" xr:uid="{00000000-0005-0000-0000-0000E9050000}"/>
    <cellStyle name="Normal 77 3" xfId="1133" xr:uid="{00000000-0005-0000-0000-0000EA050000}"/>
    <cellStyle name="Normal 78 2" xfId="1134" xr:uid="{00000000-0005-0000-0000-0000EB050000}"/>
    <cellStyle name="Normal 78 3" xfId="1135" xr:uid="{00000000-0005-0000-0000-0000EC050000}"/>
    <cellStyle name="Normal 79" xfId="1136" xr:uid="{00000000-0005-0000-0000-0000ED050000}"/>
    <cellStyle name="Normal 79 2" xfId="1137" xr:uid="{00000000-0005-0000-0000-0000EE050000}"/>
    <cellStyle name="Normal 79 2 2" xfId="1138" xr:uid="{00000000-0005-0000-0000-0000EF050000}"/>
    <cellStyle name="Normal 79 3" xfId="1139" xr:uid="{00000000-0005-0000-0000-0000F0050000}"/>
    <cellStyle name="Normal 79 3 2" xfId="1140" xr:uid="{00000000-0005-0000-0000-0000F1050000}"/>
    <cellStyle name="Normal 79 4" xfId="1141" xr:uid="{00000000-0005-0000-0000-0000F2050000}"/>
    <cellStyle name="Normal 8" xfId="1142" xr:uid="{00000000-0005-0000-0000-0000F3050000}"/>
    <cellStyle name="Normal 8 2" xfId="1143" xr:uid="{00000000-0005-0000-0000-0000F4050000}"/>
    <cellStyle name="Normal 8 2 2" xfId="1144" xr:uid="{00000000-0005-0000-0000-0000F5050000}"/>
    <cellStyle name="Normal 8 3" xfId="1145" xr:uid="{00000000-0005-0000-0000-0000F6050000}"/>
    <cellStyle name="Normal 8 3 2" xfId="1146" xr:uid="{00000000-0005-0000-0000-0000F7050000}"/>
    <cellStyle name="Normal 8 4" xfId="1147" xr:uid="{00000000-0005-0000-0000-0000F8050000}"/>
    <cellStyle name="Normal 8 4 2" xfId="1148" xr:uid="{00000000-0005-0000-0000-0000F9050000}"/>
    <cellStyle name="Normal 8 5" xfId="1149" xr:uid="{00000000-0005-0000-0000-0000FA050000}"/>
    <cellStyle name="Normal 8 5 2" xfId="1150" xr:uid="{00000000-0005-0000-0000-0000FB050000}"/>
    <cellStyle name="Normal 8 6" xfId="1809" xr:uid="{00000000-0005-0000-0000-0000FC050000}"/>
    <cellStyle name="Normal 80" xfId="1151" xr:uid="{00000000-0005-0000-0000-0000FD050000}"/>
    <cellStyle name="Normal 80 2" xfId="1152" xr:uid="{00000000-0005-0000-0000-0000FE050000}"/>
    <cellStyle name="Normal 80 2 2" xfId="1153" xr:uid="{00000000-0005-0000-0000-0000FF050000}"/>
    <cellStyle name="Normal 80 3" xfId="1154" xr:uid="{00000000-0005-0000-0000-000000060000}"/>
    <cellStyle name="Normal 80 3 2" xfId="1155" xr:uid="{00000000-0005-0000-0000-000001060000}"/>
    <cellStyle name="Normal 80 4" xfId="1156" xr:uid="{00000000-0005-0000-0000-000002060000}"/>
    <cellStyle name="Normal 81" xfId="1157" xr:uid="{00000000-0005-0000-0000-000003060000}"/>
    <cellStyle name="Normal 81 2" xfId="1158" xr:uid="{00000000-0005-0000-0000-000004060000}"/>
    <cellStyle name="Normal 81 3" xfId="1159" xr:uid="{00000000-0005-0000-0000-000005060000}"/>
    <cellStyle name="Normal 82" xfId="1160" xr:uid="{00000000-0005-0000-0000-000006060000}"/>
    <cellStyle name="Normal 82 2" xfId="1161" xr:uid="{00000000-0005-0000-0000-000007060000}"/>
    <cellStyle name="Normal 82 3" xfId="1162" xr:uid="{00000000-0005-0000-0000-000008060000}"/>
    <cellStyle name="Normal 83" xfId="1163" xr:uid="{00000000-0005-0000-0000-000009060000}"/>
    <cellStyle name="Normal 83 2" xfId="1164" xr:uid="{00000000-0005-0000-0000-00000A060000}"/>
    <cellStyle name="Normal 83 3" xfId="1165" xr:uid="{00000000-0005-0000-0000-00000B060000}"/>
    <cellStyle name="Normal 84" xfId="1166" xr:uid="{00000000-0005-0000-0000-00000C060000}"/>
    <cellStyle name="Normal 84 2" xfId="1167" xr:uid="{00000000-0005-0000-0000-00000D060000}"/>
    <cellStyle name="Normal 84 3" xfId="1168" xr:uid="{00000000-0005-0000-0000-00000E060000}"/>
    <cellStyle name="Normal 85" xfId="1169" xr:uid="{00000000-0005-0000-0000-00000F060000}"/>
    <cellStyle name="Normal 85 2" xfId="1170" xr:uid="{00000000-0005-0000-0000-000010060000}"/>
    <cellStyle name="Normal 85 3" xfId="1171" xr:uid="{00000000-0005-0000-0000-000011060000}"/>
    <cellStyle name="Normal 86" xfId="1172" xr:uid="{00000000-0005-0000-0000-000012060000}"/>
    <cellStyle name="Normal 86 2" xfId="1173" xr:uid="{00000000-0005-0000-0000-000013060000}"/>
    <cellStyle name="Normal 86 3" xfId="1174" xr:uid="{00000000-0005-0000-0000-000014060000}"/>
    <cellStyle name="Normal 87" xfId="1175" xr:uid="{00000000-0005-0000-0000-000015060000}"/>
    <cellStyle name="Normal 87 2" xfId="1176" xr:uid="{00000000-0005-0000-0000-000016060000}"/>
    <cellStyle name="Normal 87 3" xfId="1177" xr:uid="{00000000-0005-0000-0000-000017060000}"/>
    <cellStyle name="Normal 88" xfId="1178" xr:uid="{00000000-0005-0000-0000-000018060000}"/>
    <cellStyle name="Normal 88 2" xfId="1179" xr:uid="{00000000-0005-0000-0000-000019060000}"/>
    <cellStyle name="Normal 88 3" xfId="1180" xr:uid="{00000000-0005-0000-0000-00001A060000}"/>
    <cellStyle name="Normal 89" xfId="1181" xr:uid="{00000000-0005-0000-0000-00001B060000}"/>
    <cellStyle name="Normal 89 2" xfId="1182" xr:uid="{00000000-0005-0000-0000-00001C060000}"/>
    <cellStyle name="Normal 89 3" xfId="1183" xr:uid="{00000000-0005-0000-0000-00001D060000}"/>
    <cellStyle name="Normal 9" xfId="1184" xr:uid="{00000000-0005-0000-0000-00001E060000}"/>
    <cellStyle name="Normal 9 2" xfId="1185" xr:uid="{00000000-0005-0000-0000-00001F060000}"/>
    <cellStyle name="Normal 9 2 2" xfId="1186" xr:uid="{00000000-0005-0000-0000-000020060000}"/>
    <cellStyle name="Normal 9 3" xfId="1187" xr:uid="{00000000-0005-0000-0000-000021060000}"/>
    <cellStyle name="Normal 9 3 2" xfId="1188" xr:uid="{00000000-0005-0000-0000-000022060000}"/>
    <cellStyle name="Normal 9 4" xfId="1189" xr:uid="{00000000-0005-0000-0000-000023060000}"/>
    <cellStyle name="Normal 9 4 2" xfId="1190" xr:uid="{00000000-0005-0000-0000-000024060000}"/>
    <cellStyle name="Normal 9 5" xfId="1191" xr:uid="{00000000-0005-0000-0000-000025060000}"/>
    <cellStyle name="Normal 9 5 2" xfId="1192" xr:uid="{00000000-0005-0000-0000-000026060000}"/>
    <cellStyle name="Normal 9 6" xfId="1810" xr:uid="{00000000-0005-0000-0000-000027060000}"/>
    <cellStyle name="Normal 90" xfId="1193" xr:uid="{00000000-0005-0000-0000-000028060000}"/>
    <cellStyle name="Normal 90 2" xfId="1194" xr:uid="{00000000-0005-0000-0000-000029060000}"/>
    <cellStyle name="Normal 90 3" xfId="1195" xr:uid="{00000000-0005-0000-0000-00002A060000}"/>
    <cellStyle name="Normal 91" xfId="1196" xr:uid="{00000000-0005-0000-0000-00002B060000}"/>
    <cellStyle name="Normal 91 2" xfId="1197" xr:uid="{00000000-0005-0000-0000-00002C060000}"/>
    <cellStyle name="Normal 91 3" xfId="1198" xr:uid="{00000000-0005-0000-0000-00002D060000}"/>
    <cellStyle name="Normal 92" xfId="1199" xr:uid="{00000000-0005-0000-0000-00002E060000}"/>
    <cellStyle name="Normal 92 2" xfId="1200" xr:uid="{00000000-0005-0000-0000-00002F060000}"/>
    <cellStyle name="Normal 92 3" xfId="1201" xr:uid="{00000000-0005-0000-0000-000030060000}"/>
    <cellStyle name="Normal 93" xfId="1202" xr:uid="{00000000-0005-0000-0000-000031060000}"/>
    <cellStyle name="Normal 93 2" xfId="1203" xr:uid="{00000000-0005-0000-0000-000032060000}"/>
    <cellStyle name="Normal 93 3" xfId="1204" xr:uid="{00000000-0005-0000-0000-000033060000}"/>
    <cellStyle name="Normal 94" xfId="1205" xr:uid="{00000000-0005-0000-0000-000034060000}"/>
    <cellStyle name="Normal 94 2" xfId="1206" xr:uid="{00000000-0005-0000-0000-000035060000}"/>
    <cellStyle name="Normal 94 3" xfId="1207" xr:uid="{00000000-0005-0000-0000-000036060000}"/>
    <cellStyle name="Normal 95" xfId="1208" xr:uid="{00000000-0005-0000-0000-000037060000}"/>
    <cellStyle name="Normal 95 2" xfId="1209" xr:uid="{00000000-0005-0000-0000-000038060000}"/>
    <cellStyle name="Normal 95 3" xfId="1210" xr:uid="{00000000-0005-0000-0000-000039060000}"/>
    <cellStyle name="Normal 96" xfId="1211" xr:uid="{00000000-0005-0000-0000-00003A060000}"/>
    <cellStyle name="Normal 96 2" xfId="1212" xr:uid="{00000000-0005-0000-0000-00003B060000}"/>
    <cellStyle name="Normal 96 2 2" xfId="1213" xr:uid="{00000000-0005-0000-0000-00003C060000}"/>
    <cellStyle name="Normal 96 3" xfId="1214" xr:uid="{00000000-0005-0000-0000-00003D060000}"/>
    <cellStyle name="Normal 97" xfId="1215" xr:uid="{00000000-0005-0000-0000-00003E060000}"/>
    <cellStyle name="Normal 97 2" xfId="1216" xr:uid="{00000000-0005-0000-0000-00003F060000}"/>
    <cellStyle name="Normal_2010 NY-showroom sheet set for JCP 0330" xfId="1217" xr:uid="{00000000-0005-0000-0000-000040060000}"/>
    <cellStyle name="Normal_Copy of Request For Quote -- updated by VV on 043008 FINAL FINAL (4)" xfId="1218" xr:uid="{00000000-0005-0000-0000-000041060000}"/>
    <cellStyle name="Normal_jcp duet sheet and reversible sheet 09-27-2010" xfId="2127" xr:uid="{00000000-0005-0000-0000-000043060000}"/>
    <cellStyle name="Normal_March 2011 Macys market quote" xfId="1219" xr:uid="{00000000-0005-0000-0000-000045060000}"/>
    <cellStyle name="Normal_Quote sheet of  E-Commerce   sheet updated 11-30-2010" xfId="1220" xr:uid="{00000000-0005-0000-0000-000046060000}"/>
    <cellStyle name="Normal_Sheet1 2" xfId="1550" xr:uid="{00000000-0005-0000-0000-000047060000}"/>
    <cellStyle name="Normal1" xfId="1221" xr:uid="{00000000-0005-0000-0000-000048060000}"/>
    <cellStyle name="Normal1 2" xfId="1811" xr:uid="{00000000-0005-0000-0000-000049060000}"/>
    <cellStyle name="Note 10" xfId="1222" xr:uid="{00000000-0005-0000-0000-00004A060000}"/>
    <cellStyle name="Note 10 2" xfId="1223" xr:uid="{00000000-0005-0000-0000-00004B060000}"/>
    <cellStyle name="Note 10 2 2" xfId="1813" xr:uid="{00000000-0005-0000-0000-00004C060000}"/>
    <cellStyle name="Note 10 3" xfId="1224" xr:uid="{00000000-0005-0000-0000-00004D060000}"/>
    <cellStyle name="Note 10 3 2" xfId="1814" xr:uid="{00000000-0005-0000-0000-00004E060000}"/>
    <cellStyle name="Note 10 4" xfId="1225" xr:uid="{00000000-0005-0000-0000-00004F060000}"/>
    <cellStyle name="Note 10 4 2" xfId="1815" xr:uid="{00000000-0005-0000-0000-000050060000}"/>
    <cellStyle name="Note 10 5" xfId="1226" xr:uid="{00000000-0005-0000-0000-000051060000}"/>
    <cellStyle name="Note 10 5 2" xfId="1816" xr:uid="{00000000-0005-0000-0000-000052060000}"/>
    <cellStyle name="Note 10 6" xfId="1227" xr:uid="{00000000-0005-0000-0000-000053060000}"/>
    <cellStyle name="Note 10 6 2" xfId="1817" xr:uid="{00000000-0005-0000-0000-000054060000}"/>
    <cellStyle name="Note 10 7" xfId="1228" xr:uid="{00000000-0005-0000-0000-000055060000}"/>
    <cellStyle name="Note 10 7 2" xfId="1818" xr:uid="{00000000-0005-0000-0000-000056060000}"/>
    <cellStyle name="Note 10 8" xfId="1812" xr:uid="{00000000-0005-0000-0000-000057060000}"/>
    <cellStyle name="Note 10_Jersey" xfId="1229" xr:uid="{00000000-0005-0000-0000-000058060000}"/>
    <cellStyle name="Note 11" xfId="1230" xr:uid="{00000000-0005-0000-0000-000059060000}"/>
    <cellStyle name="Note 11 2" xfId="1231" xr:uid="{00000000-0005-0000-0000-00005A060000}"/>
    <cellStyle name="Note 11 2 2" xfId="1820" xr:uid="{00000000-0005-0000-0000-00005B060000}"/>
    <cellStyle name="Note 11 3" xfId="1232" xr:uid="{00000000-0005-0000-0000-00005C060000}"/>
    <cellStyle name="Note 11 3 2" xfId="1821" xr:uid="{00000000-0005-0000-0000-00005D060000}"/>
    <cellStyle name="Note 11 4" xfId="1233" xr:uid="{00000000-0005-0000-0000-00005E060000}"/>
    <cellStyle name="Note 11 4 2" xfId="1822" xr:uid="{00000000-0005-0000-0000-00005F060000}"/>
    <cellStyle name="Note 11 5" xfId="1234" xr:uid="{00000000-0005-0000-0000-000060060000}"/>
    <cellStyle name="Note 11 5 2" xfId="1823" xr:uid="{00000000-0005-0000-0000-000061060000}"/>
    <cellStyle name="Note 11 6" xfId="1235" xr:uid="{00000000-0005-0000-0000-000062060000}"/>
    <cellStyle name="Note 11 6 2" xfId="1824" xr:uid="{00000000-0005-0000-0000-000063060000}"/>
    <cellStyle name="Note 11 7" xfId="1236" xr:uid="{00000000-0005-0000-0000-000064060000}"/>
    <cellStyle name="Note 11 7 2" xfId="1825" xr:uid="{00000000-0005-0000-0000-000065060000}"/>
    <cellStyle name="Note 11 8" xfId="1819" xr:uid="{00000000-0005-0000-0000-000066060000}"/>
    <cellStyle name="Note 11_Jersey" xfId="1237" xr:uid="{00000000-0005-0000-0000-000067060000}"/>
    <cellStyle name="Note 12" xfId="1238" xr:uid="{00000000-0005-0000-0000-000068060000}"/>
    <cellStyle name="Note 12 2" xfId="1239" xr:uid="{00000000-0005-0000-0000-000069060000}"/>
    <cellStyle name="Note 12 2 2" xfId="1827" xr:uid="{00000000-0005-0000-0000-00006A060000}"/>
    <cellStyle name="Note 12 3" xfId="1240" xr:uid="{00000000-0005-0000-0000-00006B060000}"/>
    <cellStyle name="Note 12 3 2" xfId="1828" xr:uid="{00000000-0005-0000-0000-00006C060000}"/>
    <cellStyle name="Note 12 4" xfId="1241" xr:uid="{00000000-0005-0000-0000-00006D060000}"/>
    <cellStyle name="Note 12 4 2" xfId="1829" xr:uid="{00000000-0005-0000-0000-00006E060000}"/>
    <cellStyle name="Note 12 5" xfId="1242" xr:uid="{00000000-0005-0000-0000-00006F060000}"/>
    <cellStyle name="Note 12 5 2" xfId="1830" xr:uid="{00000000-0005-0000-0000-000070060000}"/>
    <cellStyle name="Note 12 6" xfId="1243" xr:uid="{00000000-0005-0000-0000-000071060000}"/>
    <cellStyle name="Note 12 6 2" xfId="1831" xr:uid="{00000000-0005-0000-0000-000072060000}"/>
    <cellStyle name="Note 12 7" xfId="1244" xr:uid="{00000000-0005-0000-0000-000073060000}"/>
    <cellStyle name="Note 12 7 2" xfId="1832" xr:uid="{00000000-0005-0000-0000-000074060000}"/>
    <cellStyle name="Note 12 8" xfId="1826" xr:uid="{00000000-0005-0000-0000-000075060000}"/>
    <cellStyle name="Note 12_Jersey" xfId="1245" xr:uid="{00000000-0005-0000-0000-000076060000}"/>
    <cellStyle name="Note 13" xfId="1246" xr:uid="{00000000-0005-0000-0000-000077060000}"/>
    <cellStyle name="Note 13 2" xfId="1247" xr:uid="{00000000-0005-0000-0000-000078060000}"/>
    <cellStyle name="Note 13 2 2" xfId="1834" xr:uid="{00000000-0005-0000-0000-000079060000}"/>
    <cellStyle name="Note 13 3" xfId="1248" xr:uid="{00000000-0005-0000-0000-00007A060000}"/>
    <cellStyle name="Note 13 3 2" xfId="1835" xr:uid="{00000000-0005-0000-0000-00007B060000}"/>
    <cellStyle name="Note 13 4" xfId="1249" xr:uid="{00000000-0005-0000-0000-00007C060000}"/>
    <cellStyle name="Note 13 4 2" xfId="1836" xr:uid="{00000000-0005-0000-0000-00007D060000}"/>
    <cellStyle name="Note 13 5" xfId="1250" xr:uid="{00000000-0005-0000-0000-00007E060000}"/>
    <cellStyle name="Note 13 5 2" xfId="1837" xr:uid="{00000000-0005-0000-0000-00007F060000}"/>
    <cellStyle name="Note 13 6" xfId="1251" xr:uid="{00000000-0005-0000-0000-000080060000}"/>
    <cellStyle name="Note 13 6 2" xfId="1838" xr:uid="{00000000-0005-0000-0000-000081060000}"/>
    <cellStyle name="Note 13 7" xfId="1252" xr:uid="{00000000-0005-0000-0000-000082060000}"/>
    <cellStyle name="Note 13 7 2" xfId="1839" xr:uid="{00000000-0005-0000-0000-000083060000}"/>
    <cellStyle name="Note 13 8" xfId="1833" xr:uid="{00000000-0005-0000-0000-000084060000}"/>
    <cellStyle name="Note 13_Jersey" xfId="1253" xr:uid="{00000000-0005-0000-0000-000085060000}"/>
    <cellStyle name="Note 14" xfId="1254" xr:uid="{00000000-0005-0000-0000-000086060000}"/>
    <cellStyle name="Note 14 2" xfId="1255" xr:uid="{00000000-0005-0000-0000-000087060000}"/>
    <cellStyle name="Note 14 2 2" xfId="1841" xr:uid="{00000000-0005-0000-0000-000088060000}"/>
    <cellStyle name="Note 14 3" xfId="1256" xr:uid="{00000000-0005-0000-0000-000089060000}"/>
    <cellStyle name="Note 14 3 2" xfId="1842" xr:uid="{00000000-0005-0000-0000-00008A060000}"/>
    <cellStyle name="Note 14 4" xfId="1257" xr:uid="{00000000-0005-0000-0000-00008B060000}"/>
    <cellStyle name="Note 14 4 2" xfId="1843" xr:uid="{00000000-0005-0000-0000-00008C060000}"/>
    <cellStyle name="Note 14 5" xfId="1258" xr:uid="{00000000-0005-0000-0000-00008D060000}"/>
    <cellStyle name="Note 14 5 2" xfId="1844" xr:uid="{00000000-0005-0000-0000-00008E060000}"/>
    <cellStyle name="Note 14 6" xfId="1259" xr:uid="{00000000-0005-0000-0000-00008F060000}"/>
    <cellStyle name="Note 14 6 2" xfId="1845" xr:uid="{00000000-0005-0000-0000-000090060000}"/>
    <cellStyle name="Note 14 7" xfId="1260" xr:uid="{00000000-0005-0000-0000-000091060000}"/>
    <cellStyle name="Note 14 7 2" xfId="1846" xr:uid="{00000000-0005-0000-0000-000092060000}"/>
    <cellStyle name="Note 14 8" xfId="1840" xr:uid="{00000000-0005-0000-0000-000093060000}"/>
    <cellStyle name="Note 14_Jersey" xfId="1261" xr:uid="{00000000-0005-0000-0000-000094060000}"/>
    <cellStyle name="Note 15" xfId="1262" xr:uid="{00000000-0005-0000-0000-000095060000}"/>
    <cellStyle name="Note 15 2" xfId="1263" xr:uid="{00000000-0005-0000-0000-000096060000}"/>
    <cellStyle name="Note 15 2 2" xfId="1848" xr:uid="{00000000-0005-0000-0000-000097060000}"/>
    <cellStyle name="Note 15 3" xfId="1264" xr:uid="{00000000-0005-0000-0000-000098060000}"/>
    <cellStyle name="Note 15 3 2" xfId="1849" xr:uid="{00000000-0005-0000-0000-000099060000}"/>
    <cellStyle name="Note 15 4" xfId="1847" xr:uid="{00000000-0005-0000-0000-00009A060000}"/>
    <cellStyle name="Note 15_Jersey" xfId="1265" xr:uid="{00000000-0005-0000-0000-00009B060000}"/>
    <cellStyle name="Note 16" xfId="1266" xr:uid="{00000000-0005-0000-0000-00009C060000}"/>
    <cellStyle name="Note 16 2" xfId="1267" xr:uid="{00000000-0005-0000-0000-00009D060000}"/>
    <cellStyle name="Note 16 2 2" xfId="1851" xr:uid="{00000000-0005-0000-0000-00009E060000}"/>
    <cellStyle name="Note 16 3" xfId="1268" xr:uid="{00000000-0005-0000-0000-00009F060000}"/>
    <cellStyle name="Note 16 3 2" xfId="1852" xr:uid="{00000000-0005-0000-0000-0000A0060000}"/>
    <cellStyle name="Note 16 4" xfId="1850" xr:uid="{00000000-0005-0000-0000-0000A1060000}"/>
    <cellStyle name="Note 16_Jersey" xfId="1269" xr:uid="{00000000-0005-0000-0000-0000A2060000}"/>
    <cellStyle name="Note 17" xfId="1270" xr:uid="{00000000-0005-0000-0000-0000A3060000}"/>
    <cellStyle name="Note 17 2" xfId="1853" xr:uid="{00000000-0005-0000-0000-0000A4060000}"/>
    <cellStyle name="Note 18" xfId="1271" xr:uid="{00000000-0005-0000-0000-0000A5060000}"/>
    <cellStyle name="Note 18 2" xfId="1854" xr:uid="{00000000-0005-0000-0000-0000A6060000}"/>
    <cellStyle name="Note 19" xfId="1950" xr:uid="{00000000-0005-0000-0000-0000A7060000}"/>
    <cellStyle name="Note 2" xfId="1272" xr:uid="{00000000-0005-0000-0000-0000A8060000}"/>
    <cellStyle name="Note 2 2" xfId="1273" xr:uid="{00000000-0005-0000-0000-0000A9060000}"/>
    <cellStyle name="Note 2 2 2" xfId="1856" xr:uid="{00000000-0005-0000-0000-0000AA060000}"/>
    <cellStyle name="Note 2 3" xfId="1274" xr:uid="{00000000-0005-0000-0000-0000AB060000}"/>
    <cellStyle name="Note 2 3 2" xfId="1857" xr:uid="{00000000-0005-0000-0000-0000AC060000}"/>
    <cellStyle name="Note 2 4" xfId="1275" xr:uid="{00000000-0005-0000-0000-0000AD060000}"/>
    <cellStyle name="Note 2 4 2" xfId="1858" xr:uid="{00000000-0005-0000-0000-0000AE060000}"/>
    <cellStyle name="Note 2 5" xfId="1276" xr:uid="{00000000-0005-0000-0000-0000AF060000}"/>
    <cellStyle name="Note 2 5 2" xfId="1859" xr:uid="{00000000-0005-0000-0000-0000B0060000}"/>
    <cellStyle name="Note 2 6" xfId="1277" xr:uid="{00000000-0005-0000-0000-0000B1060000}"/>
    <cellStyle name="Note 2 6 2" xfId="1860" xr:uid="{00000000-0005-0000-0000-0000B2060000}"/>
    <cellStyle name="Note 2 7" xfId="1278" xr:uid="{00000000-0005-0000-0000-0000B3060000}"/>
    <cellStyle name="Note 2 7 2" xfId="1861" xr:uid="{00000000-0005-0000-0000-0000B4060000}"/>
    <cellStyle name="Note 2 8" xfId="1279" xr:uid="{00000000-0005-0000-0000-0000B5060000}"/>
    <cellStyle name="Note 2 8 2" xfId="1862" xr:uid="{00000000-0005-0000-0000-0000B6060000}"/>
    <cellStyle name="Note 2 9" xfId="1855" xr:uid="{00000000-0005-0000-0000-0000B7060000}"/>
    <cellStyle name="Note 2_Jersey" xfId="1280" xr:uid="{00000000-0005-0000-0000-0000B8060000}"/>
    <cellStyle name="Note 20" xfId="2000" xr:uid="{00000000-0005-0000-0000-0000B9060000}"/>
    <cellStyle name="Note 21" xfId="1949" xr:uid="{00000000-0005-0000-0000-0000BA060000}"/>
    <cellStyle name="Note 3" xfId="1281" xr:uid="{00000000-0005-0000-0000-0000BB060000}"/>
    <cellStyle name="Note 3 2" xfId="1282" xr:uid="{00000000-0005-0000-0000-0000BC060000}"/>
    <cellStyle name="Note 3 2 2" xfId="1864" xr:uid="{00000000-0005-0000-0000-0000BD060000}"/>
    <cellStyle name="Note 3 3" xfId="1283" xr:uid="{00000000-0005-0000-0000-0000BE060000}"/>
    <cellStyle name="Note 3 3 2" xfId="1865" xr:uid="{00000000-0005-0000-0000-0000BF060000}"/>
    <cellStyle name="Note 3 4" xfId="1284" xr:uid="{00000000-0005-0000-0000-0000C0060000}"/>
    <cellStyle name="Note 3 4 2" xfId="1866" xr:uid="{00000000-0005-0000-0000-0000C1060000}"/>
    <cellStyle name="Note 3 5" xfId="1285" xr:uid="{00000000-0005-0000-0000-0000C2060000}"/>
    <cellStyle name="Note 3 5 2" xfId="1867" xr:uid="{00000000-0005-0000-0000-0000C3060000}"/>
    <cellStyle name="Note 3 6" xfId="1286" xr:uid="{00000000-0005-0000-0000-0000C4060000}"/>
    <cellStyle name="Note 3 6 2" xfId="1868" xr:uid="{00000000-0005-0000-0000-0000C5060000}"/>
    <cellStyle name="Note 3 7" xfId="1287" xr:uid="{00000000-0005-0000-0000-0000C6060000}"/>
    <cellStyle name="Note 3 7 2" xfId="1869" xr:uid="{00000000-0005-0000-0000-0000C7060000}"/>
    <cellStyle name="Note 3 8" xfId="1863" xr:uid="{00000000-0005-0000-0000-0000C8060000}"/>
    <cellStyle name="Note 3_Jersey" xfId="1288" xr:uid="{00000000-0005-0000-0000-0000C9060000}"/>
    <cellStyle name="Note 4" xfId="1289" xr:uid="{00000000-0005-0000-0000-0000CA060000}"/>
    <cellStyle name="Note 4 2" xfId="1290" xr:uid="{00000000-0005-0000-0000-0000CB060000}"/>
    <cellStyle name="Note 4 2 2" xfId="1871" xr:uid="{00000000-0005-0000-0000-0000CC060000}"/>
    <cellStyle name="Note 4 3" xfId="1291" xr:uid="{00000000-0005-0000-0000-0000CD060000}"/>
    <cellStyle name="Note 4 3 2" xfId="1872" xr:uid="{00000000-0005-0000-0000-0000CE060000}"/>
    <cellStyle name="Note 4 4" xfId="1292" xr:uid="{00000000-0005-0000-0000-0000CF060000}"/>
    <cellStyle name="Note 4 4 2" xfId="1873" xr:uid="{00000000-0005-0000-0000-0000D0060000}"/>
    <cellStyle name="Note 4 5" xfId="1293" xr:uid="{00000000-0005-0000-0000-0000D1060000}"/>
    <cellStyle name="Note 4 5 2" xfId="1874" xr:uid="{00000000-0005-0000-0000-0000D2060000}"/>
    <cellStyle name="Note 4 6" xfId="1294" xr:uid="{00000000-0005-0000-0000-0000D3060000}"/>
    <cellStyle name="Note 4 6 2" xfId="1875" xr:uid="{00000000-0005-0000-0000-0000D4060000}"/>
    <cellStyle name="Note 4 7" xfId="1295" xr:uid="{00000000-0005-0000-0000-0000D5060000}"/>
    <cellStyle name="Note 4 7 2" xfId="1876" xr:uid="{00000000-0005-0000-0000-0000D6060000}"/>
    <cellStyle name="Note 4 8" xfId="1870" xr:uid="{00000000-0005-0000-0000-0000D7060000}"/>
    <cellStyle name="Note 4_Jersey" xfId="1296" xr:uid="{00000000-0005-0000-0000-0000D8060000}"/>
    <cellStyle name="Note 5" xfId="1297" xr:uid="{00000000-0005-0000-0000-0000D9060000}"/>
    <cellStyle name="Note 5 2" xfId="1298" xr:uid="{00000000-0005-0000-0000-0000DA060000}"/>
    <cellStyle name="Note 5 2 2" xfId="1878" xr:uid="{00000000-0005-0000-0000-0000DB060000}"/>
    <cellStyle name="Note 5 3" xfId="1299" xr:uid="{00000000-0005-0000-0000-0000DC060000}"/>
    <cellStyle name="Note 5 3 2" xfId="1879" xr:uid="{00000000-0005-0000-0000-0000DD060000}"/>
    <cellStyle name="Note 5 4" xfId="1300" xr:uid="{00000000-0005-0000-0000-0000DE060000}"/>
    <cellStyle name="Note 5 4 2" xfId="1880" xr:uid="{00000000-0005-0000-0000-0000DF060000}"/>
    <cellStyle name="Note 5 5" xfId="1301" xr:uid="{00000000-0005-0000-0000-0000E0060000}"/>
    <cellStyle name="Note 5 5 2" xfId="1881" xr:uid="{00000000-0005-0000-0000-0000E1060000}"/>
    <cellStyle name="Note 5 6" xfId="1302" xr:uid="{00000000-0005-0000-0000-0000E2060000}"/>
    <cellStyle name="Note 5 6 2" xfId="1882" xr:uid="{00000000-0005-0000-0000-0000E3060000}"/>
    <cellStyle name="Note 5 7" xfId="1303" xr:uid="{00000000-0005-0000-0000-0000E4060000}"/>
    <cellStyle name="Note 5 7 2" xfId="1883" xr:uid="{00000000-0005-0000-0000-0000E5060000}"/>
    <cellStyle name="Note 5 8" xfId="1877" xr:uid="{00000000-0005-0000-0000-0000E6060000}"/>
    <cellStyle name="Note 5_Jersey" xfId="1304" xr:uid="{00000000-0005-0000-0000-0000E7060000}"/>
    <cellStyle name="Note 6" xfId="1305" xr:uid="{00000000-0005-0000-0000-0000E8060000}"/>
    <cellStyle name="Note 6 2" xfId="1306" xr:uid="{00000000-0005-0000-0000-0000E9060000}"/>
    <cellStyle name="Note 6 2 2" xfId="1885" xr:uid="{00000000-0005-0000-0000-0000EA060000}"/>
    <cellStyle name="Note 6 3" xfId="1307" xr:uid="{00000000-0005-0000-0000-0000EB060000}"/>
    <cellStyle name="Note 6 3 2" xfId="1886" xr:uid="{00000000-0005-0000-0000-0000EC060000}"/>
    <cellStyle name="Note 6 4" xfId="1308" xr:uid="{00000000-0005-0000-0000-0000ED060000}"/>
    <cellStyle name="Note 6 4 2" xfId="1887" xr:uid="{00000000-0005-0000-0000-0000EE060000}"/>
    <cellStyle name="Note 6 5" xfId="1309" xr:uid="{00000000-0005-0000-0000-0000EF060000}"/>
    <cellStyle name="Note 6 5 2" xfId="1888" xr:uid="{00000000-0005-0000-0000-0000F0060000}"/>
    <cellStyle name="Note 6 6" xfId="1310" xr:uid="{00000000-0005-0000-0000-0000F1060000}"/>
    <cellStyle name="Note 6 6 2" xfId="1889" xr:uid="{00000000-0005-0000-0000-0000F2060000}"/>
    <cellStyle name="Note 6 7" xfId="1311" xr:uid="{00000000-0005-0000-0000-0000F3060000}"/>
    <cellStyle name="Note 6 7 2" xfId="1890" xr:uid="{00000000-0005-0000-0000-0000F4060000}"/>
    <cellStyle name="Note 6 8" xfId="1884" xr:uid="{00000000-0005-0000-0000-0000F5060000}"/>
    <cellStyle name="Note 6_Jersey" xfId="1312" xr:uid="{00000000-0005-0000-0000-0000F6060000}"/>
    <cellStyle name="Note 7" xfId="1313" xr:uid="{00000000-0005-0000-0000-0000F7060000}"/>
    <cellStyle name="Note 7 2" xfId="1314" xr:uid="{00000000-0005-0000-0000-0000F8060000}"/>
    <cellStyle name="Note 7 2 2" xfId="1892" xr:uid="{00000000-0005-0000-0000-0000F9060000}"/>
    <cellStyle name="Note 7 3" xfId="1315" xr:uid="{00000000-0005-0000-0000-0000FA060000}"/>
    <cellStyle name="Note 7 3 2" xfId="1893" xr:uid="{00000000-0005-0000-0000-0000FB060000}"/>
    <cellStyle name="Note 7 4" xfId="1316" xr:uid="{00000000-0005-0000-0000-0000FC060000}"/>
    <cellStyle name="Note 7 4 2" xfId="1894" xr:uid="{00000000-0005-0000-0000-0000FD060000}"/>
    <cellStyle name="Note 7 5" xfId="1317" xr:uid="{00000000-0005-0000-0000-0000FE060000}"/>
    <cellStyle name="Note 7 5 2" xfId="1895" xr:uid="{00000000-0005-0000-0000-0000FF060000}"/>
    <cellStyle name="Note 7 6" xfId="1318" xr:uid="{00000000-0005-0000-0000-000000070000}"/>
    <cellStyle name="Note 7 6 2" xfId="1896" xr:uid="{00000000-0005-0000-0000-000001070000}"/>
    <cellStyle name="Note 7 7" xfId="1319" xr:uid="{00000000-0005-0000-0000-000002070000}"/>
    <cellStyle name="Note 7 7 2" xfId="1897" xr:uid="{00000000-0005-0000-0000-000003070000}"/>
    <cellStyle name="Note 7 8" xfId="1891" xr:uid="{00000000-0005-0000-0000-000004070000}"/>
    <cellStyle name="Note 7_Jersey" xfId="1320" xr:uid="{00000000-0005-0000-0000-000005070000}"/>
    <cellStyle name="Note 8" xfId="1321" xr:uid="{00000000-0005-0000-0000-000006070000}"/>
    <cellStyle name="Note 8 2" xfId="1322" xr:uid="{00000000-0005-0000-0000-000007070000}"/>
    <cellStyle name="Note 8 2 2" xfId="1899" xr:uid="{00000000-0005-0000-0000-000008070000}"/>
    <cellStyle name="Note 8 3" xfId="1323" xr:uid="{00000000-0005-0000-0000-000009070000}"/>
    <cellStyle name="Note 8 3 2" xfId="1900" xr:uid="{00000000-0005-0000-0000-00000A070000}"/>
    <cellStyle name="Note 8 4" xfId="1324" xr:uid="{00000000-0005-0000-0000-00000B070000}"/>
    <cellStyle name="Note 8 4 2" xfId="1901" xr:uid="{00000000-0005-0000-0000-00000C070000}"/>
    <cellStyle name="Note 8 5" xfId="1325" xr:uid="{00000000-0005-0000-0000-00000D070000}"/>
    <cellStyle name="Note 8 5 2" xfId="1902" xr:uid="{00000000-0005-0000-0000-00000E070000}"/>
    <cellStyle name="Note 8 6" xfId="1326" xr:uid="{00000000-0005-0000-0000-00000F070000}"/>
    <cellStyle name="Note 8 6 2" xfId="1903" xr:uid="{00000000-0005-0000-0000-000010070000}"/>
    <cellStyle name="Note 8 7" xfId="1327" xr:uid="{00000000-0005-0000-0000-000011070000}"/>
    <cellStyle name="Note 8 7 2" xfId="1904" xr:uid="{00000000-0005-0000-0000-000012070000}"/>
    <cellStyle name="Note 8 8" xfId="1898" xr:uid="{00000000-0005-0000-0000-000013070000}"/>
    <cellStyle name="Note 8_Jersey" xfId="1328" xr:uid="{00000000-0005-0000-0000-000014070000}"/>
    <cellStyle name="Note 9" xfId="1329" xr:uid="{00000000-0005-0000-0000-000015070000}"/>
    <cellStyle name="Note 9 2" xfId="1330" xr:uid="{00000000-0005-0000-0000-000016070000}"/>
    <cellStyle name="Note 9 2 2" xfId="1906" xr:uid="{00000000-0005-0000-0000-000017070000}"/>
    <cellStyle name="Note 9 3" xfId="1331" xr:uid="{00000000-0005-0000-0000-000018070000}"/>
    <cellStyle name="Note 9 3 2" xfId="1907" xr:uid="{00000000-0005-0000-0000-000019070000}"/>
    <cellStyle name="Note 9 4" xfId="1332" xr:uid="{00000000-0005-0000-0000-00001A070000}"/>
    <cellStyle name="Note 9 4 2" xfId="1908" xr:uid="{00000000-0005-0000-0000-00001B070000}"/>
    <cellStyle name="Note 9 5" xfId="1333" xr:uid="{00000000-0005-0000-0000-00001C070000}"/>
    <cellStyle name="Note 9 5 2" xfId="1909" xr:uid="{00000000-0005-0000-0000-00001D070000}"/>
    <cellStyle name="Note 9 6" xfId="1334" xr:uid="{00000000-0005-0000-0000-00001E070000}"/>
    <cellStyle name="Note 9 6 2" xfId="1910" xr:uid="{00000000-0005-0000-0000-00001F070000}"/>
    <cellStyle name="Note 9 7" xfId="1335" xr:uid="{00000000-0005-0000-0000-000020070000}"/>
    <cellStyle name="Note 9 7 2" xfId="1911" xr:uid="{00000000-0005-0000-0000-000021070000}"/>
    <cellStyle name="Note 9 8" xfId="1905" xr:uid="{00000000-0005-0000-0000-000022070000}"/>
    <cellStyle name="Note 9_Jersey" xfId="1336" xr:uid="{00000000-0005-0000-0000-000023070000}"/>
    <cellStyle name="Output 2" xfId="1337" xr:uid="{00000000-0005-0000-0000-000024070000}"/>
    <cellStyle name="Output 2 2" xfId="1912" xr:uid="{00000000-0005-0000-0000-000025070000}"/>
    <cellStyle name="Output 2 3" xfId="2052" xr:uid="{00000000-0005-0000-0000-000026070000}"/>
    <cellStyle name="Output 3" xfId="1338" xr:uid="{00000000-0005-0000-0000-000027070000}"/>
    <cellStyle name="Output 3 2" xfId="1913" xr:uid="{00000000-0005-0000-0000-000028070000}"/>
    <cellStyle name="Output 3 3" xfId="2053" xr:uid="{00000000-0005-0000-0000-000029070000}"/>
    <cellStyle name="Output 4" xfId="1339" xr:uid="{00000000-0005-0000-0000-00002A070000}"/>
    <cellStyle name="Output 4 2" xfId="1914" xr:uid="{00000000-0005-0000-0000-00002B070000}"/>
    <cellStyle name="Output 4 3" xfId="2054" xr:uid="{00000000-0005-0000-0000-00002C070000}"/>
    <cellStyle name="Output 5" xfId="2051" xr:uid="{00000000-0005-0000-0000-00002D070000}"/>
    <cellStyle name="Percent 2" xfId="1341" xr:uid="{00000000-0005-0000-0000-00002E070000}"/>
    <cellStyle name="Percent 2 2" xfId="1342" xr:uid="{00000000-0005-0000-0000-00002F070000}"/>
    <cellStyle name="Percent 2 2 2" xfId="1916" xr:uid="{00000000-0005-0000-0000-000030070000}"/>
    <cellStyle name="Percent 2 2 2 7" xfId="2110" xr:uid="{00000000-0005-0000-0000-000031070000}"/>
    <cellStyle name="Percent 2 3" xfId="1343" xr:uid="{00000000-0005-0000-0000-000032070000}"/>
    <cellStyle name="Percent 2 3 2" xfId="1917" xr:uid="{00000000-0005-0000-0000-000033070000}"/>
    <cellStyle name="Percent 2 4" xfId="1344" xr:uid="{00000000-0005-0000-0000-000034070000}"/>
    <cellStyle name="Percent 2 5" xfId="1915" xr:uid="{00000000-0005-0000-0000-000035070000}"/>
    <cellStyle name="Percent 2 5 2" xfId="2047" xr:uid="{00000000-0005-0000-0000-000036070000}"/>
    <cellStyle name="Percent 2 6" xfId="2116" xr:uid="{00000000-0005-0000-0000-000037070000}"/>
    <cellStyle name="Percent 3" xfId="1345" xr:uid="{00000000-0005-0000-0000-000038070000}"/>
    <cellStyle name="Percent 3 2" xfId="1346" xr:uid="{00000000-0005-0000-0000-000039070000}"/>
    <cellStyle name="Percent 3 2 2" xfId="1919" xr:uid="{00000000-0005-0000-0000-00003A070000}"/>
    <cellStyle name="Percent 3 3" xfId="1918" xr:uid="{00000000-0005-0000-0000-00003B070000}"/>
    <cellStyle name="Percent 3 4" xfId="2121" xr:uid="{00000000-0005-0000-0000-00003C070000}"/>
    <cellStyle name="Percent 4" xfId="1347" xr:uid="{00000000-0005-0000-0000-00003D070000}"/>
    <cellStyle name="Percent 4 2" xfId="1920" xr:uid="{00000000-0005-0000-0000-00003E070000}"/>
    <cellStyle name="Percent 5" xfId="1348" xr:uid="{00000000-0005-0000-0000-00003F070000}"/>
    <cellStyle name="Percent 6" xfId="1349" xr:uid="{00000000-0005-0000-0000-000040070000}"/>
    <cellStyle name="Percent 6 2" xfId="2048" xr:uid="{00000000-0005-0000-0000-000041070000}"/>
    <cellStyle name="Style 1" xfId="1350" xr:uid="{00000000-0005-0000-0000-000042070000}"/>
    <cellStyle name="Style 1 2" xfId="1351" xr:uid="{00000000-0005-0000-0000-000043070000}"/>
    <cellStyle name="Style 1 2 2" xfId="1922" xr:uid="{00000000-0005-0000-0000-000044070000}"/>
    <cellStyle name="Style 1 3" xfId="1352" xr:uid="{00000000-0005-0000-0000-000045070000}"/>
    <cellStyle name="Style 1 3 2" xfId="1923" xr:uid="{00000000-0005-0000-0000-000046070000}"/>
    <cellStyle name="Style 1 4" xfId="1921" xr:uid="{00000000-0005-0000-0000-000047070000}"/>
    <cellStyle name="Style 1_Chairs" xfId="1353" xr:uid="{00000000-0005-0000-0000-000048070000}"/>
    <cellStyle name="TableStyleLight1" xfId="1354" xr:uid="{00000000-0005-0000-0000-000049070000}"/>
    <cellStyle name="TextStyle" xfId="1355" xr:uid="{00000000-0005-0000-0000-00004A070000}"/>
    <cellStyle name="TextStyle 2" xfId="1924" xr:uid="{00000000-0005-0000-0000-00004B070000}"/>
    <cellStyle name="Title 2" xfId="1356" xr:uid="{00000000-0005-0000-0000-00004C070000}"/>
    <cellStyle name="Title 3" xfId="1357" xr:uid="{00000000-0005-0000-0000-00004D070000}"/>
    <cellStyle name="Title 3 2" xfId="1925" xr:uid="{00000000-0005-0000-0000-00004E070000}"/>
    <cellStyle name="Title 3 3" xfId="2049" xr:uid="{00000000-0005-0000-0000-00004F070000}"/>
    <cellStyle name="Title 4" xfId="1358" xr:uid="{00000000-0005-0000-0000-000050070000}"/>
    <cellStyle name="Total 2" xfId="1359" xr:uid="{00000000-0005-0000-0000-000051070000}"/>
    <cellStyle name="Total 2 2" xfId="1926" xr:uid="{00000000-0005-0000-0000-000052070000}"/>
    <cellStyle name="Total 2 3" xfId="2058" xr:uid="{00000000-0005-0000-0000-000053070000}"/>
    <cellStyle name="Total 3" xfId="1360" xr:uid="{00000000-0005-0000-0000-000054070000}"/>
    <cellStyle name="Total 3 2" xfId="1927" xr:uid="{00000000-0005-0000-0000-000055070000}"/>
    <cellStyle name="Total 3 3" xfId="2059" xr:uid="{00000000-0005-0000-0000-000056070000}"/>
    <cellStyle name="Total 4" xfId="1361" xr:uid="{00000000-0005-0000-0000-000057070000}"/>
    <cellStyle name="Total 4 2" xfId="1928" xr:uid="{00000000-0005-0000-0000-000058070000}"/>
    <cellStyle name="Total 4 3" xfId="2060" xr:uid="{00000000-0005-0000-0000-000059070000}"/>
    <cellStyle name="Total 5" xfId="2057" xr:uid="{00000000-0005-0000-0000-00005A070000}"/>
    <cellStyle name="Warning Text 2" xfId="1362" xr:uid="{00000000-0005-0000-0000-00005B070000}"/>
    <cellStyle name="Warning Text 3" xfId="1363" xr:uid="{00000000-0005-0000-0000-00005C070000}"/>
    <cellStyle name="Warning Text 4" xfId="1364" xr:uid="{00000000-0005-0000-0000-00005D070000}"/>
    <cellStyle name="百分比" xfId="1340" builtinId="5"/>
    <cellStyle name="百分比 2" xfId="1530" xr:uid="{00000000-0005-0000-0000-00005F070000}"/>
    <cellStyle name="百分比 2 2" xfId="1531" xr:uid="{00000000-0005-0000-0000-000060070000}"/>
    <cellStyle name="百分比 2 2 2" xfId="1930" xr:uid="{00000000-0005-0000-0000-000061070000}"/>
    <cellStyle name="百分比 2 3" xfId="1929" xr:uid="{00000000-0005-0000-0000-000062070000}"/>
    <cellStyle name="标题" xfId="2069" xr:uid="{00000000-0005-0000-0000-000063070000}"/>
    <cellStyle name="标题 1" xfId="2070" xr:uid="{00000000-0005-0000-0000-000064070000}"/>
    <cellStyle name="标题 1 2" xfId="1508" xr:uid="{00000000-0005-0000-0000-000065070000}"/>
    <cellStyle name="标题 1 3" xfId="1509" xr:uid="{00000000-0005-0000-0000-000066070000}"/>
    <cellStyle name="标题 2" xfId="2071" xr:uid="{00000000-0005-0000-0000-000067070000}"/>
    <cellStyle name="标题 2 2" xfId="1510" xr:uid="{00000000-0005-0000-0000-000068070000}"/>
    <cellStyle name="标题 2 3" xfId="1511" xr:uid="{00000000-0005-0000-0000-000069070000}"/>
    <cellStyle name="标题 3" xfId="2073" xr:uid="{00000000-0005-0000-0000-00006A070000}"/>
    <cellStyle name="标题 3 2" xfId="1512" xr:uid="{00000000-0005-0000-0000-00006B070000}"/>
    <cellStyle name="标题 3 3" xfId="1513" xr:uid="{00000000-0005-0000-0000-00006C070000}"/>
    <cellStyle name="标题 4" xfId="2074" xr:uid="{00000000-0005-0000-0000-00006D070000}"/>
    <cellStyle name="标题 4 2" xfId="1514" xr:uid="{00000000-0005-0000-0000-00006E070000}"/>
    <cellStyle name="标题 4 3" xfId="1515" xr:uid="{00000000-0005-0000-0000-00006F070000}"/>
    <cellStyle name="标题 5" xfId="1516" xr:uid="{00000000-0005-0000-0000-000070070000}"/>
    <cellStyle name="标题 6" xfId="1517" xr:uid="{00000000-0005-0000-0000-000071070000}"/>
    <cellStyle name="差" xfId="2062" xr:uid="{00000000-0005-0000-0000-000072070000}"/>
    <cellStyle name="差 2" xfId="1421" xr:uid="{00000000-0005-0000-0000-000073070000}"/>
    <cellStyle name="差 3" xfId="1422" xr:uid="{00000000-0005-0000-0000-000074070000}"/>
    <cellStyle name="差_Book1" xfId="1423" xr:uid="{00000000-0005-0000-0000-000075070000}"/>
    <cellStyle name="差_BW quote sheet for HP samples _09202012" xfId="1424" xr:uid="{00000000-0005-0000-0000-000076070000}"/>
    <cellStyle name="差_Cellular Blanket prices- Faze3" xfId="1425" xr:uid="{00000000-0005-0000-0000-000077070000}"/>
    <cellStyle name="差_EE Furniture Quotation of HH samples-20100906" xfId="1426" xr:uid="{00000000-0005-0000-0000-000078070000}"/>
    <cellStyle name="差_Folding Chair Quote Sheet - 23 May 2013" xfId="1427" xr:uid="{00000000-0005-0000-0000-000079070000}"/>
    <cellStyle name="差_HP quota sheet from kaifa 2011-9-8" xfId="1428" xr:uid="{00000000-0005-0000-0000-00007A070000}"/>
    <cellStyle name="差_HS quote sheet for HP samples _09192012" xfId="1429" xr:uid="{00000000-0005-0000-0000-00007B070000}"/>
    <cellStyle name="差_JZJ quote sheet for HP samples _09152012" xfId="1430" xr:uid="{00000000-0005-0000-0000-00007C070000}"/>
    <cellStyle name="差_KF quote sheet for HP samples _09152012" xfId="1431" xr:uid="{00000000-0005-0000-0000-00007D070000}"/>
    <cellStyle name="差_Master quote sheet for HP samples _09202012" xfId="1432" xr:uid="{00000000-0005-0000-0000-00007E070000}"/>
    <cellStyle name="差_Meiyi quote sheet for showroom samples _09192012 update" xfId="1433" xr:uid="{00000000-0005-0000-0000-00007F070000}"/>
    <cellStyle name="差_Minxing Haojiang TA quote sheet for HP 3-14-2013 " xfId="1434" xr:uid="{00000000-0005-0000-0000-000080070000}"/>
    <cellStyle name="差_MY quote sheet for HP samples _09152012" xfId="1435" xr:uid="{00000000-0005-0000-0000-000081070000}"/>
    <cellStyle name="差_Overstock Ottoman quotation-master-20110928" xfId="1436" xr:uid="{00000000-0005-0000-0000-000082070000}"/>
    <cellStyle name="差_Quotation sheet for HP sample from TC 2011-08-29 (3)" xfId="1437" xr:uid="{00000000-0005-0000-0000-000083070000}"/>
    <cellStyle name="差_quote sheet for JCP  _08022012 (2)" xfId="1438" xr:uid="{00000000-0005-0000-0000-000084070000}"/>
    <cellStyle name="差_quote sheet for Overstock _09062012" xfId="1439" xr:uid="{00000000-0005-0000-0000-000085070000}"/>
    <cellStyle name="差_quote sheet for two tables for Overstock 5-17-2013 (2)" xfId="1440" xr:uid="{00000000-0005-0000-0000-000086070000}"/>
    <cellStyle name="差_shopko sheet set CCD 2013-7-16" xfId="1441" xr:uid="{00000000-0005-0000-0000-000087070000}"/>
    <cellStyle name="差_TA-JLA April 2012 Sample Order (3)" xfId="1442" xr:uid="{00000000-0005-0000-0000-000088070000}"/>
    <cellStyle name="差_Total quote sheet for 201304 HP chairs" xfId="1443" xr:uid="{00000000-0005-0000-0000-000089070000}"/>
    <cellStyle name="差_Total quote sheet for 201304 HP samples _updated on 3-25-2013 (3)" xfId="1444" xr:uid="{00000000-0005-0000-0000-00008A070000}"/>
    <cellStyle name="差_Total quote sheet for 201304 HP samples _updated on 3-26-2013 (2)" xfId="1445" xr:uid="{00000000-0005-0000-0000-00008B070000}"/>
    <cellStyle name="差_Total quote sheet for 201304 HP samples 3-15-2013" xfId="1446" xr:uid="{00000000-0005-0000-0000-00008C070000}"/>
    <cellStyle name="差_Total quote sheet for 201304 HP samples 3-18-2013" xfId="1447" xr:uid="{00000000-0005-0000-0000-00008D070000}"/>
    <cellStyle name="差_total quote sheet for Overstock 2-25-2013" xfId="1448" xr:uid="{00000000-0005-0000-0000-00008E070000}"/>
    <cellStyle name="差_TW Home Quotation sheet for JCP _07162012 (2)" xfId="1449" xr:uid="{00000000-0005-0000-0000-00008F070000}"/>
    <cellStyle name="差_TW Home Quotation sheet for JCP _07182012" xfId="1450" xr:uid="{00000000-0005-0000-0000-000090070000}"/>
    <cellStyle name="差_TW Home Quotation sheet for JCP _07192012 - KD none KD (2)" xfId="1451" xr:uid="{00000000-0005-0000-0000-000091070000}"/>
    <cellStyle name="差_TW Home Quotation sheet HeYuan HP Show 2012-2-19" xfId="1452" xr:uid="{00000000-0005-0000-0000-000092070000}"/>
    <cellStyle name="差_TW Home Quotation sheet Hongsheng HP Show 2012-2-29" xfId="1453" xr:uid="{00000000-0005-0000-0000-000093070000}"/>
    <cellStyle name="差_TW Home Quotation sheet Jinzheng HP Show 2012-2-29" xfId="1454" xr:uid="{00000000-0005-0000-0000-000094070000}"/>
    <cellStyle name="差_TW Home Quotation sheet Meiyuan HP Show 2012-2-29" xfId="1455" xr:uid="{00000000-0005-0000-0000-000095070000}"/>
    <cellStyle name="差_TW Home Quotation sheet- south items for HP from HS 2012-03-22" xfId="1456" xr:uid="{00000000-0005-0000-0000-000096070000}"/>
    <cellStyle name="差_TW Home Quotation sheet-07022012update (2)" xfId="1457" xr:uid="{00000000-0005-0000-0000-000097070000}"/>
    <cellStyle name="差_TW Home Quotation sheet--120323" xfId="1458" xr:uid="{00000000-0005-0000-0000-000098070000}"/>
    <cellStyle name="差_TW Home Quotation sheet-120611HEYUAN  (2)" xfId="1459" xr:uid="{00000000-0005-0000-0000-000099070000}"/>
    <cellStyle name="差_TW Home Quotation sheet-120618 update (2)" xfId="1460" xr:uid="{00000000-0005-0000-0000-00009A070000}"/>
    <cellStyle name="差_TW Home Quotation sheet-BW 2012-3-13" xfId="1461" xr:uid="{00000000-0005-0000-0000-00009B070000}"/>
    <cellStyle name="差_TW Home Quotation sheet-BW items from MY" xfId="1462" xr:uid="{00000000-0005-0000-0000-00009C070000}"/>
    <cellStyle name="差_TW Home Quotation sheet-KAIFAI 2012-2-20" xfId="1463" xr:uid="{00000000-0005-0000-0000-00009D070000}"/>
    <cellStyle name="差_TW_Home_Quotation_sheet of HP samples-chairone-20100907" xfId="1464" xr:uid="{00000000-0005-0000-0000-00009E070000}"/>
    <cellStyle name="差_TW_Home_Quotation_sheet of HP samples-chairone-20100907 (3)" xfId="1465" xr:uid="{00000000-0005-0000-0000-00009F070000}"/>
    <cellStyle name="差_Winsun quote sheet for HP samples _09192012" xfId="1466" xr:uid="{00000000-0005-0000-0000-0000A0070000}"/>
    <cellStyle name="常规" xfId="0" builtinId="0"/>
    <cellStyle name="常规 10" xfId="1467" xr:uid="{00000000-0005-0000-0000-0000A2070000}"/>
    <cellStyle name="常规 11" xfId="1468" xr:uid="{00000000-0005-0000-0000-0000A3070000}"/>
    <cellStyle name="常规 12" xfId="1469" xr:uid="{00000000-0005-0000-0000-0000A4070000}"/>
    <cellStyle name="常规 13" xfId="1470" xr:uid="{00000000-0005-0000-0000-0000A5070000}"/>
    <cellStyle name="常规 14" xfId="1471" xr:uid="{00000000-0005-0000-0000-0000A6070000}"/>
    <cellStyle name="常规 15" xfId="1472" xr:uid="{00000000-0005-0000-0000-0000A7070000}"/>
    <cellStyle name="常规 16" xfId="2129" xr:uid="{00000000-0005-0000-0000-0000A8070000}"/>
    <cellStyle name="常规 2" xfId="1473" xr:uid="{00000000-0005-0000-0000-0000A9070000}"/>
    <cellStyle name="常规 2 14" xfId="1474" xr:uid="{00000000-0005-0000-0000-0000AA070000}"/>
    <cellStyle name="常规 2 17" xfId="1475" xr:uid="{00000000-0005-0000-0000-0000AB070000}"/>
    <cellStyle name="常规 2 18" xfId="1476" xr:uid="{00000000-0005-0000-0000-0000AC070000}"/>
    <cellStyle name="常规 2 2" xfId="1477" xr:uid="{00000000-0005-0000-0000-0000AD070000}"/>
    <cellStyle name="常规 2 22" xfId="1478" xr:uid="{00000000-0005-0000-0000-0000AE070000}"/>
    <cellStyle name="常规 2 28" xfId="1479" xr:uid="{00000000-0005-0000-0000-0000AF070000}"/>
    <cellStyle name="常规 2 3" xfId="1480" xr:uid="{00000000-0005-0000-0000-0000B0070000}"/>
    <cellStyle name="常规 2 4" xfId="1481" xr:uid="{00000000-0005-0000-0000-0000B1070000}"/>
    <cellStyle name="常规 2 49" xfId="1482" xr:uid="{00000000-0005-0000-0000-0000B2070000}"/>
    <cellStyle name="常规 2 53" xfId="1483" xr:uid="{00000000-0005-0000-0000-0000B3070000}"/>
    <cellStyle name="常规 2_ALL items" xfId="1484" xr:uid="{00000000-0005-0000-0000-0000B4070000}"/>
    <cellStyle name="常规 3" xfId="1485" xr:uid="{00000000-0005-0000-0000-0000B5070000}"/>
    <cellStyle name="常规 4" xfId="1486" xr:uid="{00000000-0005-0000-0000-0000B6070000}"/>
    <cellStyle name="常规 5" xfId="1487" xr:uid="{00000000-0005-0000-0000-0000B7070000}"/>
    <cellStyle name="常规 6" xfId="1488" xr:uid="{00000000-0005-0000-0000-0000B8070000}"/>
    <cellStyle name="常规 6 2" xfId="1489" xr:uid="{00000000-0005-0000-0000-0000B9070000}"/>
    <cellStyle name="常规 6_Basic bedding commitment March Market--130506" xfId="1490" xr:uid="{00000000-0005-0000-0000-0000BA070000}"/>
    <cellStyle name="常规 7" xfId="1491" xr:uid="{00000000-0005-0000-0000-0000BB070000}"/>
    <cellStyle name="常规 8" xfId="1492" xr:uid="{00000000-0005-0000-0000-0000BC070000}"/>
    <cellStyle name="常规 8 2" xfId="1493" xr:uid="{00000000-0005-0000-0000-0000BD070000}"/>
    <cellStyle name="常规 8 2 2" xfId="1932" xr:uid="{00000000-0005-0000-0000-0000BE070000}"/>
    <cellStyle name="常规 8 3" xfId="1931" xr:uid="{00000000-0005-0000-0000-0000BF070000}"/>
    <cellStyle name="常规 9" xfId="1494" xr:uid="{00000000-0005-0000-0000-0000C0070000}"/>
    <cellStyle name="超链接" xfId="2128" builtinId="8"/>
    <cellStyle name="好" xfId="2050" xr:uid="{00000000-0005-0000-0000-0000C2070000}"/>
    <cellStyle name="好 2" xfId="1375" xr:uid="{00000000-0005-0000-0000-0000C3070000}"/>
    <cellStyle name="好 3" xfId="1376" xr:uid="{00000000-0005-0000-0000-0000C4070000}"/>
    <cellStyle name="好_Book1" xfId="1377" xr:uid="{00000000-0005-0000-0000-0000C5070000}"/>
    <cellStyle name="好_BW quote sheet for HP samples _09202012" xfId="1378" xr:uid="{00000000-0005-0000-0000-0000C6070000}"/>
    <cellStyle name="好_Cellular Blanket prices- Faze3" xfId="1379" xr:uid="{00000000-0005-0000-0000-0000C7070000}"/>
    <cellStyle name="好_EE Furniture Quotation of HH samples-20100906" xfId="1380" xr:uid="{00000000-0005-0000-0000-0000C8070000}"/>
    <cellStyle name="好_Folding Chair Quote Sheet - 23 May 2013" xfId="1381" xr:uid="{00000000-0005-0000-0000-0000C9070000}"/>
    <cellStyle name="好_HP quota sheet from kaifa 2011-9-8" xfId="1382" xr:uid="{00000000-0005-0000-0000-0000CA070000}"/>
    <cellStyle name="好_HS quote sheet for HP samples _09192012" xfId="1383" xr:uid="{00000000-0005-0000-0000-0000CB070000}"/>
    <cellStyle name="好_JZJ quote sheet for HP samples _09152012" xfId="1384" xr:uid="{00000000-0005-0000-0000-0000CC070000}"/>
    <cellStyle name="好_KF quote sheet for HP samples _09152012" xfId="1385" xr:uid="{00000000-0005-0000-0000-0000CD070000}"/>
    <cellStyle name="好_Master quote sheet for HP samples _09202012" xfId="1386" xr:uid="{00000000-0005-0000-0000-0000CE070000}"/>
    <cellStyle name="好_Meiyi quote sheet for showroom samples _09192012 update" xfId="1387" xr:uid="{00000000-0005-0000-0000-0000CF070000}"/>
    <cellStyle name="好_Minxing Haojiang TA quote sheet for HP 3-14-2013 " xfId="1388" xr:uid="{00000000-0005-0000-0000-0000D0070000}"/>
    <cellStyle name="好_MY quote sheet for HP samples _09152012" xfId="1389" xr:uid="{00000000-0005-0000-0000-0000D1070000}"/>
    <cellStyle name="好_Overstock Ottoman quotation-master-20110928" xfId="1390" xr:uid="{00000000-0005-0000-0000-0000D2070000}"/>
    <cellStyle name="好_Quotation sheet for HP sample from TC 2011-08-29 (3)" xfId="1391" xr:uid="{00000000-0005-0000-0000-0000D3070000}"/>
    <cellStyle name="好_quote sheet for JCP  _08022012 (2)" xfId="1392" xr:uid="{00000000-0005-0000-0000-0000D4070000}"/>
    <cellStyle name="好_quote sheet for Overstock _09062012" xfId="1393" xr:uid="{00000000-0005-0000-0000-0000D5070000}"/>
    <cellStyle name="好_quote sheet for two tables for Overstock 5-17-2013 (2)" xfId="1394" xr:uid="{00000000-0005-0000-0000-0000D6070000}"/>
    <cellStyle name="好_shopko sheet set CCD 2013-7-16" xfId="1395" xr:uid="{00000000-0005-0000-0000-0000D7070000}"/>
    <cellStyle name="好_TA-JLA April 2012 Sample Order (3)" xfId="1396" xr:uid="{00000000-0005-0000-0000-0000D8070000}"/>
    <cellStyle name="好_Total quote sheet for 201304 HP chairs" xfId="1397" xr:uid="{00000000-0005-0000-0000-0000D9070000}"/>
    <cellStyle name="好_Total quote sheet for 201304 HP samples _updated on 3-25-2013 (3)" xfId="1398" xr:uid="{00000000-0005-0000-0000-0000DA070000}"/>
    <cellStyle name="好_Total quote sheet for 201304 HP samples _updated on 3-26-2013 (2)" xfId="1399" xr:uid="{00000000-0005-0000-0000-0000DB070000}"/>
    <cellStyle name="好_Total quote sheet for 201304 HP samples 3-15-2013" xfId="1400" xr:uid="{00000000-0005-0000-0000-0000DC070000}"/>
    <cellStyle name="好_Total quote sheet for 201304 HP samples 3-18-2013" xfId="1401" xr:uid="{00000000-0005-0000-0000-0000DD070000}"/>
    <cellStyle name="好_total quote sheet for Overstock 2-25-2013" xfId="1402" xr:uid="{00000000-0005-0000-0000-0000DE070000}"/>
    <cellStyle name="好_TW Home Quotation sheet for JCP _07162012 (2)" xfId="1403" xr:uid="{00000000-0005-0000-0000-0000DF070000}"/>
    <cellStyle name="好_TW Home Quotation sheet for JCP _07182012" xfId="1404" xr:uid="{00000000-0005-0000-0000-0000E0070000}"/>
    <cellStyle name="好_TW Home Quotation sheet for JCP _07192012 - KD none KD (2)" xfId="1405" xr:uid="{00000000-0005-0000-0000-0000E1070000}"/>
    <cellStyle name="好_TW Home Quotation sheet HeYuan HP Show 2012-2-19" xfId="1406" xr:uid="{00000000-0005-0000-0000-0000E2070000}"/>
    <cellStyle name="好_TW Home Quotation sheet Hongsheng HP Show 2012-2-29" xfId="1407" xr:uid="{00000000-0005-0000-0000-0000E3070000}"/>
    <cellStyle name="好_TW Home Quotation sheet Jinzheng HP Show 2012-2-29" xfId="1408" xr:uid="{00000000-0005-0000-0000-0000E4070000}"/>
    <cellStyle name="好_TW Home Quotation sheet Meiyuan HP Show 2012-2-29" xfId="1409" xr:uid="{00000000-0005-0000-0000-0000E5070000}"/>
    <cellStyle name="好_TW Home Quotation sheet- south items for HP from HS 2012-03-22" xfId="1410" xr:uid="{00000000-0005-0000-0000-0000E6070000}"/>
    <cellStyle name="好_TW Home Quotation sheet-07022012update (2)" xfId="1411" xr:uid="{00000000-0005-0000-0000-0000E7070000}"/>
    <cellStyle name="好_TW Home Quotation sheet--120323" xfId="1412" xr:uid="{00000000-0005-0000-0000-0000E8070000}"/>
    <cellStyle name="好_TW Home Quotation sheet-120611HEYUAN  (2)" xfId="1413" xr:uid="{00000000-0005-0000-0000-0000E9070000}"/>
    <cellStyle name="好_TW Home Quotation sheet-120618 update (2)" xfId="1414" xr:uid="{00000000-0005-0000-0000-0000EA070000}"/>
    <cellStyle name="好_TW Home Quotation sheet-BW 2012-3-13" xfId="1415" xr:uid="{00000000-0005-0000-0000-0000EB070000}"/>
    <cellStyle name="好_TW Home Quotation sheet-BW items from MY" xfId="1416" xr:uid="{00000000-0005-0000-0000-0000EC070000}"/>
    <cellStyle name="好_TW Home Quotation sheet-KAIFAI 2012-2-20" xfId="1417" xr:uid="{00000000-0005-0000-0000-0000ED070000}"/>
    <cellStyle name="好_TW_Home_Quotation_sheet of HP samples-chairone-20100907" xfId="1418" xr:uid="{00000000-0005-0000-0000-0000EE070000}"/>
    <cellStyle name="好_TW_Home_Quotation_sheet of HP samples-chairone-20100907 (3)" xfId="1419" xr:uid="{00000000-0005-0000-0000-0000EF070000}"/>
    <cellStyle name="好_Winsun quote sheet for HP samples _09192012" xfId="1420" xr:uid="{00000000-0005-0000-0000-0000F0070000}"/>
    <cellStyle name="汇总" xfId="2077" xr:uid="{00000000-0005-0000-0000-0000F1070000}"/>
    <cellStyle name="汇总 2" xfId="1524" xr:uid="{00000000-0005-0000-0000-0000F2070000}"/>
    <cellStyle name="汇总 2 2" xfId="1934" xr:uid="{00000000-0005-0000-0000-0000F3070000}"/>
    <cellStyle name="汇总 2 3" xfId="2091" xr:uid="{00000000-0005-0000-0000-0000F4070000}"/>
    <cellStyle name="汇总 3" xfId="1525" xr:uid="{00000000-0005-0000-0000-0000F5070000}"/>
    <cellStyle name="汇总 3 2" xfId="1935" xr:uid="{00000000-0005-0000-0000-0000F6070000}"/>
    <cellStyle name="汇总 3 3" xfId="2092" xr:uid="{00000000-0005-0000-0000-0000F7070000}"/>
    <cellStyle name="汇总 4" xfId="2090" xr:uid="{00000000-0005-0000-0000-0000F8070000}"/>
    <cellStyle name="货币" xfId="413" builtinId="4"/>
    <cellStyle name="货币 2 30" xfId="1538" xr:uid="{00000000-0005-0000-0000-0000FA070000}"/>
    <cellStyle name="计算" xfId="2082" xr:uid="{00000000-0005-0000-0000-0000FB070000}"/>
    <cellStyle name="计算 2" xfId="1536" xr:uid="{00000000-0005-0000-0000-0000FC070000}"/>
    <cellStyle name="计算 2 2" xfId="1936" xr:uid="{00000000-0005-0000-0000-0000FD070000}"/>
    <cellStyle name="计算 2 3" xfId="2094" xr:uid="{00000000-0005-0000-0000-0000FE070000}"/>
    <cellStyle name="计算 3" xfId="1537" xr:uid="{00000000-0005-0000-0000-0000FF070000}"/>
    <cellStyle name="计算 3 2" xfId="1937" xr:uid="{00000000-0005-0000-0000-000000080000}"/>
    <cellStyle name="计算 3 3" xfId="2095" xr:uid="{00000000-0005-0000-0000-000001080000}"/>
    <cellStyle name="计算 4" xfId="2093" xr:uid="{00000000-0005-0000-0000-000002080000}"/>
    <cellStyle name="检查单元格" xfId="2076" xr:uid="{00000000-0005-0000-0000-000003080000}"/>
    <cellStyle name="检查单元格 2" xfId="1521" xr:uid="{00000000-0005-0000-0000-000004080000}"/>
    <cellStyle name="检查单元格 3" xfId="1522" xr:uid="{00000000-0005-0000-0000-000005080000}"/>
    <cellStyle name="解释性文本" xfId="2079" xr:uid="{00000000-0005-0000-0000-000006080000}"/>
    <cellStyle name="解释性文本 2" xfId="1532" xr:uid="{00000000-0005-0000-0000-000007080000}"/>
    <cellStyle name="解释性文本 3" xfId="1533" xr:uid="{00000000-0005-0000-0000-000008080000}"/>
    <cellStyle name="警告文本" xfId="2080" xr:uid="{00000000-0005-0000-0000-000009080000}"/>
    <cellStyle name="警告文本 2" xfId="1534" xr:uid="{00000000-0005-0000-0000-00000A080000}"/>
    <cellStyle name="警告文本 3" xfId="1535" xr:uid="{00000000-0005-0000-0000-00000B080000}"/>
    <cellStyle name="链接单元格" xfId="2086" xr:uid="{00000000-0005-0000-0000-00000C080000}"/>
    <cellStyle name="链接单元格 2" xfId="1546" xr:uid="{00000000-0005-0000-0000-00000D080000}"/>
    <cellStyle name="链接单元格 3" xfId="1547" xr:uid="{00000000-0005-0000-0000-00000E080000}"/>
    <cellStyle name="霓付 [0]_97MBO" xfId="1548" xr:uid="{00000000-0005-0000-0000-00000F080000}"/>
    <cellStyle name="霓付_97MBO" xfId="1549" xr:uid="{00000000-0005-0000-0000-000010080000}"/>
    <cellStyle name="烹拳 [0]_97MBO" xfId="1528" xr:uid="{00000000-0005-0000-0000-000011080000}"/>
    <cellStyle name="烹拳_97MBO" xfId="1529" xr:uid="{00000000-0005-0000-0000-000012080000}"/>
    <cellStyle name="普通_ 白土" xfId="1507" xr:uid="{00000000-0005-0000-0000-000013080000}"/>
    <cellStyle name="千分位[0]_ 白土" xfId="1373" xr:uid="{00000000-0005-0000-0000-000014080000}"/>
    <cellStyle name="千分位_ 白土" xfId="1374" xr:uid="{00000000-0005-0000-0000-000015080000}"/>
    <cellStyle name="千位[0]_laroux" xfId="1371" xr:uid="{00000000-0005-0000-0000-000016080000}"/>
    <cellStyle name="千位_laroux" xfId="1372" xr:uid="{00000000-0005-0000-0000-000017080000}"/>
    <cellStyle name="千位分隔" xfId="405" builtinId="3"/>
    <cellStyle name="钎霖_laroux" xfId="1545" xr:uid="{00000000-0005-0000-0000-000019080000}"/>
    <cellStyle name="强调文字颜色 1" xfId="2063" xr:uid="{00000000-0005-0000-0000-00001A080000}"/>
    <cellStyle name="强调文字颜色 1 2" xfId="1495" xr:uid="{00000000-0005-0000-0000-00001B080000}"/>
    <cellStyle name="强调文字颜色 1 3" xfId="1496" xr:uid="{00000000-0005-0000-0000-00001C080000}"/>
    <cellStyle name="强调文字颜色 2" xfId="2064" xr:uid="{00000000-0005-0000-0000-00001D080000}"/>
    <cellStyle name="强调文字颜色 2 2" xfId="1497" xr:uid="{00000000-0005-0000-0000-00001E080000}"/>
    <cellStyle name="强调文字颜色 2 3" xfId="1498" xr:uid="{00000000-0005-0000-0000-00001F080000}"/>
    <cellStyle name="强调文字颜色 3" xfId="2065" xr:uid="{00000000-0005-0000-0000-000020080000}"/>
    <cellStyle name="强调文字颜色 3 2" xfId="1499" xr:uid="{00000000-0005-0000-0000-000021080000}"/>
    <cellStyle name="强调文字颜色 3 3" xfId="1500" xr:uid="{00000000-0005-0000-0000-000022080000}"/>
    <cellStyle name="强调文字颜色 4" xfId="2066" xr:uid="{00000000-0005-0000-0000-000023080000}"/>
    <cellStyle name="强调文字颜色 4 2" xfId="1501" xr:uid="{00000000-0005-0000-0000-000024080000}"/>
    <cellStyle name="强调文字颜色 4 3" xfId="1502" xr:uid="{00000000-0005-0000-0000-000025080000}"/>
    <cellStyle name="强调文字颜色 5" xfId="2067" xr:uid="{00000000-0005-0000-0000-000026080000}"/>
    <cellStyle name="强调文字颜色 5 2" xfId="1503" xr:uid="{00000000-0005-0000-0000-000027080000}"/>
    <cellStyle name="强调文字颜色 5 3" xfId="1504" xr:uid="{00000000-0005-0000-0000-000028080000}"/>
    <cellStyle name="强调文字颜色 6" xfId="2068" xr:uid="{00000000-0005-0000-0000-000029080000}"/>
    <cellStyle name="强调文字颜色 6 2" xfId="1505" xr:uid="{00000000-0005-0000-0000-00002A080000}"/>
    <cellStyle name="强调文字颜色 6 3" xfId="1506" xr:uid="{00000000-0005-0000-0000-00002B080000}"/>
    <cellStyle name="适中" xfId="2085" xr:uid="{00000000-0005-0000-0000-00002C080000}"/>
    <cellStyle name="适中 2" xfId="1543" xr:uid="{00000000-0005-0000-0000-00002D080000}"/>
    <cellStyle name="适中 3" xfId="1544" xr:uid="{00000000-0005-0000-0000-00002E080000}"/>
    <cellStyle name="输出" xfId="2084" xr:uid="{00000000-0005-0000-0000-00002F080000}"/>
    <cellStyle name="输出 2" xfId="1541" xr:uid="{00000000-0005-0000-0000-000030080000}"/>
    <cellStyle name="输出 2 2" xfId="1938" xr:uid="{00000000-0005-0000-0000-000031080000}"/>
    <cellStyle name="输出 2 3" xfId="2098" xr:uid="{00000000-0005-0000-0000-000032080000}"/>
    <cellStyle name="输出 3" xfId="1542" xr:uid="{00000000-0005-0000-0000-000033080000}"/>
    <cellStyle name="输出 3 2" xfId="1939" xr:uid="{00000000-0005-0000-0000-000034080000}"/>
    <cellStyle name="输出 3 3" xfId="2099" xr:uid="{00000000-0005-0000-0000-000035080000}"/>
    <cellStyle name="输出 4" xfId="2097" xr:uid="{00000000-0005-0000-0000-000036080000}"/>
    <cellStyle name="输入" xfId="2083" xr:uid="{00000000-0005-0000-0000-000037080000}"/>
    <cellStyle name="输入 2" xfId="1539" xr:uid="{00000000-0005-0000-0000-000038080000}"/>
    <cellStyle name="输入 2 2" xfId="1940" xr:uid="{00000000-0005-0000-0000-000039080000}"/>
    <cellStyle name="输入 2 3" xfId="2101" xr:uid="{00000000-0005-0000-0000-00003A080000}"/>
    <cellStyle name="输入 3" xfId="1540" xr:uid="{00000000-0005-0000-0000-00003B080000}"/>
    <cellStyle name="输入 3 2" xfId="1941" xr:uid="{00000000-0005-0000-0000-00003C080000}"/>
    <cellStyle name="输入 3 3" xfId="2102" xr:uid="{00000000-0005-0000-0000-00003D080000}"/>
    <cellStyle name="输入 4" xfId="2100" xr:uid="{00000000-0005-0000-0000-00003E080000}"/>
    <cellStyle name="样式 1" xfId="1518" xr:uid="{00000000-0005-0000-0000-00003F080000}"/>
    <cellStyle name="样式 1 2" xfId="1519" xr:uid="{00000000-0005-0000-0000-000040080000}"/>
    <cellStyle name="样式 1 2 2" xfId="1942" xr:uid="{00000000-0005-0000-0000-000041080000}"/>
    <cellStyle name="样式 1 3" xfId="1520" xr:uid="{00000000-0005-0000-0000-000042080000}"/>
    <cellStyle name="样式 1 3 2" xfId="1943" xr:uid="{00000000-0005-0000-0000-000043080000}"/>
    <cellStyle name="样式 1 4" xfId="1556" xr:uid="{00000000-0005-0000-0000-000044080000}"/>
    <cellStyle name="样式 1 5 7" xfId="2108" xr:uid="{00000000-0005-0000-0000-000045080000}"/>
    <cellStyle name="样式 1_Belk Ecoweave 400 tc tencel sheet quote 10092014" xfId="2075" xr:uid="{00000000-0005-0000-0000-000046080000}"/>
    <cellStyle name="樣式 1" xfId="1523" xr:uid="{00000000-0005-0000-0000-000047080000}"/>
    <cellStyle name="樣式 1 2" xfId="1944" xr:uid="{00000000-0005-0000-0000-000048080000}"/>
    <cellStyle name="一般_PRICE3" xfId="1370" xr:uid="{00000000-0005-0000-0000-000049080000}"/>
    <cellStyle name="注释" xfId="2078" xr:uid="{00000000-0005-0000-0000-00004A080000}"/>
    <cellStyle name="注释 2" xfId="1526" xr:uid="{00000000-0005-0000-0000-00004B080000}"/>
    <cellStyle name="注释 2 2" xfId="1945" xr:uid="{00000000-0005-0000-0000-00004C080000}"/>
    <cellStyle name="注释 3" xfId="1527" xr:uid="{00000000-0005-0000-0000-00004D080000}"/>
    <cellStyle name="注释 3 2" xfId="1946" xr:uid="{00000000-0005-0000-0000-00004E080000}"/>
    <cellStyle name="콤마 [0]_BOILER-CO1" xfId="1365" xr:uid="{00000000-0005-0000-0000-00004F080000}"/>
    <cellStyle name="콤마_BOILER-CO1" xfId="1366" xr:uid="{00000000-0005-0000-0000-000050080000}"/>
    <cellStyle name="통화 [0]_BOILER-CO1" xfId="1367" xr:uid="{00000000-0005-0000-0000-000051080000}"/>
    <cellStyle name="통화_BOILER-CO1" xfId="1368" xr:uid="{00000000-0005-0000-0000-000052080000}"/>
    <cellStyle name="표준_0N-HANDLING " xfId="1369" xr:uid="{00000000-0005-0000-0000-00005308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cid:image001.png@01DA6F3C.C41FA4E0" TargetMode="External"/><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69850</xdr:colOff>
      <xdr:row>26</xdr:row>
      <xdr:rowOff>139699</xdr:rowOff>
    </xdr:from>
    <xdr:to>
      <xdr:col>4</xdr:col>
      <xdr:colOff>2787650</xdr:colOff>
      <xdr:row>49</xdr:row>
      <xdr:rowOff>24988</xdr:rowOff>
    </xdr:to>
    <xdr:pic>
      <xdr:nvPicPr>
        <xdr:cNvPr id="2" name="Picture 1">
          <a:extLst>
            <a:ext uri="{FF2B5EF4-FFF2-40B4-BE49-F238E27FC236}">
              <a16:creationId xmlns:a16="http://schemas.microsoft.com/office/drawing/2014/main" id="{FD9E38B9-AC34-4DFA-8B26-24F3F9BF84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250" y="4762499"/>
          <a:ext cx="2571750" cy="3974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584200</xdr:colOff>
      <xdr:row>5</xdr:row>
      <xdr:rowOff>0</xdr:rowOff>
    </xdr:from>
    <xdr:to>
      <xdr:col>0</xdr:col>
      <xdr:colOff>1536700</xdr:colOff>
      <xdr:row>5</xdr:row>
      <xdr:rowOff>0</xdr:rowOff>
    </xdr:to>
    <xdr:sp macro="[16]!Instructions1" textlink="">
      <xdr:nvSpPr>
        <xdr:cNvPr id="2" name="Text Box 12">
          <a:extLst>
            <a:ext uri="{FF2B5EF4-FFF2-40B4-BE49-F238E27FC236}">
              <a16:creationId xmlns:a16="http://schemas.microsoft.com/office/drawing/2014/main" id="{DD205417-3A87-40EA-B797-9E8AE2441DCC}"/>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twoCellAnchor>
    <xdr:from>
      <xdr:col>0</xdr:col>
      <xdr:colOff>584200</xdr:colOff>
      <xdr:row>5</xdr:row>
      <xdr:rowOff>0</xdr:rowOff>
    </xdr:from>
    <xdr:to>
      <xdr:col>0</xdr:col>
      <xdr:colOff>1536700</xdr:colOff>
      <xdr:row>5</xdr:row>
      <xdr:rowOff>0</xdr:rowOff>
    </xdr:to>
    <xdr:sp macro="[17]!Instructions1" textlink="">
      <xdr:nvSpPr>
        <xdr:cNvPr id="3" name="Text Box 13">
          <a:extLst>
            <a:ext uri="{FF2B5EF4-FFF2-40B4-BE49-F238E27FC236}">
              <a16:creationId xmlns:a16="http://schemas.microsoft.com/office/drawing/2014/main" id="{527F6D3A-221E-48B1-A570-1407CF542D99}"/>
            </a:ext>
          </a:extLst>
        </xdr:cNvPr>
        <xdr:cNvSpPr txBox="1">
          <a:spLocks noChangeArrowheads="1"/>
        </xdr:cNvSpPr>
      </xdr:nvSpPr>
      <xdr:spPr bwMode="auto">
        <a:xfrm>
          <a:off x="584200" y="1882140"/>
          <a:ext cx="952500" cy="0"/>
        </a:xfrm>
        <a:prstGeom prst="rect">
          <a:avLst/>
        </a:prstGeom>
        <a:solidFill>
          <a:srgbClr val="FFFF00"/>
        </a:solidFill>
        <a:ln w="9525">
          <a:solidFill>
            <a:srgbClr val="000000"/>
          </a:solidFill>
          <a:miter lim="800000"/>
          <a:headEnd/>
          <a:tailEnd/>
        </a:ln>
      </xdr:spPr>
      <xdr:txBody>
        <a:bodyPr vertOverflow="clip" wrap="square" lIns="36576" tIns="32004" rIns="0" bIns="0" anchor="t"/>
        <a:lstStyle/>
        <a:p>
          <a:pPr algn="l" rtl="0">
            <a:defRPr sz="1000"/>
          </a:pPr>
          <a:r>
            <a:rPr lang="fr-FR" sz="1600" b="1" i="1" u="none" strike="noStrike" baseline="0">
              <a:solidFill>
                <a:srgbClr val="0000D4"/>
              </a:solidFill>
              <a:latin typeface="Arial"/>
              <a:ea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179</xdr:row>
      <xdr:rowOff>0</xdr:rowOff>
    </xdr:from>
    <xdr:to>
      <xdr:col>1</xdr:col>
      <xdr:colOff>480060</xdr:colOff>
      <xdr:row>179</xdr:row>
      <xdr:rowOff>22860</xdr:rowOff>
    </xdr:to>
    <xdr:pic>
      <xdr:nvPicPr>
        <xdr:cNvPr id="2" name="Picture 1" descr="Instructions">
          <a:extLst>
            <a:ext uri="{FF2B5EF4-FFF2-40B4-BE49-F238E27FC236}">
              <a16:creationId xmlns:a16="http://schemas.microsoft.com/office/drawing/2014/main" id="{7C8CA64C-E5C2-C4C6-04C0-6586FF48BC5C}"/>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179</xdr:row>
      <xdr:rowOff>0</xdr:rowOff>
    </xdr:from>
    <xdr:to>
      <xdr:col>1</xdr:col>
      <xdr:colOff>480060</xdr:colOff>
      <xdr:row>179</xdr:row>
      <xdr:rowOff>22860</xdr:rowOff>
    </xdr:to>
    <xdr:pic>
      <xdr:nvPicPr>
        <xdr:cNvPr id="3" name="Picture 2" descr="Instructions">
          <a:extLst>
            <a:ext uri="{FF2B5EF4-FFF2-40B4-BE49-F238E27FC236}">
              <a16:creationId xmlns:a16="http://schemas.microsoft.com/office/drawing/2014/main" id="{8E2B0282-3211-8353-3CF4-4E07E1CFF3B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6652200"/>
          <a:ext cx="1089660" cy="22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4" name="Picture 3" descr="Instructions">
          <a:extLst>
            <a:ext uri="{FF2B5EF4-FFF2-40B4-BE49-F238E27FC236}">
              <a16:creationId xmlns:a16="http://schemas.microsoft.com/office/drawing/2014/main" id="{A700A9BE-910B-2EDB-2897-E45F656B696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502920</xdr:colOff>
      <xdr:row>11</xdr:row>
      <xdr:rowOff>0</xdr:rowOff>
    </xdr:from>
    <xdr:to>
      <xdr:col>2</xdr:col>
      <xdr:colOff>381000</xdr:colOff>
      <xdr:row>11</xdr:row>
      <xdr:rowOff>30480</xdr:rowOff>
    </xdr:to>
    <xdr:pic>
      <xdr:nvPicPr>
        <xdr:cNvPr id="5" name="Picture 4" descr="Instructions">
          <a:extLst>
            <a:ext uri="{FF2B5EF4-FFF2-40B4-BE49-F238E27FC236}">
              <a16:creationId xmlns:a16="http://schemas.microsoft.com/office/drawing/2014/main" id="{D067F057-FA7E-5991-BB4B-B2F08A44D9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2920" y="3162300"/>
          <a:ext cx="1097280" cy="30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504825</xdr:colOff>
      <xdr:row>8</xdr:row>
      <xdr:rowOff>180975</xdr:rowOff>
    </xdr:from>
    <xdr:to>
      <xdr:col>2</xdr:col>
      <xdr:colOff>381000</xdr:colOff>
      <xdr:row>9</xdr:row>
      <xdr:rowOff>9525</xdr:rowOff>
    </xdr:to>
    <xdr:pic>
      <xdr:nvPicPr>
        <xdr:cNvPr id="2" name="Picture 1" descr="Instructions">
          <a:extLst>
            <a:ext uri="{FF2B5EF4-FFF2-40B4-BE49-F238E27FC236}">
              <a16:creationId xmlns:a16="http://schemas.microsoft.com/office/drawing/2014/main" id="{70E18F6A-7087-488A-EC15-AB9C55C85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504825</xdr:colOff>
      <xdr:row>8</xdr:row>
      <xdr:rowOff>180975</xdr:rowOff>
    </xdr:from>
    <xdr:to>
      <xdr:col>2</xdr:col>
      <xdr:colOff>381000</xdr:colOff>
      <xdr:row>9</xdr:row>
      <xdr:rowOff>9525</xdr:rowOff>
    </xdr:to>
    <xdr:pic>
      <xdr:nvPicPr>
        <xdr:cNvPr id="3" name="Picture 2" descr="Instructions">
          <a:extLst>
            <a:ext uri="{FF2B5EF4-FFF2-40B4-BE49-F238E27FC236}">
              <a16:creationId xmlns:a16="http://schemas.microsoft.com/office/drawing/2014/main" id="{6D6F8308-FE18-C25D-557D-47A70F6631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825" y="2352675"/>
          <a:ext cx="10953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BBB%20RA%20Anatole%20commit%20110310%20updated%2011051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C\C\C\C\C\Documents%20and%20Settings\sarah.chen\Local%20Settings\Temporary%20Internet%20Files\OLK21\7th%20Avenue%20Textra%20Microfiber%20mini%20set%20commitment%2020110614%2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jlahome1-my.sharepoint.com/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Customer Setup"/>
      <sheetName val="Program Summary"/>
      <sheetName val="BBB RA Anatole commit 110310 up"/>
      <sheetName val="\C\Documents and Settings\sarah"/>
      <sheetName val="\C\C\Documents and Settings\sar"/>
      <sheetName val="\C\C\C\Documents and Settings\s"/>
      <sheetName val="\C\C\C\C\Documents and Settings"/>
    </sheetNames>
    <definedNames>
      <definedName name="Instructions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Quote Sheet"/>
      <sheetName val="CCD"/>
      <sheetName val="JLA Spec Sheet"/>
      <sheetName val="7th Avenue Textra Microfiber mi"/>
      <sheetName val="\C\Documents and Settings\sarah"/>
      <sheetName val="\C\C\Documents and Settings\sar"/>
      <sheetName val="\C\C\C\Documents and Settings\s"/>
      <sheetName val="\C\C\C\C\Documents and Settings"/>
    </sheetNames>
    <definedNames>
      <definedName name="Instructions1"/>
    </definedNames>
    <sheetDataSet>
      <sheetData sheetId="0"/>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a"/>
      <sheetName val="Furniture_Protector"/>
      <sheetName val="Shower_Curtain"/>
      <sheetName val="Sheet_Pillowcase"/>
      <sheetName val="Blanket_Throw"/>
      <sheetName val="Bedding_Set"/>
      <sheetName val="Bedding_Accessories"/>
      <sheetName val="Bath_Rug"/>
      <sheetName val="Bath_Accessories"/>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mailto:patrick.li@jlahome.com" TargetMode="External"/><Relationship Id="rId13" Type="http://schemas.openxmlformats.org/officeDocument/2006/relationships/hyperlink" Target="mailto:patrick.li@jlahome.com" TargetMode="External"/><Relationship Id="rId3" Type="http://schemas.openxmlformats.org/officeDocument/2006/relationships/hyperlink" Target="mailto:patrick.li@jlahome.com" TargetMode="External"/><Relationship Id="rId7" Type="http://schemas.openxmlformats.org/officeDocument/2006/relationships/hyperlink" Target="mailto:patrick.li@jlahome.com" TargetMode="External"/><Relationship Id="rId12" Type="http://schemas.openxmlformats.org/officeDocument/2006/relationships/hyperlink" Target="mailto:jatin.rekhi@jla-india.com" TargetMode="External"/><Relationship Id="rId2" Type="http://schemas.openxmlformats.org/officeDocument/2006/relationships/hyperlink" Target="mailto:ankush.jadhav@jla-india.com" TargetMode="External"/><Relationship Id="rId1" Type="http://schemas.openxmlformats.org/officeDocument/2006/relationships/hyperlink" Target="mailto:patrick.li@jlahome.com" TargetMode="External"/><Relationship Id="rId6" Type="http://schemas.openxmlformats.org/officeDocument/2006/relationships/hyperlink" Target="mailto:jatin.rekhi@jla-india.com" TargetMode="External"/><Relationship Id="rId11" Type="http://schemas.openxmlformats.org/officeDocument/2006/relationships/hyperlink" Target="mailto:patrick.li@jlahome.com" TargetMode="External"/><Relationship Id="rId5" Type="http://schemas.openxmlformats.org/officeDocument/2006/relationships/hyperlink" Target="mailto:patrick.li@jlahome.com" TargetMode="External"/><Relationship Id="rId10" Type="http://schemas.openxmlformats.org/officeDocument/2006/relationships/hyperlink" Target="mailto:patrick.li@jlahome.com" TargetMode="External"/><Relationship Id="rId4" Type="http://schemas.openxmlformats.org/officeDocument/2006/relationships/hyperlink" Target="mailto:patrick.li@jlahome.com" TargetMode="External"/><Relationship Id="rId9" Type="http://schemas.openxmlformats.org/officeDocument/2006/relationships/hyperlink" Target="mailto:jatin.rekhi@jla-india.com" TargetMode="External"/><Relationship Id="rId1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hyperlink" Target="mailto:patrick.li@jlahome.com" TargetMode="External"/><Relationship Id="rId2" Type="http://schemas.openxmlformats.org/officeDocument/2006/relationships/hyperlink" Target="mailto:jatin.rekhi@jla-india.com" TargetMode="External"/><Relationship Id="rId1" Type="http://schemas.openxmlformats.org/officeDocument/2006/relationships/hyperlink" Target="mailto:patrick.li@jlahome.com" TargetMode="Externa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B32"/>
  <sheetViews>
    <sheetView tabSelected="1" zoomScaleNormal="100" workbookViewId="0">
      <selection activeCell="Q14" sqref="Q14"/>
    </sheetView>
  </sheetViews>
  <sheetFormatPr defaultColWidth="9.33203125" defaultRowHeight="13.2" outlineLevelCol="2"/>
  <cols>
    <col min="1" max="1" width="19.33203125" style="1" customWidth="1"/>
    <col min="2" max="2" width="29.44140625" style="1" customWidth="1"/>
    <col min="3" max="3" width="16.6640625" style="3" customWidth="1"/>
    <col min="4" max="4" width="35.33203125" style="1" customWidth="1"/>
    <col min="5" max="6" width="15.33203125" style="1" customWidth="1"/>
    <col min="7" max="7" width="13.6640625" style="1" customWidth="1"/>
    <col min="8" max="8" width="14" style="1" customWidth="1"/>
    <col min="9" max="9" width="18.33203125" style="1" customWidth="1"/>
    <col min="10" max="10" width="12.33203125" style="1" customWidth="1" outlineLevel="1"/>
    <col min="11" max="11" width="8.44140625" style="21" customWidth="1" outlineLevel="1" collapsed="1"/>
    <col min="12" max="12" width="8.44140625" style="22" customWidth="1" outlineLevel="2"/>
    <col min="13" max="13" width="4.6640625" style="22" customWidth="1" outlineLevel="2"/>
    <col min="14" max="14" width="6.6640625" style="1" customWidth="1" outlineLevel="2"/>
    <col min="15" max="15" width="14.5546875" style="2" bestFit="1" customWidth="1" outlineLevel="1"/>
    <col min="16" max="16" width="9.33203125" style="2" outlineLevel="1"/>
    <col min="17" max="18" width="12.33203125" style="2" bestFit="1" customWidth="1" outlineLevel="1"/>
    <col min="19" max="16384" width="9.33203125" style="1"/>
  </cols>
  <sheetData>
    <row r="1" spans="1:210" s="50" customFormat="1" ht="31.5" customHeight="1" thickBot="1">
      <c r="A1" s="116" t="s">
        <v>327</v>
      </c>
      <c r="B1" s="116"/>
      <c r="C1" s="116"/>
      <c r="D1" s="116"/>
      <c r="E1" s="116"/>
      <c r="F1" s="116"/>
      <c r="G1" s="116"/>
      <c r="H1" s="116"/>
      <c r="I1" s="116"/>
      <c r="J1" s="116"/>
      <c r="K1" s="51"/>
      <c r="U1" s="117"/>
      <c r="V1" s="117"/>
      <c r="W1" s="117"/>
      <c r="FK1" s="118"/>
      <c r="HB1" s="52"/>
    </row>
    <row r="2" spans="1:210" s="50" customFormat="1" ht="22.5" customHeight="1">
      <c r="A2" s="119" t="s">
        <v>15</v>
      </c>
      <c r="B2" s="120" t="s">
        <v>269</v>
      </c>
      <c r="C2" s="121" t="s">
        <v>113</v>
      </c>
      <c r="D2" s="120" t="s">
        <v>114</v>
      </c>
      <c r="E2" s="279" t="s">
        <v>37</v>
      </c>
      <c r="F2" s="279"/>
      <c r="G2" s="280" t="s">
        <v>75</v>
      </c>
      <c r="H2" s="280"/>
      <c r="I2" s="279" t="s">
        <v>115</v>
      </c>
      <c r="J2" s="279"/>
      <c r="K2" s="281" t="s">
        <v>116</v>
      </c>
      <c r="L2" s="282"/>
      <c r="N2" s="122" t="s">
        <v>117</v>
      </c>
      <c r="U2" s="117"/>
      <c r="V2" s="117"/>
      <c r="W2" s="117"/>
      <c r="CU2" s="137" t="s">
        <v>118</v>
      </c>
      <c r="CV2" s="137" t="s">
        <v>119</v>
      </c>
      <c r="CW2" s="137" t="s">
        <v>120</v>
      </c>
      <c r="CX2" s="137" t="s">
        <v>121</v>
      </c>
      <c r="CY2" s="137" t="s">
        <v>122</v>
      </c>
      <c r="CZ2" s="137" t="s">
        <v>123</v>
      </c>
      <c r="DA2" s="137" t="s">
        <v>124</v>
      </c>
      <c r="DB2" s="137" t="s">
        <v>125</v>
      </c>
      <c r="DC2" s="137" t="s">
        <v>126</v>
      </c>
      <c r="DD2" s="137" t="s">
        <v>127</v>
      </c>
      <c r="DE2" s="137" t="s">
        <v>128</v>
      </c>
      <c r="DF2" s="137" t="s">
        <v>114</v>
      </c>
      <c r="DG2" s="137" t="s">
        <v>278</v>
      </c>
      <c r="DH2" s="137" t="s">
        <v>129</v>
      </c>
      <c r="DI2" s="137" t="s">
        <v>130</v>
      </c>
      <c r="DJ2" s="118" t="s">
        <v>131</v>
      </c>
      <c r="DK2" s="118" t="s">
        <v>132</v>
      </c>
      <c r="DL2" s="118" t="s">
        <v>133</v>
      </c>
      <c r="DM2" s="118" t="s">
        <v>134</v>
      </c>
      <c r="DN2" s="118" t="s">
        <v>135</v>
      </c>
      <c r="DO2" s="118" t="s">
        <v>136</v>
      </c>
      <c r="DP2" s="118" t="s">
        <v>137</v>
      </c>
      <c r="DQ2" s="118" t="s">
        <v>138</v>
      </c>
      <c r="DR2" s="118" t="s">
        <v>139</v>
      </c>
      <c r="DS2" s="118" t="s">
        <v>140</v>
      </c>
      <c r="DT2" s="118" t="s">
        <v>141</v>
      </c>
      <c r="DU2" s="118" t="s">
        <v>142</v>
      </c>
      <c r="DV2" s="118" t="s">
        <v>143</v>
      </c>
      <c r="DW2" s="118" t="s">
        <v>144</v>
      </c>
      <c r="DX2" s="118" t="s">
        <v>145</v>
      </c>
      <c r="DY2" s="118" t="s">
        <v>146</v>
      </c>
      <c r="DZ2" s="118" t="s">
        <v>147</v>
      </c>
      <c r="EA2" s="118" t="s">
        <v>148</v>
      </c>
      <c r="EB2" s="118" t="s">
        <v>149</v>
      </c>
      <c r="EC2" s="118" t="s">
        <v>150</v>
      </c>
      <c r="ED2" s="118" t="s">
        <v>151</v>
      </c>
      <c r="EE2" s="118" t="s">
        <v>152</v>
      </c>
      <c r="EF2" s="118" t="s">
        <v>153</v>
      </c>
      <c r="EG2" s="118" t="s">
        <v>154</v>
      </c>
      <c r="EH2" s="118" t="s">
        <v>155</v>
      </c>
      <c r="EI2" s="118" t="s">
        <v>156</v>
      </c>
      <c r="EJ2" s="118" t="s">
        <v>157</v>
      </c>
      <c r="EK2" s="118" t="s">
        <v>158</v>
      </c>
      <c r="EL2" s="118" t="s">
        <v>159</v>
      </c>
      <c r="EM2" s="118" t="s">
        <v>160</v>
      </c>
      <c r="EN2" s="118" t="s">
        <v>161</v>
      </c>
      <c r="EO2" s="118" t="s">
        <v>162</v>
      </c>
      <c r="EP2" s="118" t="s">
        <v>163</v>
      </c>
      <c r="EQ2" s="118" t="s">
        <v>164</v>
      </c>
      <c r="ER2" s="118" t="s">
        <v>165</v>
      </c>
      <c r="ES2" s="118" t="s">
        <v>166</v>
      </c>
      <c r="ET2" s="118" t="s">
        <v>167</v>
      </c>
      <c r="EU2" s="118" t="s">
        <v>168</v>
      </c>
      <c r="EV2" s="118" t="s">
        <v>169</v>
      </c>
      <c r="EW2" s="118" t="s">
        <v>170</v>
      </c>
      <c r="EX2" s="118" t="s">
        <v>171</v>
      </c>
      <c r="EY2" s="118" t="s">
        <v>172</v>
      </c>
      <c r="EZ2" s="118" t="s">
        <v>173</v>
      </c>
      <c r="FA2" s="118" t="s">
        <v>174</v>
      </c>
      <c r="FB2" s="118" t="s">
        <v>175</v>
      </c>
      <c r="FC2" s="118" t="s">
        <v>176</v>
      </c>
      <c r="FD2" s="118" t="s">
        <v>177</v>
      </c>
      <c r="FE2" s="118" t="s">
        <v>178</v>
      </c>
      <c r="FF2" s="118" t="s">
        <v>179</v>
      </c>
      <c r="FG2" s="118" t="s">
        <v>180</v>
      </c>
      <c r="FH2" s="118" t="s">
        <v>181</v>
      </c>
      <c r="FI2" s="118" t="s">
        <v>182</v>
      </c>
      <c r="FJ2" s="118" t="s">
        <v>183</v>
      </c>
    </row>
    <row r="3" spans="1:210" s="50" customFormat="1" ht="22.5" customHeight="1">
      <c r="A3" s="124" t="s">
        <v>184</v>
      </c>
      <c r="B3" s="125" t="s">
        <v>472</v>
      </c>
      <c r="C3" s="126" t="s">
        <v>185</v>
      </c>
      <c r="D3" s="127" t="str">
        <f>B2&amp;" "&amp;B3&amp;" "&amp;"200TC Cotton Solid Sheet Set"</f>
        <v>ROSS Willow &amp; Sage；Armoire Collection 200TC Cotton Solid Sheet Set</v>
      </c>
      <c r="E3" s="272" t="s">
        <v>39</v>
      </c>
      <c r="F3" s="272"/>
      <c r="G3" s="273" t="s">
        <v>253</v>
      </c>
      <c r="H3" s="273"/>
      <c r="I3" s="272" t="s">
        <v>186</v>
      </c>
      <c r="J3" s="272"/>
      <c r="K3" s="275" t="s">
        <v>187</v>
      </c>
      <c r="L3" s="276"/>
      <c r="N3" s="123" t="s">
        <v>188</v>
      </c>
      <c r="U3" s="117"/>
      <c r="V3" s="117"/>
      <c r="W3" s="117"/>
      <c r="CU3" s="50" t="s">
        <v>189</v>
      </c>
      <c r="CV3" s="50" t="s">
        <v>190</v>
      </c>
      <c r="CW3" s="50" t="s">
        <v>191</v>
      </c>
      <c r="CX3" s="50" t="s">
        <v>191</v>
      </c>
      <c r="CY3" s="50" t="s">
        <v>190</v>
      </c>
      <c r="CZ3" s="50" t="s">
        <v>191</v>
      </c>
      <c r="DA3" s="50" t="s">
        <v>189</v>
      </c>
      <c r="DB3" s="50" t="s">
        <v>190</v>
      </c>
      <c r="DC3" s="50" t="s">
        <v>190</v>
      </c>
      <c r="DD3" s="50" t="s">
        <v>191</v>
      </c>
      <c r="DE3" s="50" t="s">
        <v>190</v>
      </c>
      <c r="DF3" s="50" t="s">
        <v>191</v>
      </c>
      <c r="DG3" s="50" t="s">
        <v>190</v>
      </c>
      <c r="DH3" s="50" t="s">
        <v>190</v>
      </c>
      <c r="DI3" s="50" t="s">
        <v>191</v>
      </c>
      <c r="DJ3" s="118" t="s">
        <v>192</v>
      </c>
      <c r="DK3" s="118" t="s">
        <v>193</v>
      </c>
      <c r="DL3" s="118" t="s">
        <v>194</v>
      </c>
      <c r="DM3" s="118" t="s">
        <v>195</v>
      </c>
      <c r="DN3" s="118" t="s">
        <v>196</v>
      </c>
      <c r="DO3" s="118" t="s">
        <v>197</v>
      </c>
      <c r="DP3" s="118" t="s">
        <v>198</v>
      </c>
      <c r="DQ3" s="118" t="s">
        <v>199</v>
      </c>
      <c r="DR3" s="118" t="s">
        <v>200</v>
      </c>
      <c r="DS3" s="118" t="s">
        <v>201</v>
      </c>
      <c r="DT3" s="118" t="s">
        <v>202</v>
      </c>
      <c r="DU3" s="118" t="s">
        <v>203</v>
      </c>
      <c r="DV3" s="118" t="s">
        <v>204</v>
      </c>
      <c r="DW3" s="118" t="s">
        <v>205</v>
      </c>
      <c r="DX3" s="118" t="s">
        <v>206</v>
      </c>
      <c r="DY3" s="118" t="s">
        <v>207</v>
      </c>
      <c r="DZ3" s="118" t="s">
        <v>208</v>
      </c>
      <c r="EA3" s="118" t="s">
        <v>209</v>
      </c>
      <c r="EB3" s="118" t="s">
        <v>210</v>
      </c>
      <c r="EC3" s="118" t="s">
        <v>211</v>
      </c>
      <c r="ED3" s="118" t="s">
        <v>212</v>
      </c>
      <c r="EE3" s="118" t="s">
        <v>18</v>
      </c>
      <c r="EF3" s="118" t="s">
        <v>213</v>
      </c>
      <c r="EG3" s="118" t="s">
        <v>214</v>
      </c>
      <c r="EH3" s="118" t="s">
        <v>166</v>
      </c>
      <c r="EI3" s="118" t="s">
        <v>215</v>
      </c>
      <c r="EJ3" s="118" t="s">
        <v>216</v>
      </c>
      <c r="EK3" s="118" t="s">
        <v>217</v>
      </c>
      <c r="EL3" s="118" t="s">
        <v>218</v>
      </c>
      <c r="EM3" s="118" t="s">
        <v>219</v>
      </c>
      <c r="EN3" s="118" t="s">
        <v>220</v>
      </c>
      <c r="EO3" s="118" t="s">
        <v>221</v>
      </c>
      <c r="EP3" s="118" t="s">
        <v>222</v>
      </c>
      <c r="EQ3" s="118" t="s">
        <v>223</v>
      </c>
      <c r="ER3" s="118" t="s">
        <v>224</v>
      </c>
      <c r="ES3" s="118" t="s">
        <v>225</v>
      </c>
      <c r="ET3" s="50" t="s">
        <v>279</v>
      </c>
      <c r="EU3" s="118" t="s">
        <v>173</v>
      </c>
      <c r="EV3" s="118" t="s">
        <v>226</v>
      </c>
      <c r="EW3" s="118" t="s">
        <v>227</v>
      </c>
      <c r="EX3" s="118" t="s">
        <v>228</v>
      </c>
      <c r="EY3" s="118" t="s">
        <v>229</v>
      </c>
      <c r="EZ3" s="118" t="s">
        <v>230</v>
      </c>
      <c r="FA3" s="118" t="s">
        <v>231</v>
      </c>
      <c r="FB3" s="118" t="s">
        <v>232</v>
      </c>
      <c r="FC3" s="118" t="s">
        <v>233</v>
      </c>
      <c r="FD3" s="118" t="s">
        <v>234</v>
      </c>
      <c r="FE3" s="118" t="s">
        <v>235</v>
      </c>
      <c r="FF3" s="118" t="s">
        <v>236</v>
      </c>
      <c r="FG3" s="118" t="s">
        <v>237</v>
      </c>
      <c r="FH3" s="118" t="s">
        <v>238</v>
      </c>
    </row>
    <row r="4" spans="1:210" s="50" customFormat="1" ht="22.5" customHeight="1">
      <c r="A4" s="124" t="s">
        <v>280</v>
      </c>
      <c r="B4" s="125"/>
      <c r="C4" s="126" t="s">
        <v>239</v>
      </c>
      <c r="D4" s="125" t="s">
        <v>250</v>
      </c>
      <c r="E4" s="272" t="s">
        <v>41</v>
      </c>
      <c r="F4" s="272"/>
      <c r="G4" s="273" t="s">
        <v>265</v>
      </c>
      <c r="H4" s="273"/>
      <c r="I4" s="272" t="s">
        <v>240</v>
      </c>
      <c r="J4" s="272"/>
      <c r="K4" s="273" t="s">
        <v>241</v>
      </c>
      <c r="L4" s="274"/>
      <c r="N4" s="128" t="s">
        <v>242</v>
      </c>
      <c r="U4" s="117"/>
      <c r="V4" s="117"/>
      <c r="W4" s="117"/>
      <c r="CU4" s="50" t="s">
        <v>188</v>
      </c>
      <c r="CV4" s="50" t="s">
        <v>243</v>
      </c>
      <c r="CW4" s="50" t="s">
        <v>244</v>
      </c>
      <c r="CX4" s="50" t="s">
        <v>244</v>
      </c>
      <c r="CY4" s="50" t="s">
        <v>243</v>
      </c>
      <c r="CZ4" s="50" t="s">
        <v>244</v>
      </c>
      <c r="DA4" s="50" t="s">
        <v>188</v>
      </c>
      <c r="DB4" s="50" t="s">
        <v>243</v>
      </c>
      <c r="DC4" s="50" t="s">
        <v>243</v>
      </c>
      <c r="DD4" s="50" t="s">
        <v>244</v>
      </c>
      <c r="DE4" s="50" t="s">
        <v>243</v>
      </c>
      <c r="DF4" s="50" t="s">
        <v>244</v>
      </c>
      <c r="DG4" s="50" t="s">
        <v>243</v>
      </c>
      <c r="DH4" s="50" t="s">
        <v>243</v>
      </c>
      <c r="DI4" s="50" t="s">
        <v>244</v>
      </c>
      <c r="DJ4" s="118" t="s">
        <v>75</v>
      </c>
      <c r="DK4" s="118" t="s">
        <v>245</v>
      </c>
      <c r="DM4" s="50" t="s">
        <v>281</v>
      </c>
      <c r="DN4" s="50" t="s">
        <v>282</v>
      </c>
      <c r="DO4" s="50" t="s">
        <v>283</v>
      </c>
      <c r="DP4" s="50" t="s">
        <v>284</v>
      </c>
      <c r="DQ4" s="118" t="s">
        <v>285</v>
      </c>
      <c r="DR4" s="50" t="s">
        <v>286</v>
      </c>
      <c r="DS4" s="50" t="s">
        <v>287</v>
      </c>
      <c r="DT4" s="50" t="s">
        <v>288</v>
      </c>
      <c r="DU4" s="50" t="s">
        <v>289</v>
      </c>
      <c r="DV4" s="50" t="s">
        <v>290</v>
      </c>
      <c r="DW4" s="50" t="s">
        <v>291</v>
      </c>
      <c r="DX4" s="50" t="s">
        <v>292</v>
      </c>
      <c r="DY4" s="50" t="s">
        <v>293</v>
      </c>
      <c r="DZ4" s="50" t="s">
        <v>294</v>
      </c>
      <c r="EA4" s="50" t="s">
        <v>295</v>
      </c>
      <c r="EB4" s="50" t="s">
        <v>296</v>
      </c>
      <c r="EC4" s="50" t="s">
        <v>297</v>
      </c>
      <c r="ED4" s="50" t="s">
        <v>298</v>
      </c>
      <c r="EE4" s="50" t="s">
        <v>299</v>
      </c>
      <c r="EF4" s="50" t="s">
        <v>300</v>
      </c>
      <c r="EG4" s="50" t="s">
        <v>301</v>
      </c>
      <c r="EH4" s="50" t="s">
        <v>302</v>
      </c>
      <c r="EI4" s="50" t="s">
        <v>303</v>
      </c>
      <c r="EJ4" s="50" t="s">
        <v>304</v>
      </c>
      <c r="EK4" s="50" t="s">
        <v>305</v>
      </c>
      <c r="EL4" s="50" t="s">
        <v>306</v>
      </c>
      <c r="EM4" s="50" t="s">
        <v>307</v>
      </c>
      <c r="EN4" s="50" t="s">
        <v>308</v>
      </c>
      <c r="EO4" s="50" t="s">
        <v>309</v>
      </c>
      <c r="EP4" s="50" t="s">
        <v>310</v>
      </c>
      <c r="EQ4" s="50" t="s">
        <v>311</v>
      </c>
      <c r="ER4" s="50" t="s">
        <v>312</v>
      </c>
      <c r="ES4" s="50" t="s">
        <v>313</v>
      </c>
      <c r="ET4" s="50" t="s">
        <v>314</v>
      </c>
      <c r="EU4" s="50" t="s">
        <v>315</v>
      </c>
      <c r="EV4" s="50" t="s">
        <v>316</v>
      </c>
      <c r="EW4" s="50" t="s">
        <v>317</v>
      </c>
      <c r="EX4" s="50" t="s">
        <v>318</v>
      </c>
      <c r="EY4" s="50" t="s">
        <v>319</v>
      </c>
      <c r="EZ4" s="50" t="s">
        <v>320</v>
      </c>
      <c r="FA4" s="50" t="s">
        <v>321</v>
      </c>
    </row>
    <row r="5" spans="1:210" s="50" customFormat="1" ht="22.5" customHeight="1">
      <c r="A5" s="124" t="s">
        <v>322</v>
      </c>
      <c r="B5" s="125"/>
      <c r="C5" s="126" t="s">
        <v>246</v>
      </c>
      <c r="D5" s="138">
        <f>Q23</f>
        <v>135628</v>
      </c>
      <c r="E5" s="272" t="s">
        <v>247</v>
      </c>
      <c r="F5" s="272"/>
      <c r="G5" s="273" t="s">
        <v>150</v>
      </c>
      <c r="H5" s="273"/>
      <c r="I5" s="272" t="s">
        <v>248</v>
      </c>
      <c r="J5" s="272"/>
      <c r="K5" s="275" t="s">
        <v>256</v>
      </c>
      <c r="L5" s="276"/>
      <c r="N5" s="128" t="s">
        <v>250</v>
      </c>
      <c r="U5" s="117"/>
      <c r="V5" s="117"/>
      <c r="W5" s="117"/>
      <c r="CU5" s="50" t="s">
        <v>242</v>
      </c>
      <c r="CV5" s="50" t="s">
        <v>251</v>
      </c>
      <c r="CW5" s="50" t="s">
        <v>252</v>
      </c>
      <c r="CX5" s="50" t="s">
        <v>252</v>
      </c>
      <c r="CY5" s="50" t="s">
        <v>251</v>
      </c>
      <c r="CZ5" s="50" t="s">
        <v>252</v>
      </c>
      <c r="DA5" s="50" t="s">
        <v>242</v>
      </c>
      <c r="DB5" s="50" t="s">
        <v>251</v>
      </c>
      <c r="DC5" s="50" t="s">
        <v>251</v>
      </c>
      <c r="DD5" s="50" t="s">
        <v>252</v>
      </c>
      <c r="DE5" s="50" t="s">
        <v>251</v>
      </c>
      <c r="DF5" s="50" t="s">
        <v>252</v>
      </c>
      <c r="DG5" s="50" t="s">
        <v>251</v>
      </c>
      <c r="DH5" s="50" t="s">
        <v>251</v>
      </c>
      <c r="DI5" s="50" t="s">
        <v>252</v>
      </c>
      <c r="DJ5" s="139" t="s">
        <v>40</v>
      </c>
      <c r="DK5" s="139" t="s">
        <v>253</v>
      </c>
      <c r="DL5" s="140" t="s">
        <v>254</v>
      </c>
      <c r="DM5" s="139" t="s">
        <v>255</v>
      </c>
      <c r="DN5" s="141"/>
      <c r="DO5" s="118" t="s">
        <v>249</v>
      </c>
      <c r="DP5" s="118" t="s">
        <v>256</v>
      </c>
      <c r="DQ5" s="50" t="s">
        <v>241</v>
      </c>
      <c r="DR5" s="50" t="s">
        <v>257</v>
      </c>
      <c r="DS5" s="50" t="s">
        <v>323</v>
      </c>
      <c r="DT5" s="50" t="s">
        <v>324</v>
      </c>
    </row>
    <row r="6" spans="1:210" s="50" customFormat="1" ht="22.5" customHeight="1" thickBot="1">
      <c r="A6" s="129" t="s">
        <v>258</v>
      </c>
      <c r="B6" s="130" t="s">
        <v>256</v>
      </c>
      <c r="C6" s="131" t="s">
        <v>259</v>
      </c>
      <c r="D6" s="132">
        <v>45681</v>
      </c>
      <c r="E6" s="277" t="s">
        <v>260</v>
      </c>
      <c r="F6" s="277"/>
      <c r="G6" s="278" t="s">
        <v>208</v>
      </c>
      <c r="H6" s="278"/>
      <c r="I6" s="269" t="s">
        <v>261</v>
      </c>
      <c r="J6" s="269"/>
      <c r="K6" s="270" t="s">
        <v>337</v>
      </c>
      <c r="L6" s="271"/>
      <c r="N6" s="133"/>
      <c r="U6" s="117"/>
      <c r="V6" s="117"/>
      <c r="W6" s="117"/>
      <c r="CU6" s="50" t="s">
        <v>250</v>
      </c>
      <c r="CV6" s="50" t="s">
        <v>262</v>
      </c>
      <c r="CW6" s="50" t="s">
        <v>263</v>
      </c>
      <c r="CX6" s="50" t="s">
        <v>263</v>
      </c>
      <c r="CY6" s="50" t="s">
        <v>262</v>
      </c>
      <c r="CZ6" s="50" t="s">
        <v>263</v>
      </c>
      <c r="DA6" s="50" t="s">
        <v>250</v>
      </c>
      <c r="DB6" s="50" t="s">
        <v>262</v>
      </c>
      <c r="DC6" s="50" t="s">
        <v>262</v>
      </c>
      <c r="DD6" s="50" t="s">
        <v>263</v>
      </c>
      <c r="DE6" s="50" t="s">
        <v>262</v>
      </c>
      <c r="DF6" s="50" t="s">
        <v>263</v>
      </c>
      <c r="DG6" s="50" t="s">
        <v>262</v>
      </c>
      <c r="DH6" s="50" t="s">
        <v>262</v>
      </c>
      <c r="DI6" s="50" t="s">
        <v>263</v>
      </c>
      <c r="DJ6" s="118" t="s">
        <v>42</v>
      </c>
      <c r="DK6" s="118" t="s">
        <v>264</v>
      </c>
      <c r="DL6" s="118" t="s">
        <v>265</v>
      </c>
      <c r="DM6" s="118" t="s">
        <v>266</v>
      </c>
      <c r="DN6" s="118" t="s">
        <v>267</v>
      </c>
      <c r="DO6" s="50" t="s">
        <v>268</v>
      </c>
      <c r="DP6" s="118" t="s">
        <v>325</v>
      </c>
      <c r="DQ6" s="118" t="s">
        <v>326</v>
      </c>
    </row>
    <row r="8" spans="1:210" s="5" customFormat="1" ht="23.7" customHeight="1">
      <c r="A8" s="268" t="s">
        <v>11</v>
      </c>
      <c r="B8" s="268" t="s">
        <v>0</v>
      </c>
      <c r="C8" s="268" t="s">
        <v>1</v>
      </c>
      <c r="D8" s="268" t="s">
        <v>2</v>
      </c>
      <c r="E8" s="268" t="s">
        <v>184</v>
      </c>
      <c r="F8" s="268" t="s">
        <v>277</v>
      </c>
      <c r="G8" s="268" t="s">
        <v>272</v>
      </c>
      <c r="H8" s="265" t="s">
        <v>270</v>
      </c>
      <c r="I8" s="265" t="s">
        <v>271</v>
      </c>
      <c r="J8" s="284" t="s">
        <v>3</v>
      </c>
      <c r="K8" s="286" t="s">
        <v>10</v>
      </c>
      <c r="L8" s="286"/>
      <c r="M8" s="286"/>
      <c r="N8" s="286"/>
      <c r="O8" s="287" t="s">
        <v>34</v>
      </c>
      <c r="P8" s="284" t="s">
        <v>110</v>
      </c>
      <c r="Q8" s="284" t="s">
        <v>111</v>
      </c>
      <c r="R8" s="284" t="s">
        <v>112</v>
      </c>
    </row>
    <row r="9" spans="1:210" s="5" customFormat="1" ht="23.7" customHeight="1">
      <c r="A9" s="268"/>
      <c r="B9" s="268"/>
      <c r="C9" s="268"/>
      <c r="D9" s="268"/>
      <c r="E9" s="268"/>
      <c r="F9" s="268"/>
      <c r="G9" s="268"/>
      <c r="H9" s="266"/>
      <c r="I9" s="266"/>
      <c r="J9" s="284"/>
      <c r="K9" s="285" t="s">
        <v>4</v>
      </c>
      <c r="L9" s="285"/>
      <c r="M9" s="285"/>
      <c r="N9" s="283" t="s">
        <v>9</v>
      </c>
      <c r="O9" s="287"/>
      <c r="P9" s="284"/>
      <c r="Q9" s="284"/>
      <c r="R9" s="284"/>
    </row>
    <row r="10" spans="1:210" s="6" customFormat="1" ht="23.7" customHeight="1">
      <c r="A10" s="268"/>
      <c r="B10" s="268"/>
      <c r="C10" s="268"/>
      <c r="D10" s="268"/>
      <c r="E10" s="268"/>
      <c r="F10" s="268"/>
      <c r="G10" s="268"/>
      <c r="H10" s="267"/>
      <c r="I10" s="267"/>
      <c r="J10" s="284"/>
      <c r="K10" s="8" t="s">
        <v>6</v>
      </c>
      <c r="L10" s="8" t="s">
        <v>7</v>
      </c>
      <c r="M10" s="8" t="s">
        <v>8</v>
      </c>
      <c r="N10" s="283"/>
      <c r="O10" s="287"/>
      <c r="P10" s="284"/>
      <c r="Q10" s="284"/>
      <c r="R10" s="284"/>
    </row>
    <row r="11" spans="1:210" s="20" customFormat="1" ht="25.95" customHeight="1">
      <c r="A11" s="185" t="s">
        <v>471</v>
      </c>
      <c r="B11" s="186"/>
      <c r="C11" s="187"/>
      <c r="D11" s="18"/>
      <c r="E11" s="114"/>
      <c r="F11" s="114"/>
      <c r="G11" s="114"/>
      <c r="H11" s="114"/>
      <c r="I11" s="114"/>
      <c r="J11" s="142" t="s">
        <v>107</v>
      </c>
      <c r="K11" s="9"/>
      <c r="L11" s="9"/>
      <c r="M11" s="9"/>
      <c r="N11" s="7"/>
      <c r="O11" s="57"/>
      <c r="P11" s="19"/>
      <c r="Q11" s="19"/>
      <c r="R11" s="19"/>
    </row>
    <row r="12" spans="1:210" s="11" customFormat="1" ht="38.25" customHeight="1">
      <c r="A12" s="263" t="str">
        <f>A11</f>
        <v xml:space="preserve">3 piece set -- 200TC 100% Cotton Solid Sheet Set </v>
      </c>
      <c r="B12" s="264" t="s">
        <v>516</v>
      </c>
      <c r="C12" s="264" t="s">
        <v>276</v>
      </c>
      <c r="D12" s="12" t="s">
        <v>45</v>
      </c>
      <c r="E12" s="256" t="s">
        <v>524</v>
      </c>
      <c r="F12" s="211"/>
      <c r="G12" s="212" t="s">
        <v>475</v>
      </c>
      <c r="H12" s="262" t="s">
        <v>525</v>
      </c>
      <c r="I12" s="262" t="s">
        <v>526</v>
      </c>
      <c r="J12" s="10">
        <f>'IND 11-15-24'!F7</f>
        <v>7.73</v>
      </c>
      <c r="K12" s="207">
        <v>35</v>
      </c>
      <c r="L12" s="208">
        <v>27.3</v>
      </c>
      <c r="M12" s="207">
        <v>20</v>
      </c>
      <c r="N12" s="376">
        <v>4</v>
      </c>
      <c r="O12" s="59">
        <v>10</v>
      </c>
      <c r="P12" s="136">
        <v>1348</v>
      </c>
      <c r="Q12" s="4">
        <f>P12*O12</f>
        <v>13480</v>
      </c>
      <c r="R12" s="4" t="e">
        <f>P12*#REF!</f>
        <v>#REF!</v>
      </c>
    </row>
    <row r="13" spans="1:210" s="11" customFormat="1" ht="38.25" customHeight="1">
      <c r="A13" s="263"/>
      <c r="B13" s="264"/>
      <c r="C13" s="264"/>
      <c r="D13" s="12" t="s">
        <v>45</v>
      </c>
      <c r="E13" s="211" t="s">
        <v>450</v>
      </c>
      <c r="F13" s="211"/>
      <c r="G13" s="212" t="s">
        <v>480</v>
      </c>
      <c r="H13" s="134" t="s">
        <v>494</v>
      </c>
      <c r="I13" s="134" t="s">
        <v>495</v>
      </c>
      <c r="J13" s="10">
        <f>J12</f>
        <v>7.73</v>
      </c>
      <c r="K13" s="207">
        <v>35</v>
      </c>
      <c r="L13" s="208">
        <v>27.3</v>
      </c>
      <c r="M13" s="207">
        <v>20</v>
      </c>
      <c r="N13" s="376">
        <v>4</v>
      </c>
      <c r="O13" s="206">
        <v>10</v>
      </c>
      <c r="P13" s="136">
        <v>1200</v>
      </c>
      <c r="Q13" s="4">
        <f t="shared" ref="Q13:Q14" si="0">P13*O13</f>
        <v>12000</v>
      </c>
      <c r="R13" s="4" t="e">
        <f>P13*#REF!</f>
        <v>#REF!</v>
      </c>
    </row>
    <row r="14" spans="1:210" s="11" customFormat="1" ht="38.25" customHeight="1">
      <c r="A14" s="263"/>
      <c r="B14" s="264"/>
      <c r="C14" s="264"/>
      <c r="D14" s="12" t="s">
        <v>45</v>
      </c>
      <c r="E14" s="211" t="s">
        <v>450</v>
      </c>
      <c r="F14" s="211"/>
      <c r="G14" s="212" t="s">
        <v>492</v>
      </c>
      <c r="H14" s="134" t="s">
        <v>498</v>
      </c>
      <c r="I14" s="134" t="s">
        <v>499</v>
      </c>
      <c r="J14" s="10">
        <f>J12</f>
        <v>7.73</v>
      </c>
      <c r="K14" s="207">
        <v>35</v>
      </c>
      <c r="L14" s="208">
        <v>27.3</v>
      </c>
      <c r="M14" s="207">
        <v>20</v>
      </c>
      <c r="N14" s="376">
        <v>4</v>
      </c>
      <c r="O14" s="206">
        <v>10</v>
      </c>
      <c r="P14" s="136">
        <v>1200</v>
      </c>
      <c r="Q14" s="4">
        <f t="shared" si="0"/>
        <v>12000</v>
      </c>
      <c r="R14" s="4" t="e">
        <f>P14*#REF!</f>
        <v>#REF!</v>
      </c>
    </row>
    <row r="15" spans="1:210" s="11" customFormat="1" ht="38.25" customHeight="1">
      <c r="A15" s="263"/>
      <c r="B15" s="264"/>
      <c r="C15" s="264"/>
      <c r="D15" s="12" t="s">
        <v>45</v>
      </c>
      <c r="E15" s="211" t="s">
        <v>446</v>
      </c>
      <c r="F15" s="211"/>
      <c r="G15" s="212" t="s">
        <v>493</v>
      </c>
      <c r="H15" s="260" t="s">
        <v>514</v>
      </c>
      <c r="I15" s="134" t="s">
        <v>502</v>
      </c>
      <c r="J15" s="10">
        <f>J13</f>
        <v>7.73</v>
      </c>
      <c r="K15" s="207">
        <v>35</v>
      </c>
      <c r="L15" s="208">
        <v>27.3</v>
      </c>
      <c r="M15" s="207">
        <v>20</v>
      </c>
      <c r="N15" s="376">
        <v>4</v>
      </c>
      <c r="O15" s="206">
        <v>10</v>
      </c>
      <c r="P15" s="136">
        <v>984</v>
      </c>
      <c r="Q15" s="4">
        <f t="shared" ref="Q15" si="1">P15*O15</f>
        <v>9840</v>
      </c>
      <c r="R15" s="4" t="e">
        <f>P15*#REF!</f>
        <v>#REF!</v>
      </c>
    </row>
    <row r="16" spans="1:210" s="11" customFormat="1" ht="38.25" customHeight="1">
      <c r="A16" s="263"/>
      <c r="B16" s="264"/>
      <c r="C16" s="264"/>
      <c r="D16" s="12" t="s">
        <v>518</v>
      </c>
      <c r="E16" s="211" t="s">
        <v>446</v>
      </c>
      <c r="F16" s="211"/>
      <c r="G16" s="212" t="s">
        <v>515</v>
      </c>
      <c r="H16" s="260" t="s">
        <v>520</v>
      </c>
      <c r="I16" s="261" t="s">
        <v>523</v>
      </c>
      <c r="J16" s="10">
        <f>J13</f>
        <v>7.73</v>
      </c>
      <c r="K16" s="207">
        <v>35</v>
      </c>
      <c r="L16" s="208">
        <v>27.3</v>
      </c>
      <c r="M16" s="207">
        <v>20</v>
      </c>
      <c r="N16" s="376">
        <v>4</v>
      </c>
      <c r="O16" s="206">
        <v>10</v>
      </c>
      <c r="P16" s="136">
        <v>1348</v>
      </c>
      <c r="Q16" s="4">
        <f t="shared" ref="Q16" si="2">P16*O16</f>
        <v>13480</v>
      </c>
      <c r="R16" s="4" t="e">
        <f>P16*#REF!</f>
        <v>#REF!</v>
      </c>
    </row>
    <row r="17" spans="1:19" s="20" customFormat="1" ht="25.95" customHeight="1">
      <c r="A17" s="185" t="s">
        <v>445</v>
      </c>
      <c r="B17" s="186"/>
      <c r="C17" s="187"/>
      <c r="D17" s="18"/>
      <c r="E17" s="114"/>
      <c r="F17" s="114"/>
      <c r="G17" s="213"/>
      <c r="H17" s="114"/>
      <c r="I17" s="114"/>
      <c r="J17" s="142" t="s">
        <v>107</v>
      </c>
      <c r="K17" s="209"/>
      <c r="L17" s="209"/>
      <c r="M17" s="209"/>
      <c r="N17" s="377"/>
      <c r="O17" s="57"/>
      <c r="P17" s="19"/>
      <c r="Q17" s="19"/>
      <c r="R17" s="19"/>
    </row>
    <row r="18" spans="1:19" s="11" customFormat="1" ht="38.25" customHeight="1">
      <c r="A18" s="263" t="str">
        <f>A17</f>
        <v xml:space="preserve">4 piece set -- 200TC 100% Cotton Solid Sheet Set </v>
      </c>
      <c r="B18" s="264" t="s">
        <v>517</v>
      </c>
      <c r="C18" s="264" t="s">
        <v>276</v>
      </c>
      <c r="D18" s="12" t="s">
        <v>61</v>
      </c>
      <c r="E18" s="256" t="s">
        <v>524</v>
      </c>
      <c r="F18" s="211"/>
      <c r="G18" s="212" t="s">
        <v>475</v>
      </c>
      <c r="H18" s="262" t="s">
        <v>527</v>
      </c>
      <c r="I18" s="262" t="s">
        <v>528</v>
      </c>
      <c r="J18" s="10">
        <f>'IND 11-15-24'!F8</f>
        <v>10</v>
      </c>
      <c r="K18" s="207">
        <v>35</v>
      </c>
      <c r="L18" s="208">
        <v>27.3</v>
      </c>
      <c r="M18" s="207">
        <v>25</v>
      </c>
      <c r="N18" s="376">
        <v>4</v>
      </c>
      <c r="O18" s="59">
        <v>13</v>
      </c>
      <c r="P18" s="136">
        <v>1348</v>
      </c>
      <c r="Q18" s="4">
        <f>P18*O18</f>
        <v>17524</v>
      </c>
      <c r="R18" s="4" t="e">
        <f>P18*#REF!</f>
        <v>#REF!</v>
      </c>
    </row>
    <row r="19" spans="1:19" s="11" customFormat="1" ht="38.25" customHeight="1">
      <c r="A19" s="263"/>
      <c r="B19" s="264"/>
      <c r="C19" s="264"/>
      <c r="D19" s="12" t="s">
        <v>61</v>
      </c>
      <c r="E19" s="255" t="s">
        <v>450</v>
      </c>
      <c r="F19" s="211"/>
      <c r="G19" s="212" t="s">
        <v>480</v>
      </c>
      <c r="H19" s="134" t="s">
        <v>496</v>
      </c>
      <c r="I19" s="134" t="s">
        <v>497</v>
      </c>
      <c r="J19" s="10">
        <f>J18</f>
        <v>10</v>
      </c>
      <c r="K19" s="207">
        <v>35</v>
      </c>
      <c r="L19" s="208">
        <v>27.3</v>
      </c>
      <c r="M19" s="207">
        <v>25</v>
      </c>
      <c r="N19" s="376">
        <v>4</v>
      </c>
      <c r="O19" s="59">
        <v>13</v>
      </c>
      <c r="P19" s="136">
        <v>1024</v>
      </c>
      <c r="Q19" s="4">
        <f t="shared" ref="Q19:Q21" si="3">P19*O19</f>
        <v>13312</v>
      </c>
      <c r="R19" s="4" t="e">
        <f>P19*#REF!</f>
        <v>#REF!</v>
      </c>
    </row>
    <row r="20" spans="1:19" s="11" customFormat="1" ht="38.25" customHeight="1">
      <c r="A20" s="263"/>
      <c r="B20" s="264"/>
      <c r="C20" s="264"/>
      <c r="D20" s="12" t="s">
        <v>61</v>
      </c>
      <c r="E20" s="255" t="s">
        <v>450</v>
      </c>
      <c r="F20" s="211"/>
      <c r="G20" s="212" t="s">
        <v>492</v>
      </c>
      <c r="H20" s="134" t="s">
        <v>500</v>
      </c>
      <c r="I20" s="134" t="s">
        <v>501</v>
      </c>
      <c r="J20" s="10">
        <f>J18</f>
        <v>10</v>
      </c>
      <c r="K20" s="207">
        <v>35</v>
      </c>
      <c r="L20" s="208">
        <v>27.3</v>
      </c>
      <c r="M20" s="207">
        <v>25</v>
      </c>
      <c r="N20" s="376">
        <v>4</v>
      </c>
      <c r="O20" s="59">
        <v>13</v>
      </c>
      <c r="P20" s="136">
        <v>1040</v>
      </c>
      <c r="Q20" s="4">
        <f t="shared" si="3"/>
        <v>13520</v>
      </c>
      <c r="R20" s="4" t="e">
        <f>P20*#REF!</f>
        <v>#REF!</v>
      </c>
    </row>
    <row r="21" spans="1:19" s="11" customFormat="1" ht="38.25" customHeight="1">
      <c r="A21" s="263"/>
      <c r="B21" s="264"/>
      <c r="C21" s="264"/>
      <c r="D21" s="12" t="s">
        <v>519</v>
      </c>
      <c r="E21" s="211" t="s">
        <v>446</v>
      </c>
      <c r="F21" s="211"/>
      <c r="G21" s="212" t="s">
        <v>505</v>
      </c>
      <c r="H21" s="260" t="s">
        <v>521</v>
      </c>
      <c r="I21" s="261" t="s">
        <v>522</v>
      </c>
      <c r="J21" s="10">
        <f>J18</f>
        <v>10</v>
      </c>
      <c r="K21" s="207">
        <v>35</v>
      </c>
      <c r="L21" s="208">
        <v>27.3</v>
      </c>
      <c r="M21" s="207">
        <v>25</v>
      </c>
      <c r="N21" s="376">
        <v>4</v>
      </c>
      <c r="O21" s="59">
        <v>13</v>
      </c>
      <c r="P21" s="136">
        <v>1348</v>
      </c>
      <c r="Q21" s="4">
        <f t="shared" si="3"/>
        <v>17524</v>
      </c>
      <c r="R21" s="4" t="e">
        <f>P21*#REF!</f>
        <v>#REF!</v>
      </c>
    </row>
    <row r="22" spans="1:19" s="11" customFormat="1" ht="38.25" customHeight="1">
      <c r="A22" s="263"/>
      <c r="B22" s="264"/>
      <c r="C22" s="264"/>
      <c r="D22" s="12" t="s">
        <v>61</v>
      </c>
      <c r="E22" s="211" t="s">
        <v>446</v>
      </c>
      <c r="F22" s="211"/>
      <c r="G22" s="212" t="s">
        <v>493</v>
      </c>
      <c r="H22" s="134" t="s">
        <v>503</v>
      </c>
      <c r="I22" s="134" t="s">
        <v>504</v>
      </c>
      <c r="J22" s="10">
        <f>J19</f>
        <v>10</v>
      </c>
      <c r="K22" s="207">
        <v>35</v>
      </c>
      <c r="L22" s="208">
        <v>27.3</v>
      </c>
      <c r="M22" s="207">
        <v>25</v>
      </c>
      <c r="N22" s="376">
        <v>4</v>
      </c>
      <c r="O22" s="59">
        <v>13</v>
      </c>
      <c r="P22" s="136">
        <v>996</v>
      </c>
      <c r="Q22" s="4">
        <f t="shared" ref="Q22" si="4">P22*O22</f>
        <v>12948</v>
      </c>
      <c r="R22" s="4" t="e">
        <f>P22*#REF!</f>
        <v>#REF!</v>
      </c>
    </row>
    <row r="23" spans="1:19">
      <c r="P23" s="115">
        <f>SUM(P12:P22)</f>
        <v>11836</v>
      </c>
      <c r="Q23" s="210">
        <f>SUM(Q12:Q22)</f>
        <v>135628</v>
      </c>
      <c r="R23" s="210" t="e">
        <f>SUM(R12:R22)</f>
        <v>#REF!</v>
      </c>
      <c r="S23" s="214" t="e">
        <f>(Q23-R23)/Q23</f>
        <v>#REF!</v>
      </c>
    </row>
    <row r="25" spans="1:19">
      <c r="A25" s="257" t="s">
        <v>513</v>
      </c>
    </row>
    <row r="26" spans="1:19">
      <c r="A26" s="258" t="s">
        <v>511</v>
      </c>
    </row>
    <row r="27" spans="1:19">
      <c r="A27" s="259" t="s">
        <v>512</v>
      </c>
    </row>
    <row r="28" spans="1:19">
      <c r="A28" s="259" t="s">
        <v>506</v>
      </c>
    </row>
    <row r="29" spans="1:19">
      <c r="A29" s="259" t="s">
        <v>507</v>
      </c>
    </row>
    <row r="30" spans="1:19">
      <c r="A30" s="258" t="s">
        <v>510</v>
      </c>
    </row>
    <row r="31" spans="1:19">
      <c r="A31" s="259" t="s">
        <v>508</v>
      </c>
    </row>
    <row r="32" spans="1:19">
      <c r="A32" s="259" t="s">
        <v>509</v>
      </c>
    </row>
  </sheetData>
  <protectedRanges>
    <protectedRange password="F78C" sqref="DQ4 DJ4:DK6 DL5:DM6 DN5:DP5 DN6 DP6:DQ6" name="区域1"/>
  </protectedRanges>
  <mergeCells count="43">
    <mergeCell ref="R8:R10"/>
    <mergeCell ref="K9:M9"/>
    <mergeCell ref="P8:P10"/>
    <mergeCell ref="K8:N8"/>
    <mergeCell ref="O8:O10"/>
    <mergeCell ref="Q8:Q10"/>
    <mergeCell ref="N9:N10"/>
    <mergeCell ref="J8:J10"/>
    <mergeCell ref="I8:I10"/>
    <mergeCell ref="E2:F2"/>
    <mergeCell ref="G2:H2"/>
    <mergeCell ref="I2:J2"/>
    <mergeCell ref="K2:L2"/>
    <mergeCell ref="E3:F3"/>
    <mergeCell ref="G3:H3"/>
    <mergeCell ref="I3:J3"/>
    <mergeCell ref="K3:L3"/>
    <mergeCell ref="I6:J6"/>
    <mergeCell ref="K6:L6"/>
    <mergeCell ref="E4:F4"/>
    <mergeCell ref="G4:H4"/>
    <mergeCell ref="I4:J4"/>
    <mergeCell ref="K4:L4"/>
    <mergeCell ref="E5:F5"/>
    <mergeCell ref="G5:H5"/>
    <mergeCell ref="I5:J5"/>
    <mergeCell ref="K5:L5"/>
    <mergeCell ref="E6:F6"/>
    <mergeCell ref="G6:H6"/>
    <mergeCell ref="A18:A22"/>
    <mergeCell ref="B18:B22"/>
    <mergeCell ref="C18:C22"/>
    <mergeCell ref="H8:H10"/>
    <mergeCell ref="E8:E10"/>
    <mergeCell ref="F8:F10"/>
    <mergeCell ref="A12:A16"/>
    <mergeCell ref="B12:B16"/>
    <mergeCell ref="C12:C16"/>
    <mergeCell ref="A8:A10"/>
    <mergeCell ref="B8:B10"/>
    <mergeCell ref="C8:C10"/>
    <mergeCell ref="D8:D10"/>
    <mergeCell ref="G8:G10"/>
  </mergeCells>
  <phoneticPr fontId="70" type="noConversion"/>
  <dataValidations count="11">
    <dataValidation type="list" allowBlank="1" showInputMessage="1" showErrorMessage="1" sqref="D2" xr:uid="{00000000-0002-0000-0000-000000000000}">
      <formula1>$CU$2:$DI$2</formula1>
    </dataValidation>
    <dataValidation type="list" allowBlank="1" showInputMessage="1" showErrorMessage="1" sqref="G6:H6" xr:uid="{00000000-0002-0000-0000-000001000000}">
      <formula1>$DJ$3:$FH$3</formula1>
    </dataValidation>
    <dataValidation type="list" allowBlank="1" showInputMessage="1" showErrorMessage="1" sqref="B4" xr:uid="{00000000-0002-0000-0000-000002000000}">
      <formula1>$DM$4:$FA$4</formula1>
    </dataValidation>
    <dataValidation type="list" allowBlank="1" showInputMessage="1" showErrorMessage="1" sqref="B5" xr:uid="{00000000-0002-0000-0000-000003000000}">
      <formula1>$DS$5:$DT$5</formula1>
    </dataValidation>
    <dataValidation type="list" allowBlank="1" showInputMessage="1" showErrorMessage="1" sqref="D4" xr:uid="{00000000-0002-0000-0000-000004000000}">
      <formula1>$N$2:$N$5</formula1>
    </dataValidation>
    <dataValidation type="list" allowBlank="1" showInputMessage="1" showErrorMessage="1" sqref="G5:H5" xr:uid="{00000000-0002-0000-0000-000005000000}">
      <formula1>$DJ$2:$FJ$2</formula1>
    </dataValidation>
    <dataValidation type="list" allowBlank="1" showInputMessage="1" showErrorMessage="1" sqref="G2:H2" xr:uid="{00000000-0002-0000-0000-000006000000}">
      <formula1>$DJ$4:$DK$4</formula1>
    </dataValidation>
    <dataValidation type="list" allowBlank="1" showInputMessage="1" showErrorMessage="1" sqref="K5 B6" xr:uid="{00000000-0002-0000-0000-000007000000}">
      <formula1>$DO$5:$DP$5</formula1>
    </dataValidation>
    <dataValidation type="list" allowBlank="1" showInputMessage="1" showErrorMessage="1" sqref="K4:L4" xr:uid="{00000000-0002-0000-0000-000008000000}">
      <formula1>$DQ$5:$DR$5</formula1>
    </dataValidation>
    <dataValidation type="list" allowBlank="1" showInputMessage="1" showErrorMessage="1" sqref="G4:H4" xr:uid="{00000000-0002-0000-0000-000009000000}">
      <formula1>$DJ$6:$DQ$6</formula1>
    </dataValidation>
    <dataValidation type="list" allowBlank="1" showInputMessage="1" showErrorMessage="1" sqref="G3:H3" xr:uid="{00000000-0002-0000-0000-00000A000000}">
      <formula1>$DJ$5:$DM$5</formula1>
    </dataValidation>
  </dataValidation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4"/>
  <sheetViews>
    <sheetView topLeftCell="A61" workbookViewId="0">
      <selection activeCell="N72" sqref="N72"/>
    </sheetView>
  </sheetViews>
  <sheetFormatPr defaultRowHeight="13.2"/>
  <cols>
    <col min="1" max="1" width="25.33203125" bestFit="1" customWidth="1"/>
    <col min="2" max="2" width="8" bestFit="1" customWidth="1"/>
    <col min="3" max="3" width="21.33203125" bestFit="1" customWidth="1"/>
    <col min="4" max="4" width="37.6640625" customWidth="1"/>
    <col min="5" max="6" width="14.44140625" customWidth="1"/>
    <col min="7" max="7" width="11.33203125" customWidth="1"/>
    <col min="8" max="8" width="14.44140625" customWidth="1"/>
    <col min="9" max="9" width="11.33203125" customWidth="1"/>
    <col min="10" max="10" width="14.44140625" customWidth="1"/>
    <col min="11" max="11" width="11.33203125" customWidth="1"/>
  </cols>
  <sheetData>
    <row r="1" spans="1:11" ht="14.4" thickBot="1">
      <c r="A1" s="373" t="s">
        <v>74</v>
      </c>
      <c r="B1" s="374"/>
      <c r="C1" s="374"/>
      <c r="D1" s="375"/>
      <c r="E1" s="79"/>
      <c r="F1" s="79"/>
      <c r="G1" s="79"/>
      <c r="H1" s="79"/>
      <c r="I1" s="79"/>
      <c r="J1" s="79"/>
      <c r="K1" s="79"/>
    </row>
    <row r="2" spans="1:11" ht="14.4" thickBot="1">
      <c r="A2" s="80" t="s">
        <v>12</v>
      </c>
      <c r="B2" s="81" t="s">
        <v>14</v>
      </c>
      <c r="C2" s="82" t="s">
        <v>37</v>
      </c>
      <c r="D2" s="83" t="s">
        <v>75</v>
      </c>
    </row>
    <row r="3" spans="1:11" ht="14.4" thickBot="1">
      <c r="A3" s="80" t="s">
        <v>38</v>
      </c>
      <c r="B3" s="84"/>
      <c r="C3" s="82" t="s">
        <v>39</v>
      </c>
      <c r="D3" s="83" t="s">
        <v>40</v>
      </c>
    </row>
    <row r="4" spans="1:11" ht="55.8" thickBot="1">
      <c r="A4" s="80" t="s">
        <v>76</v>
      </c>
      <c r="B4" s="85" t="s">
        <v>77</v>
      </c>
      <c r="C4" s="86" t="s">
        <v>41</v>
      </c>
      <c r="D4" s="87" t="s">
        <v>42</v>
      </c>
      <c r="E4" s="88" t="s">
        <v>46</v>
      </c>
      <c r="F4" s="351" t="s">
        <v>59</v>
      </c>
      <c r="G4" s="352"/>
      <c r="H4" s="351" t="s">
        <v>78</v>
      </c>
      <c r="I4" s="352"/>
      <c r="J4" s="351" t="s">
        <v>79</v>
      </c>
      <c r="K4" s="352"/>
    </row>
    <row r="5" spans="1:11" ht="22.95" customHeight="1" thickBot="1">
      <c r="A5" s="89" t="s">
        <v>43</v>
      </c>
      <c r="B5" s="90"/>
      <c r="C5" s="91" t="s">
        <v>44</v>
      </c>
      <c r="D5" s="92">
        <v>44958</v>
      </c>
      <c r="E5" s="88" t="s">
        <v>47</v>
      </c>
      <c r="F5" s="351" t="s">
        <v>80</v>
      </c>
      <c r="G5" s="352"/>
      <c r="H5" s="351" t="s">
        <v>81</v>
      </c>
      <c r="I5" s="352"/>
      <c r="J5" s="351" t="s">
        <v>82</v>
      </c>
      <c r="K5" s="352"/>
    </row>
    <row r="6" spans="1:11" ht="15" thickBot="1">
      <c r="A6" s="365" t="s">
        <v>83</v>
      </c>
      <c r="B6" s="366"/>
      <c r="C6" s="367"/>
      <c r="D6" s="93" t="s">
        <v>2</v>
      </c>
      <c r="E6" s="88" t="s">
        <v>60</v>
      </c>
      <c r="F6" s="88" t="s">
        <v>84</v>
      </c>
      <c r="G6" s="88" t="s">
        <v>85</v>
      </c>
      <c r="H6" s="88" t="s">
        <v>84</v>
      </c>
      <c r="I6" s="88" t="s">
        <v>85</v>
      </c>
      <c r="J6" s="88" t="s">
        <v>84</v>
      </c>
      <c r="K6" s="88" t="s">
        <v>85</v>
      </c>
    </row>
    <row r="7" spans="1:11" ht="14.7" customHeight="1">
      <c r="A7" s="353" t="s">
        <v>86</v>
      </c>
      <c r="B7" s="354"/>
      <c r="C7" s="355"/>
      <c r="D7" s="94" t="s">
        <v>55</v>
      </c>
      <c r="E7" s="95" t="s">
        <v>87</v>
      </c>
      <c r="F7" s="95">
        <v>8.06</v>
      </c>
      <c r="G7" s="96">
        <v>8.06</v>
      </c>
      <c r="H7" s="95">
        <v>8.2899999999999991</v>
      </c>
      <c r="I7" s="96">
        <v>8.5299999999999994</v>
      </c>
      <c r="J7" s="95">
        <v>8.1</v>
      </c>
      <c r="K7" s="96">
        <v>8.1</v>
      </c>
    </row>
    <row r="8" spans="1:11" ht="13.8">
      <c r="A8" s="356"/>
      <c r="B8" s="357"/>
      <c r="C8" s="358"/>
      <c r="D8" s="97" t="s">
        <v>56</v>
      </c>
      <c r="E8" s="98" t="s">
        <v>49</v>
      </c>
      <c r="F8" s="98">
        <v>10.44</v>
      </c>
      <c r="G8" s="99">
        <v>10.44</v>
      </c>
      <c r="H8" s="98">
        <v>10.46</v>
      </c>
      <c r="I8" s="99">
        <v>10.81</v>
      </c>
      <c r="J8" s="98">
        <v>10.7</v>
      </c>
      <c r="K8" s="99">
        <v>10.7</v>
      </c>
    </row>
    <row r="9" spans="1:11" ht="16.2" customHeight="1">
      <c r="A9" s="356"/>
      <c r="B9" s="357"/>
      <c r="C9" s="358"/>
      <c r="D9" s="100" t="s">
        <v>88</v>
      </c>
      <c r="E9" s="98" t="s">
        <v>49</v>
      </c>
      <c r="F9" s="98">
        <v>11.11</v>
      </c>
      <c r="G9" s="99">
        <v>11.11</v>
      </c>
      <c r="H9" s="98">
        <v>11.18</v>
      </c>
      <c r="I9" s="99">
        <v>11.53</v>
      </c>
      <c r="J9" s="98">
        <v>11.2</v>
      </c>
      <c r="K9" s="99">
        <v>11.2</v>
      </c>
    </row>
    <row r="10" spans="1:11" ht="16.2" customHeight="1">
      <c r="A10" s="359"/>
      <c r="B10" s="360"/>
      <c r="C10" s="361"/>
      <c r="D10" s="101" t="s">
        <v>58</v>
      </c>
      <c r="E10" s="98" t="s">
        <v>49</v>
      </c>
      <c r="F10" s="102">
        <v>13.06</v>
      </c>
      <c r="G10" s="103">
        <v>13.06</v>
      </c>
      <c r="H10" s="102">
        <v>13.1</v>
      </c>
      <c r="I10" s="103">
        <v>13.52</v>
      </c>
      <c r="J10" s="102">
        <v>13.4</v>
      </c>
      <c r="K10" s="103">
        <v>13.4</v>
      </c>
    </row>
    <row r="11" spans="1:11" ht="14.4" thickBot="1">
      <c r="A11" s="362"/>
      <c r="B11" s="363"/>
      <c r="C11" s="364"/>
      <c r="D11" s="104" t="s">
        <v>89</v>
      </c>
      <c r="E11" s="105" t="s">
        <v>49</v>
      </c>
      <c r="F11" s="105">
        <v>13.26</v>
      </c>
      <c r="G11" s="106">
        <v>13.26</v>
      </c>
      <c r="H11" s="105">
        <v>13.28</v>
      </c>
      <c r="I11" s="106">
        <v>13.7</v>
      </c>
      <c r="J11" s="105">
        <v>13.55</v>
      </c>
      <c r="K11" s="106">
        <v>13.55</v>
      </c>
    </row>
    <row r="12" spans="1:11" ht="4.5" customHeight="1" thickBot="1">
      <c r="A12" s="107"/>
      <c r="B12" s="107"/>
      <c r="C12" s="107"/>
      <c r="D12" s="108"/>
      <c r="E12" s="108"/>
      <c r="F12" s="108"/>
      <c r="G12" s="108"/>
      <c r="H12" s="108"/>
      <c r="I12" s="108"/>
      <c r="J12" s="108"/>
      <c r="K12" s="108"/>
    </row>
    <row r="13" spans="1:11" ht="15" thickBot="1">
      <c r="A13" s="365" t="s">
        <v>83</v>
      </c>
      <c r="B13" s="366"/>
      <c r="C13" s="367"/>
      <c r="D13" s="93" t="s">
        <v>2</v>
      </c>
      <c r="E13" s="88"/>
      <c r="F13" s="351"/>
      <c r="G13" s="352"/>
      <c r="H13" s="351"/>
      <c r="I13" s="352"/>
      <c r="J13" s="351"/>
      <c r="K13" s="352"/>
    </row>
    <row r="14" spans="1:11" ht="13.8">
      <c r="A14" s="353" t="s">
        <v>86</v>
      </c>
      <c r="B14" s="354"/>
      <c r="C14" s="355"/>
      <c r="D14" s="94" t="s">
        <v>48</v>
      </c>
      <c r="E14" s="95" t="s">
        <v>49</v>
      </c>
      <c r="F14" s="95">
        <v>8.94</v>
      </c>
      <c r="G14" s="96">
        <v>8.94</v>
      </c>
      <c r="H14" s="95">
        <v>9.35</v>
      </c>
      <c r="I14" s="96">
        <v>9.6300000000000008</v>
      </c>
      <c r="J14" s="95">
        <v>9.1</v>
      </c>
      <c r="K14" s="96">
        <v>9.1</v>
      </c>
    </row>
    <row r="15" spans="1:11" ht="13.8">
      <c r="A15" s="356"/>
      <c r="B15" s="357"/>
      <c r="C15" s="358"/>
      <c r="D15" s="97" t="s">
        <v>50</v>
      </c>
      <c r="E15" s="98" t="s">
        <v>51</v>
      </c>
      <c r="F15" s="98">
        <v>11.95</v>
      </c>
      <c r="G15" s="99">
        <v>11.95</v>
      </c>
      <c r="H15" s="98">
        <v>11.95</v>
      </c>
      <c r="I15" s="99">
        <v>12.33</v>
      </c>
      <c r="J15" s="98">
        <v>12.4</v>
      </c>
      <c r="K15" s="99">
        <v>12.4</v>
      </c>
    </row>
    <row r="16" spans="1:11" ht="13.8">
      <c r="A16" s="356"/>
      <c r="B16" s="357"/>
      <c r="C16" s="358"/>
      <c r="D16" s="100" t="s">
        <v>52</v>
      </c>
      <c r="E16" s="98" t="s">
        <v>51</v>
      </c>
      <c r="F16" s="98">
        <v>12.62</v>
      </c>
      <c r="G16" s="99">
        <v>12.62</v>
      </c>
      <c r="H16" s="98">
        <v>12.67</v>
      </c>
      <c r="I16" s="99">
        <v>13.05</v>
      </c>
      <c r="J16" s="98">
        <v>12.9</v>
      </c>
      <c r="K16" s="99">
        <v>12.9</v>
      </c>
    </row>
    <row r="17" spans="1:11" ht="13.8">
      <c r="A17" s="359"/>
      <c r="B17" s="360"/>
      <c r="C17" s="361"/>
      <c r="D17" s="101" t="s">
        <v>71</v>
      </c>
      <c r="E17" s="98" t="s">
        <v>51</v>
      </c>
      <c r="F17" s="102">
        <v>14.92</v>
      </c>
      <c r="G17" s="103">
        <v>14.92</v>
      </c>
      <c r="H17" s="102">
        <v>14.86</v>
      </c>
      <c r="I17" s="103">
        <v>15.34</v>
      </c>
      <c r="J17" s="102">
        <v>15.5</v>
      </c>
      <c r="K17" s="103">
        <v>15.5</v>
      </c>
    </row>
    <row r="18" spans="1:11" ht="14.4" thickBot="1">
      <c r="A18" s="362"/>
      <c r="B18" s="363"/>
      <c r="C18" s="364"/>
      <c r="D18" s="104" t="s">
        <v>90</v>
      </c>
      <c r="E18" s="105" t="s">
        <v>51</v>
      </c>
      <c r="F18" s="105">
        <v>15.12</v>
      </c>
      <c r="G18" s="106">
        <v>15.12</v>
      </c>
      <c r="H18" s="105">
        <v>15.04</v>
      </c>
      <c r="I18" s="106">
        <v>15.52</v>
      </c>
      <c r="J18" s="105">
        <v>15.65</v>
      </c>
      <c r="K18" s="106">
        <v>15.65</v>
      </c>
    </row>
    <row r="19" spans="1:11" ht="4.5" customHeight="1" thickBot="1">
      <c r="A19" s="107"/>
      <c r="B19" s="107"/>
      <c r="C19" s="107"/>
      <c r="D19" s="108"/>
      <c r="E19" s="108"/>
      <c r="F19" s="108"/>
      <c r="G19" s="108"/>
      <c r="H19" s="108"/>
      <c r="I19" s="108"/>
      <c r="J19" s="108"/>
      <c r="K19" s="108"/>
    </row>
    <row r="20" spans="1:11" ht="27" customHeight="1" thickBot="1">
      <c r="A20" s="365" t="s">
        <v>91</v>
      </c>
      <c r="B20" s="366"/>
      <c r="C20" s="367"/>
      <c r="D20" s="371" t="s">
        <v>2</v>
      </c>
      <c r="E20" s="88" t="s">
        <v>47</v>
      </c>
      <c r="F20" s="351" t="s">
        <v>92</v>
      </c>
      <c r="G20" s="352"/>
      <c r="H20" s="351" t="s">
        <v>92</v>
      </c>
      <c r="I20" s="352"/>
      <c r="J20" s="351" t="s">
        <v>93</v>
      </c>
      <c r="K20" s="352"/>
    </row>
    <row r="21" spans="1:11" ht="15" thickBot="1">
      <c r="A21" s="368"/>
      <c r="B21" s="369"/>
      <c r="C21" s="370"/>
      <c r="D21" s="372"/>
      <c r="E21" s="109" t="s">
        <v>94</v>
      </c>
      <c r="F21" s="110" t="s">
        <v>95</v>
      </c>
      <c r="G21" s="88" t="s">
        <v>85</v>
      </c>
      <c r="H21" s="110" t="s">
        <v>95</v>
      </c>
      <c r="I21" s="88" t="s">
        <v>85</v>
      </c>
      <c r="J21" s="110" t="s">
        <v>95</v>
      </c>
      <c r="K21" s="88" t="s">
        <v>85</v>
      </c>
    </row>
    <row r="22" spans="1:11" ht="13.8">
      <c r="A22" s="353" t="s">
        <v>86</v>
      </c>
      <c r="B22" s="354"/>
      <c r="C22" s="355"/>
      <c r="D22" s="94" t="s">
        <v>55</v>
      </c>
      <c r="E22" s="95" t="s">
        <v>87</v>
      </c>
      <c r="F22" s="95">
        <v>9.5</v>
      </c>
      <c r="G22" s="96">
        <v>9.5</v>
      </c>
      <c r="H22" s="95">
        <v>9.08</v>
      </c>
      <c r="I22" s="96">
        <v>9.43</v>
      </c>
      <c r="J22" s="95">
        <v>8.3000000000000007</v>
      </c>
      <c r="K22" s="96">
        <v>8.3000000000000007</v>
      </c>
    </row>
    <row r="23" spans="1:11" ht="13.8">
      <c r="A23" s="356"/>
      <c r="B23" s="357"/>
      <c r="C23" s="358"/>
      <c r="D23" s="97" t="s">
        <v>56</v>
      </c>
      <c r="E23" s="98" t="s">
        <v>49</v>
      </c>
      <c r="F23" s="98">
        <v>11.55</v>
      </c>
      <c r="G23" s="99">
        <v>11.55</v>
      </c>
      <c r="H23" s="98">
        <v>11.5</v>
      </c>
      <c r="I23" s="99">
        <v>11.97</v>
      </c>
      <c r="J23" s="98">
        <v>11</v>
      </c>
      <c r="K23" s="99">
        <v>11</v>
      </c>
    </row>
    <row r="24" spans="1:11" ht="13.8">
      <c r="A24" s="356"/>
      <c r="B24" s="357"/>
      <c r="C24" s="358"/>
      <c r="D24" s="100" t="s">
        <v>88</v>
      </c>
      <c r="E24" s="98" t="s">
        <v>49</v>
      </c>
      <c r="F24" s="98">
        <v>12.25</v>
      </c>
      <c r="G24" s="99">
        <v>12.25</v>
      </c>
      <c r="H24" s="98">
        <v>12.3</v>
      </c>
      <c r="I24" s="99">
        <v>12.77</v>
      </c>
      <c r="J24" s="98">
        <v>11.6</v>
      </c>
      <c r="K24" s="99">
        <v>11.6</v>
      </c>
    </row>
    <row r="25" spans="1:11" ht="13.8">
      <c r="A25" s="359"/>
      <c r="B25" s="360"/>
      <c r="C25" s="361"/>
      <c r="D25" s="101" t="s">
        <v>58</v>
      </c>
      <c r="E25" s="98" t="s">
        <v>49</v>
      </c>
      <c r="F25" s="102">
        <v>14.3</v>
      </c>
      <c r="G25" s="103">
        <v>14.3</v>
      </c>
      <c r="H25" s="102">
        <v>14.46</v>
      </c>
      <c r="I25" s="103">
        <v>15.08</v>
      </c>
      <c r="J25" s="102">
        <v>13.8</v>
      </c>
      <c r="K25" s="103">
        <v>13.8</v>
      </c>
    </row>
    <row r="26" spans="1:11" ht="14.4" thickBot="1">
      <c r="A26" s="362"/>
      <c r="B26" s="363"/>
      <c r="C26" s="364"/>
      <c r="D26" s="104" t="s">
        <v>89</v>
      </c>
      <c r="E26" s="105" t="s">
        <v>49</v>
      </c>
      <c r="F26" s="105">
        <v>14.45</v>
      </c>
      <c r="G26" s="106">
        <v>14.45</v>
      </c>
      <c r="H26" s="105">
        <v>14.66</v>
      </c>
      <c r="I26" s="106">
        <v>15.28</v>
      </c>
      <c r="J26" s="105">
        <v>13.95</v>
      </c>
      <c r="K26" s="106">
        <v>13.95</v>
      </c>
    </row>
    <row r="27" spans="1:11" ht="4.5" customHeight="1" thickBot="1">
      <c r="A27" s="107"/>
      <c r="B27" s="107"/>
      <c r="C27" s="107"/>
      <c r="D27" s="108"/>
      <c r="E27" s="108"/>
      <c r="F27" s="111"/>
      <c r="G27" s="111"/>
      <c r="H27" s="111"/>
      <c r="I27" s="111"/>
      <c r="J27" s="111"/>
      <c r="K27" s="111"/>
    </row>
    <row r="28" spans="1:11" ht="15" thickBot="1">
      <c r="A28" s="365" t="s">
        <v>91</v>
      </c>
      <c r="B28" s="366"/>
      <c r="C28" s="367"/>
      <c r="D28" s="93" t="s">
        <v>2</v>
      </c>
      <c r="E28" s="110"/>
      <c r="F28" s="351"/>
      <c r="G28" s="352"/>
      <c r="H28" s="351"/>
      <c r="I28" s="352"/>
      <c r="J28" s="351"/>
      <c r="K28" s="352"/>
    </row>
    <row r="29" spans="1:11" ht="13.8">
      <c r="A29" s="353" t="s">
        <v>86</v>
      </c>
      <c r="B29" s="354"/>
      <c r="C29" s="355"/>
      <c r="D29" s="94" t="s">
        <v>48</v>
      </c>
      <c r="E29" s="95" t="s">
        <v>49</v>
      </c>
      <c r="F29" s="95">
        <v>10.6</v>
      </c>
      <c r="G29" s="96">
        <v>10.6</v>
      </c>
      <c r="H29" s="95">
        <v>10.24</v>
      </c>
      <c r="I29" s="96">
        <v>10.65</v>
      </c>
      <c r="J29" s="95">
        <v>9.35</v>
      </c>
      <c r="K29" s="96">
        <v>9.35</v>
      </c>
    </row>
    <row r="30" spans="1:11" ht="13.8">
      <c r="A30" s="356"/>
      <c r="B30" s="357"/>
      <c r="C30" s="358"/>
      <c r="D30" s="97" t="s">
        <v>50</v>
      </c>
      <c r="E30" s="98" t="s">
        <v>51</v>
      </c>
      <c r="F30" s="98">
        <v>13.45</v>
      </c>
      <c r="G30" s="99">
        <v>13.45</v>
      </c>
      <c r="H30" s="98">
        <v>13.06</v>
      </c>
      <c r="I30" s="99">
        <v>13.64</v>
      </c>
      <c r="J30" s="98">
        <v>12.8</v>
      </c>
      <c r="K30" s="99">
        <v>12.8</v>
      </c>
    </row>
    <row r="31" spans="1:11" ht="13.8">
      <c r="A31" s="356"/>
      <c r="B31" s="357"/>
      <c r="C31" s="358"/>
      <c r="D31" s="100" t="s">
        <v>52</v>
      </c>
      <c r="E31" s="98" t="s">
        <v>51</v>
      </c>
      <c r="F31" s="98">
        <v>14.15</v>
      </c>
      <c r="G31" s="99">
        <v>14.15</v>
      </c>
      <c r="H31" s="98">
        <v>13.86</v>
      </c>
      <c r="I31" s="99">
        <v>14.44</v>
      </c>
      <c r="J31" s="98">
        <v>13.4</v>
      </c>
      <c r="K31" s="99">
        <v>13.4</v>
      </c>
    </row>
    <row r="32" spans="1:11" ht="13.8">
      <c r="A32" s="359"/>
      <c r="B32" s="360"/>
      <c r="C32" s="361"/>
      <c r="D32" s="101" t="s">
        <v>71</v>
      </c>
      <c r="E32" s="98" t="s">
        <v>51</v>
      </c>
      <c r="F32" s="102">
        <v>16.600000000000001</v>
      </c>
      <c r="G32" s="103">
        <v>16.600000000000001</v>
      </c>
      <c r="H32" s="102">
        <v>16.420000000000002</v>
      </c>
      <c r="I32" s="103">
        <v>17.12</v>
      </c>
      <c r="J32" s="102">
        <v>16</v>
      </c>
      <c r="K32" s="103">
        <v>16</v>
      </c>
    </row>
    <row r="33" spans="1:11" ht="14.4" thickBot="1">
      <c r="A33" s="362"/>
      <c r="B33" s="363"/>
      <c r="C33" s="364"/>
      <c r="D33" s="104" t="s">
        <v>90</v>
      </c>
      <c r="E33" s="105" t="s">
        <v>51</v>
      </c>
      <c r="F33" s="105">
        <v>16.75</v>
      </c>
      <c r="G33" s="106">
        <v>16.75</v>
      </c>
      <c r="H33" s="105">
        <v>16.62</v>
      </c>
      <c r="I33" s="106">
        <v>17.32</v>
      </c>
      <c r="J33" s="105">
        <v>16.149999999999999</v>
      </c>
      <c r="K33" s="106">
        <v>16.149999999999999</v>
      </c>
    </row>
    <row r="34" spans="1:11" ht="4.5" customHeight="1" thickBot="1">
      <c r="A34" s="107"/>
      <c r="B34" s="107"/>
      <c r="C34" s="107"/>
      <c r="D34" s="108"/>
      <c r="E34" s="108"/>
      <c r="F34" s="108"/>
      <c r="G34" s="108"/>
      <c r="H34" s="108"/>
      <c r="I34" s="108"/>
      <c r="J34" s="108"/>
      <c r="K34" s="108"/>
    </row>
    <row r="35" spans="1:11" ht="27.45" customHeight="1" thickBot="1">
      <c r="A35" s="365" t="s">
        <v>96</v>
      </c>
      <c r="B35" s="366"/>
      <c r="C35" s="367"/>
      <c r="D35" s="371" t="s">
        <v>2</v>
      </c>
      <c r="E35" s="88" t="s">
        <v>47</v>
      </c>
      <c r="F35" s="351" t="s">
        <v>97</v>
      </c>
      <c r="G35" s="352"/>
      <c r="H35" s="351" t="s">
        <v>98</v>
      </c>
      <c r="I35" s="352"/>
      <c r="J35" s="351" t="s">
        <v>99</v>
      </c>
      <c r="K35" s="352"/>
    </row>
    <row r="36" spans="1:11" ht="15" thickBot="1">
      <c r="A36" s="368"/>
      <c r="B36" s="369"/>
      <c r="C36" s="370"/>
      <c r="D36" s="372"/>
      <c r="E36" s="109" t="s">
        <v>94</v>
      </c>
      <c r="F36" s="110" t="s">
        <v>95</v>
      </c>
      <c r="G36" s="88" t="s">
        <v>85</v>
      </c>
      <c r="H36" s="110" t="s">
        <v>95</v>
      </c>
      <c r="I36" s="88" t="s">
        <v>85</v>
      </c>
      <c r="J36" s="110" t="s">
        <v>95</v>
      </c>
      <c r="K36" s="88" t="s">
        <v>85</v>
      </c>
    </row>
    <row r="37" spans="1:11" ht="13.8">
      <c r="A37" s="353" t="s">
        <v>86</v>
      </c>
      <c r="B37" s="354"/>
      <c r="C37" s="355"/>
      <c r="D37" s="94" t="s">
        <v>55</v>
      </c>
      <c r="E37" s="95" t="s">
        <v>87</v>
      </c>
      <c r="F37" s="95">
        <v>9.15</v>
      </c>
      <c r="G37" s="96">
        <v>9.15</v>
      </c>
      <c r="H37" s="95">
        <v>9.4</v>
      </c>
      <c r="I37" s="96">
        <v>9.66</v>
      </c>
      <c r="J37" s="95">
        <v>9.15</v>
      </c>
      <c r="K37" s="96">
        <v>9.15</v>
      </c>
    </row>
    <row r="38" spans="1:11" ht="13.8">
      <c r="A38" s="356"/>
      <c r="B38" s="357"/>
      <c r="C38" s="358"/>
      <c r="D38" s="97" t="s">
        <v>56</v>
      </c>
      <c r="E38" s="98" t="s">
        <v>49</v>
      </c>
      <c r="F38" s="98">
        <v>11.89</v>
      </c>
      <c r="G38" s="99">
        <v>11.89</v>
      </c>
      <c r="H38" s="98">
        <v>12.18</v>
      </c>
      <c r="I38" s="99">
        <v>12.56</v>
      </c>
      <c r="J38" s="98">
        <v>12.15</v>
      </c>
      <c r="K38" s="99">
        <v>12.15</v>
      </c>
    </row>
    <row r="39" spans="1:11" ht="13.8">
      <c r="A39" s="356"/>
      <c r="B39" s="357"/>
      <c r="C39" s="358"/>
      <c r="D39" s="100" t="s">
        <v>88</v>
      </c>
      <c r="E39" s="98" t="s">
        <v>49</v>
      </c>
      <c r="F39" s="98">
        <v>12.67</v>
      </c>
      <c r="G39" s="99">
        <v>12.67</v>
      </c>
      <c r="H39" s="98">
        <v>13.18</v>
      </c>
      <c r="I39" s="99">
        <v>13.56</v>
      </c>
      <c r="J39" s="98">
        <v>12.6</v>
      </c>
      <c r="K39" s="99">
        <v>12.6</v>
      </c>
    </row>
    <row r="40" spans="1:11" ht="13.8">
      <c r="A40" s="359"/>
      <c r="B40" s="360"/>
      <c r="C40" s="361"/>
      <c r="D40" s="101" t="s">
        <v>58</v>
      </c>
      <c r="E40" s="98" t="s">
        <v>49</v>
      </c>
      <c r="F40" s="102">
        <v>15</v>
      </c>
      <c r="G40" s="103">
        <v>15</v>
      </c>
      <c r="H40" s="102">
        <v>15.68</v>
      </c>
      <c r="I40" s="103">
        <v>16.13</v>
      </c>
      <c r="J40" s="102">
        <v>15.2</v>
      </c>
      <c r="K40" s="103">
        <v>15.2</v>
      </c>
    </row>
    <row r="41" spans="1:11" ht="14.4" thickBot="1">
      <c r="A41" s="362"/>
      <c r="B41" s="363"/>
      <c r="C41" s="364"/>
      <c r="D41" s="104" t="s">
        <v>89</v>
      </c>
      <c r="E41" s="105" t="s">
        <v>49</v>
      </c>
      <c r="F41" s="105">
        <v>15.17</v>
      </c>
      <c r="G41" s="106">
        <v>15.17</v>
      </c>
      <c r="H41" s="105">
        <v>15.89</v>
      </c>
      <c r="I41" s="106">
        <v>16.34</v>
      </c>
      <c r="J41" s="105">
        <v>15.35</v>
      </c>
      <c r="K41" s="106">
        <v>15.35</v>
      </c>
    </row>
    <row r="42" spans="1:11" ht="4.5" customHeight="1" thickBot="1">
      <c r="A42" s="107"/>
      <c r="B42" s="107"/>
      <c r="C42" s="107"/>
      <c r="D42" s="108"/>
      <c r="E42" s="108"/>
      <c r="F42" s="112"/>
      <c r="G42" s="111"/>
      <c r="H42" s="112"/>
      <c r="I42" s="111"/>
      <c r="J42" s="112"/>
      <c r="K42" s="111"/>
    </row>
    <row r="43" spans="1:11" ht="15" customHeight="1" thickBot="1">
      <c r="A43" s="365" t="s">
        <v>96</v>
      </c>
      <c r="B43" s="366"/>
      <c r="C43" s="367"/>
      <c r="D43" s="93" t="s">
        <v>2</v>
      </c>
      <c r="E43" s="88"/>
      <c r="F43" s="351"/>
      <c r="G43" s="352"/>
      <c r="H43" s="351"/>
      <c r="I43" s="352"/>
      <c r="J43" s="351"/>
      <c r="K43" s="352"/>
    </row>
    <row r="44" spans="1:11" ht="13.8">
      <c r="A44" s="353" t="s">
        <v>86</v>
      </c>
      <c r="B44" s="354"/>
      <c r="C44" s="355"/>
      <c r="D44" s="94" t="s">
        <v>48</v>
      </c>
      <c r="E44" s="95" t="s">
        <v>49</v>
      </c>
      <c r="F44" s="95">
        <v>10.14</v>
      </c>
      <c r="G44" s="96">
        <v>10.14</v>
      </c>
      <c r="H44" s="95">
        <v>10.66</v>
      </c>
      <c r="I44" s="96">
        <v>10.96</v>
      </c>
      <c r="J44" s="95">
        <v>10.3</v>
      </c>
      <c r="K44" s="96">
        <v>10.3</v>
      </c>
    </row>
    <row r="45" spans="1:11" ht="13.8">
      <c r="A45" s="356"/>
      <c r="B45" s="357"/>
      <c r="C45" s="358"/>
      <c r="D45" s="97" t="s">
        <v>50</v>
      </c>
      <c r="E45" s="98" t="s">
        <v>51</v>
      </c>
      <c r="F45" s="98">
        <v>13.61</v>
      </c>
      <c r="G45" s="99">
        <v>13.61</v>
      </c>
      <c r="H45" s="98">
        <v>13.98</v>
      </c>
      <c r="I45" s="99">
        <v>14.41</v>
      </c>
      <c r="J45" s="98">
        <v>14.05</v>
      </c>
      <c r="K45" s="99">
        <v>14.05</v>
      </c>
    </row>
    <row r="46" spans="1:11" ht="13.8">
      <c r="A46" s="356"/>
      <c r="B46" s="357"/>
      <c r="C46" s="358"/>
      <c r="D46" s="100" t="s">
        <v>52</v>
      </c>
      <c r="E46" s="98" t="s">
        <v>51</v>
      </c>
      <c r="F46" s="98">
        <v>14.39</v>
      </c>
      <c r="G46" s="99">
        <v>14.39</v>
      </c>
      <c r="H46" s="98">
        <v>14.98</v>
      </c>
      <c r="I46" s="99">
        <v>15.41</v>
      </c>
      <c r="J46" s="98">
        <v>14.5</v>
      </c>
      <c r="K46" s="99">
        <v>14.5</v>
      </c>
    </row>
    <row r="47" spans="1:11" ht="13.8">
      <c r="A47" s="359"/>
      <c r="B47" s="360"/>
      <c r="C47" s="361"/>
      <c r="D47" s="101" t="s">
        <v>71</v>
      </c>
      <c r="E47" s="98" t="s">
        <v>51</v>
      </c>
      <c r="F47" s="102">
        <v>17.13</v>
      </c>
      <c r="G47" s="103">
        <v>17.13</v>
      </c>
      <c r="H47" s="102">
        <v>17.8</v>
      </c>
      <c r="I47" s="103">
        <v>18.32</v>
      </c>
      <c r="J47" s="102">
        <v>17.5</v>
      </c>
      <c r="K47" s="103">
        <v>17.5</v>
      </c>
    </row>
    <row r="48" spans="1:11" ht="14.4" thickBot="1">
      <c r="A48" s="362"/>
      <c r="B48" s="363"/>
      <c r="C48" s="364"/>
      <c r="D48" s="104" t="s">
        <v>90</v>
      </c>
      <c r="E48" s="105" t="s">
        <v>51</v>
      </c>
      <c r="F48" s="105">
        <v>17.3</v>
      </c>
      <c r="G48" s="106">
        <v>17.3</v>
      </c>
      <c r="H48" s="105">
        <v>18.010000000000002</v>
      </c>
      <c r="I48" s="106">
        <v>18.52</v>
      </c>
      <c r="J48" s="105">
        <v>17.649999999999999</v>
      </c>
      <c r="K48" s="106">
        <v>17.649999999999999</v>
      </c>
    </row>
    <row r="49" spans="1:11" ht="4.5" customHeight="1" thickBot="1">
      <c r="A49" s="107"/>
      <c r="B49" s="107"/>
      <c r="C49" s="107"/>
      <c r="D49" s="108"/>
      <c r="E49" s="108"/>
      <c r="F49" s="108"/>
      <c r="G49" s="108"/>
      <c r="H49" s="108"/>
      <c r="I49" s="108"/>
      <c r="J49" s="108"/>
      <c r="K49" s="108"/>
    </row>
    <row r="50" spans="1:11" ht="27.45" customHeight="1" thickBot="1">
      <c r="A50" s="365" t="s">
        <v>100</v>
      </c>
      <c r="B50" s="366"/>
      <c r="C50" s="367"/>
      <c r="D50" s="371" t="s">
        <v>2</v>
      </c>
      <c r="E50" s="88" t="s">
        <v>47</v>
      </c>
      <c r="F50" s="351" t="s">
        <v>101</v>
      </c>
      <c r="G50" s="352"/>
      <c r="H50" s="351" t="s">
        <v>102</v>
      </c>
      <c r="I50" s="352"/>
      <c r="J50" s="351" t="s">
        <v>103</v>
      </c>
      <c r="K50" s="352"/>
    </row>
    <row r="51" spans="1:11" ht="15" thickBot="1">
      <c r="A51" s="368"/>
      <c r="B51" s="369"/>
      <c r="C51" s="370"/>
      <c r="D51" s="372"/>
      <c r="E51" s="109" t="s">
        <v>94</v>
      </c>
      <c r="F51" s="110" t="s">
        <v>95</v>
      </c>
      <c r="G51" s="88" t="s">
        <v>85</v>
      </c>
      <c r="H51" s="110" t="s">
        <v>95</v>
      </c>
      <c r="I51" s="88" t="s">
        <v>85</v>
      </c>
      <c r="J51" s="110" t="s">
        <v>95</v>
      </c>
      <c r="K51" s="88" t="s">
        <v>85</v>
      </c>
    </row>
    <row r="52" spans="1:11" ht="13.8">
      <c r="A52" s="353" t="s">
        <v>86</v>
      </c>
      <c r="B52" s="354"/>
      <c r="C52" s="355"/>
      <c r="D52" s="94" t="s">
        <v>55</v>
      </c>
      <c r="E52" s="95" t="s">
        <v>87</v>
      </c>
      <c r="F52" s="95">
        <v>9.85</v>
      </c>
      <c r="G52" s="96">
        <v>9.85</v>
      </c>
      <c r="H52" s="95">
        <v>10.220000000000001</v>
      </c>
      <c r="I52" s="96">
        <v>10.48</v>
      </c>
      <c r="J52" s="95">
        <v>9.6</v>
      </c>
      <c r="K52" s="96">
        <v>9.6</v>
      </c>
    </row>
    <row r="53" spans="1:11" ht="13.8">
      <c r="A53" s="356"/>
      <c r="B53" s="357"/>
      <c r="C53" s="358"/>
      <c r="D53" s="97" t="s">
        <v>56</v>
      </c>
      <c r="E53" s="98" t="s">
        <v>49</v>
      </c>
      <c r="F53" s="98">
        <v>12.8</v>
      </c>
      <c r="G53" s="99">
        <v>12.8</v>
      </c>
      <c r="H53" s="98">
        <v>13.02</v>
      </c>
      <c r="I53" s="99">
        <v>13.4</v>
      </c>
      <c r="J53" s="98">
        <v>12.85</v>
      </c>
      <c r="K53" s="99">
        <v>12.85</v>
      </c>
    </row>
    <row r="54" spans="1:11" ht="13.8">
      <c r="A54" s="356"/>
      <c r="B54" s="357"/>
      <c r="C54" s="358"/>
      <c r="D54" s="100" t="s">
        <v>88</v>
      </c>
      <c r="E54" s="98" t="s">
        <v>49</v>
      </c>
      <c r="F54" s="98">
        <v>13.55</v>
      </c>
      <c r="G54" s="99">
        <v>13.55</v>
      </c>
      <c r="H54" s="98">
        <v>13.9</v>
      </c>
      <c r="I54" s="99">
        <v>14.36</v>
      </c>
      <c r="J54" s="98">
        <v>13.55</v>
      </c>
      <c r="K54" s="99">
        <v>13.55</v>
      </c>
    </row>
    <row r="55" spans="1:11" ht="13.8">
      <c r="A55" s="359"/>
      <c r="B55" s="360"/>
      <c r="C55" s="361"/>
      <c r="D55" s="101" t="s">
        <v>58</v>
      </c>
      <c r="E55" s="98" t="s">
        <v>49</v>
      </c>
      <c r="F55" s="102">
        <v>16.2</v>
      </c>
      <c r="G55" s="103">
        <v>16.2</v>
      </c>
      <c r="H55" s="102">
        <v>16.440000000000001</v>
      </c>
      <c r="I55" s="103">
        <v>16.899999999999999</v>
      </c>
      <c r="J55" s="102">
        <v>16.2</v>
      </c>
      <c r="K55" s="103">
        <v>16.2</v>
      </c>
    </row>
    <row r="56" spans="1:11" ht="14.4" thickBot="1">
      <c r="A56" s="362"/>
      <c r="B56" s="363"/>
      <c r="C56" s="364"/>
      <c r="D56" s="104" t="s">
        <v>89</v>
      </c>
      <c r="E56" s="105" t="s">
        <v>49</v>
      </c>
      <c r="F56" s="105">
        <v>16.45</v>
      </c>
      <c r="G56" s="106">
        <v>16.45</v>
      </c>
      <c r="H56" s="105">
        <v>16.670000000000002</v>
      </c>
      <c r="I56" s="106">
        <v>17.13</v>
      </c>
      <c r="J56" s="105">
        <v>16.350000000000001</v>
      </c>
      <c r="K56" s="106">
        <v>16.350000000000001</v>
      </c>
    </row>
    <row r="57" spans="1:11" ht="4.5" customHeight="1" thickBot="1">
      <c r="A57" s="107"/>
      <c r="B57" s="107"/>
      <c r="C57" s="107"/>
      <c r="D57" s="108"/>
      <c r="E57" s="108"/>
      <c r="F57" s="112"/>
      <c r="G57" s="111"/>
      <c r="H57" s="112"/>
      <c r="I57" s="111"/>
      <c r="J57" s="112"/>
      <c r="K57" s="111"/>
    </row>
    <row r="58" spans="1:11" ht="15" customHeight="1" thickBot="1">
      <c r="A58" s="365" t="s">
        <v>100</v>
      </c>
      <c r="B58" s="366"/>
      <c r="C58" s="367"/>
      <c r="D58" s="93" t="s">
        <v>2</v>
      </c>
      <c r="E58" s="88"/>
      <c r="F58" s="351"/>
      <c r="G58" s="352"/>
      <c r="H58" s="351"/>
      <c r="I58" s="352"/>
      <c r="J58" s="351"/>
      <c r="K58" s="352"/>
    </row>
    <row r="59" spans="1:11" ht="13.8">
      <c r="A59" s="353" t="s">
        <v>86</v>
      </c>
      <c r="B59" s="354"/>
      <c r="C59" s="355"/>
      <c r="D59" s="94" t="s">
        <v>48</v>
      </c>
      <c r="E59" s="95" t="s">
        <v>49</v>
      </c>
      <c r="F59" s="95">
        <v>10.95</v>
      </c>
      <c r="G59" s="96">
        <v>10.95</v>
      </c>
      <c r="H59" s="95">
        <v>11.55</v>
      </c>
      <c r="I59" s="96">
        <v>11.85</v>
      </c>
      <c r="J59" s="95">
        <v>10.8</v>
      </c>
      <c r="K59" s="96">
        <v>10.8</v>
      </c>
    </row>
    <row r="60" spans="1:11" ht="13.8">
      <c r="A60" s="356"/>
      <c r="B60" s="357"/>
      <c r="C60" s="358"/>
      <c r="D60" s="97" t="s">
        <v>50</v>
      </c>
      <c r="E60" s="98" t="s">
        <v>51</v>
      </c>
      <c r="F60" s="98">
        <v>14.8</v>
      </c>
      <c r="G60" s="99">
        <v>14.8</v>
      </c>
      <c r="H60" s="98">
        <v>14.91</v>
      </c>
      <c r="I60" s="99">
        <v>15.34</v>
      </c>
      <c r="J60" s="98">
        <v>14.9</v>
      </c>
      <c r="K60" s="99">
        <v>14.9</v>
      </c>
    </row>
    <row r="61" spans="1:11" ht="13.8">
      <c r="A61" s="356"/>
      <c r="B61" s="357"/>
      <c r="C61" s="358"/>
      <c r="D61" s="100" t="s">
        <v>52</v>
      </c>
      <c r="E61" s="98" t="s">
        <v>51</v>
      </c>
      <c r="F61" s="98">
        <v>15.55</v>
      </c>
      <c r="G61" s="99">
        <v>15.55</v>
      </c>
      <c r="H61" s="98">
        <v>15.79</v>
      </c>
      <c r="I61" s="99">
        <v>16.22</v>
      </c>
      <c r="J61" s="98">
        <v>15.5</v>
      </c>
      <c r="K61" s="99">
        <v>15.5</v>
      </c>
    </row>
    <row r="62" spans="1:11" ht="13.8">
      <c r="A62" s="359"/>
      <c r="B62" s="360"/>
      <c r="C62" s="361"/>
      <c r="D62" s="101" t="s">
        <v>71</v>
      </c>
      <c r="E62" s="98" t="s">
        <v>51</v>
      </c>
      <c r="F62" s="102">
        <v>18.600000000000001</v>
      </c>
      <c r="G62" s="103">
        <v>18.600000000000001</v>
      </c>
      <c r="H62" s="102">
        <v>18.68</v>
      </c>
      <c r="I62" s="103">
        <v>19.2</v>
      </c>
      <c r="J62" s="102">
        <v>18.7</v>
      </c>
      <c r="K62" s="103">
        <v>18.7</v>
      </c>
    </row>
    <row r="63" spans="1:11" ht="14.4" thickBot="1">
      <c r="A63" s="362"/>
      <c r="B63" s="363"/>
      <c r="C63" s="364"/>
      <c r="D63" s="104" t="s">
        <v>90</v>
      </c>
      <c r="E63" s="105" t="s">
        <v>51</v>
      </c>
      <c r="F63" s="105">
        <v>18.850000000000001</v>
      </c>
      <c r="G63" s="106">
        <v>18.850000000000001</v>
      </c>
      <c r="H63" s="105">
        <v>18.91</v>
      </c>
      <c r="I63" s="106">
        <v>19.43</v>
      </c>
      <c r="J63" s="105">
        <v>18.850000000000001</v>
      </c>
      <c r="K63" s="106">
        <v>18.850000000000001</v>
      </c>
    </row>
    <row r="64" spans="1:11" ht="4.5" customHeight="1" thickBot="1">
      <c r="A64" s="107"/>
      <c r="B64" s="107"/>
      <c r="C64" s="107"/>
      <c r="D64" s="108"/>
      <c r="E64" s="108"/>
      <c r="F64" s="108"/>
      <c r="G64" s="108"/>
      <c r="H64" s="108"/>
      <c r="I64" s="108"/>
      <c r="J64" s="108"/>
      <c r="K64" s="108"/>
    </row>
    <row r="65" spans="1:11" ht="27.45" customHeight="1" thickBot="1">
      <c r="A65" s="365" t="s">
        <v>104</v>
      </c>
      <c r="B65" s="366"/>
      <c r="C65" s="367"/>
      <c r="D65" s="371" t="s">
        <v>2</v>
      </c>
      <c r="E65" s="88" t="s">
        <v>47</v>
      </c>
      <c r="F65" s="351" t="s">
        <v>105</v>
      </c>
      <c r="G65" s="352"/>
      <c r="H65" s="351" t="s">
        <v>102</v>
      </c>
      <c r="I65" s="352"/>
      <c r="J65" s="351" t="s">
        <v>103</v>
      </c>
      <c r="K65" s="352"/>
    </row>
    <row r="66" spans="1:11" ht="15" thickBot="1">
      <c r="A66" s="368"/>
      <c r="B66" s="369"/>
      <c r="C66" s="370"/>
      <c r="D66" s="372"/>
      <c r="E66" s="109" t="s">
        <v>94</v>
      </c>
      <c r="F66" s="110" t="s">
        <v>95</v>
      </c>
      <c r="G66" s="88" t="s">
        <v>85</v>
      </c>
      <c r="H66" s="110" t="s">
        <v>95</v>
      </c>
      <c r="I66" s="88" t="s">
        <v>85</v>
      </c>
      <c r="J66" s="110" t="s">
        <v>95</v>
      </c>
      <c r="K66" s="88" t="s">
        <v>85</v>
      </c>
    </row>
    <row r="67" spans="1:11" ht="13.8">
      <c r="A67" s="353" t="s">
        <v>86</v>
      </c>
      <c r="B67" s="354"/>
      <c r="C67" s="355"/>
      <c r="D67" s="94" t="s">
        <v>55</v>
      </c>
      <c r="E67" s="95" t="s">
        <v>87</v>
      </c>
      <c r="F67" s="95">
        <v>10.75</v>
      </c>
      <c r="G67" s="96">
        <v>10.75</v>
      </c>
      <c r="H67" s="95">
        <v>11.01</v>
      </c>
      <c r="I67" s="96">
        <v>11.29</v>
      </c>
      <c r="J67" s="95">
        <v>11.6</v>
      </c>
      <c r="K67" s="96">
        <v>11.6</v>
      </c>
    </row>
    <row r="68" spans="1:11" ht="13.8">
      <c r="A68" s="356"/>
      <c r="B68" s="357"/>
      <c r="C68" s="358"/>
      <c r="D68" s="97" t="s">
        <v>56</v>
      </c>
      <c r="E68" s="98" t="s">
        <v>49</v>
      </c>
      <c r="F68" s="98">
        <v>13.95</v>
      </c>
      <c r="G68" s="99">
        <v>13.95</v>
      </c>
      <c r="H68" s="98">
        <v>14.06</v>
      </c>
      <c r="I68" s="99">
        <v>14.44</v>
      </c>
      <c r="J68" s="98">
        <v>14.85</v>
      </c>
      <c r="K68" s="99">
        <v>14.85</v>
      </c>
    </row>
    <row r="69" spans="1:11" ht="13.8">
      <c r="A69" s="356"/>
      <c r="B69" s="357"/>
      <c r="C69" s="358"/>
      <c r="D69" s="100" t="s">
        <v>88</v>
      </c>
      <c r="E69" s="98" t="s">
        <v>49</v>
      </c>
      <c r="F69" s="98">
        <v>14.95</v>
      </c>
      <c r="G69" s="99">
        <v>14.95</v>
      </c>
      <c r="H69" s="98">
        <v>15.06</v>
      </c>
      <c r="I69" s="99">
        <v>15.44</v>
      </c>
      <c r="J69" s="98">
        <v>15.75</v>
      </c>
      <c r="K69" s="99">
        <v>15.75</v>
      </c>
    </row>
    <row r="70" spans="1:11" ht="13.8">
      <c r="A70" s="359"/>
      <c r="B70" s="360"/>
      <c r="C70" s="361"/>
      <c r="D70" s="101" t="s">
        <v>58</v>
      </c>
      <c r="E70" s="98" t="s">
        <v>49</v>
      </c>
      <c r="F70" s="102">
        <v>17.55</v>
      </c>
      <c r="G70" s="103">
        <v>17.55</v>
      </c>
      <c r="H70" s="102">
        <v>17.8</v>
      </c>
      <c r="I70" s="103">
        <v>18.29</v>
      </c>
      <c r="J70" s="102">
        <v>18.3</v>
      </c>
      <c r="K70" s="103">
        <v>18.3</v>
      </c>
    </row>
    <row r="71" spans="1:11" ht="14.4" thickBot="1">
      <c r="A71" s="362"/>
      <c r="B71" s="363"/>
      <c r="C71" s="364"/>
      <c r="D71" s="104" t="s">
        <v>89</v>
      </c>
      <c r="E71" s="105" t="s">
        <v>49</v>
      </c>
      <c r="F71" s="105">
        <v>17.95</v>
      </c>
      <c r="G71" s="106">
        <v>17.95</v>
      </c>
      <c r="H71" s="105">
        <v>18.05</v>
      </c>
      <c r="I71" s="106">
        <v>18.54</v>
      </c>
      <c r="J71" s="105">
        <v>18.600000000000001</v>
      </c>
      <c r="K71" s="106">
        <v>18.600000000000001</v>
      </c>
    </row>
    <row r="72" spans="1:11" ht="4.5" customHeight="1" thickBot="1">
      <c r="A72" s="107"/>
      <c r="B72" s="107"/>
      <c r="C72" s="107"/>
      <c r="D72" s="108"/>
      <c r="E72" s="108"/>
      <c r="F72" s="112"/>
      <c r="G72" s="111"/>
      <c r="H72" s="112"/>
      <c r="I72" s="111"/>
      <c r="J72" s="112"/>
      <c r="K72" s="111"/>
    </row>
    <row r="73" spans="1:11" ht="15" customHeight="1" thickBot="1">
      <c r="A73" s="365" t="s">
        <v>104</v>
      </c>
      <c r="B73" s="366"/>
      <c r="C73" s="367"/>
      <c r="D73" s="93" t="s">
        <v>2</v>
      </c>
      <c r="E73" s="88"/>
      <c r="F73" s="351"/>
      <c r="G73" s="352"/>
      <c r="H73" s="351"/>
      <c r="I73" s="352"/>
      <c r="J73" s="351"/>
      <c r="K73" s="352"/>
    </row>
    <row r="74" spans="1:11" ht="13.8">
      <c r="A74" s="353" t="s">
        <v>86</v>
      </c>
      <c r="B74" s="354"/>
      <c r="C74" s="355"/>
      <c r="D74" s="94" t="s">
        <v>48</v>
      </c>
      <c r="E74" s="95" t="s">
        <v>49</v>
      </c>
      <c r="F74" s="95">
        <v>11.95</v>
      </c>
      <c r="G74" s="96">
        <v>11.95</v>
      </c>
      <c r="H74" s="95">
        <v>12.38</v>
      </c>
      <c r="I74" s="96">
        <v>12.76</v>
      </c>
      <c r="J74" s="95">
        <v>13.15</v>
      </c>
      <c r="K74" s="96">
        <v>13.15</v>
      </c>
    </row>
    <row r="75" spans="1:11" ht="13.8">
      <c r="A75" s="356"/>
      <c r="B75" s="357"/>
      <c r="C75" s="358"/>
      <c r="D75" s="97" t="s">
        <v>50</v>
      </c>
      <c r="E75" s="98" t="s">
        <v>51</v>
      </c>
      <c r="F75" s="98">
        <v>15.95</v>
      </c>
      <c r="G75" s="99">
        <v>15.95</v>
      </c>
      <c r="H75" s="98">
        <v>16.04</v>
      </c>
      <c r="I75" s="99">
        <v>16.55</v>
      </c>
      <c r="J75" s="98">
        <v>17.149999999999999</v>
      </c>
      <c r="K75" s="99">
        <v>17.149999999999999</v>
      </c>
    </row>
    <row r="76" spans="1:11" ht="13.8">
      <c r="A76" s="356"/>
      <c r="B76" s="357"/>
      <c r="C76" s="358"/>
      <c r="D76" s="100" t="s">
        <v>52</v>
      </c>
      <c r="E76" s="98" t="s">
        <v>51</v>
      </c>
      <c r="F76" s="98">
        <v>16.95</v>
      </c>
      <c r="G76" s="99">
        <v>16.95</v>
      </c>
      <c r="H76" s="98">
        <v>17.04</v>
      </c>
      <c r="I76" s="99">
        <v>17.55</v>
      </c>
      <c r="J76" s="98">
        <v>18.05</v>
      </c>
      <c r="K76" s="99">
        <v>18.05</v>
      </c>
    </row>
    <row r="77" spans="1:11" ht="13.8">
      <c r="A77" s="359"/>
      <c r="B77" s="360"/>
      <c r="C77" s="361"/>
      <c r="D77" s="101" t="s">
        <v>71</v>
      </c>
      <c r="E77" s="98" t="s">
        <v>51</v>
      </c>
      <c r="F77" s="102">
        <v>20.05</v>
      </c>
      <c r="G77" s="103">
        <v>20.05</v>
      </c>
      <c r="H77" s="102">
        <v>20.22</v>
      </c>
      <c r="I77" s="103">
        <v>20.79</v>
      </c>
      <c r="J77" s="102">
        <v>21</v>
      </c>
      <c r="K77" s="103">
        <v>21</v>
      </c>
    </row>
    <row r="78" spans="1:11" ht="14.4" thickBot="1">
      <c r="A78" s="362"/>
      <c r="B78" s="363"/>
      <c r="C78" s="364"/>
      <c r="D78" s="104" t="s">
        <v>90</v>
      </c>
      <c r="E78" s="105" t="s">
        <v>51</v>
      </c>
      <c r="F78" s="105">
        <v>20.45</v>
      </c>
      <c r="G78" s="106">
        <v>20.45</v>
      </c>
      <c r="H78" s="105">
        <v>20.47</v>
      </c>
      <c r="I78" s="106">
        <v>21.04</v>
      </c>
      <c r="J78" s="105">
        <v>21.3</v>
      </c>
      <c r="K78" s="105">
        <v>21.3</v>
      </c>
    </row>
    <row r="79" spans="1:11" ht="4.5" customHeight="1" thickBot="1">
      <c r="A79" s="107"/>
      <c r="B79" s="107"/>
      <c r="C79" s="107"/>
      <c r="D79" s="108"/>
      <c r="E79" s="108"/>
      <c r="F79" s="108"/>
      <c r="G79" s="108"/>
      <c r="H79" s="108"/>
      <c r="I79" s="108"/>
      <c r="J79" s="108"/>
      <c r="K79" s="108"/>
    </row>
    <row r="80" spans="1:11" ht="27.45" customHeight="1" thickBot="1">
      <c r="A80" s="365" t="s">
        <v>106</v>
      </c>
      <c r="B80" s="366"/>
      <c r="C80" s="367"/>
      <c r="D80" s="371" t="s">
        <v>2</v>
      </c>
      <c r="E80" s="88" t="s">
        <v>47</v>
      </c>
      <c r="F80" s="351" t="s">
        <v>105</v>
      </c>
      <c r="G80" s="352"/>
      <c r="H80" s="351" t="s">
        <v>102</v>
      </c>
      <c r="I80" s="352"/>
      <c r="J80" s="351" t="s">
        <v>103</v>
      </c>
      <c r="K80" s="352"/>
    </row>
    <row r="81" spans="1:11" ht="15" thickBot="1">
      <c r="A81" s="368"/>
      <c r="B81" s="369"/>
      <c r="C81" s="370"/>
      <c r="D81" s="372"/>
      <c r="E81" s="109" t="s">
        <v>94</v>
      </c>
      <c r="F81" s="110" t="s">
        <v>95</v>
      </c>
      <c r="G81" s="88" t="s">
        <v>85</v>
      </c>
      <c r="H81" s="110" t="s">
        <v>95</v>
      </c>
      <c r="I81" s="88" t="s">
        <v>85</v>
      </c>
      <c r="J81" s="110" t="s">
        <v>95</v>
      </c>
      <c r="K81" s="88" t="s">
        <v>85</v>
      </c>
    </row>
    <row r="82" spans="1:11" ht="13.8">
      <c r="A82" s="353" t="s">
        <v>86</v>
      </c>
      <c r="B82" s="354"/>
      <c r="C82" s="355"/>
      <c r="D82" s="94" t="s">
        <v>55</v>
      </c>
      <c r="E82" s="95" t="s">
        <v>87</v>
      </c>
      <c r="F82" s="95">
        <v>10.050000000000001</v>
      </c>
      <c r="G82" s="96">
        <v>10.050000000000001</v>
      </c>
      <c r="H82" s="95">
        <v>10.61</v>
      </c>
      <c r="I82" s="96">
        <v>10.87</v>
      </c>
      <c r="J82" s="95">
        <v>9.8000000000000007</v>
      </c>
      <c r="K82" s="96">
        <v>9.8000000000000007</v>
      </c>
    </row>
    <row r="83" spans="1:11" ht="13.8">
      <c r="A83" s="356"/>
      <c r="B83" s="357"/>
      <c r="C83" s="358"/>
      <c r="D83" s="97" t="s">
        <v>56</v>
      </c>
      <c r="E83" s="98" t="s">
        <v>49</v>
      </c>
      <c r="F83" s="98">
        <v>13.05</v>
      </c>
      <c r="G83" s="99">
        <v>13.05</v>
      </c>
      <c r="H83" s="98">
        <v>13.53</v>
      </c>
      <c r="I83" s="99">
        <v>13.91</v>
      </c>
      <c r="J83" s="98">
        <v>13.11</v>
      </c>
      <c r="K83" s="99">
        <v>13.11</v>
      </c>
    </row>
    <row r="84" spans="1:11" ht="13.8">
      <c r="A84" s="356"/>
      <c r="B84" s="357"/>
      <c r="C84" s="358"/>
      <c r="D84" s="100" t="s">
        <v>88</v>
      </c>
      <c r="E84" s="98" t="s">
        <v>49</v>
      </c>
      <c r="F84" s="98">
        <v>13.82</v>
      </c>
      <c r="G84" s="99">
        <v>13.82</v>
      </c>
      <c r="H84" s="98">
        <v>14.49</v>
      </c>
      <c r="I84" s="99">
        <v>14.87</v>
      </c>
      <c r="J84" s="98">
        <v>13.85</v>
      </c>
      <c r="K84" s="99">
        <v>13.85</v>
      </c>
    </row>
    <row r="85" spans="1:11" ht="13.8">
      <c r="A85" s="359"/>
      <c r="B85" s="360"/>
      <c r="C85" s="361"/>
      <c r="D85" s="101" t="s">
        <v>58</v>
      </c>
      <c r="E85" s="98" t="s">
        <v>49</v>
      </c>
      <c r="F85" s="102">
        <v>16.52</v>
      </c>
      <c r="G85" s="103">
        <v>16.52</v>
      </c>
      <c r="H85" s="102">
        <v>17.11</v>
      </c>
      <c r="I85" s="103">
        <v>17.57</v>
      </c>
      <c r="J85" s="102">
        <v>16.52</v>
      </c>
      <c r="K85" s="103">
        <v>16.52</v>
      </c>
    </row>
    <row r="86" spans="1:11" ht="14.4" thickBot="1">
      <c r="A86" s="362"/>
      <c r="B86" s="363"/>
      <c r="C86" s="364"/>
      <c r="D86" s="104" t="s">
        <v>89</v>
      </c>
      <c r="E86" s="105" t="s">
        <v>49</v>
      </c>
      <c r="F86" s="105">
        <v>16.78</v>
      </c>
      <c r="G86" s="106">
        <v>16.78</v>
      </c>
      <c r="H86" s="105">
        <v>17.34</v>
      </c>
      <c r="I86" s="106">
        <v>17.8</v>
      </c>
      <c r="J86" s="105">
        <v>16.68</v>
      </c>
      <c r="K86" s="106">
        <v>16.68</v>
      </c>
    </row>
    <row r="87" spans="1:11" ht="4.5" customHeight="1" thickBot="1">
      <c r="A87" s="107"/>
      <c r="B87" s="107"/>
      <c r="C87" s="107"/>
      <c r="D87" s="108"/>
      <c r="E87" s="108"/>
      <c r="F87" s="112"/>
      <c r="G87" s="111"/>
      <c r="H87" s="112"/>
      <c r="I87" s="111"/>
      <c r="J87" s="112"/>
      <c r="K87" s="111"/>
    </row>
    <row r="88" spans="1:11" ht="15" customHeight="1" thickBot="1">
      <c r="A88" s="365" t="s">
        <v>106</v>
      </c>
      <c r="B88" s="366"/>
      <c r="C88" s="367"/>
      <c r="D88" s="93" t="s">
        <v>2</v>
      </c>
      <c r="E88" s="88"/>
      <c r="F88" s="351"/>
      <c r="G88" s="352"/>
      <c r="H88" s="351"/>
      <c r="I88" s="352"/>
      <c r="J88" s="351"/>
      <c r="K88" s="352"/>
    </row>
    <row r="89" spans="1:11" ht="13.8">
      <c r="A89" s="353" t="s">
        <v>86</v>
      </c>
      <c r="B89" s="354"/>
      <c r="C89" s="355"/>
      <c r="D89" s="94" t="s">
        <v>48</v>
      </c>
      <c r="E89" s="95" t="s">
        <v>49</v>
      </c>
      <c r="F89" s="95">
        <v>11.1</v>
      </c>
      <c r="G89" s="96">
        <v>11.1</v>
      </c>
      <c r="H89" s="95">
        <v>11.98</v>
      </c>
      <c r="I89" s="96">
        <v>12.28</v>
      </c>
      <c r="J89" s="95">
        <v>11.02</v>
      </c>
      <c r="K89" s="96">
        <v>11.02</v>
      </c>
    </row>
    <row r="90" spans="1:11" ht="13.8">
      <c r="A90" s="356"/>
      <c r="B90" s="357"/>
      <c r="C90" s="358"/>
      <c r="D90" s="97" t="s">
        <v>50</v>
      </c>
      <c r="E90" s="98" t="s">
        <v>51</v>
      </c>
      <c r="F90" s="98">
        <v>15.1</v>
      </c>
      <c r="G90" s="99">
        <v>15.1</v>
      </c>
      <c r="H90" s="98">
        <v>15.5</v>
      </c>
      <c r="I90" s="99">
        <v>15.93</v>
      </c>
      <c r="J90" s="98">
        <v>15.2</v>
      </c>
      <c r="K90" s="99">
        <v>15.2</v>
      </c>
    </row>
    <row r="91" spans="1:11" ht="13.8">
      <c r="A91" s="356"/>
      <c r="B91" s="357"/>
      <c r="C91" s="358"/>
      <c r="D91" s="100" t="s">
        <v>52</v>
      </c>
      <c r="E91" s="98" t="s">
        <v>51</v>
      </c>
      <c r="F91" s="98">
        <v>15.87</v>
      </c>
      <c r="G91" s="99">
        <v>15.87</v>
      </c>
      <c r="H91" s="98">
        <v>16.46</v>
      </c>
      <c r="I91" s="99">
        <v>16.89</v>
      </c>
      <c r="J91" s="98">
        <v>15.94</v>
      </c>
      <c r="K91" s="99">
        <v>15.94</v>
      </c>
    </row>
    <row r="92" spans="1:11" ht="13.8">
      <c r="A92" s="359"/>
      <c r="B92" s="360"/>
      <c r="C92" s="361"/>
      <c r="D92" s="101" t="s">
        <v>71</v>
      </c>
      <c r="E92" s="98" t="s">
        <v>51</v>
      </c>
      <c r="F92" s="102">
        <v>19</v>
      </c>
      <c r="G92" s="103">
        <v>19</v>
      </c>
      <c r="H92" s="102">
        <v>19.440000000000001</v>
      </c>
      <c r="I92" s="103">
        <v>19.96</v>
      </c>
      <c r="J92" s="102">
        <v>19.079999999999998</v>
      </c>
      <c r="K92" s="103">
        <v>19.079999999999998</v>
      </c>
    </row>
    <row r="93" spans="1:11" ht="14.4" thickBot="1">
      <c r="A93" s="362"/>
      <c r="B93" s="363"/>
      <c r="C93" s="364"/>
      <c r="D93" s="104" t="s">
        <v>90</v>
      </c>
      <c r="E93" s="105" t="s">
        <v>51</v>
      </c>
      <c r="F93" s="105">
        <v>19.260000000000002</v>
      </c>
      <c r="G93" s="106">
        <v>19.260000000000002</v>
      </c>
      <c r="H93" s="105">
        <v>19.670000000000002</v>
      </c>
      <c r="I93" s="106">
        <v>20.190000000000001</v>
      </c>
      <c r="J93" s="105">
        <v>19.239999999999998</v>
      </c>
      <c r="K93" s="106">
        <v>19.239999999999998</v>
      </c>
    </row>
    <row r="94" spans="1:11" ht="14.4">
      <c r="A94" s="113"/>
      <c r="B94" s="113"/>
      <c r="C94" s="113"/>
    </row>
    <row r="95" spans="1:11" ht="14.4">
      <c r="A95" s="113"/>
      <c r="B95" s="113"/>
      <c r="C95" s="113"/>
    </row>
    <row r="96" spans="1:11" ht="14.4">
      <c r="A96" s="113"/>
      <c r="B96" s="113"/>
      <c r="C96" s="113"/>
    </row>
    <row r="97" spans="1:3" ht="14.4">
      <c r="A97" s="113"/>
      <c r="B97" s="113"/>
      <c r="C97" s="113"/>
    </row>
    <row r="98" spans="1:3" ht="14.4">
      <c r="A98" s="113"/>
      <c r="B98" s="113"/>
      <c r="C98" s="113"/>
    </row>
    <row r="99" spans="1:3" ht="14.4">
      <c r="A99" s="113"/>
      <c r="B99" s="113"/>
      <c r="C99" s="113"/>
    </row>
    <row r="100" spans="1:3" ht="14.4">
      <c r="A100" s="113"/>
      <c r="B100" s="113"/>
      <c r="C100" s="113"/>
    </row>
    <row r="101" spans="1:3" ht="14.4">
      <c r="A101" s="113"/>
      <c r="B101" s="113"/>
      <c r="C101" s="113"/>
    </row>
    <row r="102" spans="1:3" ht="14.4">
      <c r="A102" s="113"/>
      <c r="B102" s="113"/>
      <c r="C102" s="113"/>
    </row>
    <row r="103" spans="1:3" ht="14.4">
      <c r="A103" s="113"/>
      <c r="B103" s="113"/>
      <c r="C103" s="113"/>
    </row>
    <row r="104" spans="1:3" ht="14.4">
      <c r="A104" s="113"/>
      <c r="B104" s="113"/>
      <c r="C104" s="113"/>
    </row>
  </sheetData>
  <mergeCells count="69">
    <mergeCell ref="J13:K13"/>
    <mergeCell ref="A1:D1"/>
    <mergeCell ref="F4:G4"/>
    <mergeCell ref="H4:I4"/>
    <mergeCell ref="J4:K4"/>
    <mergeCell ref="F5:G5"/>
    <mergeCell ref="H5:I5"/>
    <mergeCell ref="J5:K5"/>
    <mergeCell ref="A6:C6"/>
    <mergeCell ref="A7:C11"/>
    <mergeCell ref="A13:C13"/>
    <mergeCell ref="F13:G13"/>
    <mergeCell ref="H13:I13"/>
    <mergeCell ref="J28:K28"/>
    <mergeCell ref="A29:C33"/>
    <mergeCell ref="A14:C18"/>
    <mergeCell ref="A20:C21"/>
    <mergeCell ref="D20:D21"/>
    <mergeCell ref="F20:G20"/>
    <mergeCell ref="H20:I20"/>
    <mergeCell ref="J20:K20"/>
    <mergeCell ref="A22:C26"/>
    <mergeCell ref="A28:C28"/>
    <mergeCell ref="F28:G28"/>
    <mergeCell ref="H28:I28"/>
    <mergeCell ref="A35:C36"/>
    <mergeCell ref="D35:D36"/>
    <mergeCell ref="F35:G35"/>
    <mergeCell ref="H35:I35"/>
    <mergeCell ref="J35:K35"/>
    <mergeCell ref="J58:K58"/>
    <mergeCell ref="A59:C63"/>
    <mergeCell ref="A43:C43"/>
    <mergeCell ref="F43:G43"/>
    <mergeCell ref="H43:I43"/>
    <mergeCell ref="J43:K43"/>
    <mergeCell ref="A44:C48"/>
    <mergeCell ref="A50:C51"/>
    <mergeCell ref="D50:D51"/>
    <mergeCell ref="F50:G50"/>
    <mergeCell ref="H50:I50"/>
    <mergeCell ref="J50:K50"/>
    <mergeCell ref="A37:C41"/>
    <mergeCell ref="H88:I88"/>
    <mergeCell ref="A67:C71"/>
    <mergeCell ref="A52:C56"/>
    <mergeCell ref="A58:C58"/>
    <mergeCell ref="F58:G58"/>
    <mergeCell ref="H58:I58"/>
    <mergeCell ref="A65:C66"/>
    <mergeCell ref="D65:D66"/>
    <mergeCell ref="F65:G65"/>
    <mergeCell ref="H65:I65"/>
    <mergeCell ref="J88:K88"/>
    <mergeCell ref="J65:K65"/>
    <mergeCell ref="A89:C93"/>
    <mergeCell ref="A73:C73"/>
    <mergeCell ref="F73:G73"/>
    <mergeCell ref="H73:I73"/>
    <mergeCell ref="J73:K73"/>
    <mergeCell ref="A74:C78"/>
    <mergeCell ref="A80:C81"/>
    <mergeCell ref="D80:D81"/>
    <mergeCell ref="F80:G80"/>
    <mergeCell ref="H80:I80"/>
    <mergeCell ref="J80:K80"/>
    <mergeCell ref="A82:C86"/>
    <mergeCell ref="A88:C88"/>
    <mergeCell ref="F88:G88"/>
  </mergeCells>
  <phoneticPr fontId="7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6"/>
  <sheetViews>
    <sheetView topLeftCell="A4" workbookViewId="0">
      <selection activeCell="B15" sqref="B15"/>
    </sheetView>
  </sheetViews>
  <sheetFormatPr defaultColWidth="8.6640625" defaultRowHeight="14.4"/>
  <cols>
    <col min="1" max="1" width="14.33203125" style="188" customWidth="1"/>
    <col min="2" max="2" width="43.6640625" style="188" customWidth="1"/>
    <col min="3" max="3" width="20.33203125" style="189" customWidth="1"/>
    <col min="4" max="4" width="18.33203125" style="189" customWidth="1"/>
    <col min="5" max="5" width="43.88671875" style="188" customWidth="1"/>
    <col min="6" max="16384" width="8.6640625" style="188"/>
  </cols>
  <sheetData>
    <row r="1" spans="1:5">
      <c r="A1" s="205" t="s">
        <v>469</v>
      </c>
      <c r="B1" s="205"/>
    </row>
    <row r="2" spans="1:5">
      <c r="A2" s="205" t="s">
        <v>468</v>
      </c>
      <c r="B2" s="205"/>
    </row>
    <row r="3" spans="1:5" ht="15" thickBot="1">
      <c r="A3" s="204"/>
    </row>
    <row r="4" spans="1:5" ht="15" thickBot="1">
      <c r="A4" s="203" t="s">
        <v>467</v>
      </c>
      <c r="B4" s="202" t="s">
        <v>466</v>
      </c>
      <c r="C4" s="202" t="s">
        <v>465</v>
      </c>
      <c r="D4" s="202" t="s">
        <v>464</v>
      </c>
      <c r="E4" s="202" t="s">
        <v>463</v>
      </c>
    </row>
    <row r="5" spans="1:5" ht="15" thickBot="1">
      <c r="A5" s="201"/>
      <c r="B5" s="200" t="s">
        <v>462</v>
      </c>
      <c r="C5" s="199"/>
      <c r="D5" s="199"/>
      <c r="E5" s="198"/>
    </row>
    <row r="6" spans="1:5" ht="15" thickBot="1">
      <c r="A6" s="197" t="s">
        <v>458</v>
      </c>
      <c r="B6" s="194" t="s">
        <v>473</v>
      </c>
      <c r="C6" s="196">
        <v>1024</v>
      </c>
      <c r="D6" s="195">
        <v>10</v>
      </c>
      <c r="E6" s="194" t="s">
        <v>446</v>
      </c>
    </row>
    <row r="7" spans="1:5" ht="15" thickBot="1">
      <c r="A7" s="193" t="s">
        <v>458</v>
      </c>
      <c r="B7" s="190" t="s">
        <v>474</v>
      </c>
      <c r="C7" s="192">
        <v>1024</v>
      </c>
      <c r="D7" s="191">
        <v>10</v>
      </c>
      <c r="E7" s="190" t="s">
        <v>446</v>
      </c>
    </row>
    <row r="8" spans="1:5" ht="15" thickBot="1">
      <c r="A8" s="193" t="s">
        <v>458</v>
      </c>
      <c r="B8" s="190" t="s">
        <v>476</v>
      </c>
      <c r="C8" s="192">
        <v>1024</v>
      </c>
      <c r="D8" s="191">
        <v>10</v>
      </c>
      <c r="E8" s="190" t="s">
        <v>450</v>
      </c>
    </row>
    <row r="9" spans="1:5" ht="15" thickBot="1">
      <c r="A9" s="193" t="s">
        <v>453</v>
      </c>
      <c r="B9" s="190" t="s">
        <v>477</v>
      </c>
      <c r="C9" s="192">
        <v>1348</v>
      </c>
      <c r="D9" s="191">
        <v>13</v>
      </c>
      <c r="E9" s="190" t="s">
        <v>446</v>
      </c>
    </row>
    <row r="10" spans="1:5" ht="15" thickBot="1">
      <c r="A10" s="193" t="s">
        <v>453</v>
      </c>
      <c r="B10" s="190" t="s">
        <v>478</v>
      </c>
      <c r="C10" s="192">
        <v>1348</v>
      </c>
      <c r="D10" s="191">
        <v>13</v>
      </c>
      <c r="E10" s="190" t="s">
        <v>446</v>
      </c>
    </row>
    <row r="11" spans="1:5" ht="15" thickBot="1">
      <c r="A11" s="193" t="s">
        <v>453</v>
      </c>
      <c r="B11" s="190" t="s">
        <v>479</v>
      </c>
      <c r="C11" s="192">
        <v>1348</v>
      </c>
      <c r="D11" s="191">
        <v>13</v>
      </c>
      <c r="E11" s="190" t="s">
        <v>446</v>
      </c>
    </row>
    <row r="12" spans="1:5" ht="15" thickBot="1">
      <c r="A12" s="193" t="s">
        <v>453</v>
      </c>
      <c r="B12" s="190" t="s">
        <v>481</v>
      </c>
      <c r="C12" s="192">
        <v>1348</v>
      </c>
      <c r="D12" s="191">
        <v>13</v>
      </c>
      <c r="E12" s="190" t="s">
        <v>450</v>
      </c>
    </row>
    <row r="13" spans="1:5" ht="15" thickBot="1">
      <c r="A13" s="193" t="s">
        <v>448</v>
      </c>
      <c r="B13" s="190" t="s">
        <v>482</v>
      </c>
      <c r="C13" s="192">
        <v>1024</v>
      </c>
      <c r="D13" s="191">
        <v>10</v>
      </c>
      <c r="E13" s="190" t="s">
        <v>446</v>
      </c>
    </row>
    <row r="14" spans="1:5" ht="15" thickBot="1">
      <c r="A14" s="193" t="s">
        <v>448</v>
      </c>
      <c r="B14" s="190" t="s">
        <v>483</v>
      </c>
      <c r="C14" s="192">
        <v>1024</v>
      </c>
      <c r="D14" s="191">
        <v>10</v>
      </c>
      <c r="E14" s="190" t="s">
        <v>446</v>
      </c>
    </row>
    <row r="15" spans="1:5" ht="15" thickBot="1">
      <c r="A15" s="193" t="s">
        <v>448</v>
      </c>
      <c r="B15" s="190" t="s">
        <v>484</v>
      </c>
      <c r="C15" s="192">
        <v>1024</v>
      </c>
      <c r="D15" s="191">
        <v>10</v>
      </c>
      <c r="E15" s="190" t="s">
        <v>450</v>
      </c>
    </row>
    <row r="16" spans="1:5" ht="15" thickBot="1">
      <c r="A16" s="201"/>
      <c r="B16" s="200" t="s">
        <v>461</v>
      </c>
      <c r="C16" s="199"/>
      <c r="D16" s="199"/>
      <c r="E16" s="198"/>
    </row>
    <row r="17" spans="1:5" ht="15" thickBot="1">
      <c r="A17" s="197" t="s">
        <v>458</v>
      </c>
      <c r="B17" s="194" t="s">
        <v>460</v>
      </c>
      <c r="C17" s="196">
        <v>1024</v>
      </c>
      <c r="D17" s="195">
        <v>10</v>
      </c>
      <c r="E17" s="194" t="s">
        <v>446</v>
      </c>
    </row>
    <row r="18" spans="1:5" ht="15" thickBot="1">
      <c r="A18" s="193" t="s">
        <v>458</v>
      </c>
      <c r="B18" s="190" t="s">
        <v>459</v>
      </c>
      <c r="C18" s="192">
        <v>1024</v>
      </c>
      <c r="D18" s="191">
        <v>10</v>
      </c>
      <c r="E18" s="190" t="s">
        <v>446</v>
      </c>
    </row>
    <row r="19" spans="1:5" ht="15" thickBot="1">
      <c r="A19" s="193" t="s">
        <v>458</v>
      </c>
      <c r="B19" s="190" t="s">
        <v>457</v>
      </c>
      <c r="C19" s="192">
        <v>1024</v>
      </c>
      <c r="D19" s="191">
        <v>10</v>
      </c>
      <c r="E19" s="190" t="s">
        <v>450</v>
      </c>
    </row>
    <row r="20" spans="1:5" ht="15" thickBot="1">
      <c r="A20" s="193" t="s">
        <v>453</v>
      </c>
      <c r="B20" s="190" t="s">
        <v>456</v>
      </c>
      <c r="C20" s="192">
        <v>1348</v>
      </c>
      <c r="D20" s="191">
        <v>13</v>
      </c>
      <c r="E20" s="190" t="s">
        <v>450</v>
      </c>
    </row>
    <row r="21" spans="1:5" ht="15" thickBot="1">
      <c r="A21" s="193" t="s">
        <v>453</v>
      </c>
      <c r="B21" s="190" t="s">
        <v>455</v>
      </c>
      <c r="C21" s="192">
        <v>1348</v>
      </c>
      <c r="D21" s="191">
        <v>13</v>
      </c>
      <c r="E21" s="190" t="s">
        <v>446</v>
      </c>
    </row>
    <row r="22" spans="1:5" ht="15" thickBot="1">
      <c r="A22" s="193" t="s">
        <v>453</v>
      </c>
      <c r="B22" s="190" t="s">
        <v>454</v>
      </c>
      <c r="C22" s="192">
        <v>1348</v>
      </c>
      <c r="D22" s="191">
        <v>13</v>
      </c>
      <c r="E22" s="190" t="s">
        <v>446</v>
      </c>
    </row>
    <row r="23" spans="1:5" ht="15" thickBot="1">
      <c r="A23" s="193" t="s">
        <v>453</v>
      </c>
      <c r="B23" s="190" t="s">
        <v>452</v>
      </c>
      <c r="C23" s="192">
        <v>1348</v>
      </c>
      <c r="D23" s="191">
        <v>13</v>
      </c>
      <c r="E23" s="190" t="s">
        <v>446</v>
      </c>
    </row>
    <row r="24" spans="1:5" ht="15" thickBot="1">
      <c r="A24" s="193" t="s">
        <v>448</v>
      </c>
      <c r="B24" s="190" t="s">
        <v>451</v>
      </c>
      <c r="C24" s="192">
        <v>1024</v>
      </c>
      <c r="D24" s="191">
        <v>10</v>
      </c>
      <c r="E24" s="190" t="s">
        <v>450</v>
      </c>
    </row>
    <row r="25" spans="1:5" ht="15" thickBot="1">
      <c r="A25" s="193" t="s">
        <v>448</v>
      </c>
      <c r="B25" s="190" t="s">
        <v>449</v>
      </c>
      <c r="C25" s="192">
        <v>1024</v>
      </c>
      <c r="D25" s="191">
        <v>10</v>
      </c>
      <c r="E25" s="190" t="s">
        <v>446</v>
      </c>
    </row>
    <row r="26" spans="1:5" ht="15" thickBot="1">
      <c r="A26" s="193" t="s">
        <v>448</v>
      </c>
      <c r="B26" s="190" t="s">
        <v>447</v>
      </c>
      <c r="C26" s="192">
        <v>1024</v>
      </c>
      <c r="D26" s="191">
        <v>10</v>
      </c>
      <c r="E26" s="190" t="s">
        <v>446</v>
      </c>
    </row>
  </sheetData>
  <phoneticPr fontId="70"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workbookViewId="0">
      <selection activeCell="F12" sqref="F12"/>
    </sheetView>
  </sheetViews>
  <sheetFormatPr defaultRowHeight="13.2"/>
  <cols>
    <col min="1" max="1" width="28.109375" customWidth="1"/>
    <col min="2" max="2" width="18.6640625" customWidth="1"/>
    <col min="3" max="3" width="26.6640625" customWidth="1"/>
    <col min="4" max="4" width="12.33203125" bestFit="1" customWidth="1"/>
    <col min="5" max="5" width="8.5546875" bestFit="1" customWidth="1"/>
    <col min="6" max="6" width="10.44140625" customWidth="1"/>
    <col min="7" max="7" width="10.33203125" customWidth="1"/>
    <col min="8" max="8" width="0.88671875" customWidth="1"/>
    <col min="9" max="9" width="9.6640625" customWidth="1"/>
    <col min="10" max="10" width="0.88671875" customWidth="1"/>
    <col min="11" max="11" width="9.44140625" customWidth="1"/>
  </cols>
  <sheetData>
    <row r="1" spans="1:11" ht="21.6" thickBot="1">
      <c r="A1" s="288" t="s">
        <v>13</v>
      </c>
      <c r="B1" s="289"/>
      <c r="C1" s="289"/>
      <c r="D1" s="290"/>
      <c r="E1" s="215"/>
      <c r="F1" s="215"/>
    </row>
    <row r="2" spans="1:11" ht="14.4" thickBot="1">
      <c r="A2" s="216" t="s">
        <v>12</v>
      </c>
      <c r="B2" s="217" t="s">
        <v>333</v>
      </c>
      <c r="C2" s="218" t="s">
        <v>37</v>
      </c>
      <c r="D2" s="219"/>
      <c r="E2" s="220"/>
      <c r="F2" s="220"/>
    </row>
    <row r="3" spans="1:11" ht="72.599999999999994" thickBot="1">
      <c r="A3" s="221" t="s">
        <v>38</v>
      </c>
      <c r="B3" s="222" t="s">
        <v>14</v>
      </c>
      <c r="C3" s="223" t="s">
        <v>39</v>
      </c>
      <c r="D3" s="224" t="s">
        <v>40</v>
      </c>
      <c r="E3" s="225"/>
      <c r="F3" s="226" t="s">
        <v>485</v>
      </c>
      <c r="G3" s="227" t="s">
        <v>486</v>
      </c>
    </row>
    <row r="4" spans="1:11" ht="28.2" thickBot="1">
      <c r="A4" s="216" t="s">
        <v>334</v>
      </c>
      <c r="B4" s="228" t="s">
        <v>335</v>
      </c>
      <c r="C4" s="229" t="s">
        <v>41</v>
      </c>
      <c r="D4" s="228" t="s">
        <v>42</v>
      </c>
      <c r="E4" s="230" t="s">
        <v>46</v>
      </c>
      <c r="F4" s="231" t="s">
        <v>337</v>
      </c>
      <c r="G4" s="232" t="s">
        <v>337</v>
      </c>
      <c r="H4" s="233"/>
      <c r="I4" s="232" t="s">
        <v>59</v>
      </c>
      <c r="J4" s="233"/>
      <c r="K4" s="232" t="s">
        <v>487</v>
      </c>
    </row>
    <row r="5" spans="1:11" ht="42" thickBot="1">
      <c r="A5" s="216" t="s">
        <v>43</v>
      </c>
      <c r="B5" s="234"/>
      <c r="C5" s="235" t="s">
        <v>44</v>
      </c>
      <c r="D5" s="236">
        <v>45611</v>
      </c>
      <c r="E5" s="230" t="s">
        <v>339</v>
      </c>
      <c r="F5" s="237" t="s">
        <v>340</v>
      </c>
      <c r="G5" s="238" t="s">
        <v>340</v>
      </c>
      <c r="H5" s="111"/>
      <c r="I5" s="238" t="s">
        <v>340</v>
      </c>
      <c r="J5" s="111"/>
      <c r="K5" s="238" t="s">
        <v>340</v>
      </c>
    </row>
    <row r="6" spans="1:11" ht="28.2" thickBot="1">
      <c r="A6" s="291" t="s">
        <v>488</v>
      </c>
      <c r="B6" s="292"/>
      <c r="C6" s="293" t="s">
        <v>2</v>
      </c>
      <c r="D6" s="294"/>
      <c r="E6" s="239" t="s">
        <v>60</v>
      </c>
      <c r="F6" s="240" t="s">
        <v>343</v>
      </c>
      <c r="G6" s="241" t="s">
        <v>343</v>
      </c>
      <c r="H6" s="111"/>
      <c r="I6" s="241" t="s">
        <v>343</v>
      </c>
      <c r="J6" s="111"/>
      <c r="K6" s="241" t="s">
        <v>343</v>
      </c>
    </row>
    <row r="7" spans="1:11" ht="13.8">
      <c r="A7" s="295" t="s">
        <v>489</v>
      </c>
      <c r="B7" s="296"/>
      <c r="C7" s="299" t="s">
        <v>55</v>
      </c>
      <c r="D7" s="300"/>
      <c r="E7" s="242" t="s">
        <v>87</v>
      </c>
      <c r="F7" s="243">
        <v>7.73</v>
      </c>
      <c r="G7" s="244">
        <v>7.73</v>
      </c>
      <c r="H7" s="245"/>
      <c r="I7" s="246">
        <v>7.73</v>
      </c>
      <c r="J7" s="111"/>
      <c r="K7" s="246">
        <v>7.5</v>
      </c>
    </row>
    <row r="8" spans="1:11" ht="14.4" thickBot="1">
      <c r="A8" s="297"/>
      <c r="B8" s="298"/>
      <c r="C8" s="301" t="s">
        <v>56</v>
      </c>
      <c r="D8" s="302"/>
      <c r="E8" s="247" t="s">
        <v>49</v>
      </c>
      <c r="F8" s="248">
        <v>10</v>
      </c>
      <c r="G8" s="249">
        <v>10</v>
      </c>
      <c r="H8" s="250"/>
      <c r="I8" s="249">
        <v>10</v>
      </c>
      <c r="J8" s="251"/>
      <c r="K8" s="249">
        <v>9.6999999999999993</v>
      </c>
    </row>
    <row r="9" spans="1:11" ht="13.8">
      <c r="A9" s="252" t="s">
        <v>364</v>
      </c>
    </row>
    <row r="10" spans="1:11" ht="13.8">
      <c r="A10" s="253" t="s">
        <v>490</v>
      </c>
    </row>
    <row r="11" spans="1:11" ht="13.8">
      <c r="A11" s="253" t="s">
        <v>366</v>
      </c>
    </row>
    <row r="12" spans="1:11" ht="13.8">
      <c r="A12" s="253" t="s">
        <v>367</v>
      </c>
    </row>
    <row r="13" spans="1:11" ht="13.8">
      <c r="A13" s="254" t="s">
        <v>491</v>
      </c>
    </row>
    <row r="14" spans="1:11" ht="13.8">
      <c r="A14" s="253"/>
    </row>
    <row r="15" spans="1:11" ht="13.8">
      <c r="A15" s="253"/>
    </row>
    <row r="16" spans="1:11" ht="13.8">
      <c r="A16" s="253"/>
    </row>
  </sheetData>
  <mergeCells count="6">
    <mergeCell ref="A1:D1"/>
    <mergeCell ref="A6:B6"/>
    <mergeCell ref="C6:D6"/>
    <mergeCell ref="A7:B8"/>
    <mergeCell ref="C7:D7"/>
    <mergeCell ref="C8:D8"/>
  </mergeCells>
  <phoneticPr fontId="70" type="noConversion"/>
  <dataValidations count="1">
    <dataValidation type="list" allowBlank="1" showInputMessage="1" showErrorMessage="1" sqref="D2:D4" xr:uid="{00000000-0002-0000-0200-000000000000}">
      <formula1>#REF!</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52"/>
  <sheetViews>
    <sheetView topLeftCell="A7" workbookViewId="0">
      <selection activeCell="K15" sqref="K15"/>
    </sheetView>
  </sheetViews>
  <sheetFormatPr defaultRowHeight="13.2"/>
  <cols>
    <col min="4" max="4" width="32.44140625" customWidth="1"/>
    <col min="7" max="7" width="16.44140625" customWidth="1"/>
  </cols>
  <sheetData>
    <row r="1" spans="1:7" ht="14.4">
      <c r="A1" s="143" t="s">
        <v>331</v>
      </c>
    </row>
    <row r="2" spans="1:7" ht="14.4">
      <c r="A2" s="143"/>
    </row>
    <row r="3" spans="1:7" ht="14.4">
      <c r="A3" s="143" t="s">
        <v>402</v>
      </c>
    </row>
    <row r="4" spans="1:7" ht="14.4">
      <c r="A4" s="143"/>
    </row>
    <row r="5" spans="1:7" ht="14.4">
      <c r="A5" s="143"/>
    </row>
    <row r="6" spans="1:7" ht="15" thickBot="1">
      <c r="A6" s="143"/>
    </row>
    <row r="7" spans="1:7" ht="21.6" thickBot="1">
      <c r="A7" s="303" t="s">
        <v>13</v>
      </c>
      <c r="B7" s="304"/>
      <c r="C7" s="304"/>
      <c r="D7" s="305"/>
      <c r="E7" s="145"/>
      <c r="F7" s="145"/>
      <c r="G7" s="145"/>
    </row>
    <row r="8" spans="1:7" ht="14.4" thickBot="1">
      <c r="A8" s="146" t="s">
        <v>12</v>
      </c>
      <c r="B8" s="147" t="s">
        <v>333</v>
      </c>
      <c r="C8" s="148" t="s">
        <v>37</v>
      </c>
      <c r="D8" s="147"/>
      <c r="E8" s="145"/>
      <c r="F8" s="145"/>
      <c r="G8" s="145"/>
    </row>
    <row r="9" spans="1:7" ht="28.2" thickBot="1">
      <c r="A9" s="146" t="s">
        <v>38</v>
      </c>
      <c r="B9" s="149" t="s">
        <v>14</v>
      </c>
      <c r="C9" s="148" t="s">
        <v>39</v>
      </c>
      <c r="D9" s="147" t="s">
        <v>40</v>
      </c>
      <c r="E9" s="145"/>
      <c r="F9" s="150"/>
      <c r="G9" s="182" t="s">
        <v>403</v>
      </c>
    </row>
    <row r="10" spans="1:7" ht="55.8" thickBot="1">
      <c r="A10" s="146" t="s">
        <v>334</v>
      </c>
      <c r="B10" s="151" t="s">
        <v>335</v>
      </c>
      <c r="C10" s="152" t="s">
        <v>41</v>
      </c>
      <c r="D10" s="151" t="s">
        <v>42</v>
      </c>
      <c r="E10" s="153" t="s">
        <v>46</v>
      </c>
      <c r="F10" s="306" t="s">
        <v>336</v>
      </c>
      <c r="G10" s="153" t="s">
        <v>337</v>
      </c>
    </row>
    <row r="11" spans="1:7" ht="14.4" thickBot="1">
      <c r="A11" s="155" t="s">
        <v>43</v>
      </c>
      <c r="B11" s="156"/>
      <c r="C11" s="157" t="s">
        <v>44</v>
      </c>
      <c r="D11" s="158">
        <v>45350</v>
      </c>
      <c r="E11" s="159" t="s">
        <v>339</v>
      </c>
      <c r="F11" s="307"/>
      <c r="G11" s="160" t="s">
        <v>340</v>
      </c>
    </row>
    <row r="12" spans="1:7" ht="16.2" thickBot="1">
      <c r="A12" s="309" t="s">
        <v>342</v>
      </c>
      <c r="B12" s="310"/>
      <c r="C12" s="311" t="s">
        <v>2</v>
      </c>
      <c r="D12" s="312"/>
      <c r="E12" s="162" t="s">
        <v>60</v>
      </c>
      <c r="F12" s="308"/>
      <c r="G12" s="163" t="s">
        <v>343</v>
      </c>
    </row>
    <row r="13" spans="1:7" ht="14.4" thickBot="1">
      <c r="A13" s="313" t="s">
        <v>344</v>
      </c>
      <c r="B13" s="314"/>
      <c r="C13" s="319" t="s">
        <v>345</v>
      </c>
      <c r="D13" s="320"/>
      <c r="E13" s="165" t="s">
        <v>346</v>
      </c>
      <c r="F13" s="166" t="s">
        <v>347</v>
      </c>
      <c r="G13" s="184">
        <v>7.62</v>
      </c>
    </row>
    <row r="14" spans="1:7" ht="14.4" thickBot="1">
      <c r="A14" s="315"/>
      <c r="B14" s="316"/>
      <c r="C14" s="319" t="s">
        <v>349</v>
      </c>
      <c r="D14" s="320"/>
      <c r="E14" s="165" t="s">
        <v>346</v>
      </c>
      <c r="F14" s="166" t="s">
        <v>350</v>
      </c>
      <c r="G14" s="184">
        <v>7.82</v>
      </c>
    </row>
    <row r="15" spans="1:7" ht="14.4" thickBot="1">
      <c r="A15" s="315"/>
      <c r="B15" s="316"/>
      <c r="C15" s="319" t="s">
        <v>352</v>
      </c>
      <c r="D15" s="320"/>
      <c r="E15" s="165" t="s">
        <v>353</v>
      </c>
      <c r="F15" s="166" t="s">
        <v>354</v>
      </c>
      <c r="G15" s="184">
        <v>9.85</v>
      </c>
    </row>
    <row r="16" spans="1:7" ht="14.4" thickBot="1">
      <c r="A16" s="315"/>
      <c r="B16" s="316"/>
      <c r="C16" s="319" t="s">
        <v>356</v>
      </c>
      <c r="D16" s="320"/>
      <c r="E16" s="165" t="s">
        <v>353</v>
      </c>
      <c r="F16" s="166" t="s">
        <v>357</v>
      </c>
      <c r="G16" s="184">
        <v>11.14</v>
      </c>
    </row>
    <row r="17" spans="1:7" ht="14.4" thickBot="1">
      <c r="A17" s="315"/>
      <c r="B17" s="316"/>
      <c r="C17" s="319" t="s">
        <v>359</v>
      </c>
      <c r="D17" s="320"/>
      <c r="E17" s="165" t="s">
        <v>353</v>
      </c>
      <c r="F17" s="166" t="s">
        <v>360</v>
      </c>
      <c r="G17" s="184">
        <v>13.41</v>
      </c>
    </row>
    <row r="18" spans="1:7" ht="55.2" customHeight="1" thickBot="1">
      <c r="A18" s="317"/>
      <c r="B18" s="318"/>
      <c r="C18" s="319" t="s">
        <v>362</v>
      </c>
      <c r="D18" s="320"/>
      <c r="E18" s="165" t="s">
        <v>353</v>
      </c>
      <c r="F18" s="166" t="s">
        <v>360</v>
      </c>
      <c r="G18" s="184">
        <v>13.41</v>
      </c>
    </row>
    <row r="19" spans="1:7" ht="13.8">
      <c r="A19" s="168" t="s">
        <v>364</v>
      </c>
      <c r="B19" s="144"/>
      <c r="C19" s="144"/>
      <c r="D19" s="144"/>
      <c r="E19" s="144"/>
      <c r="F19" s="144"/>
      <c r="G19" s="144"/>
    </row>
    <row r="20" spans="1:7" ht="13.8">
      <c r="A20" s="169" t="s">
        <v>365</v>
      </c>
      <c r="B20" s="144"/>
      <c r="C20" s="144"/>
      <c r="D20" s="144"/>
      <c r="E20" s="144"/>
      <c r="F20" s="144"/>
      <c r="G20" s="144"/>
    </row>
    <row r="21" spans="1:7" ht="13.8">
      <c r="A21" s="169" t="s">
        <v>366</v>
      </c>
      <c r="B21" s="144"/>
      <c r="C21" s="144"/>
      <c r="D21" s="144"/>
      <c r="E21" s="144"/>
      <c r="F21" s="144"/>
      <c r="G21" s="144"/>
    </row>
    <row r="22" spans="1:7" ht="13.8">
      <c r="A22" s="169" t="s">
        <v>367</v>
      </c>
      <c r="B22" s="144"/>
      <c r="C22" s="144"/>
      <c r="D22" s="144"/>
      <c r="E22" s="144"/>
      <c r="F22" s="144"/>
      <c r="G22" s="144"/>
    </row>
    <row r="23" spans="1:7" ht="13.8">
      <c r="A23" s="170" t="s">
        <v>404</v>
      </c>
      <c r="B23" s="144"/>
      <c r="C23" s="144"/>
      <c r="D23" s="144"/>
      <c r="E23" s="144"/>
      <c r="F23" s="144"/>
      <c r="G23" s="144"/>
    </row>
    <row r="24" spans="1:7" ht="13.8">
      <c r="A24" s="321" t="s">
        <v>405</v>
      </c>
      <c r="B24" s="321"/>
      <c r="C24" s="144"/>
      <c r="D24" s="144"/>
      <c r="E24" s="144"/>
      <c r="F24" s="144"/>
      <c r="G24" s="144"/>
    </row>
    <row r="25" spans="1:7" ht="14.4">
      <c r="A25" s="143"/>
    </row>
    <row r="26" spans="1:7" ht="14.4">
      <c r="A26" s="143" t="s">
        <v>406</v>
      </c>
    </row>
    <row r="27" spans="1:7" ht="14.4">
      <c r="A27" s="143"/>
    </row>
    <row r="28" spans="1:7" ht="14.4">
      <c r="A28" s="143" t="s">
        <v>369</v>
      </c>
    </row>
    <row r="29" spans="1:7" ht="14.4">
      <c r="A29" s="143"/>
    </row>
    <row r="30" spans="1:7" ht="14.4">
      <c r="A30" s="143" t="s">
        <v>370</v>
      </c>
    </row>
    <row r="31" spans="1:7" ht="14.4">
      <c r="A31" s="143"/>
    </row>
    <row r="32" spans="1:7" ht="14.4">
      <c r="A32" s="171" t="s">
        <v>371</v>
      </c>
    </row>
    <row r="33" spans="1:1" ht="14.4">
      <c r="A33" s="171"/>
    </row>
    <row r="34" spans="1:1" ht="14.4">
      <c r="A34" s="171" t="s">
        <v>372</v>
      </c>
    </row>
    <row r="35" spans="1:1" ht="14.4">
      <c r="A35" s="172" t="s">
        <v>373</v>
      </c>
    </row>
    <row r="36" spans="1:1" ht="14.4">
      <c r="A36" s="172" t="s">
        <v>374</v>
      </c>
    </row>
    <row r="37" spans="1:1" ht="14.4">
      <c r="A37" s="173" t="s">
        <v>375</v>
      </c>
    </row>
    <row r="38" spans="1:1" ht="14.4">
      <c r="A38" s="174" t="s">
        <v>376</v>
      </c>
    </row>
    <row r="39" spans="1:1" ht="14.4">
      <c r="A39" s="174" t="s">
        <v>377</v>
      </c>
    </row>
    <row r="40" spans="1:1" ht="14.4">
      <c r="A40" s="174" t="s">
        <v>378</v>
      </c>
    </row>
    <row r="41" spans="1:1" ht="15.6">
      <c r="A41" s="174" t="s">
        <v>379</v>
      </c>
    </row>
    <row r="42" spans="1:1" ht="14.4">
      <c r="A42" s="174" t="s">
        <v>380</v>
      </c>
    </row>
    <row r="43" spans="1:1" ht="14.4">
      <c r="A43" s="174" t="s">
        <v>381</v>
      </c>
    </row>
    <row r="44" spans="1:1" ht="14.4">
      <c r="A44" s="174" t="s">
        <v>382</v>
      </c>
    </row>
    <row r="45" spans="1:1" ht="13.8">
      <c r="A45" s="175"/>
    </row>
    <row r="46" spans="1:1" ht="14.4">
      <c r="A46" s="143"/>
    </row>
    <row r="47" spans="1:1">
      <c r="A47" s="177" t="s">
        <v>383</v>
      </c>
    </row>
    <row r="48" spans="1:1" ht="14.4">
      <c r="A48" s="176" t="s">
        <v>407</v>
      </c>
    </row>
    <row r="49" spans="1:1">
      <c r="A49" s="177" t="s">
        <v>408</v>
      </c>
    </row>
    <row r="50" spans="1:1" ht="14.4">
      <c r="A50" s="176" t="s">
        <v>409</v>
      </c>
    </row>
    <row r="51" spans="1:1" ht="14.4">
      <c r="A51" s="176" t="s">
        <v>387</v>
      </c>
    </row>
    <row r="52" spans="1:1" ht="14.4">
      <c r="A52" s="143"/>
    </row>
    <row r="53" spans="1:1" ht="14.4">
      <c r="A53" s="143" t="s">
        <v>400</v>
      </c>
    </row>
    <row r="54" spans="1:1" ht="14.4">
      <c r="A54" s="143"/>
    </row>
    <row r="55" spans="1:1" ht="14.4">
      <c r="A55" s="143" t="s">
        <v>410</v>
      </c>
    </row>
    <row r="56" spans="1:1" ht="14.4">
      <c r="A56" s="143"/>
    </row>
    <row r="57" spans="1:1" ht="14.4">
      <c r="A57" s="143" t="s">
        <v>395</v>
      </c>
    </row>
    <row r="58" spans="1:1" ht="14.4">
      <c r="A58" s="143" t="s">
        <v>116</v>
      </c>
    </row>
    <row r="59" spans="1:1" ht="14.4">
      <c r="A59" s="143"/>
    </row>
    <row r="60" spans="1:1" ht="14.4">
      <c r="A60" s="176" t="s">
        <v>411</v>
      </c>
    </row>
    <row r="61" spans="1:1" ht="14.4">
      <c r="A61" s="176" t="s">
        <v>412</v>
      </c>
    </row>
    <row r="62" spans="1:1">
      <c r="A62" s="177" t="s">
        <v>413</v>
      </c>
    </row>
    <row r="63" spans="1:1" ht="14.4">
      <c r="A63" s="176" t="s">
        <v>414</v>
      </c>
    </row>
    <row r="64" spans="1:1" ht="14.4">
      <c r="A64" s="176" t="s">
        <v>387</v>
      </c>
    </row>
    <row r="65" spans="1:1" ht="14.4">
      <c r="A65" s="143"/>
    </row>
    <row r="66" spans="1:1" ht="14.4">
      <c r="A66" s="183" t="s">
        <v>331</v>
      </c>
    </row>
    <row r="67" spans="1:1" ht="14.4">
      <c r="A67" s="183"/>
    </row>
    <row r="68" spans="1:1" ht="14.4">
      <c r="A68" s="183" t="s">
        <v>415</v>
      </c>
    </row>
    <row r="69" spans="1:1" ht="14.4">
      <c r="A69" s="183" t="s">
        <v>416</v>
      </c>
    </row>
    <row r="70" spans="1:1" ht="14.4">
      <c r="A70" s="183"/>
    </row>
    <row r="71" spans="1:1" ht="14.4">
      <c r="A71" s="183" t="s">
        <v>417</v>
      </c>
    </row>
    <row r="72" spans="1:1" ht="14.4">
      <c r="A72" s="171"/>
    </row>
    <row r="73" spans="1:1" ht="14.4">
      <c r="A73" s="183" t="s">
        <v>418</v>
      </c>
    </row>
    <row r="74" spans="1:1" ht="14.4">
      <c r="A74" s="183" t="s">
        <v>419</v>
      </c>
    </row>
    <row r="75" spans="1:1" ht="14.4">
      <c r="A75" s="183" t="s">
        <v>376</v>
      </c>
    </row>
    <row r="76" spans="1:1" ht="14.4">
      <c r="A76" s="173" t="s">
        <v>420</v>
      </c>
    </row>
    <row r="77" spans="1:1" ht="14.4">
      <c r="A77" s="183" t="s">
        <v>421</v>
      </c>
    </row>
    <row r="78" spans="1:1" ht="14.4">
      <c r="A78" s="183" t="s">
        <v>422</v>
      </c>
    </row>
    <row r="79" spans="1:1" ht="16.2">
      <c r="A79" s="183" t="s">
        <v>423</v>
      </c>
    </row>
    <row r="80" spans="1:1" ht="14.4">
      <c r="A80" s="183" t="s">
        <v>424</v>
      </c>
    </row>
    <row r="81" spans="1:1" ht="14.4">
      <c r="A81" s="183" t="s">
        <v>425</v>
      </c>
    </row>
    <row r="82" spans="1:1" ht="14.4">
      <c r="A82" s="183" t="s">
        <v>426</v>
      </c>
    </row>
    <row r="83" spans="1:1" ht="14.4">
      <c r="A83" s="171"/>
    </row>
    <row r="84" spans="1:1" ht="14.4">
      <c r="A84" s="176" t="s">
        <v>427</v>
      </c>
    </row>
    <row r="85" spans="1:1" ht="14.4">
      <c r="A85" s="176" t="s">
        <v>428</v>
      </c>
    </row>
    <row r="86" spans="1:1">
      <c r="A86" s="177" t="s">
        <v>413</v>
      </c>
    </row>
    <row r="87" spans="1:1" ht="14.4">
      <c r="A87" s="176" t="s">
        <v>429</v>
      </c>
    </row>
    <row r="88" spans="1:1" ht="14.4">
      <c r="A88" s="176" t="s">
        <v>387</v>
      </c>
    </row>
    <row r="89" spans="1:1" ht="14.4">
      <c r="A89" s="143"/>
    </row>
    <row r="90" spans="1:1" ht="14.4">
      <c r="A90" s="143" t="s">
        <v>331</v>
      </c>
    </row>
    <row r="91" spans="1:1" ht="14.4">
      <c r="A91" s="143"/>
    </row>
    <row r="92" spans="1:1" ht="14.4">
      <c r="A92" s="143" t="s">
        <v>430</v>
      </c>
    </row>
    <row r="93" spans="1:1" ht="14.4">
      <c r="A93" s="143"/>
    </row>
    <row r="94" spans="1:1" ht="14.4">
      <c r="A94" s="143" t="s">
        <v>370</v>
      </c>
    </row>
    <row r="95" spans="1:1" ht="14.4">
      <c r="A95" s="143"/>
    </row>
    <row r="96" spans="1:1" ht="14.4">
      <c r="A96" s="171" t="s">
        <v>371</v>
      </c>
    </row>
    <row r="97" spans="1:1" ht="14.4">
      <c r="A97" s="171"/>
    </row>
    <row r="98" spans="1:1" ht="14.4">
      <c r="A98" s="171" t="s">
        <v>372</v>
      </c>
    </row>
    <row r="99" spans="1:1" ht="14.4">
      <c r="A99" s="172" t="s">
        <v>373</v>
      </c>
    </row>
    <row r="100" spans="1:1" ht="14.4">
      <c r="A100" s="172" t="s">
        <v>374</v>
      </c>
    </row>
    <row r="101" spans="1:1" ht="14.4">
      <c r="A101" s="173" t="s">
        <v>375</v>
      </c>
    </row>
    <row r="102" spans="1:1" ht="14.4">
      <c r="A102" s="174" t="s">
        <v>376</v>
      </c>
    </row>
    <row r="103" spans="1:1" ht="14.4">
      <c r="A103" s="174" t="s">
        <v>377</v>
      </c>
    </row>
    <row r="104" spans="1:1" ht="14.4">
      <c r="A104" s="174" t="s">
        <v>378</v>
      </c>
    </row>
    <row r="105" spans="1:1" ht="15.6">
      <c r="A105" s="174" t="s">
        <v>379</v>
      </c>
    </row>
    <row r="106" spans="1:1" ht="14.4">
      <c r="A106" s="174" t="s">
        <v>380</v>
      </c>
    </row>
    <row r="107" spans="1:1" ht="14.4">
      <c r="A107" s="174" t="s">
        <v>381</v>
      </c>
    </row>
    <row r="108" spans="1:1" ht="14.4">
      <c r="A108" s="174" t="s">
        <v>382</v>
      </c>
    </row>
    <row r="109" spans="1:1" ht="13.8">
      <c r="A109" s="175"/>
    </row>
    <row r="110" spans="1:1" ht="14.4">
      <c r="A110" s="143"/>
    </row>
    <row r="111" spans="1:1">
      <c r="A111" s="177" t="s">
        <v>383</v>
      </c>
    </row>
    <row r="112" spans="1:1" ht="14.4">
      <c r="A112" s="176" t="s">
        <v>431</v>
      </c>
    </row>
    <row r="113" spans="1:1">
      <c r="A113" s="177" t="s">
        <v>385</v>
      </c>
    </row>
    <row r="114" spans="1:1" ht="14.4">
      <c r="A114" s="176" t="s">
        <v>386</v>
      </c>
    </row>
    <row r="115" spans="1:1" ht="14.4">
      <c r="A115" s="176" t="s">
        <v>387</v>
      </c>
    </row>
    <row r="116" spans="1:1" ht="14.4">
      <c r="A116" s="143"/>
    </row>
    <row r="117" spans="1:1" ht="14.4">
      <c r="A117" s="143" t="s">
        <v>400</v>
      </c>
    </row>
    <row r="118" spans="1:1" ht="14.4">
      <c r="A118" s="143"/>
    </row>
    <row r="119" spans="1:1" ht="14.4">
      <c r="A119" s="143" t="s">
        <v>432</v>
      </c>
    </row>
    <row r="120" spans="1:1" ht="14.4">
      <c r="A120" s="143"/>
    </row>
    <row r="121" spans="1:1" ht="14.4">
      <c r="A121" s="143" t="s">
        <v>395</v>
      </c>
    </row>
    <row r="122" spans="1:1" ht="14.4">
      <c r="A122" s="143" t="s">
        <v>116</v>
      </c>
    </row>
    <row r="123" spans="1:1" ht="14.4">
      <c r="A123" s="143"/>
    </row>
    <row r="124" spans="1:1" ht="14.4">
      <c r="A124" s="176" t="s">
        <v>427</v>
      </c>
    </row>
    <row r="125" spans="1:1" ht="14.4">
      <c r="A125" s="176" t="s">
        <v>433</v>
      </c>
    </row>
    <row r="126" spans="1:1">
      <c r="A126" s="177" t="s">
        <v>413</v>
      </c>
    </row>
    <row r="127" spans="1:1" ht="14.4">
      <c r="A127" s="176" t="s">
        <v>429</v>
      </c>
    </row>
    <row r="128" spans="1:1" ht="14.4">
      <c r="A128" s="176" t="s">
        <v>387</v>
      </c>
    </row>
    <row r="129" spans="1:1" ht="14.4">
      <c r="A129" s="143"/>
    </row>
    <row r="130" spans="1:1" ht="14.4">
      <c r="A130" s="143" t="s">
        <v>331</v>
      </c>
    </row>
    <row r="131" spans="1:1" ht="14.4">
      <c r="A131" s="143"/>
    </row>
    <row r="132" spans="1:1" ht="14.4">
      <c r="A132" s="143" t="s">
        <v>434</v>
      </c>
    </row>
    <row r="133" spans="1:1" ht="14.4">
      <c r="A133" s="143"/>
    </row>
    <row r="134" spans="1:1" ht="14.4">
      <c r="A134" s="143" t="s">
        <v>435</v>
      </c>
    </row>
    <row r="135" spans="1:1" ht="14.4">
      <c r="A135" s="143"/>
    </row>
    <row r="136" spans="1:1" ht="14.4">
      <c r="A136" s="143" t="s">
        <v>370</v>
      </c>
    </row>
    <row r="137" spans="1:1" ht="14.4">
      <c r="A137" s="143"/>
    </row>
    <row r="138" spans="1:1" ht="14.4">
      <c r="A138" s="171" t="s">
        <v>371</v>
      </c>
    </row>
    <row r="139" spans="1:1" ht="14.4">
      <c r="A139" s="171"/>
    </row>
    <row r="140" spans="1:1" ht="14.4">
      <c r="A140" s="171" t="s">
        <v>372</v>
      </c>
    </row>
    <row r="141" spans="1:1" ht="14.4">
      <c r="A141" s="172" t="s">
        <v>373</v>
      </c>
    </row>
    <row r="142" spans="1:1" ht="14.4">
      <c r="A142" s="172" t="s">
        <v>374</v>
      </c>
    </row>
    <row r="143" spans="1:1" ht="14.4">
      <c r="A143" s="173" t="s">
        <v>375</v>
      </c>
    </row>
    <row r="144" spans="1:1" ht="14.4">
      <c r="A144" s="174" t="s">
        <v>376</v>
      </c>
    </row>
    <row r="145" spans="1:1" ht="14.4">
      <c r="A145" s="174" t="s">
        <v>377</v>
      </c>
    </row>
    <row r="146" spans="1:1" ht="14.4">
      <c r="A146" s="174" t="s">
        <v>378</v>
      </c>
    </row>
    <row r="147" spans="1:1" ht="15.6">
      <c r="A147" s="174" t="s">
        <v>379</v>
      </c>
    </row>
    <row r="148" spans="1:1" ht="14.4">
      <c r="A148" s="174" t="s">
        <v>380</v>
      </c>
    </row>
    <row r="149" spans="1:1" ht="14.4">
      <c r="A149" s="174" t="s">
        <v>381</v>
      </c>
    </row>
    <row r="150" spans="1:1" ht="14.4">
      <c r="A150" s="174" t="s">
        <v>382</v>
      </c>
    </row>
    <row r="151" spans="1:1" ht="13.8">
      <c r="A151" s="175"/>
    </row>
    <row r="152" spans="1:1" ht="14.4">
      <c r="A152" s="143"/>
    </row>
    <row r="153" spans="1:1">
      <c r="A153" s="177" t="s">
        <v>383</v>
      </c>
    </row>
    <row r="154" spans="1:1" ht="14.4">
      <c r="A154" s="176" t="s">
        <v>436</v>
      </c>
    </row>
    <row r="155" spans="1:1">
      <c r="A155" s="177" t="s">
        <v>385</v>
      </c>
    </row>
    <row r="156" spans="1:1" ht="14.4">
      <c r="A156" s="176" t="s">
        <v>386</v>
      </c>
    </row>
    <row r="157" spans="1:1" ht="14.4">
      <c r="A157" s="176" t="s">
        <v>387</v>
      </c>
    </row>
    <row r="158" spans="1:1" ht="14.4">
      <c r="A158" s="143"/>
    </row>
    <row r="159" spans="1:1" ht="14.4">
      <c r="A159" s="143" t="s">
        <v>400</v>
      </c>
    </row>
    <row r="160" spans="1:1" ht="14.4">
      <c r="A160" s="143"/>
    </row>
    <row r="161" spans="1:9" ht="14.4">
      <c r="A161" s="143" t="s">
        <v>437</v>
      </c>
    </row>
    <row r="162" spans="1:9" ht="14.4">
      <c r="A162" s="143"/>
    </row>
    <row r="163" spans="1:9" ht="14.4">
      <c r="A163" s="143" t="s">
        <v>395</v>
      </c>
    </row>
    <row r="164" spans="1:9" ht="14.4">
      <c r="A164" s="143" t="s">
        <v>116</v>
      </c>
    </row>
    <row r="165" spans="1:9" ht="14.4">
      <c r="A165" s="143"/>
    </row>
    <row r="166" spans="1:9" ht="14.4">
      <c r="A166" s="176" t="s">
        <v>427</v>
      </c>
    </row>
    <row r="167" spans="1:9" ht="14.4">
      <c r="A167" s="176" t="s">
        <v>438</v>
      </c>
    </row>
    <row r="168" spans="1:9">
      <c r="A168" s="177" t="s">
        <v>413</v>
      </c>
    </row>
    <row r="169" spans="1:9" ht="14.4">
      <c r="A169" s="176" t="s">
        <v>429</v>
      </c>
    </row>
    <row r="170" spans="1:9" ht="14.4">
      <c r="A170" s="176" t="s">
        <v>387</v>
      </c>
    </row>
    <row r="171" spans="1:9" ht="14.4">
      <c r="A171" s="143"/>
    </row>
    <row r="172" spans="1:9" ht="14.4">
      <c r="A172" s="143" t="s">
        <v>331</v>
      </c>
    </row>
    <row r="173" spans="1:9" ht="14.4">
      <c r="A173" s="143"/>
    </row>
    <row r="174" spans="1:9" ht="14.4">
      <c r="A174" s="143" t="s">
        <v>332</v>
      </c>
    </row>
    <row r="175" spans="1:9" ht="15" thickBot="1">
      <c r="A175" s="143"/>
    </row>
    <row r="176" spans="1:9" ht="21.6" thickBot="1">
      <c r="A176" s="303" t="s">
        <v>13</v>
      </c>
      <c r="B176" s="304"/>
      <c r="C176" s="304"/>
      <c r="D176" s="305"/>
      <c r="E176" s="145"/>
      <c r="F176" s="145"/>
      <c r="G176" s="145"/>
      <c r="H176" s="145"/>
      <c r="I176" s="144"/>
    </row>
    <row r="177" spans="1:9" ht="14.4" thickBot="1">
      <c r="A177" s="146" t="s">
        <v>12</v>
      </c>
      <c r="B177" s="147" t="s">
        <v>333</v>
      </c>
      <c r="C177" s="148" t="s">
        <v>37</v>
      </c>
      <c r="D177" s="147"/>
      <c r="E177" s="145"/>
      <c r="F177" s="145"/>
      <c r="G177" s="145"/>
      <c r="H177" s="145"/>
      <c r="I177" s="144"/>
    </row>
    <row r="178" spans="1:9" ht="14.4" thickBot="1">
      <c r="A178" s="146" t="s">
        <v>38</v>
      </c>
      <c r="B178" s="149" t="s">
        <v>14</v>
      </c>
      <c r="C178" s="148" t="s">
        <v>39</v>
      </c>
      <c r="D178" s="147" t="s">
        <v>40</v>
      </c>
      <c r="E178" s="145"/>
      <c r="F178" s="150"/>
      <c r="G178" s="150"/>
      <c r="H178" s="150"/>
      <c r="I178" s="144"/>
    </row>
    <row r="179" spans="1:9" ht="55.8" thickBot="1">
      <c r="A179" s="146" t="s">
        <v>334</v>
      </c>
      <c r="B179" s="151" t="s">
        <v>335</v>
      </c>
      <c r="C179" s="152" t="s">
        <v>41</v>
      </c>
      <c r="D179" s="151" t="s">
        <v>42</v>
      </c>
      <c r="E179" s="153" t="s">
        <v>46</v>
      </c>
      <c r="F179" s="306" t="s">
        <v>336</v>
      </c>
      <c r="G179" s="153" t="s">
        <v>337</v>
      </c>
      <c r="H179" s="154"/>
      <c r="I179" s="153" t="s">
        <v>338</v>
      </c>
    </row>
    <row r="180" spans="1:9" ht="14.4" thickBot="1">
      <c r="A180" s="155" t="s">
        <v>43</v>
      </c>
      <c r="B180" s="156"/>
      <c r="C180" s="157" t="s">
        <v>44</v>
      </c>
      <c r="D180" s="158">
        <v>45350</v>
      </c>
      <c r="E180" s="159" t="s">
        <v>339</v>
      </c>
      <c r="F180" s="307"/>
      <c r="G180" s="160" t="s">
        <v>340</v>
      </c>
      <c r="H180" s="161"/>
      <c r="I180" s="160" t="s">
        <v>341</v>
      </c>
    </row>
    <row r="181" spans="1:9" ht="16.2" thickBot="1">
      <c r="A181" s="309" t="s">
        <v>342</v>
      </c>
      <c r="B181" s="310"/>
      <c r="C181" s="311" t="s">
        <v>2</v>
      </c>
      <c r="D181" s="312"/>
      <c r="E181" s="162" t="s">
        <v>60</v>
      </c>
      <c r="F181" s="308"/>
      <c r="G181" s="163" t="s">
        <v>343</v>
      </c>
      <c r="H181" s="164"/>
      <c r="I181" s="163" t="s">
        <v>343</v>
      </c>
    </row>
    <row r="182" spans="1:9" ht="41.7" customHeight="1" thickBot="1">
      <c r="A182" s="313" t="s">
        <v>344</v>
      </c>
      <c r="B182" s="314"/>
      <c r="C182" s="319" t="s">
        <v>345</v>
      </c>
      <c r="D182" s="320"/>
      <c r="E182" s="165" t="s">
        <v>346</v>
      </c>
      <c r="F182" s="166" t="s">
        <v>347</v>
      </c>
      <c r="G182" s="165" t="s">
        <v>439</v>
      </c>
      <c r="H182" s="167"/>
      <c r="I182" s="165" t="s">
        <v>348</v>
      </c>
    </row>
    <row r="183" spans="1:9" ht="41.7" customHeight="1" thickBot="1">
      <c r="A183" s="315"/>
      <c r="B183" s="316"/>
      <c r="C183" s="319" t="s">
        <v>349</v>
      </c>
      <c r="D183" s="320"/>
      <c r="E183" s="165" t="s">
        <v>346</v>
      </c>
      <c r="F183" s="166" t="s">
        <v>350</v>
      </c>
      <c r="G183" s="165" t="s">
        <v>440</v>
      </c>
      <c r="H183" s="167"/>
      <c r="I183" s="165" t="s">
        <v>351</v>
      </c>
    </row>
    <row r="184" spans="1:9" ht="41.7" customHeight="1" thickBot="1">
      <c r="A184" s="315"/>
      <c r="B184" s="316"/>
      <c r="C184" s="319" t="s">
        <v>352</v>
      </c>
      <c r="D184" s="320"/>
      <c r="E184" s="165" t="s">
        <v>353</v>
      </c>
      <c r="F184" s="166" t="s">
        <v>354</v>
      </c>
      <c r="G184" s="165" t="s">
        <v>441</v>
      </c>
      <c r="H184" s="167"/>
      <c r="I184" s="165" t="s">
        <v>355</v>
      </c>
    </row>
    <row r="185" spans="1:9" ht="41.7" customHeight="1" thickBot="1">
      <c r="A185" s="315"/>
      <c r="B185" s="316"/>
      <c r="C185" s="319" t="s">
        <v>356</v>
      </c>
      <c r="D185" s="320"/>
      <c r="E185" s="165" t="s">
        <v>353</v>
      </c>
      <c r="F185" s="166" t="s">
        <v>357</v>
      </c>
      <c r="G185" s="165" t="s">
        <v>442</v>
      </c>
      <c r="H185" s="167"/>
      <c r="I185" s="165" t="s">
        <v>358</v>
      </c>
    </row>
    <row r="186" spans="1:9" ht="41.7" customHeight="1" thickBot="1">
      <c r="A186" s="315"/>
      <c r="B186" s="316"/>
      <c r="C186" s="319" t="s">
        <v>359</v>
      </c>
      <c r="D186" s="320"/>
      <c r="E186" s="165" t="s">
        <v>353</v>
      </c>
      <c r="F186" s="166" t="s">
        <v>360</v>
      </c>
      <c r="G186" s="165" t="s">
        <v>443</v>
      </c>
      <c r="H186" s="167"/>
      <c r="I186" s="165" t="s">
        <v>361</v>
      </c>
    </row>
    <row r="187" spans="1:9" ht="55.2" customHeight="1" thickBot="1">
      <c r="A187" s="317"/>
      <c r="B187" s="318"/>
      <c r="C187" s="319" t="s">
        <v>362</v>
      </c>
      <c r="D187" s="320"/>
      <c r="E187" s="165" t="s">
        <v>353</v>
      </c>
      <c r="F187" s="166" t="s">
        <v>360</v>
      </c>
      <c r="G187" s="165" t="s">
        <v>444</v>
      </c>
      <c r="H187" s="167"/>
      <c r="I187" s="165" t="s">
        <v>363</v>
      </c>
    </row>
    <row r="188" spans="1:9" ht="13.8">
      <c r="A188" s="168" t="s">
        <v>364</v>
      </c>
      <c r="B188" s="144"/>
      <c r="C188" s="144"/>
      <c r="D188" s="144"/>
      <c r="E188" s="144"/>
      <c r="F188" s="144"/>
      <c r="G188" s="144"/>
      <c r="H188" s="144"/>
      <c r="I188" s="144"/>
    </row>
    <row r="189" spans="1:9" ht="13.8">
      <c r="A189" s="169" t="s">
        <v>365</v>
      </c>
      <c r="B189" s="144"/>
      <c r="C189" s="144"/>
      <c r="D189" s="144"/>
      <c r="E189" s="144"/>
      <c r="F189" s="144"/>
      <c r="G189" s="144"/>
      <c r="H189" s="144"/>
      <c r="I189" s="144"/>
    </row>
    <row r="190" spans="1:9" ht="13.8">
      <c r="A190" s="169" t="s">
        <v>366</v>
      </c>
      <c r="B190" s="144"/>
      <c r="C190" s="144"/>
      <c r="D190" s="144"/>
      <c r="E190" s="144"/>
      <c r="F190" s="144"/>
      <c r="G190" s="144"/>
      <c r="H190" s="144"/>
      <c r="I190" s="144"/>
    </row>
    <row r="191" spans="1:9" ht="13.8">
      <c r="A191" s="169" t="s">
        <v>367</v>
      </c>
      <c r="B191" s="144"/>
      <c r="C191" s="144"/>
      <c r="D191" s="144"/>
      <c r="E191" s="144"/>
      <c r="F191" s="144"/>
      <c r="G191" s="144"/>
      <c r="H191" s="144"/>
      <c r="I191" s="144"/>
    </row>
    <row r="192" spans="1:9" ht="13.8">
      <c r="A192" s="170" t="s">
        <v>368</v>
      </c>
      <c r="B192" s="144"/>
      <c r="C192" s="144"/>
      <c r="D192" s="144"/>
      <c r="E192" s="144"/>
      <c r="F192" s="144"/>
      <c r="G192" s="144"/>
      <c r="H192" s="144"/>
      <c r="I192" s="144"/>
    </row>
    <row r="193" spans="1:1" ht="14.4">
      <c r="A193" s="143"/>
    </row>
    <row r="194" spans="1:1" ht="14.4">
      <c r="A194" s="143" t="s">
        <v>369</v>
      </c>
    </row>
    <row r="195" spans="1:1" ht="14.4">
      <c r="A195" s="143"/>
    </row>
    <row r="196" spans="1:1" ht="14.4">
      <c r="A196" s="143" t="s">
        <v>370</v>
      </c>
    </row>
    <row r="197" spans="1:1" ht="14.4">
      <c r="A197" s="143"/>
    </row>
    <row r="198" spans="1:1" ht="14.4">
      <c r="A198" s="171" t="s">
        <v>371</v>
      </c>
    </row>
    <row r="199" spans="1:1" ht="14.4">
      <c r="A199" s="171"/>
    </row>
    <row r="200" spans="1:1" ht="14.4">
      <c r="A200" s="171" t="s">
        <v>372</v>
      </c>
    </row>
    <row r="201" spans="1:1" ht="14.4">
      <c r="A201" s="172" t="s">
        <v>373</v>
      </c>
    </row>
    <row r="202" spans="1:1" ht="14.4">
      <c r="A202" s="172" t="s">
        <v>374</v>
      </c>
    </row>
    <row r="203" spans="1:1" ht="14.4">
      <c r="A203" s="173" t="s">
        <v>375</v>
      </c>
    </row>
    <row r="204" spans="1:1" ht="14.4">
      <c r="A204" s="174" t="s">
        <v>376</v>
      </c>
    </row>
    <row r="205" spans="1:1" ht="14.4">
      <c r="A205" s="174" t="s">
        <v>377</v>
      </c>
    </row>
    <row r="206" spans="1:1" ht="14.4">
      <c r="A206" s="174" t="s">
        <v>378</v>
      </c>
    </row>
    <row r="207" spans="1:1" ht="15.6">
      <c r="A207" s="174" t="s">
        <v>379</v>
      </c>
    </row>
    <row r="208" spans="1:1" ht="14.4">
      <c r="A208" s="174" t="s">
        <v>380</v>
      </c>
    </row>
    <row r="209" spans="1:2" ht="14.4">
      <c r="A209" s="174" t="s">
        <v>381</v>
      </c>
    </row>
    <row r="210" spans="1:2" ht="14.4">
      <c r="A210" s="174" t="s">
        <v>382</v>
      </c>
    </row>
    <row r="211" spans="1:2" ht="13.8">
      <c r="A211" s="175"/>
    </row>
    <row r="212" spans="1:2" ht="14.4">
      <c r="A212" s="143"/>
    </row>
    <row r="213" spans="1:2">
      <c r="A213" s="177" t="s">
        <v>383</v>
      </c>
    </row>
    <row r="214" spans="1:2" ht="14.4">
      <c r="A214" s="176" t="s">
        <v>384</v>
      </c>
    </row>
    <row r="215" spans="1:2">
      <c r="A215" s="177" t="s">
        <v>385</v>
      </c>
    </row>
    <row r="216" spans="1:2" ht="14.4">
      <c r="A216" s="176" t="s">
        <v>386</v>
      </c>
    </row>
    <row r="217" spans="1:2" ht="14.4">
      <c r="A217" s="176" t="s">
        <v>387</v>
      </c>
    </row>
    <row r="218" spans="1:2" ht="14.4">
      <c r="A218" s="143"/>
    </row>
    <row r="219" spans="1:2" ht="14.4">
      <c r="A219" s="143" t="s">
        <v>388</v>
      </c>
    </row>
    <row r="220" spans="1:2" ht="15" thickBot="1">
      <c r="A220" s="143"/>
    </row>
    <row r="221" spans="1:2" ht="87" thickBot="1">
      <c r="A221" s="178" t="s">
        <v>55</v>
      </c>
      <c r="B221" s="179" t="s">
        <v>389</v>
      </c>
    </row>
    <row r="222" spans="1:2" ht="87" thickBot="1">
      <c r="A222" s="180" t="s">
        <v>330</v>
      </c>
      <c r="B222" s="181" t="s">
        <v>390</v>
      </c>
    </row>
    <row r="223" spans="1:2" ht="87" thickBot="1">
      <c r="A223" s="180" t="s">
        <v>56</v>
      </c>
      <c r="B223" s="181" t="s">
        <v>391</v>
      </c>
    </row>
    <row r="224" spans="1:2" ht="87" thickBot="1">
      <c r="A224" s="180" t="s">
        <v>57</v>
      </c>
      <c r="B224" s="181" t="s">
        <v>392</v>
      </c>
    </row>
    <row r="225" spans="1:2" ht="87" thickBot="1">
      <c r="A225" s="180" t="s">
        <v>58</v>
      </c>
      <c r="B225" s="181" t="s">
        <v>393</v>
      </c>
    </row>
    <row r="226" spans="1:2" ht="87" thickBot="1">
      <c r="A226" s="180" t="s">
        <v>53</v>
      </c>
      <c r="B226" s="181" t="s">
        <v>394</v>
      </c>
    </row>
    <row r="227" spans="1:2" ht="14.4">
      <c r="A227" s="143"/>
    </row>
    <row r="228" spans="1:2" ht="14.4">
      <c r="A228" s="143"/>
    </row>
    <row r="229" spans="1:2" ht="14.4">
      <c r="A229" s="143" t="s">
        <v>395</v>
      </c>
    </row>
    <row r="230" spans="1:2" ht="14.4">
      <c r="A230" s="143" t="s">
        <v>116</v>
      </c>
    </row>
    <row r="231" spans="1:2" ht="14.4">
      <c r="A231" s="143"/>
    </row>
    <row r="232" spans="1:2">
      <c r="A232" s="177" t="s">
        <v>383</v>
      </c>
    </row>
    <row r="233" spans="1:2" ht="14.4">
      <c r="A233" s="176" t="s">
        <v>396</v>
      </c>
    </row>
    <row r="234" spans="1:2" ht="14.4">
      <c r="A234" s="176" t="s">
        <v>397</v>
      </c>
    </row>
    <row r="235" spans="1:2" ht="14.4">
      <c r="A235" s="176" t="s">
        <v>398</v>
      </c>
    </row>
    <row r="236" spans="1:2" ht="14.4">
      <c r="A236" s="176" t="s">
        <v>399</v>
      </c>
    </row>
    <row r="237" spans="1:2" ht="14.4">
      <c r="A237" s="143"/>
    </row>
    <row r="238" spans="1:2" ht="14.4">
      <c r="A238" s="143" t="s">
        <v>400</v>
      </c>
    </row>
    <row r="239" spans="1:2" ht="14.4">
      <c r="A239" s="143"/>
    </row>
    <row r="240" spans="1:2" ht="14.4">
      <c r="A240" s="143" t="s">
        <v>401</v>
      </c>
    </row>
    <row r="241" spans="1:1" ht="15" thickBot="1">
      <c r="A241" s="143"/>
    </row>
    <row r="242" spans="1:1" ht="87" thickBot="1">
      <c r="A242" s="178" t="s">
        <v>55</v>
      </c>
    </row>
    <row r="243" spans="1:1" ht="87" thickBot="1">
      <c r="A243" s="180" t="s">
        <v>330</v>
      </c>
    </row>
    <row r="244" spans="1:1" ht="87" thickBot="1">
      <c r="A244" s="180" t="s">
        <v>56</v>
      </c>
    </row>
    <row r="245" spans="1:1" ht="87" thickBot="1">
      <c r="A245" s="180" t="s">
        <v>57</v>
      </c>
    </row>
    <row r="246" spans="1:1" ht="87" thickBot="1">
      <c r="A246" s="180" t="s">
        <v>58</v>
      </c>
    </row>
    <row r="247" spans="1:1" ht="87" thickBot="1">
      <c r="A247" s="180" t="s">
        <v>53</v>
      </c>
    </row>
    <row r="248" spans="1:1" ht="14.4">
      <c r="A248" s="143"/>
    </row>
    <row r="249" spans="1:1" ht="14.4">
      <c r="A249" s="143"/>
    </row>
    <row r="250" spans="1:1" ht="14.4">
      <c r="A250" s="143" t="s">
        <v>395</v>
      </c>
    </row>
    <row r="251" spans="1:1" ht="14.4">
      <c r="A251" s="143" t="s">
        <v>116</v>
      </c>
    </row>
    <row r="252" spans="1:1" ht="14.4">
      <c r="A252" s="143"/>
    </row>
  </sheetData>
  <mergeCells count="23">
    <mergeCell ref="A182:B187"/>
    <mergeCell ref="C182:D182"/>
    <mergeCell ref="C183:D183"/>
    <mergeCell ref="C184:D184"/>
    <mergeCell ref="C185:D185"/>
    <mergeCell ref="C186:D186"/>
    <mergeCell ref="C187:D187"/>
    <mergeCell ref="A24:B24"/>
    <mergeCell ref="A176:D176"/>
    <mergeCell ref="F179:F181"/>
    <mergeCell ref="A181:B181"/>
    <mergeCell ref="C181:D181"/>
    <mergeCell ref="A7:D7"/>
    <mergeCell ref="F10:F12"/>
    <mergeCell ref="A12:B12"/>
    <mergeCell ref="C12:D12"/>
    <mergeCell ref="A13:B18"/>
    <mergeCell ref="C13:D13"/>
    <mergeCell ref="C14:D14"/>
    <mergeCell ref="C15:D15"/>
    <mergeCell ref="C16:D16"/>
    <mergeCell ref="C17:D17"/>
    <mergeCell ref="C18:D18"/>
  </mergeCells>
  <phoneticPr fontId="70" type="noConversion"/>
  <hyperlinks>
    <hyperlink ref="A47" r:id="rId1" display="mailto:patrick.li@jlahome.com" xr:uid="{00000000-0004-0000-0300-000000000000}"/>
    <hyperlink ref="A49" r:id="rId2" display="mailto:ankush.jadhav@jla-india.com" xr:uid="{00000000-0004-0000-0300-000001000000}"/>
    <hyperlink ref="A62" r:id="rId3" display="mailto:patrick.li@jlahome.com" xr:uid="{00000000-0004-0000-0300-000002000000}"/>
    <hyperlink ref="A86" r:id="rId4" display="mailto:patrick.li@jlahome.com" xr:uid="{00000000-0004-0000-0300-000003000000}"/>
    <hyperlink ref="A111" r:id="rId5" display="mailto:patrick.li@jlahome.com" xr:uid="{00000000-0004-0000-0300-000004000000}"/>
    <hyperlink ref="A113" r:id="rId6" display="mailto:jatin.rekhi@jla-india.com" xr:uid="{00000000-0004-0000-0300-000005000000}"/>
    <hyperlink ref="A126" r:id="rId7" display="mailto:patrick.li@jlahome.com" xr:uid="{00000000-0004-0000-0300-000006000000}"/>
    <hyperlink ref="A153" r:id="rId8" display="mailto:patrick.li@jlahome.com" xr:uid="{00000000-0004-0000-0300-000007000000}"/>
    <hyperlink ref="A155" r:id="rId9" display="mailto:jatin.rekhi@jla-india.com" xr:uid="{00000000-0004-0000-0300-000008000000}"/>
    <hyperlink ref="A168" r:id="rId10" display="mailto:patrick.li@jlahome.com" xr:uid="{00000000-0004-0000-0300-000009000000}"/>
    <hyperlink ref="A213" r:id="rId11" display="mailto:patrick.li@jlahome.com" xr:uid="{00000000-0004-0000-0300-00000A000000}"/>
    <hyperlink ref="A215" r:id="rId12" display="mailto:jatin.rekhi@jla-india.com" xr:uid="{00000000-0004-0000-0300-00000B000000}"/>
    <hyperlink ref="A232" r:id="rId13" display="mailto:patrick.li@jlahome.com" xr:uid="{00000000-0004-0000-0300-00000C000000}"/>
  </hyperlinks>
  <pageMargins left="0.7" right="0.7" top="0.75" bottom="0.75" header="0.3" footer="0.3"/>
  <drawing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topLeftCell="E1" workbookViewId="0">
      <selection activeCell="D18" sqref="D1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37.5546875" style="46" bestFit="1" customWidth="1"/>
    <col min="6" max="7" width="37.5546875" style="46" customWidth="1"/>
    <col min="8" max="8" width="13.6640625" style="46" bestFit="1" customWidth="1"/>
    <col min="9" max="9" width="11.5546875" style="46" bestFit="1" customWidth="1"/>
    <col min="10" max="10" width="12.554687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5" width="11.6640625" style="46" bestFit="1" customWidth="1"/>
    <col min="16"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45352</v>
      </c>
      <c r="F2" s="322" t="s">
        <v>32</v>
      </c>
      <c r="G2" s="323"/>
      <c r="H2" s="15"/>
      <c r="I2" s="324"/>
      <c r="J2" s="325"/>
      <c r="K2" s="325"/>
      <c r="L2" s="325"/>
      <c r="M2" s="325"/>
      <c r="N2" s="325"/>
      <c r="O2" s="325"/>
      <c r="P2" s="326"/>
    </row>
    <row r="3" spans="1:16">
      <c r="A3" s="26" t="s">
        <v>17</v>
      </c>
      <c r="B3" s="23"/>
      <c r="C3" s="55"/>
      <c r="D3" s="62"/>
      <c r="E3" s="27" t="s">
        <v>18</v>
      </c>
      <c r="F3" s="53" t="s">
        <v>328</v>
      </c>
      <c r="G3" s="53" t="s">
        <v>329</v>
      </c>
      <c r="H3" s="16"/>
      <c r="I3" s="324" t="s">
        <v>19</v>
      </c>
      <c r="J3" s="325"/>
      <c r="K3" s="325"/>
      <c r="L3" s="325"/>
      <c r="M3" s="325"/>
      <c r="N3" s="325"/>
      <c r="O3" s="325"/>
      <c r="P3" s="326"/>
    </row>
    <row r="4" spans="1:16" ht="72">
      <c r="A4" s="28" t="s">
        <v>20</v>
      </c>
      <c r="B4" s="28" t="s">
        <v>0</v>
      </c>
      <c r="C4" s="28" t="s">
        <v>21</v>
      </c>
      <c r="D4" s="28" t="s">
        <v>22</v>
      </c>
      <c r="E4" s="29" t="s">
        <v>23</v>
      </c>
      <c r="F4" s="28" t="s">
        <v>274</v>
      </c>
      <c r="G4" s="28" t="s">
        <v>274</v>
      </c>
      <c r="H4" s="30" t="s">
        <v>24</v>
      </c>
      <c r="I4" s="327" t="s">
        <v>4</v>
      </c>
      <c r="J4" s="328"/>
      <c r="K4" s="329"/>
      <c r="L4" s="28" t="s">
        <v>25</v>
      </c>
      <c r="M4" s="28" t="s">
        <v>26</v>
      </c>
      <c r="N4" s="28" t="s">
        <v>27</v>
      </c>
      <c r="O4" s="28" t="s">
        <v>28</v>
      </c>
      <c r="P4" s="28" t="s">
        <v>5</v>
      </c>
    </row>
    <row r="5" spans="1:16" ht="28.8">
      <c r="A5" s="31" t="s">
        <v>16</v>
      </c>
      <c r="B5" s="32" t="s">
        <v>16</v>
      </c>
      <c r="C5" s="32"/>
      <c r="D5" s="32"/>
      <c r="E5" s="33"/>
      <c r="F5" s="54" t="s">
        <v>275</v>
      </c>
      <c r="G5" s="54" t="s">
        <v>275</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ht="15" customHeight="1">
      <c r="A7" s="330"/>
      <c r="B7" s="333" t="s">
        <v>29</v>
      </c>
      <c r="C7" s="336" t="s">
        <v>30</v>
      </c>
      <c r="D7" s="336" t="s">
        <v>33</v>
      </c>
      <c r="E7" s="48" t="s">
        <v>55</v>
      </c>
      <c r="F7" s="56">
        <v>7.04</v>
      </c>
      <c r="G7" s="56">
        <v>7.81</v>
      </c>
      <c r="H7" s="333" t="s">
        <v>31</v>
      </c>
      <c r="I7" s="41">
        <v>35</v>
      </c>
      <c r="J7" s="41">
        <v>27</v>
      </c>
      <c r="K7" s="41">
        <v>20</v>
      </c>
      <c r="L7" s="41">
        <v>4</v>
      </c>
      <c r="M7" s="42">
        <f>(I7*J7*K7)/1000000</f>
        <v>1.89E-2</v>
      </c>
      <c r="N7" s="43">
        <f>L7*66/M7</f>
        <v>13968.253968253968</v>
      </c>
      <c r="O7" s="44"/>
      <c r="P7" s="45">
        <f>O7/N7</f>
        <v>0</v>
      </c>
    </row>
    <row r="8" spans="1:16" ht="28.8">
      <c r="A8" s="331"/>
      <c r="B8" s="334"/>
      <c r="C8" s="337"/>
      <c r="D8" s="337"/>
      <c r="E8" s="48" t="s">
        <v>470</v>
      </c>
      <c r="F8" s="56">
        <v>7.28</v>
      </c>
      <c r="G8" s="56">
        <v>8.0399999999999991</v>
      </c>
      <c r="H8" s="334"/>
      <c r="I8" s="41">
        <v>35</v>
      </c>
      <c r="J8" s="41">
        <v>27</v>
      </c>
      <c r="K8" s="41">
        <v>20</v>
      </c>
      <c r="L8" s="41">
        <v>4</v>
      </c>
      <c r="M8" s="42">
        <f>(I8*J8*K8)/1000000</f>
        <v>1.89E-2</v>
      </c>
      <c r="N8" s="43">
        <f>L8*66/M8</f>
        <v>13968.253968253968</v>
      </c>
      <c r="O8" s="44"/>
      <c r="P8" s="45">
        <f>O8/N8</f>
        <v>0</v>
      </c>
    </row>
    <row r="9" spans="1:16">
      <c r="A9" s="331"/>
      <c r="B9" s="334"/>
      <c r="C9" s="337"/>
      <c r="D9" s="337"/>
      <c r="E9" s="48" t="s">
        <v>56</v>
      </c>
      <c r="F9" s="56">
        <v>9.1300000000000008</v>
      </c>
      <c r="G9" s="56">
        <v>10.130000000000001</v>
      </c>
      <c r="H9" s="334"/>
      <c r="I9" s="41">
        <v>35</v>
      </c>
      <c r="J9" s="41">
        <v>27</v>
      </c>
      <c r="K9" s="41">
        <v>25</v>
      </c>
      <c r="L9" s="41">
        <v>4</v>
      </c>
      <c r="M9" s="42">
        <f>(I9*J9*K9)/1000000</f>
        <v>2.3625E-2</v>
      </c>
      <c r="N9" s="43">
        <f>L9*66/M9</f>
        <v>11174.603174603175</v>
      </c>
      <c r="O9" s="44"/>
      <c r="P9" s="45">
        <f>O9/N9</f>
        <v>0</v>
      </c>
    </row>
    <row r="10" spans="1:16" ht="28.8">
      <c r="A10" s="331"/>
      <c r="B10" s="334"/>
      <c r="C10" s="337"/>
      <c r="D10" s="337"/>
      <c r="E10" s="48" t="s">
        <v>57</v>
      </c>
      <c r="F10" s="56">
        <v>10.17</v>
      </c>
      <c r="G10" s="56">
        <v>11.29</v>
      </c>
      <c r="H10" s="334"/>
      <c r="I10" s="41">
        <v>35</v>
      </c>
      <c r="J10" s="41">
        <v>27</v>
      </c>
      <c r="K10" s="41">
        <v>27</v>
      </c>
      <c r="L10" s="41">
        <v>4</v>
      </c>
      <c r="M10" s="42">
        <f>(I10*J10*K10)/1000000</f>
        <v>2.5514999999999999E-2</v>
      </c>
      <c r="N10" s="43">
        <f>L10*66/M10</f>
        <v>10346.854791299236</v>
      </c>
      <c r="O10" s="44"/>
      <c r="P10" s="45">
        <f>O10/N10</f>
        <v>0</v>
      </c>
    </row>
    <row r="11" spans="1:16" ht="28.8">
      <c r="A11" s="331"/>
      <c r="B11" s="334"/>
      <c r="C11" s="337"/>
      <c r="D11" s="337"/>
      <c r="E11" s="48" t="s">
        <v>58</v>
      </c>
      <c r="F11" s="56">
        <v>12.36</v>
      </c>
      <c r="G11" s="56">
        <v>13.71</v>
      </c>
      <c r="H11" s="334"/>
      <c r="I11" s="41">
        <v>35</v>
      </c>
      <c r="J11" s="41">
        <v>27</v>
      </c>
      <c r="K11" s="41">
        <v>32</v>
      </c>
      <c r="L11" s="41">
        <v>4</v>
      </c>
      <c r="M11" s="42">
        <f t="shared" ref="M11:M12" si="0">(I11*J11*K11)/1000000</f>
        <v>3.024E-2</v>
      </c>
      <c r="N11" s="43">
        <f t="shared" ref="N11:N12" si="1">L11*66/M11</f>
        <v>8730.1587301587297</v>
      </c>
      <c r="O11" s="44"/>
      <c r="P11" s="45">
        <f t="shared" ref="P11:P12" si="2">O11/N11</f>
        <v>0</v>
      </c>
    </row>
    <row r="12" spans="1:16" ht="28.8">
      <c r="A12" s="332"/>
      <c r="B12" s="335"/>
      <c r="C12" s="338"/>
      <c r="D12" s="338"/>
      <c r="E12" s="48" t="s">
        <v>53</v>
      </c>
      <c r="F12" s="56">
        <v>12.36</v>
      </c>
      <c r="G12" s="56">
        <v>13.71</v>
      </c>
      <c r="H12" s="335"/>
      <c r="I12" s="41">
        <v>35</v>
      </c>
      <c r="J12" s="41">
        <v>27</v>
      </c>
      <c r="K12" s="41">
        <v>32</v>
      </c>
      <c r="L12" s="41">
        <v>4</v>
      </c>
      <c r="M12" s="42">
        <f t="shared" si="0"/>
        <v>3.024E-2</v>
      </c>
      <c r="N12" s="43">
        <f t="shared" si="1"/>
        <v>8730.1587301587297</v>
      </c>
      <c r="O12" s="44"/>
      <c r="P12" s="45">
        <f t="shared" si="2"/>
        <v>0</v>
      </c>
    </row>
    <row r="15" spans="1:16" ht="15" thickBot="1">
      <c r="F15" s="58">
        <f>(G7-F7)/F7</f>
        <v>0.10937499999999994</v>
      </c>
      <c r="G15" s="165">
        <v>7.7</v>
      </c>
      <c r="H15" s="58">
        <f t="shared" ref="H15:H20" si="3">G7/G15-1</f>
        <v>1.4285714285714235E-2</v>
      </c>
    </row>
    <row r="16" spans="1:16" ht="15" thickBot="1">
      <c r="F16" s="58">
        <f t="shared" ref="F16:F20" si="4">(G8-F8)/F8</f>
        <v>0.10439560439560425</v>
      </c>
      <c r="G16" s="165">
        <v>7.9</v>
      </c>
      <c r="H16" s="58">
        <f t="shared" si="3"/>
        <v>1.7721518987341645E-2</v>
      </c>
    </row>
    <row r="17" spans="6:8" ht="15" thickBot="1">
      <c r="F17" s="58">
        <f t="shared" si="4"/>
        <v>0.10952902519167579</v>
      </c>
      <c r="G17" s="165">
        <v>9.9499999999999993</v>
      </c>
      <c r="H17" s="58">
        <f t="shared" si="3"/>
        <v>1.8090452261306789E-2</v>
      </c>
    </row>
    <row r="18" spans="6:8" ht="15" thickBot="1">
      <c r="F18" s="58">
        <f t="shared" si="4"/>
        <v>0.11012782694198615</v>
      </c>
      <c r="G18" s="165">
        <v>11.25</v>
      </c>
      <c r="H18" s="58">
        <f t="shared" si="3"/>
        <v>3.555555555555534E-3</v>
      </c>
    </row>
    <row r="19" spans="6:8" ht="15" thickBot="1">
      <c r="F19" s="58">
        <f t="shared" si="4"/>
        <v>0.1092233009708739</v>
      </c>
      <c r="G19" s="165">
        <v>13.55</v>
      </c>
      <c r="H19" s="58">
        <f t="shared" si="3"/>
        <v>1.1808118081180874E-2</v>
      </c>
    </row>
    <row r="20" spans="6:8" ht="15" thickBot="1">
      <c r="F20" s="58">
        <f t="shared" si="4"/>
        <v>0.1092233009708739</v>
      </c>
      <c r="G20" s="165">
        <v>13.55</v>
      </c>
      <c r="H20" s="58">
        <f t="shared" si="3"/>
        <v>1.1808118081180874E-2</v>
      </c>
    </row>
  </sheetData>
  <mergeCells count="9">
    <mergeCell ref="F2:G2"/>
    <mergeCell ref="I2:P2"/>
    <mergeCell ref="I3:P3"/>
    <mergeCell ref="I4:K4"/>
    <mergeCell ref="A7:A12"/>
    <mergeCell ref="B7:B12"/>
    <mergeCell ref="C7:C12"/>
    <mergeCell ref="D7:D12"/>
    <mergeCell ref="H7:H12"/>
  </mergeCells>
  <phoneticPr fontId="7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1"/>
  <sheetViews>
    <sheetView workbookViewId="0">
      <selection activeCell="G11" sqref="G11:G16"/>
    </sheetView>
  </sheetViews>
  <sheetFormatPr defaultRowHeight="13.2"/>
  <cols>
    <col min="7" max="7" width="18" customWidth="1"/>
  </cols>
  <sheetData>
    <row r="1" spans="1:9" ht="14.4">
      <c r="A1" s="143" t="s">
        <v>331</v>
      </c>
    </row>
    <row r="2" spans="1:9" ht="14.4">
      <c r="A2" s="143"/>
    </row>
    <row r="3" spans="1:9" ht="14.4">
      <c r="A3" s="143" t="s">
        <v>332</v>
      </c>
    </row>
    <row r="4" spans="1:9" ht="15" thickBot="1">
      <c r="A4" s="143"/>
    </row>
    <row r="5" spans="1:9" ht="21.6" thickBot="1">
      <c r="A5" s="303" t="s">
        <v>13</v>
      </c>
      <c r="B5" s="304"/>
      <c r="C5" s="304"/>
      <c r="D5" s="305"/>
      <c r="E5" s="145"/>
      <c r="F5" s="145"/>
      <c r="G5" s="145"/>
      <c r="H5" s="145"/>
      <c r="I5" s="144"/>
    </row>
    <row r="6" spans="1:9" ht="14.4" thickBot="1">
      <c r="A6" s="146" t="s">
        <v>12</v>
      </c>
      <c r="B6" s="147" t="s">
        <v>333</v>
      </c>
      <c r="C6" s="148" t="s">
        <v>37</v>
      </c>
      <c r="D6" s="147"/>
      <c r="E6" s="145"/>
      <c r="F6" s="145"/>
      <c r="G6" s="145"/>
      <c r="H6" s="145"/>
      <c r="I6" s="144"/>
    </row>
    <row r="7" spans="1:9" ht="14.4" thickBot="1">
      <c r="A7" s="146" t="s">
        <v>38</v>
      </c>
      <c r="B7" s="149" t="s">
        <v>14</v>
      </c>
      <c r="C7" s="148" t="s">
        <v>39</v>
      </c>
      <c r="D7" s="147" t="s">
        <v>40</v>
      </c>
      <c r="E7" s="145"/>
      <c r="F7" s="150"/>
      <c r="G7" s="150"/>
      <c r="H7" s="150"/>
      <c r="I7" s="144"/>
    </row>
    <row r="8" spans="1:9" ht="55.8" thickBot="1">
      <c r="A8" s="146" t="s">
        <v>334</v>
      </c>
      <c r="B8" s="151" t="s">
        <v>335</v>
      </c>
      <c r="C8" s="152" t="s">
        <v>41</v>
      </c>
      <c r="D8" s="151" t="s">
        <v>42</v>
      </c>
      <c r="E8" s="153" t="s">
        <v>46</v>
      </c>
      <c r="F8" s="306" t="s">
        <v>336</v>
      </c>
      <c r="G8" s="153" t="s">
        <v>337</v>
      </c>
      <c r="H8" s="154"/>
      <c r="I8" s="153" t="s">
        <v>338</v>
      </c>
    </row>
    <row r="9" spans="1:9" ht="14.4" thickBot="1">
      <c r="A9" s="155" t="s">
        <v>43</v>
      </c>
      <c r="B9" s="156"/>
      <c r="C9" s="157" t="s">
        <v>44</v>
      </c>
      <c r="D9" s="158">
        <v>45350</v>
      </c>
      <c r="E9" s="159" t="s">
        <v>339</v>
      </c>
      <c r="F9" s="307"/>
      <c r="G9" s="160" t="s">
        <v>340</v>
      </c>
      <c r="H9" s="161"/>
      <c r="I9" s="160" t="s">
        <v>341</v>
      </c>
    </row>
    <row r="10" spans="1:9" ht="16.2" thickBot="1">
      <c r="A10" s="309" t="s">
        <v>342</v>
      </c>
      <c r="B10" s="310"/>
      <c r="C10" s="311" t="s">
        <v>2</v>
      </c>
      <c r="D10" s="312"/>
      <c r="E10" s="162" t="s">
        <v>60</v>
      </c>
      <c r="F10" s="308"/>
      <c r="G10" s="163" t="s">
        <v>343</v>
      </c>
      <c r="H10" s="164"/>
      <c r="I10" s="163" t="s">
        <v>343</v>
      </c>
    </row>
    <row r="11" spans="1:9" ht="42.75" customHeight="1" thickBot="1">
      <c r="A11" s="313" t="s">
        <v>344</v>
      </c>
      <c r="B11" s="314"/>
      <c r="C11" s="319" t="s">
        <v>345</v>
      </c>
      <c r="D11" s="320"/>
      <c r="E11" s="165" t="s">
        <v>346</v>
      </c>
      <c r="F11" s="166" t="s">
        <v>347</v>
      </c>
      <c r="G11" s="165">
        <v>7.7</v>
      </c>
      <c r="H11" s="167"/>
      <c r="I11" s="165" t="s">
        <v>348</v>
      </c>
    </row>
    <row r="12" spans="1:9" ht="42.75" customHeight="1" thickBot="1">
      <c r="A12" s="315"/>
      <c r="B12" s="316"/>
      <c r="C12" s="319" t="s">
        <v>349</v>
      </c>
      <c r="D12" s="320"/>
      <c r="E12" s="165" t="s">
        <v>346</v>
      </c>
      <c r="F12" s="166" t="s">
        <v>350</v>
      </c>
      <c r="G12" s="165">
        <v>7.9</v>
      </c>
      <c r="H12" s="167"/>
      <c r="I12" s="165" t="s">
        <v>351</v>
      </c>
    </row>
    <row r="13" spans="1:9" ht="42.75" customHeight="1" thickBot="1">
      <c r="A13" s="315"/>
      <c r="B13" s="316"/>
      <c r="C13" s="319" t="s">
        <v>352</v>
      </c>
      <c r="D13" s="320"/>
      <c r="E13" s="165" t="s">
        <v>353</v>
      </c>
      <c r="F13" s="166" t="s">
        <v>354</v>
      </c>
      <c r="G13" s="165">
        <v>9.9499999999999993</v>
      </c>
      <c r="H13" s="167"/>
      <c r="I13" s="165" t="s">
        <v>355</v>
      </c>
    </row>
    <row r="14" spans="1:9" ht="42.75" customHeight="1" thickBot="1">
      <c r="A14" s="315"/>
      <c r="B14" s="316"/>
      <c r="C14" s="319" t="s">
        <v>356</v>
      </c>
      <c r="D14" s="320"/>
      <c r="E14" s="165" t="s">
        <v>353</v>
      </c>
      <c r="F14" s="166" t="s">
        <v>357</v>
      </c>
      <c r="G14" s="165">
        <v>11.25</v>
      </c>
      <c r="H14" s="167"/>
      <c r="I14" s="165" t="s">
        <v>358</v>
      </c>
    </row>
    <row r="15" spans="1:9" ht="42.75" customHeight="1" thickBot="1">
      <c r="A15" s="315"/>
      <c r="B15" s="316"/>
      <c r="C15" s="319" t="s">
        <v>359</v>
      </c>
      <c r="D15" s="320"/>
      <c r="E15" s="165" t="s">
        <v>353</v>
      </c>
      <c r="F15" s="166" t="s">
        <v>360</v>
      </c>
      <c r="G15" s="165">
        <v>13.55</v>
      </c>
      <c r="H15" s="167"/>
      <c r="I15" s="165" t="s">
        <v>361</v>
      </c>
    </row>
    <row r="16" spans="1:9" ht="57" customHeight="1" thickBot="1">
      <c r="A16" s="317"/>
      <c r="B16" s="318"/>
      <c r="C16" s="319" t="s">
        <v>362</v>
      </c>
      <c r="D16" s="320"/>
      <c r="E16" s="165" t="s">
        <v>353</v>
      </c>
      <c r="F16" s="166" t="s">
        <v>360</v>
      </c>
      <c r="G16" s="165">
        <v>13.55</v>
      </c>
      <c r="H16" s="167"/>
      <c r="I16" s="165" t="s">
        <v>363</v>
      </c>
    </row>
    <row r="17" spans="1:9" ht="13.8">
      <c r="A17" s="168" t="s">
        <v>364</v>
      </c>
      <c r="B17" s="144"/>
      <c r="C17" s="144"/>
      <c r="D17" s="144"/>
      <c r="E17" s="144"/>
      <c r="F17" s="144"/>
      <c r="G17" s="144"/>
      <c r="H17" s="144"/>
      <c r="I17" s="144"/>
    </row>
    <row r="18" spans="1:9" ht="13.8">
      <c r="A18" s="169" t="s">
        <v>365</v>
      </c>
      <c r="B18" s="144"/>
      <c r="C18" s="144"/>
      <c r="D18" s="144"/>
      <c r="E18" s="144"/>
      <c r="F18" s="144"/>
      <c r="G18" s="144"/>
      <c r="H18" s="144"/>
      <c r="I18" s="144"/>
    </row>
    <row r="19" spans="1:9" ht="13.8">
      <c r="A19" s="169" t="s">
        <v>366</v>
      </c>
      <c r="B19" s="144"/>
      <c r="C19" s="144"/>
      <c r="D19" s="144"/>
      <c r="E19" s="144"/>
      <c r="F19" s="144"/>
      <c r="G19" s="144"/>
      <c r="H19" s="144"/>
      <c r="I19" s="144"/>
    </row>
    <row r="20" spans="1:9" ht="13.8">
      <c r="A20" s="169" t="s">
        <v>367</v>
      </c>
      <c r="B20" s="144"/>
      <c r="C20" s="144"/>
      <c r="D20" s="144"/>
      <c r="E20" s="144"/>
      <c r="F20" s="144"/>
      <c r="G20" s="144"/>
      <c r="H20" s="144"/>
      <c r="I20" s="144"/>
    </row>
    <row r="21" spans="1:9" ht="13.8">
      <c r="A21" s="170" t="s">
        <v>368</v>
      </c>
      <c r="B21" s="144"/>
      <c r="C21" s="144"/>
      <c r="D21" s="144"/>
      <c r="E21" s="144"/>
      <c r="F21" s="144"/>
      <c r="G21" s="144"/>
      <c r="H21" s="144"/>
      <c r="I21" s="144"/>
    </row>
    <row r="22" spans="1:9" ht="14.4">
      <c r="A22" s="143"/>
    </row>
    <row r="23" spans="1:9" ht="14.4">
      <c r="A23" s="143" t="s">
        <v>369</v>
      </c>
    </row>
    <row r="24" spans="1:9" ht="14.4">
      <c r="A24" s="143"/>
    </row>
    <row r="25" spans="1:9" ht="14.4">
      <c r="A25" s="143" t="s">
        <v>370</v>
      </c>
    </row>
    <row r="26" spans="1:9" ht="14.4">
      <c r="A26" s="143"/>
    </row>
    <row r="27" spans="1:9" ht="14.4">
      <c r="A27" s="171" t="s">
        <v>371</v>
      </c>
    </row>
    <row r="28" spans="1:9" ht="14.4">
      <c r="A28" s="171"/>
    </row>
    <row r="29" spans="1:9" ht="14.4">
      <c r="A29" s="171" t="s">
        <v>372</v>
      </c>
    </row>
    <row r="30" spans="1:9" ht="14.4">
      <c r="A30" s="172" t="s">
        <v>373</v>
      </c>
    </row>
    <row r="31" spans="1:9" ht="14.4">
      <c r="A31" s="172" t="s">
        <v>374</v>
      </c>
    </row>
    <row r="32" spans="1:9" ht="14.4">
      <c r="A32" s="173" t="s">
        <v>375</v>
      </c>
    </row>
    <row r="33" spans="1:1" ht="14.4">
      <c r="A33" s="174" t="s">
        <v>376</v>
      </c>
    </row>
    <row r="34" spans="1:1" ht="14.4">
      <c r="A34" s="174" t="s">
        <v>377</v>
      </c>
    </row>
    <row r="35" spans="1:1" ht="14.4">
      <c r="A35" s="174" t="s">
        <v>378</v>
      </c>
    </row>
    <row r="36" spans="1:1" ht="15.6">
      <c r="A36" s="174" t="s">
        <v>379</v>
      </c>
    </row>
    <row r="37" spans="1:1" ht="14.4">
      <c r="A37" s="174" t="s">
        <v>380</v>
      </c>
    </row>
    <row r="38" spans="1:1" ht="14.4">
      <c r="A38" s="174" t="s">
        <v>381</v>
      </c>
    </row>
    <row r="39" spans="1:1" ht="14.4">
      <c r="A39" s="174" t="s">
        <v>382</v>
      </c>
    </row>
    <row r="40" spans="1:1" ht="13.8">
      <c r="A40" s="175"/>
    </row>
    <row r="41" spans="1:1" ht="14.4">
      <c r="A41" s="143"/>
    </row>
    <row r="42" spans="1:1">
      <c r="A42" s="177" t="s">
        <v>383</v>
      </c>
    </row>
    <row r="43" spans="1:1" ht="14.4">
      <c r="A43" s="176" t="s">
        <v>384</v>
      </c>
    </row>
    <row r="44" spans="1:1">
      <c r="A44" s="177" t="s">
        <v>385</v>
      </c>
    </row>
    <row r="45" spans="1:1" ht="14.4">
      <c r="A45" s="176" t="s">
        <v>386</v>
      </c>
    </row>
    <row r="46" spans="1:1" ht="14.4">
      <c r="A46" s="176" t="s">
        <v>387</v>
      </c>
    </row>
    <row r="47" spans="1:1" ht="14.4">
      <c r="A47" s="143"/>
    </row>
    <row r="48" spans="1:1" ht="14.4">
      <c r="A48" s="143" t="s">
        <v>388</v>
      </c>
    </row>
    <row r="49" spans="1:2" ht="15" thickBot="1">
      <c r="A49" s="143"/>
    </row>
    <row r="50" spans="1:2" ht="87" thickBot="1">
      <c r="A50" s="178" t="s">
        <v>55</v>
      </c>
      <c r="B50" s="179" t="s">
        <v>389</v>
      </c>
    </row>
    <row r="51" spans="1:2" ht="87" thickBot="1">
      <c r="A51" s="180" t="s">
        <v>330</v>
      </c>
      <c r="B51" s="181" t="s">
        <v>390</v>
      </c>
    </row>
    <row r="52" spans="1:2" ht="87" thickBot="1">
      <c r="A52" s="180" t="s">
        <v>56</v>
      </c>
      <c r="B52" s="181" t="s">
        <v>391</v>
      </c>
    </row>
    <row r="53" spans="1:2" ht="87" thickBot="1">
      <c r="A53" s="180" t="s">
        <v>57</v>
      </c>
      <c r="B53" s="181" t="s">
        <v>392</v>
      </c>
    </row>
    <row r="54" spans="1:2" ht="87" thickBot="1">
      <c r="A54" s="180" t="s">
        <v>58</v>
      </c>
      <c r="B54" s="181" t="s">
        <v>393</v>
      </c>
    </row>
    <row r="55" spans="1:2" ht="87" thickBot="1">
      <c r="A55" s="180" t="s">
        <v>53</v>
      </c>
      <c r="B55" s="181" t="s">
        <v>394</v>
      </c>
    </row>
    <row r="56" spans="1:2" ht="14.4">
      <c r="A56" s="143"/>
    </row>
    <row r="57" spans="1:2" ht="14.4">
      <c r="A57" s="143"/>
    </row>
    <row r="58" spans="1:2" ht="14.4">
      <c r="A58" s="143" t="s">
        <v>395</v>
      </c>
    </row>
    <row r="59" spans="1:2" ht="14.4">
      <c r="A59" s="143" t="s">
        <v>116</v>
      </c>
    </row>
    <row r="60" spans="1:2" ht="14.4">
      <c r="A60" s="143"/>
    </row>
    <row r="61" spans="1:2">
      <c r="A61" s="177" t="s">
        <v>383</v>
      </c>
    </row>
    <row r="62" spans="1:2" ht="14.4">
      <c r="A62" s="176" t="s">
        <v>396</v>
      </c>
    </row>
    <row r="63" spans="1:2" ht="14.4">
      <c r="A63" s="176" t="s">
        <v>397</v>
      </c>
    </row>
    <row r="64" spans="1:2" ht="14.4">
      <c r="A64" s="176" t="s">
        <v>398</v>
      </c>
    </row>
    <row r="65" spans="1:1" ht="14.4">
      <c r="A65" s="176" t="s">
        <v>399</v>
      </c>
    </row>
    <row r="66" spans="1:1" ht="14.4">
      <c r="A66" s="143"/>
    </row>
    <row r="67" spans="1:1" ht="14.4">
      <c r="A67" s="143" t="s">
        <v>400</v>
      </c>
    </row>
    <row r="68" spans="1:1" ht="14.4">
      <c r="A68" s="143"/>
    </row>
    <row r="69" spans="1:1" ht="14.4">
      <c r="A69" s="143" t="s">
        <v>401</v>
      </c>
    </row>
    <row r="70" spans="1:1" ht="15" thickBot="1">
      <c r="A70" s="143"/>
    </row>
    <row r="71" spans="1:1" ht="87" thickBot="1">
      <c r="A71" s="178" t="s">
        <v>55</v>
      </c>
    </row>
    <row r="72" spans="1:1" ht="87" thickBot="1">
      <c r="A72" s="180" t="s">
        <v>330</v>
      </c>
    </row>
    <row r="73" spans="1:1" ht="87" thickBot="1">
      <c r="A73" s="180" t="s">
        <v>56</v>
      </c>
    </row>
    <row r="74" spans="1:1" ht="87" thickBot="1">
      <c r="A74" s="180" t="s">
        <v>57</v>
      </c>
    </row>
    <row r="75" spans="1:1" ht="87" thickBot="1">
      <c r="A75" s="180" t="s">
        <v>58</v>
      </c>
    </row>
    <row r="76" spans="1:1" ht="87" thickBot="1">
      <c r="A76" s="180" t="s">
        <v>53</v>
      </c>
    </row>
    <row r="77" spans="1:1" ht="14.4">
      <c r="A77" s="143"/>
    </row>
    <row r="78" spans="1:1" ht="14.4">
      <c r="A78" s="143"/>
    </row>
    <row r="79" spans="1:1" ht="14.4">
      <c r="A79" s="143" t="s">
        <v>395</v>
      </c>
    </row>
    <row r="80" spans="1:1" ht="14.4">
      <c r="A80" s="143" t="s">
        <v>116</v>
      </c>
    </row>
    <row r="81" spans="1:1" ht="14.4">
      <c r="A81" s="143"/>
    </row>
  </sheetData>
  <mergeCells count="11">
    <mergeCell ref="C16:D16"/>
    <mergeCell ref="A5:D5"/>
    <mergeCell ref="F8:F10"/>
    <mergeCell ref="A10:B10"/>
    <mergeCell ref="C10:D10"/>
    <mergeCell ref="A11:B16"/>
    <mergeCell ref="C11:D11"/>
    <mergeCell ref="C12:D12"/>
    <mergeCell ref="C13:D13"/>
    <mergeCell ref="C14:D14"/>
    <mergeCell ref="C15:D15"/>
  </mergeCells>
  <phoneticPr fontId="70" type="noConversion"/>
  <hyperlinks>
    <hyperlink ref="A42" r:id="rId1" display="mailto:patrick.li@jlahome.com" xr:uid="{00000000-0004-0000-0500-000000000000}"/>
    <hyperlink ref="A44" r:id="rId2" display="mailto:jatin.rekhi@jla-india.com" xr:uid="{00000000-0004-0000-0500-000001000000}"/>
    <hyperlink ref="A61" r:id="rId3" display="mailto:patrick.li@jlahome.com" xr:uid="{00000000-0004-0000-0500-000002000000}"/>
  </hyperlinks>
  <pageMargins left="0.7" right="0.7" top="0.75" bottom="0.75" header="0.3" footer="0.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43"/>
  <sheetViews>
    <sheetView workbookViewId="0">
      <selection activeCell="G9" sqref="G9"/>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14" width="33.44140625" style="46" customWidth="1"/>
    <col min="15" max="15" width="20.6640625" style="46" bestFit="1" customWidth="1"/>
    <col min="16" max="16" width="11.5546875" style="46" bestFit="1" customWidth="1"/>
    <col min="17" max="17" width="12.33203125" style="46" bestFit="1" customWidth="1"/>
    <col min="18" max="18" width="8.44140625" style="46" bestFit="1" customWidth="1"/>
    <col min="19" max="19" width="17.33203125" style="46" bestFit="1" customWidth="1"/>
    <col min="20" max="20" width="12.5546875" style="46" customWidth="1"/>
    <col min="21" max="21" width="23.6640625" style="46" bestFit="1" customWidth="1"/>
    <col min="22" max="23" width="9.33203125" style="46"/>
    <col min="24" max="24" width="11.33203125" style="46" bestFit="1" customWidth="1"/>
    <col min="25" max="16384" width="9.33203125" style="46"/>
  </cols>
  <sheetData>
    <row r="1" spans="1:23" ht="15" thickBot="1">
      <c r="A1" s="13"/>
      <c r="B1" s="13"/>
      <c r="C1" s="13"/>
      <c r="D1" s="14" t="s">
        <v>13</v>
      </c>
      <c r="E1" s="13"/>
      <c r="F1" s="14"/>
      <c r="G1" s="14"/>
      <c r="H1" s="14"/>
      <c r="I1" s="14"/>
      <c r="J1" s="14"/>
      <c r="K1" s="14"/>
      <c r="L1" s="14"/>
      <c r="M1" s="14"/>
      <c r="N1" s="14"/>
      <c r="O1" s="14"/>
      <c r="P1" s="13"/>
      <c r="Q1" s="14"/>
      <c r="R1" s="13"/>
      <c r="S1" s="13"/>
      <c r="T1" s="13"/>
      <c r="U1" s="13"/>
      <c r="V1" s="13"/>
      <c r="W1" s="13"/>
    </row>
    <row r="2" spans="1:23">
      <c r="A2" s="23" t="s">
        <v>15</v>
      </c>
      <c r="B2" s="23" t="s">
        <v>16</v>
      </c>
      <c r="C2" s="24"/>
      <c r="D2" s="23"/>
      <c r="E2" s="25">
        <v>44959</v>
      </c>
      <c r="F2" s="60" t="s">
        <v>62</v>
      </c>
      <c r="G2" s="61" t="s">
        <v>32</v>
      </c>
      <c r="H2" s="60" t="s">
        <v>62</v>
      </c>
      <c r="I2" s="61" t="s">
        <v>32</v>
      </c>
      <c r="J2" s="60" t="s">
        <v>62</v>
      </c>
      <c r="K2" s="61" t="s">
        <v>32</v>
      </c>
      <c r="L2" s="339" t="s">
        <v>62</v>
      </c>
      <c r="M2" s="340"/>
      <c r="N2" s="341"/>
      <c r="O2" s="15"/>
      <c r="P2" s="342"/>
      <c r="Q2" s="343"/>
      <c r="R2" s="343"/>
      <c r="S2" s="343"/>
      <c r="T2" s="343"/>
      <c r="U2" s="343"/>
      <c r="V2" s="343"/>
      <c r="W2" s="344"/>
    </row>
    <row r="3" spans="1:23">
      <c r="A3" s="26" t="s">
        <v>17</v>
      </c>
      <c r="B3" s="23"/>
      <c r="C3" s="55"/>
      <c r="D3" s="62"/>
      <c r="E3" s="27" t="s">
        <v>18</v>
      </c>
      <c r="F3" s="64"/>
      <c r="G3" s="65"/>
      <c r="H3" s="64"/>
      <c r="I3" s="65"/>
      <c r="J3" s="64"/>
      <c r="K3" s="65"/>
      <c r="L3" s="64"/>
      <c r="M3" s="53"/>
      <c r="N3" s="65"/>
      <c r="O3" s="16"/>
      <c r="P3" s="342" t="s">
        <v>19</v>
      </c>
      <c r="Q3" s="343"/>
      <c r="R3" s="343"/>
      <c r="S3" s="343"/>
      <c r="T3" s="343"/>
      <c r="U3" s="343"/>
      <c r="V3" s="343"/>
      <c r="W3" s="344"/>
    </row>
    <row r="4" spans="1:23" ht="72">
      <c r="A4" s="28" t="s">
        <v>20</v>
      </c>
      <c r="B4" s="28" t="s">
        <v>0</v>
      </c>
      <c r="C4" s="28" t="s">
        <v>21</v>
      </c>
      <c r="D4" s="28" t="s">
        <v>22</v>
      </c>
      <c r="E4" s="29" t="s">
        <v>23</v>
      </c>
      <c r="F4" s="17" t="s">
        <v>54</v>
      </c>
      <c r="G4" s="66" t="s">
        <v>54</v>
      </c>
      <c r="H4" s="17" t="s">
        <v>63</v>
      </c>
      <c r="I4" s="66" t="s">
        <v>63</v>
      </c>
      <c r="J4" s="17" t="s">
        <v>64</v>
      </c>
      <c r="K4" s="66" t="s">
        <v>64</v>
      </c>
      <c r="L4" s="17" t="s">
        <v>65</v>
      </c>
      <c r="M4" s="28" t="s">
        <v>66</v>
      </c>
      <c r="N4" s="66" t="s">
        <v>66</v>
      </c>
      <c r="O4" s="30" t="s">
        <v>24</v>
      </c>
      <c r="P4" s="327" t="s">
        <v>4</v>
      </c>
      <c r="Q4" s="328"/>
      <c r="R4" s="329"/>
      <c r="S4" s="28" t="s">
        <v>25</v>
      </c>
      <c r="T4" s="28" t="s">
        <v>26</v>
      </c>
      <c r="U4" s="28" t="s">
        <v>27</v>
      </c>
      <c r="V4" s="28" t="s">
        <v>28</v>
      </c>
      <c r="W4" s="28" t="s">
        <v>5</v>
      </c>
    </row>
    <row r="5" spans="1:23" ht="43.2">
      <c r="A5" s="31" t="s">
        <v>16</v>
      </c>
      <c r="B5" s="32" t="s">
        <v>16</v>
      </c>
      <c r="C5" s="32"/>
      <c r="D5" s="32"/>
      <c r="E5" s="33"/>
      <c r="F5" s="67" t="s">
        <v>67</v>
      </c>
      <c r="G5" s="68" t="s">
        <v>67</v>
      </c>
      <c r="H5" s="67" t="s">
        <v>67</v>
      </c>
      <c r="I5" s="68" t="s">
        <v>67</v>
      </c>
      <c r="J5" s="67" t="s">
        <v>67</v>
      </c>
      <c r="K5" s="68" t="s">
        <v>67</v>
      </c>
      <c r="L5" s="67" t="s">
        <v>67</v>
      </c>
      <c r="M5" s="54" t="s">
        <v>68</v>
      </c>
      <c r="N5" s="68" t="s">
        <v>69</v>
      </c>
      <c r="O5" s="34"/>
      <c r="P5" s="35" t="s">
        <v>6</v>
      </c>
      <c r="Q5" s="35" t="s">
        <v>7</v>
      </c>
      <c r="R5" s="35" t="s">
        <v>8</v>
      </c>
      <c r="S5" s="35"/>
      <c r="T5" s="35"/>
      <c r="U5" s="35"/>
      <c r="V5" s="35"/>
      <c r="W5" s="35"/>
    </row>
    <row r="6" spans="1:23">
      <c r="A6" s="36"/>
      <c r="B6" s="37"/>
      <c r="C6" s="37"/>
      <c r="D6" s="37"/>
      <c r="E6" s="38"/>
      <c r="F6" s="39" t="s">
        <v>35</v>
      </c>
      <c r="G6" s="47" t="s">
        <v>35</v>
      </c>
      <c r="H6" s="39" t="s">
        <v>35</v>
      </c>
      <c r="I6" s="47" t="s">
        <v>35</v>
      </c>
      <c r="J6" s="39" t="s">
        <v>35</v>
      </c>
      <c r="K6" s="47"/>
      <c r="L6" s="39" t="s">
        <v>35</v>
      </c>
      <c r="M6" s="63" t="s">
        <v>35</v>
      </c>
      <c r="N6" s="47" t="s">
        <v>35</v>
      </c>
      <c r="O6" s="40"/>
      <c r="P6" s="37"/>
      <c r="Q6" s="37"/>
      <c r="R6" s="37"/>
      <c r="S6" s="37"/>
      <c r="T6" s="37"/>
      <c r="U6" s="37"/>
      <c r="V6" s="37"/>
      <c r="W6" s="37"/>
    </row>
    <row r="7" spans="1:23">
      <c r="A7" s="345"/>
      <c r="B7" s="346" t="s">
        <v>29</v>
      </c>
      <c r="C7" s="347" t="s">
        <v>30</v>
      </c>
      <c r="D7" s="347" t="s">
        <v>33</v>
      </c>
      <c r="E7" s="48" t="s">
        <v>55</v>
      </c>
      <c r="F7" s="74">
        <v>6.05</v>
      </c>
      <c r="G7" s="49">
        <v>6.18</v>
      </c>
      <c r="H7" s="69">
        <v>7.93</v>
      </c>
      <c r="I7" s="76">
        <v>7.58</v>
      </c>
      <c r="J7" s="69">
        <v>8.5500000000000007</v>
      </c>
      <c r="K7" s="76">
        <v>8.35</v>
      </c>
      <c r="L7" s="69">
        <v>9.41</v>
      </c>
      <c r="M7" s="56">
        <v>9.4499999999999993</v>
      </c>
      <c r="N7" s="49">
        <v>9.7799999999999994</v>
      </c>
      <c r="O7" s="348" t="s">
        <v>31</v>
      </c>
      <c r="P7" s="41">
        <v>30</v>
      </c>
      <c r="Q7" s="41">
        <v>25</v>
      </c>
      <c r="R7" s="41">
        <v>28</v>
      </c>
      <c r="S7" s="41">
        <v>4</v>
      </c>
      <c r="T7" s="42">
        <f>(P7*Q7*R7)/1000000</f>
        <v>2.1000000000000001E-2</v>
      </c>
      <c r="U7" s="43">
        <f>S7*66/T7</f>
        <v>12571.428571428571</v>
      </c>
      <c r="V7" s="44"/>
      <c r="W7" s="45">
        <f>V7/U7</f>
        <v>0</v>
      </c>
    </row>
    <row r="8" spans="1:23">
      <c r="A8" s="345"/>
      <c r="B8" s="346"/>
      <c r="C8" s="347"/>
      <c r="D8" s="347"/>
      <c r="E8" s="48" t="s">
        <v>56</v>
      </c>
      <c r="F8" s="74">
        <v>7.85</v>
      </c>
      <c r="G8" s="49">
        <v>8.0399999999999991</v>
      </c>
      <c r="H8" s="69">
        <v>10.29</v>
      </c>
      <c r="I8" s="76">
        <v>9.8699999999999992</v>
      </c>
      <c r="J8" s="69">
        <v>11.1</v>
      </c>
      <c r="K8" s="76">
        <v>10.87</v>
      </c>
      <c r="L8" s="69">
        <v>12.23</v>
      </c>
      <c r="M8" s="56">
        <v>12.29</v>
      </c>
      <c r="N8" s="49">
        <v>12.72</v>
      </c>
      <c r="O8" s="349"/>
      <c r="P8" s="41">
        <v>30</v>
      </c>
      <c r="Q8" s="41">
        <v>25</v>
      </c>
      <c r="R8" s="41">
        <v>33</v>
      </c>
      <c r="S8" s="41">
        <v>4</v>
      </c>
      <c r="T8" s="42">
        <f>(P8*Q8*R8)/1000000</f>
        <v>2.4750000000000001E-2</v>
      </c>
      <c r="U8" s="43">
        <f>S8*66/T8</f>
        <v>10666.666666666666</v>
      </c>
      <c r="V8" s="44"/>
      <c r="W8" s="45">
        <f>V8/U8</f>
        <v>0</v>
      </c>
    </row>
    <row r="9" spans="1:23">
      <c r="A9" s="345"/>
      <c r="B9" s="346"/>
      <c r="C9" s="347"/>
      <c r="D9" s="347"/>
      <c r="E9" s="48" t="s">
        <v>57</v>
      </c>
      <c r="F9" s="74">
        <v>8.75</v>
      </c>
      <c r="G9" s="49">
        <v>8.8800000000000008</v>
      </c>
      <c r="H9" s="69">
        <v>11.62</v>
      </c>
      <c r="I9" s="76">
        <v>10.9</v>
      </c>
      <c r="J9" s="69">
        <v>12.56</v>
      </c>
      <c r="K9" s="76">
        <v>11.99</v>
      </c>
      <c r="L9" s="69">
        <v>13.86</v>
      </c>
      <c r="M9" s="56">
        <v>13.93</v>
      </c>
      <c r="N9" s="49">
        <v>14.41</v>
      </c>
      <c r="O9" s="349"/>
      <c r="P9" s="41">
        <v>30</v>
      </c>
      <c r="Q9" s="41">
        <v>25</v>
      </c>
      <c r="R9" s="41">
        <v>38</v>
      </c>
      <c r="S9" s="41">
        <v>4</v>
      </c>
      <c r="T9" s="42">
        <f>(P9*Q9*R9)/1000000</f>
        <v>2.8500000000000001E-2</v>
      </c>
      <c r="U9" s="43">
        <f>S9*66/T9</f>
        <v>9263.1578947368416</v>
      </c>
      <c r="V9" s="44"/>
      <c r="W9" s="45">
        <f>V9/U9</f>
        <v>0</v>
      </c>
    </row>
    <row r="10" spans="1:23">
      <c r="A10" s="345"/>
      <c r="B10" s="346"/>
      <c r="C10" s="347"/>
      <c r="D10" s="347"/>
      <c r="E10" s="48" t="s">
        <v>58</v>
      </c>
      <c r="F10" s="74">
        <v>10.65</v>
      </c>
      <c r="G10" s="49">
        <v>10.74</v>
      </c>
      <c r="H10" s="69">
        <v>14.29</v>
      </c>
      <c r="I10" s="76">
        <v>13.18</v>
      </c>
      <c r="J10" s="69">
        <v>15.44</v>
      </c>
      <c r="K10" s="76">
        <v>14.51</v>
      </c>
      <c r="L10" s="69">
        <v>17.059999999999999</v>
      </c>
      <c r="M10" s="56">
        <v>17.14</v>
      </c>
      <c r="N10" s="49">
        <v>17.739999999999998</v>
      </c>
      <c r="O10" s="349"/>
      <c r="P10" s="41">
        <v>30</v>
      </c>
      <c r="Q10" s="41">
        <v>25</v>
      </c>
      <c r="R10" s="41">
        <v>43</v>
      </c>
      <c r="S10" s="41">
        <v>4</v>
      </c>
      <c r="T10" s="42">
        <f t="shared" ref="T10:T11" si="0">(P10*Q10*R10)/1000000</f>
        <v>3.2250000000000001E-2</v>
      </c>
      <c r="U10" s="43">
        <f t="shared" ref="U10:U11" si="1">S10*66/T10</f>
        <v>8186.0465116279065</v>
      </c>
      <c r="V10" s="44"/>
      <c r="W10" s="45">
        <f t="shared" ref="W10:W11" si="2">V10/U10</f>
        <v>0</v>
      </c>
    </row>
    <row r="11" spans="1:23" ht="28.8">
      <c r="A11" s="345"/>
      <c r="B11" s="346"/>
      <c r="C11" s="347"/>
      <c r="D11" s="347"/>
      <c r="E11" s="48" t="s">
        <v>53</v>
      </c>
      <c r="F11" s="74">
        <v>10.65</v>
      </c>
      <c r="G11" s="49">
        <v>10.74</v>
      </c>
      <c r="H11" s="69">
        <v>14.29</v>
      </c>
      <c r="I11" s="76">
        <v>13.18</v>
      </c>
      <c r="J11" s="69">
        <v>15.44</v>
      </c>
      <c r="K11" s="76">
        <v>14.51</v>
      </c>
      <c r="L11" s="69">
        <v>17.059999999999999</v>
      </c>
      <c r="M11" s="56">
        <v>17.14</v>
      </c>
      <c r="N11" s="49">
        <v>17.739999999999998</v>
      </c>
      <c r="O11" s="350"/>
      <c r="P11" s="41">
        <v>30</v>
      </c>
      <c r="Q11" s="41">
        <v>25</v>
      </c>
      <c r="R11" s="41">
        <v>43</v>
      </c>
      <c r="S11" s="41">
        <v>4</v>
      </c>
      <c r="T11" s="42">
        <f t="shared" si="0"/>
        <v>3.2250000000000001E-2</v>
      </c>
      <c r="U11" s="43">
        <f t="shared" si="1"/>
        <v>8186.0465116279065</v>
      </c>
      <c r="V11" s="44"/>
      <c r="W11" s="45">
        <f t="shared" si="2"/>
        <v>0</v>
      </c>
    </row>
    <row r="12" spans="1:23" ht="43.2">
      <c r="A12" s="31" t="s">
        <v>16</v>
      </c>
      <c r="B12" s="32" t="s">
        <v>16</v>
      </c>
      <c r="C12" s="32"/>
      <c r="D12" s="32"/>
      <c r="E12" s="33"/>
      <c r="F12" s="67" t="s">
        <v>67</v>
      </c>
      <c r="G12" s="68" t="s">
        <v>67</v>
      </c>
      <c r="H12" s="67" t="s">
        <v>67</v>
      </c>
      <c r="I12" s="68" t="s">
        <v>67</v>
      </c>
      <c r="J12" s="67" t="s">
        <v>67</v>
      </c>
      <c r="K12" s="68" t="s">
        <v>67</v>
      </c>
      <c r="L12" s="67" t="s">
        <v>67</v>
      </c>
      <c r="M12" s="54" t="s">
        <v>68</v>
      </c>
      <c r="N12" s="68" t="s">
        <v>69</v>
      </c>
      <c r="O12" s="34"/>
      <c r="P12" s="35" t="s">
        <v>6</v>
      </c>
      <c r="Q12" s="35" t="s">
        <v>7</v>
      </c>
      <c r="R12" s="35" t="s">
        <v>8</v>
      </c>
      <c r="S12" s="35"/>
      <c r="T12" s="35"/>
      <c r="U12" s="35"/>
      <c r="V12" s="35"/>
      <c r="W12" s="35"/>
    </row>
    <row r="13" spans="1:23">
      <c r="A13" s="36"/>
      <c r="B13" s="37"/>
      <c r="C13" s="37"/>
      <c r="D13" s="37"/>
      <c r="E13" s="38"/>
      <c r="F13" s="39" t="s">
        <v>36</v>
      </c>
      <c r="G13" s="47" t="s">
        <v>36</v>
      </c>
      <c r="H13" s="39" t="s">
        <v>36</v>
      </c>
      <c r="I13" s="47" t="s">
        <v>36</v>
      </c>
      <c r="J13" s="39" t="s">
        <v>36</v>
      </c>
      <c r="K13" s="47" t="s">
        <v>36</v>
      </c>
      <c r="L13" s="39" t="s">
        <v>36</v>
      </c>
      <c r="M13" s="63" t="s">
        <v>36</v>
      </c>
      <c r="N13" s="47" t="s">
        <v>36</v>
      </c>
      <c r="O13" s="40"/>
      <c r="P13" s="37"/>
      <c r="Q13" s="37"/>
      <c r="R13" s="37"/>
      <c r="S13" s="37"/>
      <c r="T13" s="37"/>
      <c r="U13" s="37"/>
      <c r="V13" s="37"/>
      <c r="W13" s="37"/>
    </row>
    <row r="14" spans="1:23">
      <c r="A14" s="345"/>
      <c r="B14" s="346" t="s">
        <v>29</v>
      </c>
      <c r="C14" s="347" t="s">
        <v>30</v>
      </c>
      <c r="D14" s="347" t="s">
        <v>33</v>
      </c>
      <c r="E14" s="48" t="s">
        <v>48</v>
      </c>
      <c r="F14" s="74">
        <v>6.78</v>
      </c>
      <c r="G14" s="49">
        <v>6.92</v>
      </c>
      <c r="H14" s="69">
        <v>8.8800000000000008</v>
      </c>
      <c r="I14" s="76">
        <v>8.49</v>
      </c>
      <c r="J14" s="69">
        <v>9.58</v>
      </c>
      <c r="K14" s="76">
        <v>9.35</v>
      </c>
      <c r="L14" s="69">
        <v>10.54</v>
      </c>
      <c r="M14" s="56">
        <v>10.58</v>
      </c>
      <c r="N14" s="49">
        <v>10.95</v>
      </c>
      <c r="O14" s="348" t="s">
        <v>31</v>
      </c>
      <c r="P14" s="41">
        <v>30</v>
      </c>
      <c r="Q14" s="41">
        <v>30</v>
      </c>
      <c r="R14" s="41">
        <v>25</v>
      </c>
      <c r="S14" s="41">
        <v>4</v>
      </c>
      <c r="T14" s="42">
        <f>(P14*Q14*R14)/1000000</f>
        <v>2.2499999999999999E-2</v>
      </c>
      <c r="U14" s="43">
        <f>S14*66/T14</f>
        <v>11733.333333333334</v>
      </c>
      <c r="V14" s="44"/>
      <c r="W14" s="45">
        <f>V14/U14</f>
        <v>0</v>
      </c>
    </row>
    <row r="15" spans="1:23">
      <c r="A15" s="345"/>
      <c r="B15" s="346"/>
      <c r="C15" s="347"/>
      <c r="D15" s="347"/>
      <c r="E15" s="48" t="s">
        <v>50</v>
      </c>
      <c r="F15" s="74">
        <v>9.0299999999999994</v>
      </c>
      <c r="G15" s="49">
        <v>9.25</v>
      </c>
      <c r="H15" s="69">
        <v>11.83</v>
      </c>
      <c r="I15" s="76">
        <v>11.35</v>
      </c>
      <c r="J15" s="69">
        <v>12.77</v>
      </c>
      <c r="K15" s="76">
        <v>12.5</v>
      </c>
      <c r="L15" s="69">
        <v>14.06</v>
      </c>
      <c r="M15" s="56">
        <v>14.13</v>
      </c>
      <c r="N15" s="49">
        <v>14.63</v>
      </c>
      <c r="O15" s="349"/>
      <c r="P15" s="41">
        <v>30</v>
      </c>
      <c r="Q15" s="41">
        <v>30</v>
      </c>
      <c r="R15" s="41">
        <v>30</v>
      </c>
      <c r="S15" s="41">
        <v>4</v>
      </c>
      <c r="T15" s="42">
        <f>(P15*Q15*R15)/1000000</f>
        <v>2.7E-2</v>
      </c>
      <c r="U15" s="43">
        <f>S15*66/T15</f>
        <v>9777.7777777777774</v>
      </c>
      <c r="V15" s="44"/>
      <c r="W15" s="45">
        <f>V15/U15</f>
        <v>0</v>
      </c>
    </row>
    <row r="16" spans="1:23">
      <c r="A16" s="345"/>
      <c r="B16" s="346"/>
      <c r="C16" s="347"/>
      <c r="D16" s="347"/>
      <c r="E16" s="48" t="s">
        <v>70</v>
      </c>
      <c r="F16" s="74">
        <v>9.98</v>
      </c>
      <c r="G16" s="49">
        <v>10.119999999999999</v>
      </c>
      <c r="H16" s="69">
        <v>13.25</v>
      </c>
      <c r="I16" s="76">
        <v>12.43</v>
      </c>
      <c r="J16" s="69">
        <v>14.32</v>
      </c>
      <c r="K16" s="76">
        <v>13.67</v>
      </c>
      <c r="L16" s="69">
        <v>15.8</v>
      </c>
      <c r="M16" s="56">
        <v>15.88</v>
      </c>
      <c r="N16" s="49">
        <v>16.43</v>
      </c>
      <c r="O16" s="349"/>
      <c r="P16" s="41">
        <v>30</v>
      </c>
      <c r="Q16" s="41">
        <v>30</v>
      </c>
      <c r="R16" s="41">
        <v>36</v>
      </c>
      <c r="S16" s="41">
        <v>4</v>
      </c>
      <c r="T16" s="42">
        <f>(P16*Q16*R16)/1000000</f>
        <v>3.2399999999999998E-2</v>
      </c>
      <c r="U16" s="43">
        <f>S16*66/T16</f>
        <v>8148.1481481481487</v>
      </c>
      <c r="V16" s="44"/>
      <c r="W16" s="45">
        <f>V16/U16</f>
        <v>0</v>
      </c>
    </row>
    <row r="17" spans="1:23">
      <c r="A17" s="345"/>
      <c r="B17" s="346"/>
      <c r="C17" s="347"/>
      <c r="D17" s="347"/>
      <c r="E17" s="48" t="s">
        <v>71</v>
      </c>
      <c r="F17" s="74">
        <v>12.14</v>
      </c>
      <c r="G17" s="49">
        <v>12.24</v>
      </c>
      <c r="H17" s="69">
        <v>16.29</v>
      </c>
      <c r="I17" s="76">
        <v>15.03</v>
      </c>
      <c r="J17" s="69">
        <v>17.600000000000001</v>
      </c>
      <c r="K17" s="76">
        <v>16.54</v>
      </c>
      <c r="L17" s="69">
        <v>19.45</v>
      </c>
      <c r="M17" s="56">
        <v>19.54</v>
      </c>
      <c r="N17" s="49">
        <v>20.22</v>
      </c>
      <c r="O17" s="349"/>
      <c r="P17" s="41">
        <v>30</v>
      </c>
      <c r="Q17" s="41">
        <v>30</v>
      </c>
      <c r="R17" s="41">
        <v>41</v>
      </c>
      <c r="S17" s="41">
        <v>4</v>
      </c>
      <c r="T17" s="42">
        <f t="shared" ref="T17:T18" si="3">(P17*Q17*R17)/1000000</f>
        <v>3.6900000000000002E-2</v>
      </c>
      <c r="U17" s="43">
        <f t="shared" ref="U17:U18" si="4">S17*66/T17</f>
        <v>7154.4715447154467</v>
      </c>
      <c r="V17" s="44"/>
      <c r="W17" s="45">
        <f t="shared" ref="W17:W18" si="5">V17/U17</f>
        <v>0</v>
      </c>
    </row>
    <row r="18" spans="1:23" ht="29.4" thickBot="1">
      <c r="A18" s="345"/>
      <c r="B18" s="346"/>
      <c r="C18" s="347"/>
      <c r="D18" s="347"/>
      <c r="E18" s="48" t="s">
        <v>72</v>
      </c>
      <c r="F18" s="75">
        <v>12.14</v>
      </c>
      <c r="G18" s="71">
        <v>12.24</v>
      </c>
      <c r="H18" s="70">
        <v>16.29</v>
      </c>
      <c r="I18" s="77">
        <v>15.03</v>
      </c>
      <c r="J18" s="70">
        <v>17.600000000000001</v>
      </c>
      <c r="K18" s="78">
        <v>16.54</v>
      </c>
      <c r="L18" s="70">
        <v>19.45</v>
      </c>
      <c r="M18" s="72">
        <v>19.54</v>
      </c>
      <c r="N18" s="71">
        <v>20.22</v>
      </c>
      <c r="O18" s="350"/>
      <c r="P18" s="41">
        <v>30</v>
      </c>
      <c r="Q18" s="41">
        <v>30</v>
      </c>
      <c r="R18" s="41">
        <v>41</v>
      </c>
      <c r="S18" s="41">
        <v>4</v>
      </c>
      <c r="T18" s="42">
        <f t="shared" si="3"/>
        <v>3.6900000000000002E-2</v>
      </c>
      <c r="U18" s="43">
        <f t="shared" si="4"/>
        <v>7154.4715447154467</v>
      </c>
      <c r="V18" s="44"/>
      <c r="W18" s="45">
        <f t="shared" si="5"/>
        <v>0</v>
      </c>
    </row>
    <row r="19" spans="1:23">
      <c r="J19" s="73" t="s">
        <v>73</v>
      </c>
      <c r="K19" s="73"/>
    </row>
    <row r="20" spans="1:23" ht="15" thickBot="1">
      <c r="F20" s="46" t="s">
        <v>107</v>
      </c>
      <c r="I20" s="46" t="s">
        <v>107</v>
      </c>
      <c r="K20" s="46" t="s">
        <v>107</v>
      </c>
      <c r="L20" s="46" t="s">
        <v>107</v>
      </c>
      <c r="M20" s="46" t="s">
        <v>107</v>
      </c>
      <c r="N20" s="46" t="s">
        <v>107</v>
      </c>
    </row>
    <row r="21" spans="1:23">
      <c r="F21" s="95">
        <v>8.06</v>
      </c>
      <c r="G21" s="58">
        <f>(F21-F7)/F7</f>
        <v>0.33223140495867781</v>
      </c>
      <c r="H21" s="58">
        <f>(I21-I7)/I7</f>
        <v>0.25329815303430075</v>
      </c>
      <c r="I21" s="95">
        <v>9.5</v>
      </c>
      <c r="J21" s="58">
        <f>(K21-K7)/K7</f>
        <v>9.5808383233533023E-2</v>
      </c>
      <c r="K21" s="95">
        <v>9.15</v>
      </c>
      <c r="L21" s="95">
        <v>9.85</v>
      </c>
      <c r="M21" s="95">
        <v>10.050000000000001</v>
      </c>
      <c r="N21" s="95">
        <v>10.75</v>
      </c>
    </row>
    <row r="22" spans="1:23">
      <c r="F22" s="98">
        <v>10.44</v>
      </c>
      <c r="G22" s="58">
        <f t="shared" ref="G22:G25" si="6">(F22-F8)/F8</f>
        <v>0.32993630573248406</v>
      </c>
      <c r="H22" s="58">
        <f t="shared" ref="H22:J25" si="7">(I22-I8)/I8</f>
        <v>0.17021276595744697</v>
      </c>
      <c r="I22" s="98">
        <v>11.55</v>
      </c>
      <c r="J22" s="58">
        <f t="shared" si="7"/>
        <v>9.3836246550138128E-2</v>
      </c>
      <c r="K22" s="98">
        <v>11.89</v>
      </c>
      <c r="L22" s="98">
        <v>12.8</v>
      </c>
      <c r="M22" s="98">
        <v>13.05</v>
      </c>
      <c r="N22" s="98">
        <v>13.95</v>
      </c>
    </row>
    <row r="23" spans="1:23">
      <c r="F23" s="98">
        <v>11.11</v>
      </c>
      <c r="G23" s="58">
        <f t="shared" si="6"/>
        <v>0.26971428571428563</v>
      </c>
      <c r="H23" s="58">
        <f t="shared" si="7"/>
        <v>0.12385321100917428</v>
      </c>
      <c r="I23" s="98">
        <v>12.25</v>
      </c>
      <c r="J23" s="58">
        <f t="shared" si="7"/>
        <v>5.6713928273561275E-2</v>
      </c>
      <c r="K23" s="98">
        <v>12.67</v>
      </c>
      <c r="L23" s="98">
        <v>13.55</v>
      </c>
      <c r="M23" s="98">
        <v>13.82</v>
      </c>
      <c r="N23" s="98">
        <v>14.95</v>
      </c>
    </row>
    <row r="24" spans="1:23">
      <c r="F24" s="102">
        <v>13.06</v>
      </c>
      <c r="G24" s="58">
        <f t="shared" si="6"/>
        <v>0.22629107981220659</v>
      </c>
      <c r="H24" s="58">
        <f t="shared" si="7"/>
        <v>8.497723823975728E-2</v>
      </c>
      <c r="I24" s="102">
        <v>14.3</v>
      </c>
      <c r="J24" s="58">
        <f t="shared" si="7"/>
        <v>3.3769813921433509E-2</v>
      </c>
      <c r="K24" s="102">
        <v>15</v>
      </c>
      <c r="L24" s="102">
        <v>16.2</v>
      </c>
      <c r="M24" s="102">
        <v>16.52</v>
      </c>
      <c r="N24" s="102">
        <v>17.55</v>
      </c>
    </row>
    <row r="25" spans="1:23" ht="15" thickBot="1">
      <c r="F25" s="105">
        <v>13.26</v>
      </c>
      <c r="G25" s="58">
        <f t="shared" si="6"/>
        <v>0.24507042253521122</v>
      </c>
      <c r="H25" s="58">
        <f t="shared" si="7"/>
        <v>9.6358118361153239E-2</v>
      </c>
      <c r="I25" s="105">
        <v>14.45</v>
      </c>
      <c r="J25" s="58">
        <f t="shared" si="7"/>
        <v>4.5485871812543086E-2</v>
      </c>
      <c r="K25" s="105">
        <v>15.17</v>
      </c>
      <c r="L25" s="105">
        <v>16.45</v>
      </c>
      <c r="M25" s="105">
        <v>16.78</v>
      </c>
      <c r="N25" s="105">
        <v>17.95</v>
      </c>
    </row>
    <row r="26" spans="1:23" ht="15" thickBot="1"/>
    <row r="27" spans="1:23">
      <c r="F27" s="95">
        <v>8.94</v>
      </c>
      <c r="G27" s="58">
        <f>(F27-F14)/F14</f>
        <v>0.31858407079646006</v>
      </c>
      <c r="H27" s="58">
        <f>(I27-I14)/I14</f>
        <v>0.24852767962308592</v>
      </c>
      <c r="I27" s="95">
        <v>10.6</v>
      </c>
      <c r="J27" s="58">
        <f>(K27-K14)/K14</f>
        <v>8.4491978609625776E-2</v>
      </c>
      <c r="K27" s="95">
        <v>10.14</v>
      </c>
      <c r="L27" s="95">
        <v>10.95</v>
      </c>
      <c r="M27" s="95">
        <v>11.1</v>
      </c>
      <c r="N27" s="95">
        <v>11.95</v>
      </c>
    </row>
    <row r="28" spans="1:23">
      <c r="F28" s="98">
        <v>11.95</v>
      </c>
      <c r="G28" s="58">
        <f t="shared" ref="G28:G31" si="8">(F28-F15)/F15</f>
        <v>0.32336655592469549</v>
      </c>
      <c r="H28" s="58">
        <f t="shared" ref="H28:J31" si="9">(I28-I15)/I15</f>
        <v>0.18502202643171803</v>
      </c>
      <c r="I28" s="98">
        <v>13.45</v>
      </c>
      <c r="J28" s="58">
        <f t="shared" si="9"/>
        <v>8.8799999999999948E-2</v>
      </c>
      <c r="K28" s="98">
        <v>13.61</v>
      </c>
      <c r="L28" s="98">
        <v>14.8</v>
      </c>
      <c r="M28" s="98">
        <v>15.1</v>
      </c>
      <c r="N28" s="98">
        <v>15.95</v>
      </c>
    </row>
    <row r="29" spans="1:23">
      <c r="F29" s="98">
        <v>12.62</v>
      </c>
      <c r="G29" s="58">
        <f t="shared" si="8"/>
        <v>0.26452905811623234</v>
      </c>
      <c r="H29" s="58">
        <f t="shared" si="9"/>
        <v>0.13837489943684639</v>
      </c>
      <c r="I29" s="98">
        <v>14.15</v>
      </c>
      <c r="J29" s="58">
        <f t="shared" si="9"/>
        <v>5.2670080468178539E-2</v>
      </c>
      <c r="K29" s="98">
        <v>14.39</v>
      </c>
      <c r="L29" s="98">
        <v>15.55</v>
      </c>
      <c r="M29" s="98">
        <v>15.87</v>
      </c>
      <c r="N29" s="98">
        <v>16.95</v>
      </c>
    </row>
    <row r="30" spans="1:23">
      <c r="F30" s="102">
        <v>14.92</v>
      </c>
      <c r="G30" s="58">
        <f t="shared" si="8"/>
        <v>0.22899505766062597</v>
      </c>
      <c r="H30" s="58">
        <f t="shared" si="9"/>
        <v>0.10445775116433813</v>
      </c>
      <c r="I30" s="102">
        <v>16.600000000000001</v>
      </c>
      <c r="J30" s="58">
        <f t="shared" si="9"/>
        <v>3.5671100362756947E-2</v>
      </c>
      <c r="K30" s="102">
        <v>17.13</v>
      </c>
      <c r="L30" s="102">
        <v>18.600000000000001</v>
      </c>
      <c r="M30" s="102">
        <v>19</v>
      </c>
      <c r="N30" s="102">
        <v>20.05</v>
      </c>
    </row>
    <row r="31" spans="1:23" ht="15" thickBot="1">
      <c r="F31" s="105">
        <v>15.12</v>
      </c>
      <c r="G31" s="58">
        <f t="shared" si="8"/>
        <v>0.24546952224052707</v>
      </c>
      <c r="H31" s="58">
        <f t="shared" si="9"/>
        <v>0.11443779108449773</v>
      </c>
      <c r="I31" s="105">
        <v>16.75</v>
      </c>
      <c r="J31" s="58">
        <f t="shared" si="9"/>
        <v>4.5949214026602271E-2</v>
      </c>
      <c r="K31" s="105">
        <v>17.3</v>
      </c>
      <c r="L31" s="105">
        <v>18.850000000000001</v>
      </c>
      <c r="M31" s="105">
        <v>19.260000000000002</v>
      </c>
      <c r="N31" s="105">
        <v>20.45</v>
      </c>
    </row>
    <row r="33" spans="12:14">
      <c r="L33" s="58">
        <f>(L21-L7)/L7</f>
        <v>4.6758767268862855E-2</v>
      </c>
      <c r="M33" s="58">
        <f>(M21-M7)/M7</f>
        <v>6.3492063492063641E-2</v>
      </c>
      <c r="N33" s="58">
        <f>(N21-N7)/N7</f>
        <v>9.9182004089979625E-2</v>
      </c>
    </row>
    <row r="34" spans="12:14">
      <c r="L34" s="58">
        <f t="shared" ref="L34:M37" si="10">(L22-L8)/L8</f>
        <v>4.6606704824202802E-2</v>
      </c>
      <c r="M34" s="58">
        <f t="shared" si="10"/>
        <v>6.1838893409275966E-2</v>
      </c>
      <c r="N34" s="58">
        <f t="shared" ref="N34" si="11">(N22-N8)/N8</f>
        <v>9.6698113207547065E-2</v>
      </c>
    </row>
    <row r="35" spans="12:14">
      <c r="L35" s="58">
        <f t="shared" si="10"/>
        <v>-2.2366522366522274E-2</v>
      </c>
      <c r="M35" s="58">
        <f t="shared" si="10"/>
        <v>-7.8966259870782082E-3</v>
      </c>
      <c r="N35" s="58">
        <f t="shared" ref="N35" si="12">(N23-N9)/N9</f>
        <v>3.7473976405274056E-2</v>
      </c>
    </row>
    <row r="36" spans="12:14">
      <c r="L36" s="58">
        <f t="shared" si="10"/>
        <v>-5.0410316529894458E-2</v>
      </c>
      <c r="M36" s="58">
        <f t="shared" si="10"/>
        <v>-3.61726954492416E-2</v>
      </c>
      <c r="N36" s="58">
        <f t="shared" ref="N36" si="13">(N24-N10)/N10</f>
        <v>-1.0710259301014529E-2</v>
      </c>
    </row>
    <row r="37" spans="12:14">
      <c r="L37" s="58">
        <f t="shared" si="10"/>
        <v>-3.5756154747948389E-2</v>
      </c>
      <c r="M37" s="58">
        <f t="shared" si="10"/>
        <v>-2.1003500583430538E-2</v>
      </c>
      <c r="N37" s="58">
        <f t="shared" ref="N37" si="14">(N25-N11)/N11</f>
        <v>1.1837655016910986E-2</v>
      </c>
    </row>
    <row r="39" spans="12:14">
      <c r="L39" s="58">
        <f>(L27-L14)/L14</f>
        <v>3.8899430740037967E-2</v>
      </c>
      <c r="M39" s="58">
        <f>(M27-M14)/M14</f>
        <v>4.9149338374291078E-2</v>
      </c>
      <c r="N39" s="58">
        <f>(N27-N14)/N14</f>
        <v>9.1324200913242018E-2</v>
      </c>
    </row>
    <row r="40" spans="12:14">
      <c r="L40" s="58">
        <f t="shared" ref="L40:M43" si="15">(L28-L15)/L15</f>
        <v>5.2631578947368432E-2</v>
      </c>
      <c r="M40" s="58">
        <f t="shared" si="15"/>
        <v>6.864826610049532E-2</v>
      </c>
      <c r="N40" s="58">
        <f t="shared" ref="N40" si="16">(N28-N15)/N15</f>
        <v>9.0225563909774334E-2</v>
      </c>
    </row>
    <row r="41" spans="12:14">
      <c r="L41" s="58">
        <f t="shared" si="15"/>
        <v>-1.582278481012658E-2</v>
      </c>
      <c r="M41" s="58">
        <f t="shared" si="15"/>
        <v>-6.2972292191445611E-4</v>
      </c>
      <c r="N41" s="58">
        <f t="shared" ref="N41" si="17">(N29-N16)/N16</f>
        <v>3.164942178940959E-2</v>
      </c>
    </row>
    <row r="42" spans="12:14">
      <c r="L42" s="58">
        <f t="shared" si="15"/>
        <v>-4.3701799485861073E-2</v>
      </c>
      <c r="M42" s="58">
        <f t="shared" si="15"/>
        <v>-2.7635619242579283E-2</v>
      </c>
      <c r="N42" s="58">
        <f t="shared" ref="N42" si="18">(N30-N17)/N17</f>
        <v>-8.4075173095943707E-3</v>
      </c>
    </row>
    <row r="43" spans="12:14">
      <c r="L43" s="58">
        <f t="shared" si="15"/>
        <v>-3.084832904884308E-2</v>
      </c>
      <c r="M43" s="58">
        <f t="shared" si="15"/>
        <v>-1.4329580348003971E-2</v>
      </c>
      <c r="N43" s="58">
        <f t="shared" ref="N43" si="19">(N31-N18)/N18</f>
        <v>1.1374876360039586E-2</v>
      </c>
    </row>
  </sheetData>
  <mergeCells count="14">
    <mergeCell ref="A14:A18"/>
    <mergeCell ref="B14:B18"/>
    <mergeCell ref="C14:C18"/>
    <mergeCell ref="D14:D18"/>
    <mergeCell ref="O14:O18"/>
    <mergeCell ref="L2:N2"/>
    <mergeCell ref="P2:W2"/>
    <mergeCell ref="P3:W3"/>
    <mergeCell ref="P4:R4"/>
    <mergeCell ref="A7:A11"/>
    <mergeCell ref="B7:B11"/>
    <mergeCell ref="C7:C11"/>
    <mergeCell ref="D7:D11"/>
    <mergeCell ref="O7:O11"/>
  </mergeCells>
  <phoneticPr fontId="70" type="noConversion"/>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2"/>
  <sheetViews>
    <sheetView workbookViewId="0">
      <selection activeCell="F7" sqref="F7:F8"/>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6" width="37.5546875" style="46" customWidth="1"/>
    <col min="7" max="7" width="20.6640625" style="46" bestFit="1" customWidth="1"/>
    <col min="8" max="8" width="11.5546875" style="46" bestFit="1" customWidth="1"/>
    <col min="9" max="9" width="12.33203125" style="46" bestFit="1" customWidth="1"/>
    <col min="10" max="10" width="8.44140625" style="46" bestFit="1" customWidth="1"/>
    <col min="11" max="11" width="17.33203125" style="46" bestFit="1" customWidth="1"/>
    <col min="12" max="12" width="12.5546875" style="46" customWidth="1"/>
    <col min="13" max="13" width="23.6640625" style="46" bestFit="1" customWidth="1"/>
    <col min="14" max="15" width="9.33203125" style="46"/>
    <col min="16" max="16" width="11.33203125" style="46" bestFit="1" customWidth="1"/>
    <col min="17" max="16384" width="9.33203125" style="46"/>
  </cols>
  <sheetData>
    <row r="1" spans="1:15">
      <c r="A1" s="13"/>
      <c r="B1" s="13"/>
      <c r="C1" s="13"/>
      <c r="D1" s="14" t="s">
        <v>13</v>
      </c>
      <c r="E1" s="13"/>
      <c r="F1" s="14"/>
      <c r="G1" s="14"/>
      <c r="H1" s="13"/>
      <c r="I1" s="14"/>
      <c r="J1" s="13"/>
      <c r="K1" s="13"/>
      <c r="L1" s="13"/>
      <c r="M1" s="13"/>
      <c r="N1" s="13"/>
      <c r="O1" s="13"/>
    </row>
    <row r="2" spans="1:15">
      <c r="A2" s="23" t="s">
        <v>15</v>
      </c>
      <c r="B2" s="23" t="s">
        <v>16</v>
      </c>
      <c r="C2" s="24"/>
      <c r="D2" s="23"/>
      <c r="E2" s="25">
        <v>45040</v>
      </c>
      <c r="F2" s="135" t="s">
        <v>273</v>
      </c>
      <c r="G2" s="15"/>
      <c r="H2" s="342"/>
      <c r="I2" s="343"/>
      <c r="J2" s="343"/>
      <c r="K2" s="343"/>
      <c r="L2" s="343"/>
      <c r="M2" s="343"/>
      <c r="N2" s="343"/>
      <c r="O2" s="344"/>
    </row>
    <row r="3" spans="1:15">
      <c r="A3" s="26" t="s">
        <v>17</v>
      </c>
      <c r="B3" s="23"/>
      <c r="C3" s="55"/>
      <c r="D3" s="62"/>
      <c r="E3" s="27" t="s">
        <v>18</v>
      </c>
      <c r="F3" s="53"/>
      <c r="G3" s="16"/>
      <c r="H3" s="342" t="s">
        <v>19</v>
      </c>
      <c r="I3" s="343"/>
      <c r="J3" s="343"/>
      <c r="K3" s="343"/>
      <c r="L3" s="343"/>
      <c r="M3" s="343"/>
      <c r="N3" s="343"/>
      <c r="O3" s="344"/>
    </row>
    <row r="4" spans="1:15" ht="72">
      <c r="A4" s="28" t="s">
        <v>20</v>
      </c>
      <c r="B4" s="28" t="s">
        <v>0</v>
      </c>
      <c r="C4" s="28" t="s">
        <v>21</v>
      </c>
      <c r="D4" s="28" t="s">
        <v>22</v>
      </c>
      <c r="E4" s="29" t="s">
        <v>23</v>
      </c>
      <c r="F4" s="28" t="s">
        <v>274</v>
      </c>
      <c r="G4" s="30" t="s">
        <v>24</v>
      </c>
      <c r="H4" s="327" t="s">
        <v>4</v>
      </c>
      <c r="I4" s="328"/>
      <c r="J4" s="329"/>
      <c r="K4" s="28" t="s">
        <v>25</v>
      </c>
      <c r="L4" s="28" t="s">
        <v>26</v>
      </c>
      <c r="M4" s="28" t="s">
        <v>27</v>
      </c>
      <c r="N4" s="28" t="s">
        <v>28</v>
      </c>
      <c r="O4" s="28" t="s">
        <v>5</v>
      </c>
    </row>
    <row r="5" spans="1:15" ht="28.8">
      <c r="A5" s="31" t="s">
        <v>16</v>
      </c>
      <c r="B5" s="32" t="s">
        <v>16</v>
      </c>
      <c r="C5" s="32"/>
      <c r="D5" s="32"/>
      <c r="E5" s="33"/>
      <c r="F5" s="54" t="s">
        <v>275</v>
      </c>
      <c r="G5" s="34"/>
      <c r="H5" s="35" t="s">
        <v>6</v>
      </c>
      <c r="I5" s="35" t="s">
        <v>7</v>
      </c>
      <c r="J5" s="35" t="s">
        <v>8</v>
      </c>
      <c r="K5" s="35"/>
      <c r="L5" s="35"/>
      <c r="M5" s="35"/>
      <c r="N5" s="35"/>
      <c r="O5" s="35"/>
    </row>
    <row r="6" spans="1:15">
      <c r="A6" s="36"/>
      <c r="B6" s="37"/>
      <c r="C6" s="37"/>
      <c r="D6" s="37"/>
      <c r="E6" s="38"/>
      <c r="F6" s="63" t="s">
        <v>35</v>
      </c>
      <c r="G6" s="40"/>
      <c r="H6" s="37"/>
      <c r="I6" s="37"/>
      <c r="J6" s="37"/>
      <c r="K6" s="37"/>
      <c r="L6" s="37"/>
      <c r="M6" s="37"/>
      <c r="N6" s="37"/>
      <c r="O6" s="37"/>
    </row>
    <row r="7" spans="1:15">
      <c r="A7" s="345"/>
      <c r="B7" s="346" t="s">
        <v>29</v>
      </c>
      <c r="C7" s="347" t="s">
        <v>30</v>
      </c>
      <c r="D7" s="347" t="s">
        <v>33</v>
      </c>
      <c r="E7" s="48" t="s">
        <v>55</v>
      </c>
      <c r="F7" s="56">
        <v>7.04</v>
      </c>
      <c r="G7" s="348" t="s">
        <v>31</v>
      </c>
      <c r="H7" s="41">
        <v>30</v>
      </c>
      <c r="I7" s="41">
        <v>25</v>
      </c>
      <c r="J7" s="41">
        <v>28</v>
      </c>
      <c r="K7" s="41">
        <v>4</v>
      </c>
      <c r="L7" s="42">
        <f>(H7*I7*J7)/1000000</f>
        <v>2.1000000000000001E-2</v>
      </c>
      <c r="M7" s="43">
        <f>K7*66/L7</f>
        <v>12571.428571428571</v>
      </c>
      <c r="N7" s="44"/>
      <c r="O7" s="45">
        <f>N7/M7</f>
        <v>0</v>
      </c>
    </row>
    <row r="8" spans="1:15">
      <c r="A8" s="345"/>
      <c r="B8" s="346"/>
      <c r="C8" s="347"/>
      <c r="D8" s="347"/>
      <c r="E8" s="48" t="s">
        <v>56</v>
      </c>
      <c r="F8" s="56">
        <v>9.1300000000000008</v>
      </c>
      <c r="G8" s="349"/>
      <c r="H8" s="41">
        <v>30</v>
      </c>
      <c r="I8" s="41">
        <v>25</v>
      </c>
      <c r="J8" s="41">
        <v>33</v>
      </c>
      <c r="K8" s="41">
        <v>4</v>
      </c>
      <c r="L8" s="42">
        <f>(H8*I8*J8)/1000000</f>
        <v>2.4750000000000001E-2</v>
      </c>
      <c r="M8" s="43">
        <f>K8*66/L8</f>
        <v>10666.666666666666</v>
      </c>
      <c r="N8" s="44"/>
      <c r="O8" s="45">
        <f>N8/M8</f>
        <v>0</v>
      </c>
    </row>
    <row r="9" spans="1:15">
      <c r="A9" s="345"/>
      <c r="B9" s="346"/>
      <c r="C9" s="347"/>
      <c r="D9" s="347"/>
      <c r="E9" s="48" t="s">
        <v>57</v>
      </c>
      <c r="F9" s="56">
        <v>10.17</v>
      </c>
      <c r="G9" s="349"/>
      <c r="H9" s="41">
        <v>30</v>
      </c>
      <c r="I9" s="41">
        <v>25</v>
      </c>
      <c r="J9" s="41">
        <v>38</v>
      </c>
      <c r="K9" s="41">
        <v>4</v>
      </c>
      <c r="L9" s="42">
        <f>(H9*I9*J9)/1000000</f>
        <v>2.8500000000000001E-2</v>
      </c>
      <c r="M9" s="43">
        <f>K9*66/L9</f>
        <v>9263.1578947368416</v>
      </c>
      <c r="N9" s="44"/>
      <c r="O9" s="45">
        <f>N9/M9</f>
        <v>0</v>
      </c>
    </row>
    <row r="10" spans="1:15">
      <c r="A10" s="345"/>
      <c r="B10" s="346"/>
      <c r="C10" s="347"/>
      <c r="D10" s="347"/>
      <c r="E10" s="48" t="s">
        <v>58</v>
      </c>
      <c r="F10" s="56">
        <v>12.36</v>
      </c>
      <c r="G10" s="349"/>
      <c r="H10" s="41">
        <v>30</v>
      </c>
      <c r="I10" s="41">
        <v>25</v>
      </c>
      <c r="J10" s="41">
        <v>43</v>
      </c>
      <c r="K10" s="41">
        <v>4</v>
      </c>
      <c r="L10" s="42">
        <f t="shared" ref="L10:L11" si="0">(H10*I10*J10)/1000000</f>
        <v>3.2250000000000001E-2</v>
      </c>
      <c r="M10" s="43">
        <f t="shared" ref="M10:M11" si="1">K10*66/L10</f>
        <v>8186.0465116279065</v>
      </c>
      <c r="N10" s="44"/>
      <c r="O10" s="45">
        <f t="shared" ref="O10:O11" si="2">N10/M10</f>
        <v>0</v>
      </c>
    </row>
    <row r="11" spans="1:15" ht="28.8">
      <c r="A11" s="345"/>
      <c r="B11" s="346"/>
      <c r="C11" s="347"/>
      <c r="D11" s="347"/>
      <c r="E11" s="48" t="s">
        <v>53</v>
      </c>
      <c r="F11" s="56">
        <v>12.36</v>
      </c>
      <c r="G11" s="350"/>
      <c r="H11" s="41">
        <v>30</v>
      </c>
      <c r="I11" s="41">
        <v>25</v>
      </c>
      <c r="J11" s="41">
        <v>43</v>
      </c>
      <c r="K11" s="41">
        <v>4</v>
      </c>
      <c r="L11" s="42">
        <f t="shared" si="0"/>
        <v>3.2250000000000001E-2</v>
      </c>
      <c r="M11" s="43">
        <f t="shared" si="1"/>
        <v>8186.0465116279065</v>
      </c>
      <c r="N11" s="44"/>
      <c r="O11" s="45">
        <f t="shared" si="2"/>
        <v>0</v>
      </c>
    </row>
    <row r="12" spans="1:15">
      <c r="F12" s="73" t="s">
        <v>73</v>
      </c>
    </row>
  </sheetData>
  <mergeCells count="8">
    <mergeCell ref="H2:O2"/>
    <mergeCell ref="H3:O3"/>
    <mergeCell ref="H4:J4"/>
    <mergeCell ref="A7:A11"/>
    <mergeCell ref="B7:B11"/>
    <mergeCell ref="C7:C11"/>
    <mergeCell ref="D7:D11"/>
    <mergeCell ref="G7:G11"/>
  </mergeCells>
  <phoneticPr fontId="70"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5"/>
  <sheetViews>
    <sheetView workbookViewId="0">
      <selection activeCell="G14" sqref="G14:G15"/>
    </sheetView>
  </sheetViews>
  <sheetFormatPr defaultColWidth="9.33203125" defaultRowHeight="14.4"/>
  <cols>
    <col min="1" max="1" width="19.6640625" style="46" customWidth="1"/>
    <col min="2" max="2" width="11.33203125" style="46" customWidth="1"/>
    <col min="3" max="3" width="37" style="46" customWidth="1"/>
    <col min="4" max="4" width="27.33203125" style="46" bestFit="1" customWidth="1"/>
    <col min="5" max="5" width="40.33203125" style="46" bestFit="1" customWidth="1"/>
    <col min="6" max="7" width="33.44140625" style="46" customWidth="1"/>
    <col min="8" max="8" width="20.6640625" style="46" bestFit="1" customWidth="1"/>
    <col min="9" max="9" width="11.5546875" style="46" bestFit="1" customWidth="1"/>
    <col min="10" max="10" width="12.33203125" style="46" bestFit="1" customWidth="1"/>
    <col min="11" max="11" width="8.44140625" style="46" bestFit="1" customWidth="1"/>
    <col min="12" max="12" width="17.33203125" style="46" bestFit="1" customWidth="1"/>
    <col min="13" max="13" width="12.5546875" style="46" customWidth="1"/>
    <col min="14" max="14" width="23.6640625" style="46" bestFit="1" customWidth="1"/>
    <col min="15" max="16" width="9.33203125" style="46"/>
    <col min="17" max="17" width="11.33203125" style="46" bestFit="1" customWidth="1"/>
    <col min="18" max="16384" width="9.33203125" style="46"/>
  </cols>
  <sheetData>
    <row r="1" spans="1:16">
      <c r="A1" s="13"/>
      <c r="B1" s="13"/>
      <c r="C1" s="13"/>
      <c r="D1" s="14" t="s">
        <v>13</v>
      </c>
      <c r="E1" s="13"/>
      <c r="F1" s="14"/>
      <c r="G1" s="14"/>
      <c r="H1" s="14"/>
      <c r="I1" s="13"/>
      <c r="J1" s="14"/>
      <c r="K1" s="13"/>
      <c r="L1" s="13"/>
      <c r="M1" s="13"/>
      <c r="N1" s="13"/>
      <c r="O1" s="13"/>
      <c r="P1" s="13"/>
    </row>
    <row r="2" spans="1:16">
      <c r="A2" s="23" t="s">
        <v>15</v>
      </c>
      <c r="B2" s="23" t="s">
        <v>16</v>
      </c>
      <c r="C2" s="24"/>
      <c r="D2" s="23"/>
      <c r="E2" s="25">
        <v>45002</v>
      </c>
      <c r="F2" s="35" t="s">
        <v>32</v>
      </c>
      <c r="G2" s="35" t="s">
        <v>108</v>
      </c>
      <c r="H2" s="15"/>
      <c r="I2" s="342"/>
      <c r="J2" s="343"/>
      <c r="K2" s="343"/>
      <c r="L2" s="343"/>
      <c r="M2" s="343"/>
      <c r="N2" s="343"/>
      <c r="O2" s="343"/>
      <c r="P2" s="344"/>
    </row>
    <row r="3" spans="1:16">
      <c r="A3" s="26" t="s">
        <v>17</v>
      </c>
      <c r="B3" s="23"/>
      <c r="C3" s="55"/>
      <c r="D3" s="62"/>
      <c r="E3" s="27" t="s">
        <v>18</v>
      </c>
      <c r="F3" s="53"/>
      <c r="G3" s="53"/>
      <c r="H3" s="16"/>
      <c r="I3" s="342" t="s">
        <v>19</v>
      </c>
      <c r="J3" s="343"/>
      <c r="K3" s="343"/>
      <c r="L3" s="343"/>
      <c r="M3" s="343"/>
      <c r="N3" s="343"/>
      <c r="O3" s="343"/>
      <c r="P3" s="344"/>
    </row>
    <row r="4" spans="1:16" ht="72">
      <c r="A4" s="28" t="s">
        <v>20</v>
      </c>
      <c r="B4" s="28" t="s">
        <v>0</v>
      </c>
      <c r="C4" s="28" t="s">
        <v>21</v>
      </c>
      <c r="D4" s="28" t="s">
        <v>22</v>
      </c>
      <c r="E4" s="29" t="s">
        <v>23</v>
      </c>
      <c r="F4" s="28" t="s">
        <v>64</v>
      </c>
      <c r="G4" s="28" t="s">
        <v>64</v>
      </c>
      <c r="H4" s="30" t="s">
        <v>24</v>
      </c>
      <c r="I4" s="327" t="s">
        <v>4</v>
      </c>
      <c r="J4" s="328"/>
      <c r="K4" s="329"/>
      <c r="L4" s="28" t="s">
        <v>25</v>
      </c>
      <c r="M4" s="28" t="s">
        <v>26</v>
      </c>
      <c r="N4" s="28" t="s">
        <v>27</v>
      </c>
      <c r="O4" s="28" t="s">
        <v>28</v>
      </c>
      <c r="P4" s="28" t="s">
        <v>5</v>
      </c>
    </row>
    <row r="5" spans="1:16" ht="28.8">
      <c r="A5" s="31" t="s">
        <v>16</v>
      </c>
      <c r="B5" s="32" t="s">
        <v>16</v>
      </c>
      <c r="C5" s="32"/>
      <c r="D5" s="32"/>
      <c r="E5" s="33"/>
      <c r="F5" s="54" t="s">
        <v>109</v>
      </c>
      <c r="G5" s="54" t="s">
        <v>109</v>
      </c>
      <c r="H5" s="34"/>
      <c r="I5" s="35" t="s">
        <v>6</v>
      </c>
      <c r="J5" s="35" t="s">
        <v>7</v>
      </c>
      <c r="K5" s="35" t="s">
        <v>8</v>
      </c>
      <c r="L5" s="35"/>
      <c r="M5" s="35"/>
      <c r="N5" s="35"/>
      <c r="O5" s="35"/>
      <c r="P5" s="35"/>
    </row>
    <row r="6" spans="1:16">
      <c r="A6" s="36"/>
      <c r="B6" s="37"/>
      <c r="C6" s="37"/>
      <c r="D6" s="37"/>
      <c r="E6" s="38"/>
      <c r="F6" s="63" t="s">
        <v>35</v>
      </c>
      <c r="G6" s="63" t="s">
        <v>35</v>
      </c>
      <c r="H6" s="40"/>
      <c r="I6" s="37"/>
      <c r="J6" s="37"/>
      <c r="K6" s="37"/>
      <c r="L6" s="37"/>
      <c r="M6" s="37"/>
      <c r="N6" s="37"/>
      <c r="O6" s="37"/>
      <c r="P6" s="37"/>
    </row>
    <row r="7" spans="1:16">
      <c r="A7" s="345"/>
      <c r="B7" s="346" t="s">
        <v>29</v>
      </c>
      <c r="C7" s="347" t="s">
        <v>30</v>
      </c>
      <c r="D7" s="347" t="s">
        <v>33</v>
      </c>
      <c r="E7" s="48" t="s">
        <v>55</v>
      </c>
      <c r="F7" s="56">
        <v>7.4</v>
      </c>
      <c r="G7" s="56">
        <v>7.77</v>
      </c>
      <c r="H7" s="348" t="s">
        <v>31</v>
      </c>
      <c r="I7" s="41">
        <v>30</v>
      </c>
      <c r="J7" s="41">
        <v>25</v>
      </c>
      <c r="K7" s="41">
        <v>28</v>
      </c>
      <c r="L7" s="41">
        <v>4</v>
      </c>
      <c r="M7" s="42">
        <f>(I7*J7*K7)/1000000</f>
        <v>2.1000000000000001E-2</v>
      </c>
      <c r="N7" s="43">
        <f>L7*66/M7</f>
        <v>12571.428571428571</v>
      </c>
      <c r="O7" s="44"/>
      <c r="P7" s="45">
        <f>O7/N7</f>
        <v>0</v>
      </c>
    </row>
    <row r="8" spans="1:16">
      <c r="A8" s="345"/>
      <c r="B8" s="346"/>
      <c r="C8" s="347"/>
      <c r="D8" s="347"/>
      <c r="E8" s="48" t="s">
        <v>56</v>
      </c>
      <c r="F8" s="56">
        <v>9.6</v>
      </c>
      <c r="G8" s="56">
        <v>10.1</v>
      </c>
      <c r="H8" s="349"/>
      <c r="I8" s="41">
        <v>30</v>
      </c>
      <c r="J8" s="41">
        <v>25</v>
      </c>
      <c r="K8" s="41">
        <v>33</v>
      </c>
      <c r="L8" s="41">
        <v>4</v>
      </c>
      <c r="M8" s="42">
        <f>(I8*J8*K8)/1000000</f>
        <v>2.4750000000000001E-2</v>
      </c>
      <c r="N8" s="43">
        <f>L8*66/M8</f>
        <v>10666.666666666666</v>
      </c>
      <c r="O8" s="44"/>
      <c r="P8" s="45">
        <f>O8/N8</f>
        <v>0</v>
      </c>
    </row>
    <row r="9" spans="1:16">
      <c r="A9" s="345"/>
      <c r="B9" s="346"/>
      <c r="C9" s="347"/>
      <c r="D9" s="347"/>
      <c r="E9" s="48" t="s">
        <v>57</v>
      </c>
      <c r="F9" s="56">
        <v>10.7</v>
      </c>
      <c r="G9" s="56">
        <v>10.8</v>
      </c>
      <c r="H9" s="349"/>
      <c r="I9" s="41">
        <v>30</v>
      </c>
      <c r="J9" s="41">
        <v>25</v>
      </c>
      <c r="K9" s="41">
        <v>38</v>
      </c>
      <c r="L9" s="41">
        <v>4</v>
      </c>
      <c r="M9" s="42">
        <f>(I9*J9*K9)/1000000</f>
        <v>2.8500000000000001E-2</v>
      </c>
      <c r="N9" s="43">
        <f>L9*66/M9</f>
        <v>9263.1578947368416</v>
      </c>
      <c r="O9" s="44"/>
      <c r="P9" s="45">
        <f>O9/N9</f>
        <v>0</v>
      </c>
    </row>
    <row r="10" spans="1:16">
      <c r="A10" s="345"/>
      <c r="B10" s="346"/>
      <c r="C10" s="347"/>
      <c r="D10" s="347"/>
      <c r="E10" s="48" t="s">
        <v>58</v>
      </c>
      <c r="F10" s="56">
        <v>13</v>
      </c>
      <c r="G10" s="56">
        <v>13.3</v>
      </c>
      <c r="H10" s="349"/>
      <c r="I10" s="41">
        <v>30</v>
      </c>
      <c r="J10" s="41">
        <v>25</v>
      </c>
      <c r="K10" s="41">
        <v>43</v>
      </c>
      <c r="L10" s="41">
        <v>4</v>
      </c>
      <c r="M10" s="42">
        <f t="shared" ref="M10:M11" si="0">(I10*J10*K10)/1000000</f>
        <v>3.2250000000000001E-2</v>
      </c>
      <c r="N10" s="43">
        <f t="shared" ref="N10:N11" si="1">L10*66/M10</f>
        <v>8186.0465116279065</v>
      </c>
      <c r="O10" s="44"/>
      <c r="P10" s="45">
        <f t="shared" ref="P10:P11" si="2">O10/N10</f>
        <v>0</v>
      </c>
    </row>
    <row r="11" spans="1:16" ht="28.8">
      <c r="A11" s="345"/>
      <c r="B11" s="346"/>
      <c r="C11" s="347"/>
      <c r="D11" s="347"/>
      <c r="E11" s="48" t="s">
        <v>53</v>
      </c>
      <c r="F11" s="56">
        <v>13</v>
      </c>
      <c r="G11" s="56">
        <v>13.3</v>
      </c>
      <c r="H11" s="350"/>
      <c r="I11" s="41">
        <v>30</v>
      </c>
      <c r="J11" s="41">
        <v>25</v>
      </c>
      <c r="K11" s="41">
        <v>43</v>
      </c>
      <c r="L11" s="41">
        <v>4</v>
      </c>
      <c r="M11" s="42">
        <f t="shared" si="0"/>
        <v>3.2250000000000001E-2</v>
      </c>
      <c r="N11" s="43">
        <f t="shared" si="1"/>
        <v>8186.0465116279065</v>
      </c>
      <c r="O11" s="44"/>
      <c r="P11" s="45">
        <f t="shared" si="2"/>
        <v>0</v>
      </c>
    </row>
    <row r="12" spans="1:16">
      <c r="F12" s="73" t="s">
        <v>73</v>
      </c>
      <c r="G12" s="73"/>
    </row>
    <row r="14" spans="1:16">
      <c r="F14" s="56">
        <v>7.04</v>
      </c>
      <c r="G14" s="58">
        <f>(F14-F7)/F7</f>
        <v>-4.8648648648648693E-2</v>
      </c>
    </row>
    <row r="15" spans="1:16">
      <c r="F15" s="56">
        <v>9.1300000000000008</v>
      </c>
      <c r="G15" s="58">
        <f>(F15-F8)/F8</f>
        <v>-4.8958333333333215E-2</v>
      </c>
    </row>
  </sheetData>
  <mergeCells count="8">
    <mergeCell ref="I2:P2"/>
    <mergeCell ref="I3:P3"/>
    <mergeCell ref="I4:K4"/>
    <mergeCell ref="A7:A11"/>
    <mergeCell ref="B7:B11"/>
    <mergeCell ref="C7:C11"/>
    <mergeCell ref="D7:D11"/>
    <mergeCell ref="H7:H11"/>
  </mergeCells>
  <phoneticPr fontId="7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NEW PRICE QUOTE</vt:lpstr>
      <vt:lpstr>ROSS BTS JUN POE</vt:lpstr>
      <vt:lpstr>IND 11-15-24</vt:lpstr>
      <vt:lpstr>IND Final 3-5-24</vt:lpstr>
      <vt:lpstr>PAK 02-27</vt:lpstr>
      <vt:lpstr>IND 02-29</vt:lpstr>
      <vt:lpstr>PAK 02-02</vt:lpstr>
      <vt:lpstr>PAK 04-24</vt:lpstr>
      <vt:lpstr>PAK 03-17</vt:lpstr>
      <vt:lpstr>IND 02-02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sarah.chen</dc:creator>
  <cp:lastModifiedBy>姜羽剑</cp:lastModifiedBy>
  <cp:lastPrinted>2015-01-20T08:10:09Z</cp:lastPrinted>
  <dcterms:created xsi:type="dcterms:W3CDTF">2010-04-15T22:36:54Z</dcterms:created>
  <dcterms:modified xsi:type="dcterms:W3CDTF">2025-02-10T06:18:17Z</dcterms:modified>
</cp:coreProperties>
</file>