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192.168.20.8\涉外组\China PM Team\Mindy\To Leo\Ross\Sheet set and Pillow case\2024\20241212 ROSS T200 June Prints PK\PO and commitment\"/>
    </mc:Choice>
  </mc:AlternateContent>
  <xr:revisionPtr revIDLastSave="0" documentId="13_ncr:1_{992DB491-5EEE-4D3C-A47E-A115D0030A5E}" xr6:coauthVersionLast="47" xr6:coauthVersionMax="47" xr10:uidLastSave="{00000000-0000-0000-0000-000000000000}"/>
  <bookViews>
    <workbookView xWindow="28680" yWindow="-120" windowWidth="29040" windowHeight="15840" tabRatio="748" xr2:uid="{00000000-000D-0000-FFFF-FFFF00000000}"/>
  </bookViews>
  <sheets>
    <sheet name="NEW PRICE QUOTE" sheetId="48" r:id="rId1"/>
    <sheet name="ROSS BTS JUN POE" sheetId="100" r:id="rId2"/>
    <sheet name="PAK Factory 7-19-24 " sheetId="99" r:id="rId3"/>
    <sheet name="T200 sheets" sheetId="98" r:id="rId4"/>
    <sheet name="projection" sheetId="97" r:id="rId5"/>
    <sheet name="PAK 4-2" sheetId="96" r:id="rId6"/>
    <sheet name="IND Final 3-5-24" sheetId="95" r:id="rId7"/>
    <sheet name="PAK 02-27" sheetId="93" r:id="rId8"/>
    <sheet name="IND 02-29" sheetId="94" r:id="rId9"/>
    <sheet name="PAK 02-02" sheetId="89" r:id="rId10"/>
    <sheet name="PAK 04-24" sheetId="92" r:id="rId11"/>
    <sheet name="PAK 03-17" sheetId="91" r:id="rId12"/>
    <sheet name="IND 02-02" sheetId="90"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48" l="1"/>
  <c r="Q24" i="48"/>
  <c r="J21" i="48"/>
  <c r="J23" i="48" s="1"/>
  <c r="J16" i="48"/>
  <c r="J18" i="48" s="1"/>
  <c r="R19" i="48"/>
  <c r="J19" i="48" l="1"/>
  <c r="J17" i="48"/>
  <c r="J22" i="48"/>
  <c r="S19" i="48" l="1"/>
  <c r="R23" i="48" l="1"/>
  <c r="R22" i="48"/>
  <c r="A21" i="48"/>
  <c r="R18" i="48"/>
  <c r="R17" i="48"/>
  <c r="A16" i="48"/>
  <c r="R14" i="48"/>
  <c r="R21" i="48" l="1"/>
  <c r="R16" i="48"/>
  <c r="J12" i="48"/>
  <c r="M6" i="99"/>
  <c r="N6" i="99"/>
  <c r="P6" i="99"/>
  <c r="M7" i="99"/>
  <c r="N7" i="99" s="1"/>
  <c r="P7" i="99" s="1"/>
  <c r="M8" i="99"/>
  <c r="N8" i="99" s="1"/>
  <c r="P8" i="99" s="1"/>
  <c r="M9" i="99"/>
  <c r="N9" i="99" s="1"/>
  <c r="P9" i="99" s="1"/>
  <c r="M10" i="99"/>
  <c r="N10" i="99" s="1"/>
  <c r="P10" i="99" s="1"/>
  <c r="M11" i="99"/>
  <c r="N11" i="99" s="1"/>
  <c r="P11" i="99" s="1"/>
  <c r="J13" i="48" l="1"/>
  <c r="J14" i="48"/>
  <c r="S21" i="48"/>
  <c r="S23" i="48"/>
  <c r="S22" i="48"/>
  <c r="S16" i="48"/>
  <c r="S18" i="48"/>
  <c r="S17" i="48"/>
  <c r="S14" i="48"/>
  <c r="O7" i="98"/>
  <c r="P7" i="98" s="1"/>
  <c r="O8" i="98"/>
  <c r="P8" i="98"/>
  <c r="O9" i="98"/>
  <c r="P9" i="98"/>
  <c r="O10" i="98"/>
  <c r="P10" i="98" s="1"/>
  <c r="O11" i="98"/>
  <c r="P11" i="98"/>
  <c r="O12" i="98"/>
  <c r="P12" i="98"/>
  <c r="O13" i="98"/>
  <c r="P13" i="98"/>
  <c r="O14" i="98"/>
  <c r="P14" i="98"/>
  <c r="O15" i="98"/>
  <c r="P15" i="98" s="1"/>
  <c r="O16" i="98"/>
  <c r="P16" i="98"/>
  <c r="I17" i="98"/>
  <c r="J13" i="98" s="1"/>
  <c r="P17" i="98" l="1"/>
  <c r="J10" i="98"/>
  <c r="J15" i="98"/>
  <c r="J7" i="98"/>
  <c r="J12" i="98"/>
  <c r="J9" i="98"/>
  <c r="J14" i="98"/>
  <c r="J16" i="98"/>
  <c r="J8" i="98"/>
  <c r="J11" i="98"/>
  <c r="D3" i="48"/>
  <c r="J17" i="98" l="1"/>
  <c r="M12" i="96"/>
  <c r="N12" i="96" s="1"/>
  <c r="P12" i="96" s="1"/>
  <c r="M11" i="96"/>
  <c r="N11" i="96" s="1"/>
  <c r="P11" i="96" s="1"/>
  <c r="M10" i="96"/>
  <c r="N10" i="96" s="1"/>
  <c r="P10" i="96" s="1"/>
  <c r="M9" i="96"/>
  <c r="N9" i="96" s="1"/>
  <c r="P9" i="96" s="1"/>
  <c r="M8" i="96"/>
  <c r="N8" i="96" s="1"/>
  <c r="P8" i="96" s="1"/>
  <c r="M7" i="96"/>
  <c r="N7" i="96" s="1"/>
  <c r="P7" i="96" s="1"/>
  <c r="F16" i="93" l="1"/>
  <c r="F17" i="93"/>
  <c r="F18" i="93"/>
  <c r="F19" i="93"/>
  <c r="F20" i="93"/>
  <c r="F15" i="93"/>
  <c r="H20" i="93"/>
  <c r="H19" i="93"/>
  <c r="H18" i="93"/>
  <c r="H17" i="93"/>
  <c r="H16" i="93"/>
  <c r="H15" i="93"/>
  <c r="M12" i="93"/>
  <c r="N12" i="93" s="1"/>
  <c r="P12" i="93" s="1"/>
  <c r="M11" i="93"/>
  <c r="N11" i="93" s="1"/>
  <c r="P11" i="93" s="1"/>
  <c r="M10" i="93"/>
  <c r="N10" i="93" s="1"/>
  <c r="P10" i="93" s="1"/>
  <c r="M9" i="93"/>
  <c r="N9" i="93" s="1"/>
  <c r="P9" i="93" s="1"/>
  <c r="N8" i="93"/>
  <c r="P8" i="93" s="1"/>
  <c r="M8" i="93"/>
  <c r="M7" i="93"/>
  <c r="N7" i="93" s="1"/>
  <c r="P7" i="93" s="1"/>
  <c r="G15" i="91" l="1"/>
  <c r="G14" i="91"/>
  <c r="L11" i="92"/>
  <c r="M11" i="92" s="1"/>
  <c r="O11" i="92" s="1"/>
  <c r="L10" i="92"/>
  <c r="M10" i="92" s="1"/>
  <c r="O10" i="92" s="1"/>
  <c r="L9" i="92"/>
  <c r="M9" i="92" s="1"/>
  <c r="O9" i="92" s="1"/>
  <c r="L8" i="92"/>
  <c r="M8" i="92" s="1"/>
  <c r="O8" i="92" s="1"/>
  <c r="L7" i="92"/>
  <c r="M7" i="92" s="1"/>
  <c r="O7" i="92" s="1"/>
  <c r="R13" i="48" l="1"/>
  <c r="R12" i="48"/>
  <c r="M11" i="91"/>
  <c r="N11" i="91" s="1"/>
  <c r="P11" i="91" s="1"/>
  <c r="M10" i="91"/>
  <c r="N10" i="91" s="1"/>
  <c r="P10" i="91" s="1"/>
  <c r="M9" i="91"/>
  <c r="N9" i="91" s="1"/>
  <c r="P9" i="91" s="1"/>
  <c r="M8" i="91"/>
  <c r="N8" i="91" s="1"/>
  <c r="P8" i="91" s="1"/>
  <c r="M7" i="91"/>
  <c r="N7" i="91" s="1"/>
  <c r="P7" i="91" s="1"/>
  <c r="N43" i="89"/>
  <c r="N42" i="89"/>
  <c r="N41" i="89"/>
  <c r="N40" i="89"/>
  <c r="N39" i="89"/>
  <c r="N37" i="89"/>
  <c r="N36" i="89"/>
  <c r="N35" i="89"/>
  <c r="N34" i="89"/>
  <c r="N33" i="89"/>
  <c r="M43" i="89"/>
  <c r="M42" i="89"/>
  <c r="M41" i="89"/>
  <c r="M40" i="89"/>
  <c r="M39" i="89"/>
  <c r="M37" i="89"/>
  <c r="M36" i="89"/>
  <c r="M35" i="89"/>
  <c r="M34" i="89"/>
  <c r="M33" i="89"/>
  <c r="L40" i="89"/>
  <c r="L41" i="89"/>
  <c r="L42" i="89"/>
  <c r="L43" i="89"/>
  <c r="L39" i="89"/>
  <c r="L34" i="89"/>
  <c r="L35" i="89"/>
  <c r="L36" i="89"/>
  <c r="L37" i="89"/>
  <c r="L33" i="89"/>
  <c r="J31" i="89"/>
  <c r="J30" i="89"/>
  <c r="J29" i="89"/>
  <c r="J28" i="89"/>
  <c r="J27" i="89"/>
  <c r="J25" i="89"/>
  <c r="J24" i="89"/>
  <c r="J23" i="89"/>
  <c r="J22" i="89"/>
  <c r="J21" i="89"/>
  <c r="H28" i="89"/>
  <c r="H29" i="89"/>
  <c r="H30" i="89"/>
  <c r="H31" i="89"/>
  <c r="H27" i="89"/>
  <c r="H22" i="89"/>
  <c r="H23" i="89"/>
  <c r="H24" i="89"/>
  <c r="H25" i="89"/>
  <c r="H21" i="89"/>
  <c r="G28" i="89"/>
  <c r="G29" i="89"/>
  <c r="G30" i="89"/>
  <c r="G31" i="89"/>
  <c r="G27" i="89"/>
  <c r="G22" i="89"/>
  <c r="G23" i="89"/>
  <c r="G24" i="89"/>
  <c r="G25" i="89"/>
  <c r="G21" i="89"/>
  <c r="R24" i="48" l="1"/>
  <c r="D5" i="48"/>
  <c r="T18" i="89"/>
  <c r="U18" i="89" s="1"/>
  <c r="W18" i="89" s="1"/>
  <c r="T17" i="89"/>
  <c r="U17" i="89" s="1"/>
  <c r="W17" i="89" s="1"/>
  <c r="T16" i="89"/>
  <c r="U16" i="89" s="1"/>
  <c r="W16" i="89" s="1"/>
  <c r="T15" i="89"/>
  <c r="U15" i="89" s="1"/>
  <c r="W15" i="89" s="1"/>
  <c r="T14" i="89"/>
  <c r="U14" i="89" s="1"/>
  <c r="W14" i="89" s="1"/>
  <c r="T11" i="89"/>
  <c r="U11" i="89" s="1"/>
  <c r="W11" i="89" s="1"/>
  <c r="T10" i="89"/>
  <c r="U10" i="89" s="1"/>
  <c r="W10" i="89" s="1"/>
  <c r="T9" i="89"/>
  <c r="U9" i="89" s="1"/>
  <c r="W9" i="89" s="1"/>
  <c r="T8" i="89"/>
  <c r="U8" i="89" s="1"/>
  <c r="W8" i="89" s="1"/>
  <c r="T7" i="89"/>
  <c r="U7" i="89" s="1"/>
  <c r="W7" i="89" s="1"/>
  <c r="S13" i="48" l="1"/>
  <c r="S12" i="48"/>
  <c r="S24" i="48" s="1"/>
  <c r="T24" i="48" s="1"/>
</calcChain>
</file>

<file path=xl/sharedStrings.xml><?xml version="1.0" encoding="utf-8"?>
<sst xmlns="http://schemas.openxmlformats.org/spreadsheetml/2006/main" count="1679" uniqueCount="673">
  <si>
    <t>Item Description</t>
  </si>
  <si>
    <t xml:space="preserve">Fabrication </t>
  </si>
  <si>
    <t>Size / Spec.</t>
  </si>
  <si>
    <t>F.O.B Cost $</t>
  </si>
  <si>
    <t xml:space="preserve">Carton size </t>
  </si>
  <si>
    <t>Freight cost per item $</t>
  </si>
  <si>
    <t>L (cm)</t>
  </si>
  <si>
    <t>W (cm)</t>
  </si>
  <si>
    <t xml:space="preserve"> H (cm)</t>
  </si>
  <si>
    <t>Total Units per Carton</t>
  </si>
  <si>
    <t xml:space="preserve">Freight </t>
  </si>
  <si>
    <t>Sample #</t>
  </si>
  <si>
    <t>Customer Name</t>
  </si>
  <si>
    <t>JLA HOME Price Quote Sheet</t>
  </si>
  <si>
    <t>Ross</t>
  </si>
  <si>
    <t>Customer</t>
  </si>
  <si>
    <t xml:space="preserve"> </t>
  </si>
  <si>
    <t>Project Name</t>
  </si>
  <si>
    <t>Pakistan Office</t>
  </si>
  <si>
    <t>Freight</t>
  </si>
  <si>
    <t>Style</t>
  </si>
  <si>
    <t>Size / Spec/Special Features</t>
  </si>
  <si>
    <t>Packaging</t>
  </si>
  <si>
    <t>Size</t>
  </si>
  <si>
    <t>MOQ / Color</t>
  </si>
  <si>
    <t>Total units per carton</t>
  </si>
  <si>
    <t>Cubic Meter/ per CTN</t>
  </si>
  <si>
    <t>Total units per 40' HQ</t>
  </si>
  <si>
    <t>Freight cost per 40' HQ</t>
  </si>
  <si>
    <t>Sheet Set</t>
  </si>
  <si>
    <t xml:space="preserve">Single version all items. WxL Rotary pigment print. 4" self hem in flat and pillow included in size. 1/2" side and bottom hem. Fitted all around elastic. </t>
  </si>
  <si>
    <t>1500-2000 sets</t>
  </si>
  <si>
    <t>Crescent</t>
  </si>
  <si>
    <t>VZB cost $0.52</t>
  </si>
  <si>
    <t>JLA POE Price</t>
  </si>
  <si>
    <t>4pcs</t>
  </si>
  <si>
    <t>6pcs</t>
  </si>
  <si>
    <t>Order Type</t>
  </si>
  <si>
    <t>Program Name (Keyword)</t>
  </si>
  <si>
    <t>Order Process</t>
  </si>
  <si>
    <t>Direct Import</t>
  </si>
  <si>
    <t>Ship To Location</t>
  </si>
  <si>
    <t>Consolidator</t>
  </si>
  <si>
    <t xml:space="preserve">Program Commit Date </t>
  </si>
  <si>
    <t>Program Update Date</t>
  </si>
  <si>
    <t>Twin: 66x96"/39x75+12"/20x30" (1)</t>
  </si>
  <si>
    <t>Vendor</t>
  </si>
  <si>
    <t>Construction</t>
  </si>
  <si>
    <t>Twin: 66x96", 20x30"(2), 39x75"+12"</t>
  </si>
  <si>
    <t>4 pc set</t>
  </si>
  <si>
    <t>Full: 81x96", 20x30"(4), 54x75"+14"</t>
  </si>
  <si>
    <t>6 pc set</t>
  </si>
  <si>
    <t>Queen: 90x102",20x30"(4),60x80"+14"</t>
  </si>
  <si>
    <t>Cal king: 108x102", 20x40"(2), 72x84"+14"</t>
  </si>
  <si>
    <t>T144 cotton (32x32/76x64)</t>
  </si>
  <si>
    <t>Twin: 66x96", 20x30"(1), 39x75"+12"</t>
  </si>
  <si>
    <t>Full: 81x96", 20x30"(2), 54x75"+14"</t>
  </si>
  <si>
    <t>Queen: 90x102", 20x30"(2), 60x80"+14"</t>
  </si>
  <si>
    <t>King: 108x102", 20x40"(2), 78x80"+14"</t>
  </si>
  <si>
    <t>Alok</t>
  </si>
  <si>
    <t>Comp</t>
  </si>
  <si>
    <t>Full: 81x96"/54x75+14"/20x30" (2)</t>
  </si>
  <si>
    <t>Yunus</t>
  </si>
  <si>
    <t>T180 cotton - 40x40/110x60 Percale</t>
  </si>
  <si>
    <t>T200 cotton - 40x40/130x60 SPI Percale</t>
  </si>
  <si>
    <t>T300 cotton - 60x60/178x56(2) Sateen</t>
  </si>
  <si>
    <t>T300 cotton - 60x60/178x56(2) Percale</t>
  </si>
  <si>
    <t>Pigment Print/Solid Dyed (Light to medium colors) - Soft Finish</t>
  </si>
  <si>
    <t>Pigment Print/Solid Dyed (Light to medium colors) - Brushed</t>
  </si>
  <si>
    <t>Pigment Print/Solid Dyed (Light to medium colors) - Washed</t>
  </si>
  <si>
    <t>Queen: 90x102", 20x30"(4), 60x80"+14"</t>
  </si>
  <si>
    <t>King: 108x102", 20x40"(4), 78x80"+14"</t>
  </si>
  <si>
    <t>Cal king: 108x102", 20x40"(4), 72x84"+14"</t>
  </si>
  <si>
    <t/>
  </si>
  <si>
    <r>
      <t>JLA HOME Price Quote Shee</t>
    </r>
    <r>
      <rPr>
        <b/>
        <sz val="11"/>
        <color rgb="FF000000"/>
        <rFont val="Arial"/>
        <family val="2"/>
      </rPr>
      <t>t</t>
    </r>
  </si>
  <si>
    <t>Non-Replenishment</t>
  </si>
  <si>
    <t>India Production Team</t>
  </si>
  <si>
    <t>Sheets &amp; Basic Bedding</t>
  </si>
  <si>
    <t>Creative</t>
  </si>
  <si>
    <t>Globe</t>
  </si>
  <si>
    <t>32x32/76x64</t>
  </si>
  <si>
    <t>30x30/76x68</t>
  </si>
  <si>
    <t>30x30/72x68</t>
  </si>
  <si>
    <t>144TC 100% Cotton</t>
  </si>
  <si>
    <t xml:space="preserve">Solid </t>
  </si>
  <si>
    <t>Print</t>
  </si>
  <si>
    <t>4"Z hem on pillow , Light Medium pastel colors. Normal VZB packing</t>
  </si>
  <si>
    <t>3 pc set</t>
  </si>
  <si>
    <t>Queen: 90x102",20x30"(2),60x80"+14"</t>
  </si>
  <si>
    <t>Cal king:108x102",20x40"(2),72x84"+14"</t>
  </si>
  <si>
    <t>Cal king:108x102",20x40"(4),72x84"+14"</t>
  </si>
  <si>
    <t>180TC 100% Cotton</t>
  </si>
  <si>
    <t>40x40/110x70</t>
  </si>
  <si>
    <t>40x40/110x74</t>
  </si>
  <si>
    <t>comp</t>
  </si>
  <si>
    <t>Solid</t>
  </si>
  <si>
    <t>200TC 100% Cotton</t>
  </si>
  <si>
    <t>40x40/119x71</t>
  </si>
  <si>
    <t>40x40/130x70</t>
  </si>
  <si>
    <t>40X40/110X80</t>
  </si>
  <si>
    <t>300TC 100% Cotton sateen</t>
  </si>
  <si>
    <t>60x60/184x55x2</t>
  </si>
  <si>
    <t>60x60/184x58x2</t>
  </si>
  <si>
    <t>60x60/180x56x2</t>
  </si>
  <si>
    <t>300TC 100% Cotton Washed Percale</t>
  </si>
  <si>
    <t>60x60/188x53x2</t>
  </si>
  <si>
    <t>300TC 100% Cotton Percale Brushed (Peached)</t>
  </si>
  <si>
    <t>IND</t>
  </si>
  <si>
    <t>Kam</t>
  </si>
  <si>
    <t>Pigment Print - Soft Finish</t>
  </si>
  <si>
    <t>Units</t>
  </si>
  <si>
    <t>Total Sales</t>
  </si>
  <si>
    <t>Total Costs</t>
  </si>
  <si>
    <t>Division</t>
  </si>
  <si>
    <t>SHET</t>
  </si>
  <si>
    <t>PDPM</t>
  </si>
  <si>
    <t>Patrick Li</t>
  </si>
  <si>
    <t>ADUL</t>
  </si>
  <si>
    <t>APL</t>
  </si>
  <si>
    <t>ART</t>
  </si>
  <si>
    <t>BASI</t>
  </si>
  <si>
    <t>BATH</t>
  </si>
  <si>
    <t>BLK</t>
  </si>
  <si>
    <t>FUR</t>
  </si>
  <si>
    <t>LGT</t>
  </si>
  <si>
    <t>PET</t>
  </si>
  <si>
    <t>PETB</t>
  </si>
  <si>
    <t>RUG</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</si>
  <si>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</si>
  <si>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</si>
  <si>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</si>
  <si>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</si>
  <si>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</si>
  <si>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</si>
  <si>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</si>
  <si>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</si>
  <si>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</si>
  <si>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</si>
  <si>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</si>
  <si>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</si>
  <si>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</si>
  <si>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</si>
  <si>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</si>
  <si>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</si>
  <si>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</si>
  <si>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</si>
  <si>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</si>
  <si>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</si>
  <si>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</si>
  <si>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</si>
  <si>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</si>
  <si>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</si>
  <si>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</si>
  <si>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</si>
  <si>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</si>
  <si>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</si>
  <si>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</si>
  <si>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</si>
  <si>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</si>
  <si>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</si>
  <si>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</si>
  <si>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</si>
  <si>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</si>
  <si>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</si>
  <si>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</si>
  <si>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</si>
  <si>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</si>
  <si>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</si>
  <si>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</si>
  <si>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</si>
  <si>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</si>
  <si>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</si>
  <si>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</si>
  <si>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</si>
  <si>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</si>
  <si>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</si>
  <si>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</si>
  <si>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</si>
  <si>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</si>
  <si>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</si>
  <si>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</si>
  <si>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</si>
  <si>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</si>
  <si>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</si>
  <si>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Program Name</t>
  </si>
  <si>
    <t>UCCPM</t>
  </si>
  <si>
    <t>Sarah Chen</t>
  </si>
  <si>
    <t>Big: $300K - $1M</t>
  </si>
  <si>
    <t>Super Big: ≥ $1M</t>
  </si>
  <si>
    <t>Super Big: ≥ $200K</t>
  </si>
  <si>
    <t>Super Big: ≥ $500K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</si>
  <si>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</si>
  <si>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</si>
  <si>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</si>
  <si>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</si>
  <si>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</si>
  <si>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</si>
  <si>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</si>
  <si>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</si>
  <si>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</si>
  <si>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</si>
  <si>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</si>
  <si>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</si>
  <si>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</si>
  <si>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</si>
  <si>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</si>
  <si>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</si>
  <si>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</si>
  <si>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</si>
  <si>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</si>
  <si>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</si>
  <si>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</si>
  <si>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</si>
  <si>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</si>
  <si>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</si>
  <si>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</si>
  <si>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</si>
  <si>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</si>
  <si>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</si>
  <si>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</si>
  <si>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</si>
  <si>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</si>
  <si>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</si>
  <si>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</si>
  <si>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</si>
  <si>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</si>
  <si>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</si>
  <si>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</si>
  <si>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</si>
  <si>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</si>
  <si>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</si>
  <si>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</si>
  <si>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</si>
  <si>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</si>
  <si>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</si>
  <si>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</si>
  <si>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</si>
  <si>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</si>
  <si>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Est. Program Size</t>
  </si>
  <si>
    <t>Responsible Party</t>
  </si>
  <si>
    <t>PM</t>
  </si>
  <si>
    <t>Medium: $150K - $300K</t>
  </si>
  <si>
    <t>Big: $100K - $200K</t>
  </si>
  <si>
    <t>Big: $200K - $500K</t>
  </si>
  <si>
    <t>Rollout/Replenishment</t>
  </si>
  <si>
    <t>Est. Total Sales</t>
  </si>
  <si>
    <t>Country of Origin</t>
  </si>
  <si>
    <t>Factory Control</t>
  </si>
  <si>
    <t>Yes</t>
  </si>
  <si>
    <t>Small: &lt; $150K</t>
  </si>
  <si>
    <t>Medium: $50K - $100K</t>
  </si>
  <si>
    <t>Medium: $100K - $200K</t>
  </si>
  <si>
    <t>Domestic: Port</t>
  </si>
  <si>
    <t>Domestic: Warehouse</t>
  </si>
  <si>
    <t>Domestic: Drop-Ship</t>
  </si>
  <si>
    <t>No</t>
  </si>
  <si>
    <t>Planner</t>
  </si>
  <si>
    <t>Customer Exclusive</t>
  </si>
  <si>
    <t>Program Commit Date</t>
  </si>
  <si>
    <t>Overseas Production Team</t>
  </si>
  <si>
    <t>Vendor Name</t>
  </si>
  <si>
    <t>Small: &lt; $50K</t>
  </si>
  <si>
    <t>Small: &lt; $100K</t>
  </si>
  <si>
    <t>Customer DC</t>
  </si>
  <si>
    <t>Pick Up At Port</t>
  </si>
  <si>
    <t>SV2</t>
  </si>
  <si>
    <t>SV3</t>
  </si>
  <si>
    <t>WOD</t>
  </si>
  <si>
    <t>Item</t>
    <phoneticPr fontId="70" type="noConversion"/>
  </si>
  <si>
    <t>UPC</t>
    <phoneticPr fontId="70" type="noConversion"/>
  </si>
  <si>
    <t>Pattern/Color</t>
    <phoneticPr fontId="70" type="noConversion"/>
  </si>
  <si>
    <t>Carton gross weight kgs</t>
    <phoneticPr fontId="70" type="noConversion"/>
  </si>
  <si>
    <t>Crescent and Kam</t>
  </si>
  <si>
    <r>
      <t xml:space="preserve">T200 cotton - 40x40/130x60 </t>
    </r>
    <r>
      <rPr>
        <b/>
        <sz val="11"/>
        <color rgb="FFFF0000"/>
        <rFont val="宋体"/>
        <family val="2"/>
        <scheme val="minor"/>
      </rPr>
      <t xml:space="preserve">SPI </t>
    </r>
    <r>
      <rPr>
        <b/>
        <sz val="11"/>
        <rFont val="宋体"/>
        <family val="2"/>
        <scheme val="minor"/>
      </rPr>
      <t>Percale</t>
    </r>
  </si>
  <si>
    <t>Pigment Print/Solid Dyed - Soft Finish</t>
  </si>
  <si>
    <t>100% Cotton</t>
    <phoneticPr fontId="70" type="noConversion"/>
  </si>
  <si>
    <t xml:space="preserve">4 piece set -- 200TC 100% Cotton Printed Sheet Set </t>
    <phoneticPr fontId="70" type="noConversion"/>
  </si>
  <si>
    <t>100% Cotton Printed Sheet Set, 4" single needle hem, VZB packaging</t>
    <phoneticPr fontId="70" type="noConversion"/>
  </si>
  <si>
    <t>TOWL</t>
  </si>
  <si>
    <t>Solution X</t>
  </si>
  <si>
    <t>Licensor</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</si>
  <si>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</si>
  <si>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</si>
  <si>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</si>
  <si>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</si>
  <si>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</si>
  <si>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</si>
  <si>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</si>
  <si>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</si>
  <si>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</si>
  <si>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</si>
  <si>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</si>
  <si>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</si>
  <si>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</si>
  <si>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</si>
  <si>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</si>
  <si>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</si>
  <si>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</si>
  <si>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</si>
  <si>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</si>
  <si>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</si>
  <si>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</si>
  <si>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</si>
  <si>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</si>
  <si>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</si>
  <si>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</si>
  <si>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</si>
  <si>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</si>
  <si>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</si>
  <si>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</si>
  <si>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</si>
  <si>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</si>
  <si>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</si>
  <si>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</si>
  <si>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</si>
  <si>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</si>
  <si>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Serta</t>
  </si>
  <si>
    <t>Surf's Up</t>
  </si>
  <si>
    <t>Swavelle</t>
  </si>
  <si>
    <t>Sync Technology</t>
  </si>
  <si>
    <t>Tao</t>
  </si>
  <si>
    <t>Woolrich</t>
  </si>
  <si>
    <t>Tech Code</t>
  </si>
  <si>
    <t>AVN</t>
  </si>
  <si>
    <t>SWV</t>
  </si>
  <si>
    <t>WOD/SV2</t>
  </si>
  <si>
    <t>WOD/SV3</t>
  </si>
  <si>
    <t xml:space="preserve">                                                                              JLA HOME Commitment Sheet</t>
  </si>
  <si>
    <t>Old Prices</t>
  </si>
  <si>
    <t>New Prices</t>
  </si>
  <si>
    <t>Twin XL: 66x96", 20x30"(1), 39x80"+12"</t>
  </si>
  <si>
    <t>Hi Patrick,</t>
  </si>
  <si>
    <t>Please find below the best cost for 200tc Ctn percale Solids/Printed, Vivek’s cost is the best so far. We have tried 2-3 different factories to get the prices to match your below target but unfortunately no one is got close to the same. I am not adding the cost of other supplier as they are very much off from the below cost.</t>
  </si>
  <si>
    <t>JLA HOME</t>
  </si>
  <si>
    <t>China Production Team</t>
  </si>
  <si>
    <t>Sheets and Basic Bedding</t>
  </si>
  <si>
    <t>Target cost</t>
  </si>
  <si>
    <t>Prem</t>
  </si>
  <si>
    <t>SKD</t>
  </si>
  <si>
    <t>Const</t>
  </si>
  <si>
    <t>40x40/132x68</t>
  </si>
  <si>
    <t>40x40/116x80</t>
  </si>
  <si>
    <t xml:space="preserve">200tc -100% Cotton </t>
  </si>
  <si>
    <t>Solid/Ptd</t>
  </si>
  <si>
    <r>
      <t xml:space="preserve">Printed sheet set. Z hem or Single Hem </t>
    </r>
    <r>
      <rPr>
        <b/>
        <sz val="11"/>
        <color rgb="FFFF0000"/>
        <rFont val="Arial"/>
        <family val="2"/>
      </rPr>
      <t>Vinyl Zipper bag</t>
    </r>
  </si>
  <si>
    <t xml:space="preserve">Twin: 66x96", 20x30"(1), 39x75"+12" </t>
  </si>
  <si>
    <t xml:space="preserve"> 3 pc set </t>
  </si>
  <si>
    <t xml:space="preserve"> $  7.00 </t>
  </si>
  <si>
    <t xml:space="preserve">$        8.17 </t>
  </si>
  <si>
    <t xml:space="preserve"> TwinXL: 66x96", 20x30"(1), 39x80"+12" </t>
  </si>
  <si>
    <t xml:space="preserve"> $  7.20 </t>
  </si>
  <si>
    <t xml:space="preserve">$        8.71 </t>
  </si>
  <si>
    <t xml:space="preserve"> Full: 81x96", 20x30"(2), 54x75"+14" </t>
  </si>
  <si>
    <t xml:space="preserve"> 4 pc set </t>
  </si>
  <si>
    <t xml:space="preserve"> $  9.10 </t>
  </si>
  <si>
    <t xml:space="preserve">$      11.05 </t>
  </si>
  <si>
    <t xml:space="preserve"> Queen: 90x102",20x30"(2),60x80"+14" </t>
  </si>
  <si>
    <t xml:space="preserve"> $10.10 </t>
  </si>
  <si>
    <t xml:space="preserve">$      11.49 </t>
  </si>
  <si>
    <t xml:space="preserve"> King: 108x102",20x40"(2),78x80"+14" </t>
  </si>
  <si>
    <t xml:space="preserve"> $12.30 </t>
  </si>
  <si>
    <t xml:space="preserve">$      13.97 </t>
  </si>
  <si>
    <t xml:space="preserve"> Cal king: 108x102", 20x40"(2), 72x84"+14" </t>
  </si>
  <si>
    <t xml:space="preserve">$      14.26 </t>
  </si>
  <si>
    <t>Note:</t>
  </si>
  <si>
    <t>1) 1000 sets MOQ per prints</t>
  </si>
  <si>
    <t>2) The above cost is for 4-5 prints design</t>
  </si>
  <si>
    <t>3) Normal VZ bag packing with front and back insert.</t>
  </si>
  <si>
    <t xml:space="preserve">4) Prices are valid for a week </t>
  </si>
  <si>
    <t>Kindly confirm the receipt and let me know if you need any other information in this regard.</t>
  </si>
  <si>
    <t>Thanks.</t>
  </si>
  <si>
    <t>Best Regards,</t>
  </si>
  <si>
    <t>Jatin Rekhi.</t>
  </si>
  <si>
    <t>Director- Product Development.</t>
  </si>
  <si>
    <t>(Sheets and Basic Bedding).</t>
  </si>
  <si>
    <t>Please note our new Office address:</t>
  </si>
  <si>
    <t>E &amp; E Co. Ltd.  Dba JLA Home</t>
  </si>
  <si>
    <t xml:space="preserve">Regus Business Center, </t>
  </si>
  <si>
    <t>Unit no# 9, Corporate Park II,</t>
  </si>
  <si>
    <r>
      <t>Office # 902 ,9</t>
    </r>
    <r>
      <rPr>
        <b/>
        <vertAlign val="superscript"/>
        <sz val="10"/>
        <color rgb="FF002060"/>
        <rFont val="MS Reference Sans Serif"/>
        <family val="2"/>
      </rPr>
      <t>th</t>
    </r>
    <r>
      <rPr>
        <b/>
        <sz val="10"/>
        <color rgb="FF002060"/>
        <rFont val="MS Reference Sans Serif"/>
        <family val="2"/>
      </rPr>
      <t xml:space="preserve"> Floor, V N Purav Marg, </t>
    </r>
  </si>
  <si>
    <t>Near Swastik Chambers, Chembur.</t>
  </si>
  <si>
    <t>Mumbai – 400071, India</t>
  </si>
  <si>
    <t>Cell #+91 9920151918</t>
  </si>
  <si>
    <t>From: Patrick Li &lt;patrick.li@jlahome.com&gt;</t>
  </si>
  <si>
    <r>
      <t>Sent:</t>
    </r>
    <r>
      <rPr>
        <sz val="11"/>
        <rFont val="Calibri"/>
        <family val="2"/>
      </rPr>
      <t xml:space="preserve"> Tuesday, February 27, 2024 10:06 PM</t>
    </r>
  </si>
  <si>
    <t>To: jatin.rekhi@jla-india.com</t>
  </si>
  <si>
    <r>
      <t>Cc:</t>
    </r>
    <r>
      <rPr>
        <sz val="11"/>
        <rFont val="Calibri"/>
        <family val="2"/>
      </rPr>
      <t xml:space="preserve"> ankush.jadhav@jla-india.com; Sarah Chen &lt;sarah.chen@jlahome.com&gt;</t>
    </r>
  </si>
  <si>
    <r>
      <t>Subject:</t>
    </r>
    <r>
      <rPr>
        <sz val="11"/>
        <rFont val="Calibri"/>
        <family val="2"/>
      </rPr>
      <t xml:space="preserve"> RE: ROSS 200TC Print</t>
    </r>
  </si>
  <si>
    <t>Target prices.</t>
  </si>
  <si>
    <t>$                                                                      7.00</t>
  </si>
  <si>
    <t xml:space="preserve">$                                                                      7.20 </t>
  </si>
  <si>
    <t xml:space="preserve">$                                                                      9.10 </t>
  </si>
  <si>
    <t xml:space="preserve">$                                                                    10.10 </t>
  </si>
  <si>
    <t xml:space="preserve">$                                                                    12.30 </t>
  </si>
  <si>
    <t xml:space="preserve">$                                                                    12.30 </t>
  </si>
  <si>
    <t>Best regards,</t>
  </si>
  <si>
    <r>
      <t>Sent:</t>
    </r>
    <r>
      <rPr>
        <sz val="11"/>
        <rFont val="Calibri"/>
        <family val="2"/>
      </rPr>
      <t xml:space="preserve"> Tuesday, February 27, 2024 11:27 AM</t>
    </r>
  </si>
  <si>
    <r>
      <t>To:</t>
    </r>
    <r>
      <rPr>
        <sz val="11"/>
        <rFont val="Calibri"/>
        <family val="2"/>
      </rPr>
      <t xml:space="preserve"> 'jatin.rekhi@jla-india.com' &lt;jatin.rekhi@jla-india.com&gt;</t>
    </r>
  </si>
  <si>
    <r>
      <t>Cc:</t>
    </r>
    <r>
      <rPr>
        <sz val="11"/>
        <rFont val="Calibri"/>
        <family val="2"/>
      </rPr>
      <t xml:space="preserve"> 'ankush.jadhav@jla-india.com' &lt;ankush.jadhav@jla-india.com&gt;; 'Sarah Chen' &lt;sarah.chen@jlahome.com&gt;</t>
    </r>
  </si>
  <si>
    <r>
      <t>Subject:</t>
    </r>
    <r>
      <rPr>
        <sz val="11"/>
        <rFont val="Calibri"/>
        <family val="2"/>
      </rPr>
      <t xml:space="preserve"> ROSS 200TC Print</t>
    </r>
  </si>
  <si>
    <t>Hi Jatin,</t>
  </si>
  <si>
    <t>What’s the prices of booking 4 containers of 200TC? Solid/Print. Maily would be Twin and Full sizes. VZB packaging.</t>
  </si>
  <si>
    <t>I have been discussing this with Prem since last Friday, he said he has quoted the best cost and having no space to reduce further however based on the quantity of 4 containers, I have been able negotiate with him to reduced the cost by further 1% from his earlier prices so please find below the final best prices from Prem for minimum order of 4 containers for your reference.</t>
  </si>
  <si>
    <t>Revised on 5th march 2024</t>
  </si>
  <si>
    <t>4) Prices are valid till 8th march only</t>
  </si>
  <si>
    <t>5) Revised prices are based on quantities of minimum order of 4 containers</t>
  </si>
  <si>
    <t>The lead time for the order would be 90-100 days after receipt of PO.</t>
  </si>
  <si>
    <r>
      <t>Sent:</t>
    </r>
    <r>
      <rPr>
        <sz val="11"/>
        <rFont val="Calibri"/>
        <family val="2"/>
      </rPr>
      <t xml:space="preserve"> Tuesday, March 5, 2024 12:29 AM</t>
    </r>
  </si>
  <si>
    <t>To: ankush.jadhav@jla-india.com</t>
  </si>
  <si>
    <r>
      <t>Cc:</t>
    </r>
    <r>
      <rPr>
        <sz val="11"/>
        <rFont val="Calibri"/>
        <family val="2"/>
      </rPr>
      <t xml:space="preserve"> Sarah Chen &lt;sarah.chen@jlahome.com&gt;; jatin.rekhi@jla-india.com</t>
    </r>
  </si>
  <si>
    <t>Per our conversation on Skype last Friday, is Prem going to lower some points from his 02-29 costs?</t>
  </si>
  <si>
    <r>
      <t>From:</t>
    </r>
    <r>
      <rPr>
        <sz val="11"/>
        <rFont val="Calibri"/>
        <family val="2"/>
      </rPr>
      <t xml:space="preserve"> ankush.jadhav@jla-india.com &lt;ankush.jadhav@jla-india.com&gt;</t>
    </r>
  </si>
  <si>
    <r>
      <t>Sent:</t>
    </r>
    <r>
      <rPr>
        <sz val="11"/>
        <rFont val="Calibri"/>
        <family val="2"/>
      </rPr>
      <t xml:space="preserve"> Monday, March 4, 2024 7:10 AM</t>
    </r>
  </si>
  <si>
    <t>To: 'Patrick Li' &lt;patrick.li@jlahome.com&gt;</t>
  </si>
  <si>
    <r>
      <t>Cc:</t>
    </r>
    <r>
      <rPr>
        <sz val="11"/>
        <rFont val="Calibri"/>
        <family val="2"/>
      </rPr>
      <t xml:space="preserve"> 'Sarah Chen' &lt;sarah.chen@jlahome.com&gt;; jatin.rekhi@jla-india.com</t>
    </r>
  </si>
  <si>
    <r>
      <t xml:space="preserve">Today we have sent you Ross 200TC 100% cotton soild quality pillowcase from Prem textile </t>
    </r>
    <r>
      <rPr>
        <b/>
        <sz val="11"/>
        <color rgb="FF202124"/>
        <rFont val="Aptos"/>
        <family val="2"/>
      </rPr>
      <t>FedEx AWB# 775395655774</t>
    </r>
  </si>
  <si>
    <t>Regarding 200TC Print, we are expecting to get the quality sample by this week (Prem Textile). We will send you the same by this weekend. We will keep you updated on tracking detail.</t>
  </si>
  <si>
    <t>-200TC Percale – 2 Pillowcase  (White) – 40x40/132x68 100% cotton – Prem textile- For Ross</t>
  </si>
  <si>
    <t>Thanks and best Regards,</t>
  </si>
  <si>
    <t>Ankush Jadhav</t>
  </si>
  <si>
    <t>New Office address:</t>
  </si>
  <si>
    <t>Regus Business Center, </t>
  </si>
  <si>
    <t>Office # 902 – Unit 9, Corporate Park II,</t>
  </si>
  <si>
    <r>
      <t>9</t>
    </r>
    <r>
      <rPr>
        <vertAlign val="superscript"/>
        <sz val="11"/>
        <color rgb="FF202124"/>
        <rFont val="Aptos"/>
        <family val="2"/>
      </rPr>
      <t>th</t>
    </r>
    <r>
      <rPr>
        <sz val="11"/>
        <color rgb="FF202124"/>
        <rFont val="Aptos"/>
        <family val="2"/>
      </rPr>
      <t xml:space="preserve"> Floor, V N Purav Marg,</t>
    </r>
  </si>
  <si>
    <t xml:space="preserve">Near Swastik Chambers, </t>
  </si>
  <si>
    <t>Chembur (E), Mumbai – 400071</t>
  </si>
  <si>
    <t>Cell #+91 7977904436</t>
  </si>
  <si>
    <r>
      <t>From:</t>
    </r>
    <r>
      <rPr>
        <sz val="11"/>
        <rFont val="Calibri"/>
        <family val="2"/>
      </rPr>
      <t xml:space="preserve"> jatin.rekhi@jla-india.com &lt;jatin.rekhi@jla-india.com&gt;</t>
    </r>
  </si>
  <si>
    <r>
      <t>Sent:</t>
    </r>
    <r>
      <rPr>
        <sz val="11"/>
        <rFont val="Calibri"/>
        <family val="2"/>
      </rPr>
      <t xml:space="preserve"> Friday, March 1, 2024 11:56 PM</t>
    </r>
  </si>
  <si>
    <r>
      <t>Cc:</t>
    </r>
    <r>
      <rPr>
        <sz val="11"/>
        <rFont val="Calibri"/>
        <family val="2"/>
      </rPr>
      <t xml:space="preserve"> ankush.jadhav@jla-india.com; 'Sarah Chen' &lt;sarah.chen@jlahome.com&gt;</t>
    </r>
  </si>
  <si>
    <t>Noted will send the Solid pillowcases to you by Monday from India.</t>
  </si>
  <si>
    <r>
      <t>Sent:</t>
    </r>
    <r>
      <rPr>
        <sz val="11"/>
        <rFont val="Calibri"/>
        <family val="2"/>
      </rPr>
      <t xml:space="preserve"> Friday, March 1, 2024 11:55 PM</t>
    </r>
  </si>
  <si>
    <t>Send the solid asap and arrange print for sure.</t>
  </si>
  <si>
    <r>
      <t>Sent:</t>
    </r>
    <r>
      <rPr>
        <sz val="11"/>
        <rFont val="Calibri"/>
        <family val="2"/>
      </rPr>
      <t xml:space="preserve"> Friday, March 1, 2024 1:23 PM</t>
    </r>
  </si>
  <si>
    <t>Vivek has readily available samples in Solids which can be send by Monday from India. If you want we will ask him to make new samples of print and send it to us</t>
  </si>
  <si>
    <t>Please confirm.</t>
  </si>
  <si>
    <r>
      <t>Sent:</t>
    </r>
    <r>
      <rPr>
        <sz val="11"/>
        <rFont val="Calibri"/>
        <family val="2"/>
      </rPr>
      <t xml:space="preserve"> Thursday, February 29, 2024 8:40 PM</t>
    </r>
  </si>
  <si>
    <t>Get a sample from Vevik and send it to us. Thanks.</t>
  </si>
  <si>
    <r>
      <t>Sent:</t>
    </r>
    <r>
      <rPr>
        <sz val="11"/>
        <rFont val="Calibri"/>
        <family val="2"/>
      </rPr>
      <t xml:space="preserve"> Thursday, February 29, 2024 9:24 AM</t>
    </r>
  </si>
  <si>
    <t xml:space="preserve"> $       7.70 </t>
  </si>
  <si>
    <t xml:space="preserve"> $       7.90 </t>
  </si>
  <si>
    <t xml:space="preserve"> $       9.95 </t>
  </si>
  <si>
    <t xml:space="preserve"> $     11.25 </t>
  </si>
  <si>
    <t xml:space="preserve"> $     13.55 </t>
  </si>
  <si>
    <t xml:space="preserve"> $     13.55 </t>
  </si>
  <si>
    <t>PAK</t>
  </si>
  <si>
    <r>
      <t>请发我一下</t>
    </r>
    <r>
      <rPr>
        <sz val="10.5"/>
        <color rgb="FF1F497D"/>
        <rFont val="Calibri"/>
        <family val="2"/>
      </rPr>
      <t>commitment sheet</t>
    </r>
    <r>
      <rPr>
        <sz val="10.5"/>
        <color rgb="FF1F497D"/>
        <rFont val="SimSun"/>
        <charset val="134"/>
      </rPr>
      <t>，</t>
    </r>
    <r>
      <rPr>
        <sz val="10.5"/>
        <color rgb="FF1F497D"/>
        <rFont val="Calibri"/>
        <family val="2"/>
      </rPr>
      <t xml:space="preserve"> </t>
    </r>
    <r>
      <rPr>
        <sz val="10.5"/>
        <color rgb="FF1F497D"/>
        <rFont val="SimSun"/>
        <charset val="134"/>
      </rPr>
      <t>谢谢！</t>
    </r>
  </si>
  <si>
    <t>Best regards</t>
  </si>
  <si>
    <t>Mindy Yang</t>
  </si>
  <si>
    <t>------------------------------------------------</t>
  </si>
  <si>
    <t>E&amp;E Import &amp; Export (Zhejiang) Co., Ltd</t>
  </si>
  <si>
    <t>Tel: 86-571-85390539-51077</t>
  </si>
  <si>
    <t>From: Margaret Bellido [mailto:margaret.bellido@jlahome.com]</t>
  </si>
  <si>
    <r>
      <t>Sent:</t>
    </r>
    <r>
      <rPr>
        <sz val="11"/>
        <rFont val="Calibri"/>
        <family val="2"/>
      </rPr>
      <t xml:space="preserve"> Tuesday, April 23, 2024 9:12 AM</t>
    </r>
  </si>
  <si>
    <r>
      <t>To:</t>
    </r>
    <r>
      <rPr>
        <sz val="11"/>
        <rFont val="Calibri"/>
        <family val="2"/>
      </rPr>
      <t xml:space="preserve"> mindy.yang; Patrick Li</t>
    </r>
  </si>
  <si>
    <r>
      <t>Cc:</t>
    </r>
    <r>
      <rPr>
        <sz val="11"/>
        <rFont val="Calibri"/>
        <family val="2"/>
      </rPr>
      <t xml:space="preserve"> Sarah Chen; Helena Bang; Debi Zabransky</t>
    </r>
  </si>
  <si>
    <r>
      <t>Subject:</t>
    </r>
    <r>
      <rPr>
        <sz val="11"/>
        <rFont val="Calibri"/>
        <family val="2"/>
      </rPr>
      <t xml:space="preserve"> RE: Ross Solids 200 Tw/FL</t>
    </r>
  </si>
  <si>
    <t>Hi Mindy,</t>
  </si>
  <si>
    <t xml:space="preserve">Noted on the lab dip option. </t>
  </si>
  <si>
    <t>Confirming to move forward with adjusted units. I have advised the buyer to submit PO with those units.</t>
  </si>
  <si>
    <t>Thanks,</t>
  </si>
  <si>
    <t xml:space="preserve">Margaret Bellido </t>
  </si>
  <si>
    <t xml:space="preserve">Account Manager </t>
  </si>
  <si>
    <t xml:space="preserve">JLA Home </t>
  </si>
  <si>
    <r>
      <t>20 West 33</t>
    </r>
    <r>
      <rPr>
        <vertAlign val="superscript"/>
        <sz val="10"/>
        <rFont val="Aptos"/>
        <family val="2"/>
      </rPr>
      <t>rd</t>
    </r>
    <r>
      <rPr>
        <sz val="10"/>
        <rFont val="Aptos"/>
        <family val="2"/>
      </rPr>
      <t xml:space="preserve"> Street</t>
    </r>
  </si>
  <si>
    <t>NY, NY 10001</t>
  </si>
  <si>
    <t>From: mindy.yang &lt;mindy.yang@jlachina.com&gt;</t>
  </si>
  <si>
    <r>
      <t>Sent:</t>
    </r>
    <r>
      <rPr>
        <sz val="11"/>
        <rFont val="Calibri"/>
        <family val="2"/>
      </rPr>
      <t xml:space="preserve"> Monday, April 22, 2024 6:41 AM</t>
    </r>
  </si>
  <si>
    <r>
      <t>To:</t>
    </r>
    <r>
      <rPr>
        <sz val="11"/>
        <rFont val="Calibri"/>
        <family val="2"/>
      </rPr>
      <t xml:space="preserve"> 'Margaret Bellido' &lt;margaret.bellido@jlahome.com&gt;; 'Patrick Li' &lt;patrick.li@jlahome.com&gt;</t>
    </r>
  </si>
  <si>
    <r>
      <t>Cc:</t>
    </r>
    <r>
      <rPr>
        <sz val="11"/>
        <rFont val="Calibri"/>
        <family val="2"/>
      </rPr>
      <t xml:space="preserve"> 'Sarah Chen' &lt;sarah.chen@jlahome.com&gt;; 'Helena Bang' &lt;helena.bang@jlahome.com&gt;; 'Debi Zabransky' &lt;debi.zabransky@jlahome.com&gt;</t>
    </r>
  </si>
  <si>
    <t>Hi Margaret,</t>
  </si>
  <si>
    <t>Noted the pantones confirmed.</t>
  </si>
  <si>
    <t xml:space="preserve">We have asked the Pakistan team to check  the color microchip and pale mauve on  BTS 180t  fitted sheet set if matches well with standard, but since from different factory ,and different fabric, maybe it’s better to make new LD if factor is ok with the lead time, how do you think ? </t>
  </si>
  <si>
    <t xml:space="preserve">For the units ,can you please ask buyer to update per below to have full container ? Thank you ! </t>
  </si>
  <si>
    <t xml:space="preserve">Color </t>
  </si>
  <si>
    <t>Adjust units</t>
  </si>
  <si>
    <t>PANTONE</t>
  </si>
  <si>
    <t>MICRO CHIP T</t>
  </si>
  <si>
    <t>TWIN</t>
  </si>
  <si>
    <t>MICRO CHIP(14-4105TCX)</t>
  </si>
  <si>
    <t>SAGE T</t>
  </si>
  <si>
    <t>Desert sage (16-0110TCX)</t>
  </si>
  <si>
    <t>ENSIGN T</t>
  </si>
  <si>
    <t>Ensign Blue (19-4026TCX)</t>
  </si>
  <si>
    <t>PALE MAUVE</t>
  </si>
  <si>
    <t>Pale Mauve 15-1607 TCX</t>
  </si>
  <si>
    <t>BRIGHT WHITE T</t>
  </si>
  <si>
    <t>Bright white (11-0601TCX)</t>
  </si>
  <si>
    <t>MONUMENT</t>
  </si>
  <si>
    <t>MONUMENT (17-4405TCX)</t>
  </si>
  <si>
    <t>MICRO CHIP F</t>
  </si>
  <si>
    <t>FULL</t>
  </si>
  <si>
    <t>SAGE F</t>
  </si>
  <si>
    <t>ENSIGN F</t>
  </si>
  <si>
    <t>BRIGHT WHITE F</t>
  </si>
  <si>
    <t>Hi Patrick</t>
  </si>
  <si>
    <t xml:space="preserve">Can you please send commitment sheet so we can issue order to factory tomorrow ? </t>
  </si>
  <si>
    <t xml:space="preserve">Thanks ! </t>
  </si>
  <si>
    <r>
      <t>Sent:</t>
    </r>
    <r>
      <rPr>
        <sz val="11"/>
        <rFont val="Calibri"/>
        <family val="2"/>
      </rPr>
      <t xml:space="preserve"> Saturday, April 20, 2024 2:26 AM</t>
    </r>
  </si>
  <si>
    <r>
      <t>To:</t>
    </r>
    <r>
      <rPr>
        <sz val="11"/>
        <rFont val="Calibri"/>
        <family val="2"/>
      </rPr>
      <t xml:space="preserve"> mindy. yang</t>
    </r>
  </si>
  <si>
    <r>
      <t>Cc:</t>
    </r>
    <r>
      <rPr>
        <sz val="11"/>
        <rFont val="Calibri"/>
        <family val="2"/>
      </rPr>
      <t xml:space="preserve"> Patrick Li; Sarah Chen; Helena Bang; Debi Zabransky</t>
    </r>
  </si>
  <si>
    <r>
      <t>Subject:</t>
    </r>
    <r>
      <rPr>
        <sz val="11"/>
        <rFont val="Calibri"/>
        <family val="2"/>
      </rPr>
      <t xml:space="preserve"> Re: Ross Solids 200 Tw/FL</t>
    </r>
  </si>
  <si>
    <t>Hi Mindy.</t>
  </si>
  <si>
    <t>Note buyer confined below Pantones.</t>
  </si>
  <si>
    <t>Margaret </t>
  </si>
  <si>
    <t>On Apr 19, 2024, at 7:19 AM, Margaret Bellido &lt;Margaret.bellido@jlahome.com&gt; wrote:</t>
  </si>
  <si>
    <t>﻿</t>
  </si>
  <si>
    <t>Hi Mindy.,</t>
  </si>
  <si>
    <t>Please note that below microchip and pale mauve should be repeat colors from when we did BTS fitted sheet set under 180TC. Reference PO 60074629. We should reference those colors. Let me know if the color matches. I will also reconfirm on my end.</t>
  </si>
  <si>
    <t>On Apr 19, 2024, at 6:15 AM, mindy.yang &lt;mindy.yang@jlachina.com&gt; wrote:</t>
  </si>
  <si>
    <t>Hi Margaret ,</t>
  </si>
  <si>
    <t xml:space="preserve">Can you please confirm the pantone marked in below correct ? </t>
  </si>
  <si>
    <t xml:space="preserve">This order will produced in Pakistan team ,  for color SAGE, MONUMENT, India producing production of the 2 colors, and we have got comment on color sage LD , but Monument, still on holding, revised LD will be delivered soon, so once you get buyer comment, can you please send half of the LD to Pakistan to follow up . </t>
  </si>
  <si>
    <t xml:space="preserve">MICRO CHIP, ENSIGN and PALE MAUVE all are new colors, will make LAB DIP for comment. </t>
  </si>
  <si>
    <t>Only Bright white is repeat for factory .</t>
  </si>
  <si>
    <t xml:space="preserve">Can you please send commitment sheet ? </t>
  </si>
  <si>
    <t xml:space="preserve">Thank ! </t>
  </si>
  <si>
    <r>
      <t>Sent:</t>
    </r>
    <r>
      <rPr>
        <sz val="11"/>
        <rFont val="Calibri"/>
        <family val="2"/>
      </rPr>
      <t xml:space="preserve"> Friday, April 19, 2024 4:02 AM</t>
    </r>
  </si>
  <si>
    <r>
      <t>To:</t>
    </r>
    <r>
      <rPr>
        <sz val="11"/>
        <rFont val="Calibri"/>
        <family val="2"/>
      </rPr>
      <t xml:space="preserve"> </t>
    </r>
    <r>
      <rPr>
        <sz val="11"/>
        <rFont val="SimSun"/>
        <charset val="134"/>
      </rPr>
      <t>杨敏</t>
    </r>
  </si>
  <si>
    <r>
      <t>Subject:</t>
    </r>
    <r>
      <rPr>
        <sz val="11"/>
        <rFont val="Calibri"/>
        <family val="2"/>
      </rPr>
      <t xml:space="preserve"> RE: Re: Ross Solids 200 Tw/FL</t>
    </r>
  </si>
  <si>
    <t xml:space="preserve">Please see below Ross projections for T200. Note the new color she would like to do if we approved via photos. Let me know if doable. </t>
  </si>
  <si>
    <r>
      <t>Comment</t>
    </r>
    <r>
      <rPr>
        <u/>
        <sz val="11"/>
        <rFont val="Calibri"/>
        <family val="2"/>
      </rPr>
      <t>:</t>
    </r>
    <r>
      <rPr>
        <sz val="11"/>
        <rFont val="Calibri"/>
        <family val="2"/>
      </rPr>
      <t xml:space="preserve"> We have not done </t>
    </r>
    <r>
      <rPr>
        <u/>
        <sz val="11"/>
        <rFont val="Calibri"/>
        <family val="2"/>
      </rPr>
      <t>ensign blue</t>
    </r>
    <r>
      <rPr>
        <sz val="11"/>
        <rFont val="Calibri"/>
        <family val="2"/>
      </rPr>
      <t xml:space="preserve"> yet but I’m praying they will be able to squeeze it in if we don’t get lab dip approvals in person and just via photo.</t>
    </r>
  </si>
  <si>
    <t>Thanks!</t>
  </si>
  <si>
    <t>From: 杨敏 &lt;mindy.yang@scmhome.com&gt;</t>
  </si>
  <si>
    <r>
      <t>Sent:</t>
    </r>
    <r>
      <rPr>
        <sz val="11"/>
        <rFont val="Calibri"/>
        <family val="2"/>
      </rPr>
      <t xml:space="preserve"> Wednesday, April 17, 2024 10:01 AM</t>
    </r>
  </si>
  <si>
    <t>To: Margaret Bellido &lt;margaret.bellido@jlahome.com&gt;</t>
  </si>
  <si>
    <r>
      <t>Cc:</t>
    </r>
    <r>
      <rPr>
        <sz val="11"/>
        <rFont val="Calibri"/>
        <family val="2"/>
      </rPr>
      <t xml:space="preserve"> Patrick Li &lt;patrick.li@jlahome.com&gt;; Sarah Chen &lt;sarah.chen@jlahome.com&gt;; Helena Bang &lt;helena.bang@jlahome.com&gt;; Debi Zabransky &lt;debi.zabransky@jlahome.com&gt;</t>
    </r>
  </si>
  <si>
    <r>
      <t>Subject:</t>
    </r>
    <r>
      <rPr>
        <sz val="11"/>
        <rFont val="Calibri"/>
        <family val="2"/>
      </rPr>
      <t xml:space="preserve"> Re: Re: Ross Solids 200 Tw/FL</t>
    </r>
  </si>
  <si>
    <t>Hi Margaret</t>
  </si>
  <si>
    <r>
      <t>Yes for repeat colors</t>
    </r>
    <r>
      <rPr>
        <sz val="11"/>
        <rFont val="MS Gothic"/>
        <family val="3"/>
      </rPr>
      <t>，</t>
    </r>
    <r>
      <rPr>
        <sz val="11"/>
        <rFont val="Calibri"/>
        <family val="2"/>
      </rPr>
      <t>factory need to weave greige</t>
    </r>
    <r>
      <rPr>
        <sz val="11"/>
        <rFont val="MS Gothic"/>
        <family val="3"/>
      </rPr>
      <t>，</t>
    </r>
    <r>
      <rPr>
        <sz val="11"/>
        <rFont val="Calibri"/>
        <family val="2"/>
      </rPr>
      <t>and they have some days holiday in June</t>
    </r>
    <r>
      <rPr>
        <sz val="11"/>
        <rFont val="MS Gothic"/>
        <family val="3"/>
      </rPr>
      <t>，</t>
    </r>
    <r>
      <rPr>
        <sz val="11"/>
        <rFont val="Calibri"/>
        <family val="2"/>
      </rPr>
      <t xml:space="preserve">the best ETD is 7/6 </t>
    </r>
    <r>
      <rPr>
        <sz val="11"/>
        <rFont val="MS Gothic"/>
        <family val="3"/>
      </rPr>
      <t>，</t>
    </r>
    <r>
      <rPr>
        <sz val="11"/>
        <rFont val="Calibri"/>
        <family val="2"/>
      </rPr>
      <t xml:space="preserve">and plus the 40 days to Charleston </t>
    </r>
    <r>
      <rPr>
        <sz val="11"/>
        <rFont val="MS Gothic"/>
        <family val="3"/>
      </rPr>
      <t>，</t>
    </r>
    <r>
      <rPr>
        <sz val="11"/>
        <rFont val="Calibri"/>
        <family val="2"/>
      </rPr>
      <t>the ETA 8/16.</t>
    </r>
  </si>
  <si>
    <t>Thanks</t>
  </si>
  <si>
    <t>Mindy</t>
  </si>
  <si>
    <r>
      <t>来自</t>
    </r>
    <r>
      <rPr>
        <sz val="11"/>
        <rFont val="Calibri"/>
        <family val="2"/>
      </rPr>
      <t>Coremail</t>
    </r>
  </si>
  <si>
    <t>----- Original Message -----</t>
  </si>
  <si>
    <t>From: "Margaret Bellido" &lt;margaret.bellido@jlahome.com&gt;</t>
  </si>
  <si>
    <t>To: "mindy.yang" &lt;mindy.yang@jlachina.com&gt;</t>
  </si>
  <si>
    <r>
      <t>Cc</t>
    </r>
    <r>
      <rPr>
        <sz val="11"/>
        <rFont val="Calibri"/>
        <family val="2"/>
      </rPr>
      <t>: "Patrick Li" &lt;patrick.li@jlahome.com&gt;, "Sarah Chen" &lt;sarah.chen@jlahome.com&gt;, "Helena Bang" &lt;helena.bang@jlahome.com&gt;, "Debi Zabransky" &lt;debi.zabransky@jlahome.com&gt;</t>
    </r>
  </si>
  <si>
    <r>
      <t>Sent</t>
    </r>
    <r>
      <rPr>
        <sz val="11"/>
        <rFont val="Calibri"/>
        <family val="2"/>
      </rPr>
      <t>: Wed, 17 Apr 2024 07:41:10 -0400</t>
    </r>
  </si>
  <si>
    <r>
      <t>Subject</t>
    </r>
    <r>
      <rPr>
        <sz val="11"/>
        <rFont val="Calibri"/>
        <family val="2"/>
      </rPr>
      <t>: Re: Ross Solids 200 Tw/FL</t>
    </r>
  </si>
  <si>
    <t>Just to reconfirm , this is for repeat colors?</t>
  </si>
  <si>
    <t>On Apr 17, 2024, at 7:01 AM, mindy.yang &lt;mindy.yang@jlachina.com&gt; wrote:</t>
  </si>
  <si>
    <t xml:space="preserve">We got the best POE date will be 8/20-8/25 based on we get projection in this week, no buffer time in hand </t>
  </si>
  <si>
    <r>
      <t>Sent:</t>
    </r>
    <r>
      <rPr>
        <sz val="11"/>
        <rFont val="Calibri"/>
        <family val="2"/>
      </rPr>
      <t xml:space="preserve"> Tuesday, April 16, 2024 11:35 PM</t>
    </r>
  </si>
  <si>
    <r>
      <t>To:</t>
    </r>
    <r>
      <rPr>
        <sz val="11"/>
        <rFont val="Calibri"/>
        <family val="2"/>
      </rPr>
      <t xml:space="preserve"> Patrick Li</t>
    </r>
  </si>
  <si>
    <r>
      <t>Cc:</t>
    </r>
    <r>
      <rPr>
        <sz val="11"/>
        <rFont val="Calibri"/>
        <family val="2"/>
      </rPr>
      <t xml:space="preserve"> Sarah Chen; Helena Bang; Debi Zabransky; </t>
    </r>
    <r>
      <rPr>
        <sz val="11"/>
        <rFont val="SimSun"/>
        <charset val="134"/>
      </rPr>
      <t>杨敏</t>
    </r>
    <r>
      <rPr>
        <sz val="11"/>
        <rFont val="Calibri"/>
        <family val="2"/>
      </rPr>
      <t>; mindy.yang</t>
    </r>
  </si>
  <si>
    <r>
      <t>Subject:</t>
    </r>
    <r>
      <rPr>
        <sz val="11"/>
        <rFont val="Calibri"/>
        <family val="2"/>
      </rPr>
      <t xml:space="preserve"> RE: Fwd: Ross Solids 200 Tw/FL</t>
    </r>
  </si>
  <si>
    <t xml:space="preserve">I just got off the phone with buyer. She is looking to place NEW solid container ASAP. </t>
  </si>
  <si>
    <t xml:space="preserve">1. She does not care if it is white color only. Whatever is going to get it here quickly. </t>
  </si>
  <si>
    <t xml:space="preserve">2. OR Do we have anything in the DC T200 twin/full? </t>
  </si>
  <si>
    <r>
      <t>Sent:</t>
    </r>
    <r>
      <rPr>
        <sz val="11"/>
        <rFont val="Calibri"/>
        <family val="2"/>
      </rPr>
      <t xml:space="preserve"> Tuesday, April 16, 2024 10:56 AM</t>
    </r>
  </si>
  <si>
    <r>
      <t>Cc:</t>
    </r>
    <r>
      <rPr>
        <sz val="11"/>
        <rFont val="Calibri"/>
        <family val="2"/>
      </rPr>
      <t xml:space="preserve"> Sarah Chen &lt;sarah.chen@jlahome.com&gt;; Helena Bang &lt;Helena.Bang@jlahome.com&gt;; Debi Zabransky &lt;debi.zabransky@jlahome.com&gt;; </t>
    </r>
    <r>
      <rPr>
        <sz val="11"/>
        <rFont val="Microsoft JhengHei"/>
        <family val="2"/>
      </rPr>
      <t>杨敏</t>
    </r>
    <r>
      <rPr>
        <sz val="11"/>
        <rFont val="Calibri"/>
        <family val="2"/>
      </rPr>
      <t xml:space="preserve"> &lt;mindy.yang@scmhome.com&gt;; mindy.yang &lt;mindy.yang@jlachina.com&gt;</t>
    </r>
  </si>
  <si>
    <t>Can you please advise below question from Mindy?</t>
  </si>
  <si>
    <r>
      <t>Sent:</t>
    </r>
    <r>
      <rPr>
        <sz val="11"/>
        <rFont val="Calibri"/>
        <family val="2"/>
      </rPr>
      <t xml:space="preserve"> Monday, April 15, 2024 6:30 PM</t>
    </r>
  </si>
  <si>
    <r>
      <t>Cc:</t>
    </r>
    <r>
      <rPr>
        <sz val="11"/>
        <rFont val="Calibri"/>
        <family val="2"/>
      </rPr>
      <t xml:space="preserve"> Patrick Li &lt;patrick.li@jlahome.com&gt;; Sarah Chen &lt;sarah.chen@jlahome.com&gt;; Helena Bang &lt;Helena.Bang@jlahome.com&gt;; Debi Zabransky &lt;debi.zabransky@jlahome.com&gt;</t>
    </r>
  </si>
  <si>
    <r>
      <t>Subject:</t>
    </r>
    <r>
      <rPr>
        <sz val="11"/>
        <rFont val="Calibri"/>
        <family val="2"/>
      </rPr>
      <t xml:space="preserve"> Re: Fwd: Ross Solids 200 Tw/FL</t>
    </r>
  </si>
  <si>
    <r>
      <t>We have received a new solid PO yesterday</t>
    </r>
    <r>
      <rPr>
        <sz val="11"/>
        <rFont val="SimSun"/>
        <charset val="134"/>
      </rPr>
      <t>，</t>
    </r>
    <r>
      <rPr>
        <sz val="11"/>
        <rFont val="Calibri"/>
        <family val="2"/>
      </rPr>
      <t xml:space="preserve">so do they asking the best timing for another solid container or for the one we received yesterday </t>
    </r>
    <r>
      <rPr>
        <sz val="11"/>
        <rFont val="SimSun"/>
        <charset val="134"/>
      </rPr>
      <t>？</t>
    </r>
  </si>
  <si>
    <r>
      <t>To</t>
    </r>
    <r>
      <rPr>
        <sz val="11"/>
        <rFont val="Calibri"/>
        <family val="2"/>
      </rPr>
      <t xml:space="preserve">: "Patrick Li" &lt;patrick.li@jlahome.com&gt;, "Sarah Chen" &lt;sarah.chen@jlahome.com&gt;, </t>
    </r>
    <r>
      <rPr>
        <sz val="11"/>
        <rFont val="SimSun"/>
        <charset val="134"/>
      </rPr>
      <t>杨敏</t>
    </r>
    <r>
      <rPr>
        <sz val="11"/>
        <rFont val="Calibri"/>
        <family val="2"/>
      </rPr>
      <t xml:space="preserve"> &lt;mindy.yang@jlachina.com&gt;</t>
    </r>
  </si>
  <si>
    <r>
      <t>Cc</t>
    </r>
    <r>
      <rPr>
        <sz val="11"/>
        <rFont val="Calibri"/>
        <family val="2"/>
      </rPr>
      <t>: "Helena Bang" &lt;Helena.Bang@jlahome.com&gt;, "Debi Zabransky" &lt;debi.zabransky@jlahome.com&gt;</t>
    </r>
  </si>
  <si>
    <r>
      <t>Sent</t>
    </r>
    <r>
      <rPr>
        <sz val="11"/>
        <rFont val="Calibri"/>
        <family val="2"/>
      </rPr>
      <t>: Mon, 15 Apr 2024 16:09:18 -0400</t>
    </r>
  </si>
  <si>
    <r>
      <t>Subject</t>
    </r>
    <r>
      <rPr>
        <sz val="11"/>
        <rFont val="Calibri"/>
        <family val="2"/>
      </rPr>
      <t>: Fwd: Ross Solids 200 Tw/FL</t>
    </r>
  </si>
  <si>
    <t>Hi Team,</t>
  </si>
  <si>
    <t>Please see below and advise best timing.</t>
  </si>
  <si>
    <t>Begin forwarded message:</t>
  </si>
  <si>
    <t>From: "Hallie Katz (NYBO)" &lt;Hallie.Katz@ros.com&gt;</t>
  </si>
  <si>
    <r>
      <t>Date:</t>
    </r>
    <r>
      <rPr>
        <sz val="11"/>
        <rFont val="Calibri"/>
        <family val="2"/>
      </rPr>
      <t xml:space="preserve"> April 15, 2024 at 4:01:52 PM EDT</t>
    </r>
  </si>
  <si>
    <r>
      <t>To:</t>
    </r>
    <r>
      <rPr>
        <sz val="11"/>
        <rFont val="Calibri"/>
        <family val="2"/>
      </rPr>
      <t xml:space="preserve"> Margaret Bellido &lt;Margaret.bellido@jlahome.com&gt;, Helena Bang &lt;helena.bang@jlahome.com&gt;</t>
    </r>
  </si>
  <si>
    <t>Cc: Juanna Nixon &lt;Juanna.Nixon@ros.com&gt;</t>
  </si>
  <si>
    <r>
      <t>Subject:</t>
    </r>
    <r>
      <rPr>
        <sz val="11"/>
        <rFont val="Calibri"/>
        <family val="2"/>
      </rPr>
      <t xml:space="preserve"> </t>
    </r>
    <r>
      <rPr>
        <b/>
        <sz val="11"/>
        <rFont val="Calibri"/>
        <family val="2"/>
      </rPr>
      <t>Solids 200 Tw/FL</t>
    </r>
  </si>
  <si>
    <t>What is the earliest you’d be able to get containers of solid 200TC tw and full here?</t>
  </si>
  <si>
    <t>Hallie Katz</t>
  </si>
  <si>
    <t>Buyer – Sheets</t>
  </si>
  <si>
    <t>917.903.7510</t>
  </si>
  <si>
    <t>VIN #</t>
  </si>
  <si>
    <t>Total</t>
  </si>
  <si>
    <t>Armoire Collection</t>
  </si>
  <si>
    <t>Bo</t>
  </si>
  <si>
    <t>100% Cotton</t>
    <phoneticPr fontId="5" type="noConversion"/>
  </si>
  <si>
    <t>100% Cotton Printed Sheet Set, 4" single needle hem, VZB packaging</t>
    <phoneticPr fontId="5" type="noConversion"/>
  </si>
  <si>
    <t xml:space="preserve">Sophie </t>
  </si>
  <si>
    <t xml:space="preserve">Willow &amp; Sage </t>
  </si>
  <si>
    <t xml:space="preserve">Mulberry floral </t>
  </si>
  <si>
    <t>Viva</t>
  </si>
  <si>
    <t xml:space="preserve">Dabi (reorder) </t>
  </si>
  <si>
    <t xml:space="preserve">Sophie Orchid </t>
  </si>
  <si>
    <t xml:space="preserve">4 piece set -- 200TC 100% Cotton Printed Sheet Set </t>
    <phoneticPr fontId="5" type="noConversion"/>
  </si>
  <si>
    <t>H(CM)</t>
    <phoneticPr fontId="5" type="noConversion"/>
  </si>
  <si>
    <t>W(CM)</t>
    <phoneticPr fontId="5" type="noConversion"/>
  </si>
  <si>
    <t>L(CM)</t>
    <phoneticPr fontId="5" type="noConversion"/>
  </si>
  <si>
    <t>Labels</t>
  </si>
  <si>
    <t>Total Cubic</t>
    <phoneticPr fontId="5" type="noConversion"/>
  </si>
  <si>
    <t>Cubic Meter/ per item</t>
    <phoneticPr fontId="5" type="noConversion"/>
  </si>
  <si>
    <r>
      <t>C</t>
    </r>
    <r>
      <rPr>
        <sz val="11"/>
        <color theme="1"/>
        <rFont val="宋体"/>
        <family val="3"/>
        <charset val="134"/>
        <scheme val="minor"/>
      </rPr>
      <t>ase Pack</t>
    </r>
  </si>
  <si>
    <t>Sizo Ratio</t>
    <phoneticPr fontId="5" type="noConversion"/>
  </si>
  <si>
    <t>Unit QTY</t>
    <phoneticPr fontId="5" type="noConversion"/>
  </si>
  <si>
    <t>JLA FOB Domestic Warehouse Prices</t>
    <phoneticPr fontId="5" type="noConversion"/>
  </si>
  <si>
    <t>JLA POE Price</t>
    <phoneticPr fontId="5" type="noConversion"/>
  </si>
  <si>
    <t xml:space="preserve">Style Name </t>
  </si>
  <si>
    <t>Program</t>
    <phoneticPr fontId="5" type="noConversion"/>
  </si>
  <si>
    <t>Best POE S/W 2/28- 3/7/2025</t>
  </si>
  <si>
    <t xml:space="preserve"> Payment Terms: 60 days </t>
  </si>
  <si>
    <t xml:space="preserve">Ross T200 MarchPrint Container </t>
  </si>
  <si>
    <t>Willow&amp;Sage，Armoire Collection,</t>
  </si>
  <si>
    <t>New Prices (Running Quality)</t>
  </si>
  <si>
    <t>Running Prices</t>
  </si>
  <si>
    <t>ARMOIRE COLLECTION</t>
  </si>
  <si>
    <t>TXL</t>
  </si>
  <si>
    <t>WILLOW &amp; SAGE</t>
  </si>
  <si>
    <t>F</t>
  </si>
  <si>
    <t>T</t>
  </si>
  <si>
    <t>JLA 200TC PRINTS</t>
  </si>
  <si>
    <t>200TC WS DRIZZLE GRY TXL</t>
  </si>
  <si>
    <t>200TC AC CHERRY BLOSSOM TXL</t>
  </si>
  <si>
    <t>200TC AC BRIGHT WHITE TXL</t>
  </si>
  <si>
    <t>200TC WS DRIZZLE GRY F</t>
  </si>
  <si>
    <t>200TC AC BLUE FOG F</t>
  </si>
  <si>
    <t>200TC AC BRIGHT WHITE F</t>
  </si>
  <si>
    <t>200TC AC CHERRY BLOSSOM F</t>
  </si>
  <si>
    <t>200TC WS NAVY PEONY T</t>
  </si>
  <si>
    <t>200TC AC CHERRY BLOSSOM T</t>
  </si>
  <si>
    <t>200TC AC BRIGHT WHITE T</t>
  </si>
  <si>
    <t>JLA 200TC SOLIDS</t>
  </si>
  <si>
    <t>BRAND</t>
  </si>
  <si>
    <t>COST</t>
  </si>
  <si>
    <t>QTY</t>
  </si>
  <si>
    <t>DESCRIPTION</t>
  </si>
  <si>
    <t>SIZE</t>
  </si>
  <si>
    <t xml:space="preserve">12.11.2024 </t>
  </si>
  <si>
    <t>Ross/JLA June POE projexctions</t>
  </si>
  <si>
    <t xml:space="preserve">3 piece set -- 200TC 100% Cotton Printed Sheet Set </t>
    <phoneticPr fontId="70" type="noConversion"/>
  </si>
  <si>
    <t>Twin XL: 66x96"/39x80+12"/20x30" (1)</t>
    <phoneticPr fontId="70" type="noConversion"/>
  </si>
  <si>
    <t>200TC AC ROSE GARDEN BLUSH T</t>
    <phoneticPr fontId="70" type="noConversion"/>
  </si>
  <si>
    <t>ROSE GARDEN BLUSH</t>
    <phoneticPr fontId="70" type="noConversion"/>
  </si>
  <si>
    <t>200TC AC SUSIE STRIPE FLRL BLU T</t>
    <phoneticPr fontId="70" type="noConversion"/>
  </si>
  <si>
    <t>SUSIE STRIPE FLRL BLU</t>
    <phoneticPr fontId="70" type="noConversion"/>
  </si>
  <si>
    <t>200TC WS ARIN BLUE WINDOWPANE T</t>
    <phoneticPr fontId="70" type="noConversion"/>
  </si>
  <si>
    <t>ARIN BLUE WINDOWPANE</t>
    <phoneticPr fontId="70" type="noConversion"/>
  </si>
  <si>
    <t>200TC WS BLAKE STRIPE OLIVE F</t>
    <phoneticPr fontId="70" type="noConversion"/>
  </si>
  <si>
    <t>BLAKE STRIPE OLIVE</t>
    <phoneticPr fontId="70" type="noConversion"/>
  </si>
  <si>
    <t>200TC AC BOW LATTICE BLUSH F</t>
    <phoneticPr fontId="70" type="noConversion"/>
  </si>
  <si>
    <t>BOW LATTICE BLUSH</t>
    <phoneticPr fontId="70" type="noConversion"/>
  </si>
  <si>
    <t>200TC AC GINA FLRL TRELLIS PINK/BLU F</t>
    <phoneticPr fontId="70" type="noConversion"/>
  </si>
  <si>
    <t>GINA FLRL TRELLIS PINK/BLU</t>
    <phoneticPr fontId="70" type="noConversion"/>
  </si>
  <si>
    <t>200TC AC ROSE GARDEN BLUSH F</t>
    <phoneticPr fontId="70" type="noConversion"/>
  </si>
  <si>
    <t>200TC WS BLAKE STRIPE OLIVE TXL</t>
    <phoneticPr fontId="70" type="noConversion"/>
  </si>
  <si>
    <t>200TC AC BOW LATTICE BLUSH TXL</t>
    <phoneticPr fontId="70" type="noConversion"/>
  </si>
  <si>
    <t>200TC AC GINA FLRL TRELLIS PINK/BLU TXL</t>
    <phoneticPr fontId="70" type="noConversion"/>
  </si>
  <si>
    <t>Factory: Yunus Textile Mills</t>
    <phoneticPr fontId="70" type="noConversion"/>
  </si>
  <si>
    <t>Departure port: Karachi,Pakistan</t>
    <phoneticPr fontId="70" type="noConversion"/>
  </si>
  <si>
    <t xml:space="preserve">Order type: POE Charleston </t>
  </si>
  <si>
    <t>Ship date: 4/4/2025</t>
    <phoneticPr fontId="70" type="noConversion"/>
  </si>
  <si>
    <t>RS20-7943</t>
  </si>
  <si>
    <t>RS20-7944</t>
  </si>
  <si>
    <t>RS20-7945</t>
  </si>
  <si>
    <t>RS20-7946</t>
  </si>
  <si>
    <t>RS20-7947</t>
  </si>
  <si>
    <t>RS20-7948</t>
  </si>
  <si>
    <t>RS20-7949</t>
  </si>
  <si>
    <t>RS20-7950</t>
  </si>
  <si>
    <t>RS20-7951</t>
  </si>
  <si>
    <t>RS20-7952</t>
  </si>
  <si>
    <t>022164539738</t>
  </si>
  <si>
    <t>022164539745</t>
  </si>
  <si>
    <t>022164539752</t>
  </si>
  <si>
    <t>022164539769</t>
  </si>
  <si>
    <t>022164539776</t>
  </si>
  <si>
    <t>022164539783</t>
  </si>
  <si>
    <t>022164539790</t>
  </si>
  <si>
    <t>022164539806</t>
  </si>
  <si>
    <t>022164539813</t>
  </si>
  <si>
    <t>022164539820</t>
  </si>
  <si>
    <t>EEC PO: 	RS-241227</t>
    <phoneticPr fontId="70" type="noConversion"/>
  </si>
  <si>
    <t>Note: S/W 5/27~6/4</t>
    <phoneticPr fontId="70" type="noConversion"/>
  </si>
  <si>
    <t>Customer PO : 11196478</t>
    <phoneticPr fontId="7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</si>
</sst>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 #,##0_ ;_ * \-#,##0_ ;_ * &quot;-&quot;_ ;_ @_ "/>
    <numFmt numFmtId="44" formatCode="_ &quot;¥&quot;* #,##0.00_ ;_ &quot;¥&quot;* \-#,##0.00_ ;_ &quot;¥&quot;* &quot;-&quot;??_ ;_ @_ "/>
    <numFmt numFmtId="43" formatCode="_ * #,##0.00_ ;_ * \-#,##0.00_ ;_ * &quot;-&quot;??_ ;_ @_ "/>
    <numFmt numFmtId="176" formatCode="&quot;$&quot;#,##0.00_);[Red]\(&quot;$&quot;#,##0.00\)"/>
    <numFmt numFmtId="177" formatCode="_(&quot;$&quot;* #,##0.00_);_(&quot;$&quot;* \(#,##0.00\);_(&quot;$&quot;* &quot;-&quot;??_);_(@_)"/>
    <numFmt numFmtId="178" formatCode="_(* #,##0.00_);_(* \(#,##0.00\);_(* &quot;-&quot;??_);_(@_)"/>
    <numFmt numFmtId="179" formatCode="&quot;$&quot;#,##0.00"/>
    <numFmt numFmtId="180" formatCode="0.0000"/>
    <numFmt numFmtId="182" formatCode="&quot;$&quot;#,##0"/>
    <numFmt numFmtId="183" formatCode="_([$$-409]* #,##0.00_);_([$$-409]* \(#,##0.00\);_([$$-409]* &quot;-&quot;??_);_(@_)"/>
    <numFmt numFmtId="184" formatCode="_-* #,##0_-;\-* #,##0_-;_-* &quot;-&quot;_-;_-@_-"/>
    <numFmt numFmtId="185" formatCode="_-* #,##0.00_-;\-* #,##0.00_-;_-* &quot;-&quot;??_-;_-@_-"/>
    <numFmt numFmtId="186" formatCode="_(&quot;$&quot;* #,##0.0_);_(&quot;$&quot;* \(#,##0.0\);_(&quot;$&quot;* &quot;-&quot;??_);_(@_)"/>
    <numFmt numFmtId="187" formatCode="mm/dd/yy_)"/>
    <numFmt numFmtId="188" formatCode="_(&quot;$&quot;* #,##0_);_(&quot;$&quot;* \(#,##0\);_(&quot;$&quot;* &quot;-&quot;??_);_(@_)"/>
    <numFmt numFmtId="189" formatCode="mmm\ dd\,\ yy"/>
    <numFmt numFmtId="190" formatCode="_(* #,##0_);_(* \(#,##0\);_(* &quot;-&quot;??_);_(@_)"/>
    <numFmt numFmtId="191" formatCode="_ &quot;Rs.&quot;\ * #,##0.00_ ;_ &quot;Rs.&quot;\ * \-#,##0.00_ ;_ &quot;Rs.&quot;\ * &quot;-&quot;??_ ;_ @_ "/>
    <numFmt numFmtId="192" formatCode="_ &quot;￥&quot;* #,##0.00_ ;_ &quot;￥&quot;* \-#,##0.00_ ;_ &quot;￥&quot;* &quot;-&quot;??_ ;_ @_ "/>
    <numFmt numFmtId="193" formatCode="[$-409]dd/mmm/yy;@"/>
    <numFmt numFmtId="194" formatCode="_-[$$-409]* #,##0.00_ ;_-[$$-409]* \-#,##0.00\ ;_-[$$-409]* &quot;-&quot;??_ ;_-@_ "/>
    <numFmt numFmtId="195" formatCode="0_ "/>
    <numFmt numFmtId="196" formatCode="\$#,##0.00;\-\$#,##0.00"/>
  </numFmts>
  <fonts count="138">
    <font>
      <sz val="10"/>
      <name val="Arial"/>
      <family val="2"/>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0"/>
      <name val="Arial"/>
      <family val="2"/>
    </font>
    <font>
      <sz val="10"/>
      <name val="Arial"/>
      <family val="2"/>
    </font>
    <font>
      <sz val="10"/>
      <name val="Helv"/>
      <family val="2"/>
    </font>
    <font>
      <sz val="11"/>
      <color indexed="8"/>
      <name val="宋体"/>
      <family val="3"/>
      <charset val="134"/>
    </font>
    <font>
      <sz val="11"/>
      <color indexed="9"/>
      <name val="宋体"/>
      <family val="3"/>
      <charset val="134"/>
    </font>
    <font>
      <sz val="12"/>
      <name val="宋体"/>
      <family val="3"/>
      <charset val="134"/>
    </font>
    <font>
      <sz val="11"/>
      <color indexed="17"/>
      <name val="宋体"/>
      <family val="3"/>
      <charset val="134"/>
    </font>
    <font>
      <sz val="11"/>
      <color indexed="20"/>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i/>
      <sz val="11"/>
      <color indexed="23"/>
      <name val="宋体"/>
      <family val="3"/>
      <charset val="134"/>
    </font>
    <font>
      <sz val="11"/>
      <color indexed="10"/>
      <name val="宋体"/>
      <family val="3"/>
      <charset val="134"/>
    </font>
    <font>
      <b/>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b/>
      <sz val="10"/>
      <name val="Arial"/>
      <family val="2"/>
    </font>
    <font>
      <sz val="9"/>
      <name val="Arial"/>
      <family val="2"/>
    </font>
    <font>
      <sz val="10"/>
      <color indexed="12"/>
      <name val="Arial"/>
      <family val="2"/>
    </font>
    <font>
      <b/>
      <sz val="10"/>
      <color indexed="10"/>
      <name val="Arial"/>
      <family val="2"/>
    </font>
    <font>
      <sz val="10"/>
      <color indexed="8"/>
      <name val="Arial"/>
      <family val="2"/>
    </font>
    <font>
      <b/>
      <sz val="10"/>
      <color indexed="12"/>
      <name val="Arial"/>
      <family val="2"/>
    </font>
    <font>
      <sz val="11"/>
      <name val="Arial"/>
      <family val="2"/>
    </font>
    <font>
      <b/>
      <sz val="11"/>
      <name val="Arial"/>
      <family val="2"/>
    </font>
    <font>
      <b/>
      <sz val="16"/>
      <name val="Arial"/>
      <family val="2"/>
    </font>
    <font>
      <sz val="11"/>
      <color indexed="8"/>
      <name val="Calibri"/>
      <family val="2"/>
    </font>
    <font>
      <sz val="12"/>
      <name val="Times New Roman"/>
      <family val="1"/>
    </font>
    <font>
      <sz val="10"/>
      <name val="Tahoma"/>
      <family val="2"/>
    </font>
    <font>
      <b/>
      <sz val="11"/>
      <color indexed="8"/>
      <name val="Calibri"/>
      <family val="2"/>
    </font>
    <font>
      <sz val="10"/>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9"/>
      <color indexed="8"/>
      <name val="Calibri"/>
      <family val="2"/>
    </font>
    <font>
      <sz val="12"/>
      <color indexed="8"/>
      <name val="Footlight MT Light"/>
      <family val="1"/>
    </font>
    <font>
      <sz val="12"/>
      <color indexed="8"/>
      <name val="Calibri"/>
      <family val="2"/>
    </font>
    <font>
      <b/>
      <sz val="11"/>
      <color indexed="63"/>
      <name val="Calibri"/>
      <family val="2"/>
    </font>
    <font>
      <b/>
      <sz val="18"/>
      <color indexed="56"/>
      <name val="Cambria"/>
      <family val="1"/>
    </font>
    <font>
      <b/>
      <sz val="18"/>
      <color indexed="56"/>
      <name val="Cambria"/>
      <family val="1"/>
    </font>
    <font>
      <sz val="11"/>
      <color indexed="10"/>
      <name val="Calibri"/>
      <family val="2"/>
    </font>
    <font>
      <sz val="11"/>
      <name val="ＭＳ Ｐゴシック"/>
      <family val="2"/>
      <charset val="128"/>
    </font>
    <font>
      <sz val="12"/>
      <name val="바탕체"/>
      <family val="3"/>
    </font>
    <font>
      <sz val="12"/>
      <color indexed="17"/>
      <name val="宋体"/>
      <family val="3"/>
      <charset val="134"/>
    </font>
    <font>
      <sz val="12"/>
      <color indexed="14"/>
      <name val="宋体"/>
      <family val="3"/>
      <charset val="134"/>
    </font>
    <font>
      <sz val="11"/>
      <color indexed="8"/>
      <name val="Tahoma"/>
      <family val="2"/>
    </font>
    <font>
      <sz val="11"/>
      <name val="蹈框"/>
      <family val="3"/>
      <charset val="134"/>
    </font>
    <font>
      <sz val="9"/>
      <name val="宋体"/>
      <family val="3"/>
      <charset val="134"/>
    </font>
    <font>
      <sz val="12"/>
      <color theme="1"/>
      <name val="Arial"/>
      <family val="2"/>
    </font>
    <font>
      <sz val="12"/>
      <color theme="1"/>
      <name val="宋体"/>
      <family val="2"/>
      <scheme val="minor"/>
    </font>
    <font>
      <sz val="11"/>
      <color rgb="FF000000"/>
      <name val="宋体"/>
      <family val="3"/>
      <charset val="134"/>
    </font>
    <font>
      <sz val="10"/>
      <color rgb="FFFF0000"/>
      <name val="Arial"/>
      <family val="2"/>
    </font>
    <font>
      <b/>
      <sz val="10"/>
      <color rgb="FFFF0000"/>
      <name val="Arial"/>
      <family val="2"/>
    </font>
    <font>
      <sz val="11"/>
      <name val="宋体"/>
      <family val="2"/>
      <scheme val="minor"/>
    </font>
    <font>
      <b/>
      <sz val="11"/>
      <name val="宋体"/>
      <family val="2"/>
      <scheme val="minor"/>
    </font>
    <font>
      <b/>
      <sz val="11"/>
      <color rgb="FFFF0000"/>
      <name val="宋体"/>
      <family val="2"/>
      <scheme val="minor"/>
    </font>
    <font>
      <sz val="11"/>
      <color theme="1"/>
      <name val="宋体"/>
      <family val="2"/>
      <scheme val="minor"/>
    </font>
    <font>
      <sz val="10"/>
      <name val="Arial"/>
      <family val="2"/>
    </font>
    <font>
      <u/>
      <sz val="12"/>
      <color indexed="12"/>
      <name val="宋体"/>
      <family val="3"/>
      <charset val="134"/>
    </font>
    <font>
      <b/>
      <sz val="18"/>
      <color indexed="56"/>
      <name val="Cambria"/>
      <family val="2"/>
    </font>
    <font>
      <sz val="10"/>
      <name val="Arial"/>
      <family val="2"/>
    </font>
    <font>
      <u/>
      <sz val="11"/>
      <color theme="10"/>
      <name val="宋体"/>
      <family val="2"/>
      <scheme val="minor"/>
    </font>
    <font>
      <sz val="10"/>
      <name val="Verdana"/>
      <family val="2"/>
    </font>
    <font>
      <sz val="11"/>
      <color rgb="FFFF0000"/>
      <name val="宋体"/>
      <family val="2"/>
      <scheme val="minor"/>
    </font>
    <font>
      <b/>
      <sz val="11"/>
      <color theme="1"/>
      <name val="宋体"/>
      <family val="2"/>
      <scheme val="minor"/>
    </font>
    <font>
      <b/>
      <sz val="11"/>
      <color theme="1"/>
      <name val="Arial"/>
      <family val="2"/>
    </font>
    <font>
      <sz val="11"/>
      <color theme="1"/>
      <name val="Arial"/>
      <family val="2"/>
    </font>
    <font>
      <sz val="11"/>
      <color rgb="FF000000"/>
      <name val="Arial"/>
      <family val="2"/>
    </font>
    <font>
      <b/>
      <sz val="11"/>
      <color rgb="FF000000"/>
      <name val="Arial"/>
      <family val="2"/>
    </font>
    <font>
      <b/>
      <sz val="11"/>
      <color rgb="FF000000"/>
      <name val="宋体"/>
      <family val="2"/>
      <scheme val="minor"/>
    </font>
    <font>
      <b/>
      <u/>
      <sz val="11"/>
      <name val="Arial"/>
      <family val="2"/>
    </font>
    <font>
      <sz val="10"/>
      <color theme="0"/>
      <name val="Arial"/>
      <family val="2"/>
    </font>
    <font>
      <sz val="10"/>
      <name val="Calibri"/>
      <family val="2"/>
    </font>
    <font>
      <sz val="11"/>
      <name val="Calibri"/>
      <family val="2"/>
    </font>
    <font>
      <b/>
      <sz val="11"/>
      <name val="Calibri"/>
      <family val="2"/>
    </font>
    <font>
      <b/>
      <u/>
      <sz val="16"/>
      <color rgb="FF000000"/>
      <name val="Arial"/>
      <family val="2"/>
    </font>
    <font>
      <b/>
      <sz val="11"/>
      <color rgb="FFFF0000"/>
      <name val="Arial"/>
      <family val="2"/>
    </font>
    <font>
      <sz val="11"/>
      <color rgb="FF000000"/>
      <name val="Calibri"/>
      <family val="2"/>
    </font>
    <font>
      <b/>
      <sz val="9"/>
      <color rgb="FF000000"/>
      <name val="Arial"/>
      <family val="2"/>
    </font>
    <font>
      <b/>
      <u/>
      <sz val="12"/>
      <color rgb="FF000000"/>
      <name val="Arial"/>
      <family val="2"/>
    </font>
    <font>
      <sz val="11"/>
      <color rgb="FFFF0000"/>
      <name val="Arial"/>
      <family val="2"/>
    </font>
    <font>
      <b/>
      <u/>
      <sz val="11"/>
      <color rgb="FF000000"/>
      <name val="Arial"/>
      <family val="2"/>
    </font>
    <font>
      <sz val="11"/>
      <name val="Aptos"/>
      <family val="2"/>
    </font>
    <font>
      <sz val="10"/>
      <name val="MS Reference Sans Serif"/>
      <family val="2"/>
    </font>
    <font>
      <b/>
      <u/>
      <sz val="10"/>
      <color rgb="FFFF0000"/>
      <name val="MS Reference Sans Serif"/>
      <family val="2"/>
    </font>
    <font>
      <b/>
      <sz val="10"/>
      <color rgb="FF002060"/>
      <name val="MS Reference Sans Serif"/>
      <family val="2"/>
    </font>
    <font>
      <b/>
      <vertAlign val="superscript"/>
      <sz val="10"/>
      <color rgb="FF002060"/>
      <name val="MS Reference Sans Serif"/>
      <family val="2"/>
    </font>
    <font>
      <sz val="10"/>
      <color rgb="FF000000"/>
      <name val="Calibri"/>
      <family val="2"/>
    </font>
    <font>
      <u/>
      <sz val="10"/>
      <color theme="10"/>
      <name val="Arial"/>
      <family val="2"/>
    </font>
    <font>
      <sz val="11"/>
      <color rgb="FF202124"/>
      <name val="Aptos"/>
      <family val="2"/>
    </font>
    <font>
      <b/>
      <sz val="11"/>
      <color rgb="FF202124"/>
      <name val="Aptos"/>
      <family val="2"/>
    </font>
    <font>
      <vertAlign val="superscript"/>
      <sz val="11"/>
      <color rgb="FF202124"/>
      <name val="Aptos"/>
      <family val="2"/>
    </font>
    <font>
      <sz val="10.5"/>
      <color rgb="FF1F497D"/>
      <name val="Calibri"/>
      <family val="2"/>
    </font>
    <font>
      <sz val="10.5"/>
      <color rgb="FF1F497D"/>
      <name val="SimSun"/>
      <family val="3"/>
      <charset val="134"/>
    </font>
    <font>
      <sz val="12"/>
      <color rgb="FF000000"/>
      <name val="Calibri"/>
      <family val="2"/>
    </font>
    <font>
      <sz val="10"/>
      <name val="Aptos"/>
      <family val="2"/>
    </font>
    <font>
      <vertAlign val="superscript"/>
      <sz val="10"/>
      <name val="Aptos"/>
      <family val="2"/>
    </font>
    <font>
      <sz val="11"/>
      <color rgb="FFFF0000"/>
      <name val="Calibri"/>
      <family val="2"/>
    </font>
    <font>
      <sz val="11"/>
      <color rgb="FF000000"/>
      <name val="SimSun"/>
      <charset val="134"/>
    </font>
    <font>
      <b/>
      <sz val="11"/>
      <color rgb="FF000000"/>
      <name val="Calibri"/>
      <family val="2"/>
    </font>
    <font>
      <sz val="11"/>
      <name val="SimSun"/>
      <charset val="134"/>
    </font>
    <font>
      <b/>
      <u/>
      <sz val="11"/>
      <name val="Calibri"/>
      <family val="2"/>
    </font>
    <font>
      <u/>
      <sz val="11"/>
      <name val="Calibri"/>
      <family val="2"/>
    </font>
    <font>
      <sz val="11"/>
      <name val="Microsoft JhengHei"/>
      <family val="2"/>
    </font>
    <font>
      <sz val="11"/>
      <name val="MS Gothic"/>
      <family val="3"/>
    </font>
    <font>
      <sz val="12"/>
      <name val="Aptos"/>
      <family val="2"/>
    </font>
    <font>
      <sz val="10.5"/>
      <color rgb="FF1F497D"/>
      <name val="SimSun"/>
      <charset val="134"/>
    </font>
    <font>
      <sz val="11"/>
      <color theme="1"/>
      <name val="宋体"/>
      <family val="2"/>
      <scheme val="minor"/>
    </font>
    <font>
      <sz val="11"/>
      <color theme="1"/>
      <name val="宋体"/>
      <family val="3"/>
      <charset val="134"/>
      <scheme val="minor"/>
    </font>
    <font>
      <b/>
      <sz val="12"/>
      <color rgb="FFFF0000"/>
      <name val="Cambria"/>
      <family val="1"/>
    </font>
    <font>
      <b/>
      <sz val="12"/>
      <name val="Cambria"/>
      <family val="1"/>
    </font>
    <font>
      <u/>
      <sz val="11"/>
      <color theme="1"/>
      <name val="宋体"/>
      <family val="3"/>
      <charset val="134"/>
      <scheme val="minor"/>
    </font>
    <font>
      <u/>
      <sz val="11"/>
      <color theme="1"/>
      <name val="宋体"/>
      <family val="2"/>
      <scheme val="minor"/>
    </font>
    <font>
      <u/>
      <sz val="10"/>
      <name val="Arial"/>
      <family val="2"/>
    </font>
    <font>
      <sz val="11"/>
      <color theme="1"/>
      <name val="Calibri"/>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2"/>
        <bgColor indexed="27"/>
      </patternFill>
    </fill>
    <fill>
      <patternFill patternType="solid">
        <fgColor indexed="45"/>
        <bgColor indexed="64"/>
      </patternFill>
    </fill>
    <fill>
      <patternFill patternType="solid">
        <fgColor indexed="45"/>
        <bgColor indexed="29"/>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B4C6E7"/>
        <bgColor indexed="64"/>
      </patternFill>
    </fill>
    <fill>
      <patternFill patternType="solid">
        <fgColor theme="1"/>
        <bgColor indexed="64"/>
      </patternFill>
    </fill>
    <fill>
      <patternFill patternType="solid">
        <fgColor theme="5" tint="0.79998168889431442"/>
        <bgColor indexed="64"/>
      </patternFill>
    </fill>
    <fill>
      <patternFill patternType="solid">
        <fgColor rgb="FF000000"/>
        <bgColor indexed="64"/>
      </patternFill>
    </fill>
    <fill>
      <patternFill patternType="solid">
        <fgColor rgb="FFFFFFFF"/>
        <bgColor indexed="64"/>
      </patternFill>
    </fill>
    <fill>
      <patternFill patternType="solid">
        <fgColor rgb="FF00FF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EC72D2"/>
        <bgColor indexed="64"/>
      </patternFill>
    </fill>
    <fill>
      <patternFill patternType="solid">
        <fgColor rgb="FFD9D9D9"/>
        <bgColor indexed="64"/>
      </patternFill>
    </fill>
  </fills>
  <borders count="8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medium">
        <color indexed="64"/>
      </right>
      <top style="thin">
        <color auto="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auto="1"/>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indexed="64"/>
      </top>
      <bottom style="medium">
        <color indexed="64"/>
      </bottom>
      <diagonal/>
    </border>
    <border>
      <left/>
      <right/>
      <top/>
      <bottom style="medium">
        <color rgb="FF000000"/>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diagonal/>
    </border>
    <border>
      <left style="medium">
        <color indexed="64"/>
      </left>
      <right/>
      <top/>
      <bottom/>
      <diagonal/>
    </border>
    <border>
      <left/>
      <right style="medium">
        <color rgb="FF000000"/>
      </right>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diagonal/>
    </border>
    <border>
      <left style="thin">
        <color indexed="64"/>
      </left>
      <right style="medium">
        <color indexed="64"/>
      </right>
      <top style="thin">
        <color indexed="64"/>
      </top>
      <bottom style="thin">
        <color indexed="64"/>
      </bottom>
      <diagonal/>
    </border>
    <border>
      <left/>
      <right/>
      <top/>
      <bottom style="thin">
        <color auto="1"/>
      </bottom>
      <diagonal/>
    </border>
    <border>
      <left style="thin">
        <color auto="1"/>
      </left>
      <right/>
      <top/>
      <bottom style="thin">
        <color auto="1"/>
      </bottom>
      <diagonal/>
    </border>
    <border>
      <left style="medium">
        <color rgb="FF000000"/>
      </left>
      <right style="medium">
        <color rgb="FF000000"/>
      </right>
      <top style="medium">
        <color rgb="FF000000"/>
      </top>
      <bottom/>
      <diagonal/>
    </border>
  </borders>
  <cellStyleXfs count="2134">
    <xf numFmtId="0" fontId="0" fillId="0" borderId="0"/>
    <xf numFmtId="0" fontId="10" fillId="0" borderId="0"/>
    <xf numFmtId="0" fontId="10" fillId="0" borderId="0"/>
    <xf numFmtId="0" fontId="14"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10" fillId="0" borderId="0"/>
    <xf numFmtId="0" fontId="11"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ont="0" applyFill="0" applyBorder="0" applyProtection="0">
      <alignment vertical="center"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ont="0" applyFill="0" applyBorder="0" applyProtection="0">
      <alignment vertical="center" wrapText="1"/>
    </xf>
    <xf numFmtId="0" fontId="10" fillId="0" borderId="0"/>
    <xf numFmtId="0" fontId="10" fillId="0" borderId="0" applyNumberFormat="0" applyFont="0" applyFill="0" applyBorder="0" applyProtection="0">
      <alignment vertical="center" wrapText="1"/>
    </xf>
    <xf numFmtId="0" fontId="11" fillId="0" borderId="0"/>
    <xf numFmtId="0" fontId="10" fillId="0" borderId="0"/>
    <xf numFmtId="0" fontId="11"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6" fillId="20" borderId="1" applyNumberFormat="0" applyAlignment="0" applyProtection="0"/>
    <xf numFmtId="0" fontId="46" fillId="20" borderId="1" applyNumberFormat="0" applyAlignment="0" applyProtection="0"/>
    <xf numFmtId="0" fontId="46" fillId="20" borderId="1" applyNumberFormat="0" applyAlignment="0" applyProtection="0"/>
    <xf numFmtId="0" fontId="47" fillId="21" borderId="2" applyNumberFormat="0" applyAlignment="0" applyProtection="0"/>
    <xf numFmtId="0" fontId="47" fillId="21" borderId="2" applyNumberFormat="0" applyAlignment="0" applyProtection="0"/>
    <xf numFmtId="0" fontId="47" fillId="21" borderId="2" applyNumberFormat="0" applyAlignment="0" applyProtection="0"/>
    <xf numFmtId="178" fontId="9"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39" fillId="0" borderId="0" applyFont="0" applyFill="0" applyBorder="0" applyAlignment="0" applyProtection="0"/>
    <xf numFmtId="177" fontId="9" fillId="0" borderId="0" applyFont="0" applyFill="0" applyBorder="0" applyAlignment="0" applyProtection="0"/>
    <xf numFmtId="44" fontId="14" fillId="0" borderId="0" applyFont="0" applyFill="0" applyBorder="0" applyAlignment="0" applyProtection="0">
      <alignment vertical="center"/>
    </xf>
    <xf numFmtId="177" fontId="10" fillId="0" borderId="0" applyFont="0" applyFill="0" applyBorder="0" applyAlignment="0" applyProtection="0"/>
    <xf numFmtId="177" fontId="11" fillId="0" borderId="0" applyFont="0" applyFill="0" applyBorder="0" applyAlignment="0" applyProtection="0"/>
    <xf numFmtId="177" fontId="10" fillId="0" borderId="0" applyFont="0" applyFill="0" applyBorder="0" applyAlignment="0" applyProtection="0"/>
    <xf numFmtId="177" fontId="31"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4" fillId="0" borderId="0" applyFont="0" applyFill="0" applyBorder="0" applyAlignment="0" applyProtection="0"/>
    <xf numFmtId="177" fontId="10" fillId="0" borderId="0" applyFont="0" applyFill="0" applyBorder="0" applyAlignment="0" applyProtection="0"/>
    <xf numFmtId="177" fontId="39" fillId="0" borderId="0" applyFont="0" applyFill="0" applyBorder="0" applyAlignment="0" applyProtection="0"/>
    <xf numFmtId="177" fontId="10" fillId="0" borderId="0" applyFont="0" applyFill="0" applyBorder="0" applyAlignment="0" applyProtection="0"/>
    <xf numFmtId="177" fontId="39" fillId="0" borderId="0" applyFont="0" applyFill="0" applyBorder="0" applyAlignment="0" applyProtection="0"/>
    <xf numFmtId="0" fontId="14" fillId="0" borderId="0" applyFont="0" applyFill="0" applyBorder="0" applyAlignment="0" applyProtection="0">
      <alignment vertical="center"/>
    </xf>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50" fillId="22" borderId="0" applyNumberFormat="0" applyBorder="0" applyAlignment="0" applyProtection="0"/>
    <xf numFmtId="0" fontId="51" fillId="0" borderId="3" applyNumberFormat="0" applyFill="0" applyAlignment="0" applyProtection="0"/>
    <xf numFmtId="0" fontId="51" fillId="0" borderId="3" applyNumberFormat="0" applyFill="0" applyAlignment="0" applyProtection="0"/>
    <xf numFmtId="0" fontId="51" fillId="0" borderId="3" applyNumberFormat="0" applyFill="0" applyAlignment="0" applyProtection="0"/>
    <xf numFmtId="0" fontId="52" fillId="0" borderId="4" applyNumberFormat="0" applyFill="0" applyAlignment="0" applyProtection="0"/>
    <xf numFmtId="0" fontId="52" fillId="0" borderId="4"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5"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7" borderId="1" applyNumberFormat="0" applyAlignment="0" applyProtection="0"/>
    <xf numFmtId="0" fontId="54" fillId="7" borderId="1" applyNumberFormat="0" applyAlignment="0" applyProtection="0"/>
    <xf numFmtId="0" fontId="54" fillId="7" borderId="1" applyNumberFormat="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10" fillId="22" borderId="0" applyNumberFormat="0" applyFont="0" applyBorder="0" applyAlignment="0" applyProtection="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10" fillId="0" borderId="0"/>
    <xf numFmtId="0" fontId="10" fillId="0" borderId="0"/>
    <xf numFmtId="0" fontId="11" fillId="0" borderId="0" applyProtection="0"/>
    <xf numFmtId="0" fontId="10" fillId="0" borderId="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1" fillId="0" borderId="0" applyProtection="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alignment vertical="top"/>
    </xf>
    <xf numFmtId="0" fontId="14" fillId="0" borderId="0">
      <alignment vertical="top"/>
    </xf>
    <xf numFmtId="0" fontId="14" fillId="0" borderId="0">
      <alignment vertical="top"/>
    </xf>
    <xf numFmtId="0" fontId="11" fillId="0" borderId="0" applyProtection="0"/>
    <xf numFmtId="0" fontId="10" fillId="0" borderId="0"/>
    <xf numFmtId="0" fontId="10" fillId="0" borderId="0"/>
    <xf numFmtId="0" fontId="10" fillId="0" borderId="0"/>
    <xf numFmtId="0" fontId="10" fillId="0" borderId="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10" fillId="0" borderId="0"/>
    <xf numFmtId="0" fontId="71" fillId="0" borderId="0"/>
    <xf numFmtId="0" fontId="14" fillId="0" borderId="0"/>
    <xf numFmtId="0" fontId="10" fillId="0" borderId="0"/>
    <xf numFmtId="0" fontId="10" fillId="0" borderId="0"/>
    <xf numFmtId="0" fontId="39" fillId="0" borderId="0"/>
    <xf numFmtId="0" fontId="39" fillId="0" borderId="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7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alignment vertical="top"/>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72" fillId="0" borderId="0"/>
    <xf numFmtId="0" fontId="14" fillId="0" borderId="0">
      <alignment vertical="top"/>
    </xf>
    <xf numFmtId="0" fontId="14" fillId="0" borderId="0">
      <alignment vertical="top"/>
    </xf>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0" fillId="0" borderId="0" applyNumberFormat="0" applyFont="0" applyFill="0" applyBorder="0" applyProtection="0">
      <alignment vertical="center" wrapText="1"/>
    </xf>
    <xf numFmtId="0" fontId="10" fillId="0" borderId="0"/>
    <xf numFmtId="0" fontId="10" fillId="0" borderId="0"/>
    <xf numFmtId="0" fontId="10" fillId="0" borderId="0"/>
    <xf numFmtId="0" fontId="39" fillId="0" borderId="0"/>
    <xf numFmtId="0" fontId="39" fillId="0" borderId="0"/>
    <xf numFmtId="0" fontId="57" fillId="0" borderId="0"/>
    <xf numFmtId="0" fontId="41"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xf numFmtId="0" fontId="39" fillId="0" borderId="0"/>
    <xf numFmtId="0" fontId="39" fillId="0" borderId="0"/>
    <xf numFmtId="0" fontId="10" fillId="0" borderId="0"/>
    <xf numFmtId="0" fontId="1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7" fillId="0" borderId="0"/>
    <xf numFmtId="0" fontId="58"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5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4" fillId="0" borderId="0"/>
    <xf numFmtId="0" fontId="10" fillId="0" borderId="0"/>
    <xf numFmtId="0" fontId="10" fillId="0" borderId="0"/>
    <xf numFmtId="0" fontId="10" fillId="0" borderId="0" applyFont="0" applyFill="0" applyBorder="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14"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10"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60" fillId="20" borderId="8" applyNumberFormat="0" applyAlignment="0" applyProtection="0"/>
    <xf numFmtId="0" fontId="60" fillId="20" borderId="8" applyNumberFormat="0" applyAlignment="0" applyProtection="0"/>
    <xf numFmtId="0" fontId="60" fillId="20" borderId="8" applyNumberFormat="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9" fontId="71" fillId="0" borderId="0" applyFont="0" applyFill="0" applyBorder="0" applyAlignment="0" applyProtection="0"/>
    <xf numFmtId="0" fontId="10" fillId="0" borderId="0"/>
    <xf numFmtId="0" fontId="10" fillId="0" borderId="0"/>
    <xf numFmtId="0" fontId="10" fillId="0" borderId="0"/>
    <xf numFmtId="0" fontId="34" fillId="0" borderId="0">
      <alignment vertical="top"/>
    </xf>
    <xf numFmtId="0" fontId="73" fillId="0" borderId="0"/>
    <xf numFmtId="0" fontId="10" fillId="0" borderId="0" applyNumberFormat="0" applyFont="0" applyFill="0" applyBorder="0" applyProtection="0">
      <alignment horizontal="left" wrapText="1"/>
    </xf>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38" fontId="64" fillId="0" borderId="0" applyFont="0" applyFill="0" applyBorder="0" applyAlignment="0" applyProtection="0"/>
    <xf numFmtId="40" fontId="64" fillId="0" borderId="0" applyFont="0" applyFill="0" applyBorder="0" applyAlignment="0" applyProtection="0"/>
    <xf numFmtId="0" fontId="64" fillId="0" borderId="0" applyFont="0" applyFill="0" applyBorder="0" applyAlignment="0" applyProtection="0"/>
    <xf numFmtId="0" fontId="64" fillId="0" borderId="0" applyFont="0" applyFill="0" applyBorder="0" applyAlignment="0" applyProtection="0"/>
    <xf numFmtId="0" fontId="65" fillId="0" borderId="0"/>
    <xf numFmtId="0" fontId="40" fillId="0" borderId="0"/>
    <xf numFmtId="184" fontId="40" fillId="0" borderId="0" applyFont="0" applyFill="0" applyBorder="0" applyAlignment="0" applyProtection="0"/>
    <xf numFmtId="185" fontId="40" fillId="0" borderId="0" applyFont="0" applyFill="0" applyBorder="0" applyAlignment="0" applyProtection="0"/>
    <xf numFmtId="41" fontId="43" fillId="0" borderId="0" applyFont="0" applyFill="0" applyBorder="0" applyAlignment="0" applyProtection="0"/>
    <xf numFmtId="43" fontId="43" fillId="0" borderId="0" applyFont="0" applyFill="0" applyBorder="0" applyAlignment="0" applyProtection="0"/>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0" borderId="0" applyNumberFormat="0" applyBorder="0" applyAlignment="0" applyProtection="0">
      <alignment vertical="center"/>
    </xf>
    <xf numFmtId="0" fontId="49" fillId="25" borderId="0" applyNumberFormat="0" applyBorder="0" applyAlignment="0" applyProtection="0"/>
    <xf numFmtId="0" fontId="15" fillId="26"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alignment vertical="center"/>
    </xf>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15" fillId="25" borderId="0" applyNumberFormat="0" applyBorder="0" applyAlignment="0" applyProtection="0">
      <alignment vertical="center"/>
    </xf>
    <xf numFmtId="0" fontId="66"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20" borderId="0" applyNumberFormat="0" applyBorder="0" applyAlignment="0" applyProtection="0">
      <alignment vertical="center"/>
    </xf>
    <xf numFmtId="0" fontId="45" fillId="27" borderId="0" applyNumberFormat="0" applyBorder="0" applyAlignment="0" applyProtection="0"/>
    <xf numFmtId="0" fontId="16" fillId="28"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alignment vertical="center"/>
    </xf>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16" fillId="27" borderId="0" applyNumberFormat="0" applyBorder="0" applyAlignment="0" applyProtection="0">
      <alignment vertical="center"/>
    </xf>
    <xf numFmtId="0" fontId="67"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68" fillId="0" borderId="0"/>
    <xf numFmtId="0" fontId="68" fillId="0" borderId="0"/>
    <xf numFmtId="0" fontId="68" fillId="0" borderId="0"/>
    <xf numFmtId="0" fontId="68" fillId="0" borderId="0"/>
    <xf numFmtId="0" fontId="68" fillId="0" borderId="0"/>
    <xf numFmtId="0" fontId="68"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pplyProtection="0">
      <alignment vertical="top"/>
    </xf>
    <xf numFmtId="0" fontId="14" fillId="0" borderId="0">
      <alignment vertical="center"/>
    </xf>
    <xf numFmtId="0" fontId="14" fillId="0" borderId="0">
      <alignment vertical="center"/>
    </xf>
    <xf numFmtId="0" fontId="68" fillId="0" borderId="0"/>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10" fillId="0" borderId="0"/>
    <xf numFmtId="0" fontId="14" fillId="0" borderId="0">
      <alignment vertical="top"/>
    </xf>
    <xf numFmtId="0" fontId="10" fillId="0" borderId="0"/>
    <xf numFmtId="0" fontId="10" fillId="0" borderId="0"/>
    <xf numFmtId="0" fontId="68" fillId="0" borderId="0"/>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43" fillId="0" borderId="0"/>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xf numFmtId="0" fontId="10" fillId="0" borderId="0"/>
    <xf numFmtId="0" fontId="10" fillId="0" borderId="0"/>
    <xf numFmtId="0" fontId="21" fillId="21" borderId="2" applyNumberFormat="0" applyAlignment="0" applyProtection="0">
      <alignment vertical="center"/>
    </xf>
    <xf numFmtId="0" fontId="21" fillId="21" borderId="2" applyNumberFormat="0" applyAlignment="0" applyProtection="0">
      <alignment vertical="center"/>
    </xf>
    <xf numFmtId="0" fontId="10" fillId="0" borderId="0" applyNumberFormat="0" applyFont="0" applyFill="0" applyBorder="0" applyProtection="0">
      <alignment vertical="center" wrapText="1"/>
    </xf>
    <xf numFmtId="0" fontId="22" fillId="0" borderId="9" applyNumberFormat="0" applyFill="0" applyAlignment="0" applyProtection="0">
      <alignment vertical="center"/>
    </xf>
    <xf numFmtId="0" fontId="22" fillId="0" borderId="9" applyNumberFormat="0" applyFill="0" applyAlignment="0" applyProtection="0">
      <alignment vertical="center"/>
    </xf>
    <xf numFmtId="0" fontId="14" fillId="24" borderId="7" applyNumberFormat="0" applyFont="0" applyAlignment="0" applyProtection="0">
      <alignment vertical="center"/>
    </xf>
    <xf numFmtId="0" fontId="14" fillId="24" borderId="7" applyNumberFormat="0" applyFont="0" applyAlignment="0" applyProtection="0">
      <alignment vertical="center"/>
    </xf>
    <xf numFmtId="186" fontId="14" fillId="0" borderId="0" applyFont="0" applyFill="0" applyBorder="0" applyAlignment="0" applyProtection="0"/>
    <xf numFmtId="187" fontId="1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20" borderId="1" applyNumberFormat="0" applyAlignment="0" applyProtection="0">
      <alignment vertical="center"/>
    </xf>
    <xf numFmtId="0" fontId="25" fillId="20" borderId="1" applyNumberFormat="0" applyAlignment="0" applyProtection="0">
      <alignment vertical="center"/>
    </xf>
    <xf numFmtId="44" fontId="14" fillId="0" borderId="0" applyBorder="0" applyProtection="0">
      <alignment vertical="center"/>
    </xf>
    <xf numFmtId="0" fontId="26" fillId="7" borderId="1" applyNumberFormat="0" applyAlignment="0" applyProtection="0">
      <alignment vertical="center"/>
    </xf>
    <xf numFmtId="0" fontId="26" fillId="7" borderId="1" applyNumberFormat="0" applyAlignment="0" applyProtection="0">
      <alignment vertical="center"/>
    </xf>
    <xf numFmtId="0" fontId="27" fillId="20" borderId="8" applyNumberFormat="0" applyAlignment="0" applyProtection="0">
      <alignment vertical="center"/>
    </xf>
    <xf numFmtId="0" fontId="27" fillId="20" borderId="8" applyNumberFormat="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69" fillId="0" borderId="0"/>
    <xf numFmtId="0" fontId="29" fillId="0" borderId="6" applyNumberFormat="0" applyFill="0" applyAlignment="0" applyProtection="0">
      <alignment vertical="center"/>
    </xf>
    <xf numFmtId="0" fontId="29" fillId="0" borderId="6" applyNumberFormat="0" applyFill="0" applyAlignment="0" applyProtection="0">
      <alignment vertical="center"/>
    </xf>
    <xf numFmtId="188" fontId="14" fillId="0" borderId="0" applyFont="0" applyFill="0" applyBorder="0" applyAlignment="0" applyProtection="0"/>
    <xf numFmtId="189" fontId="14" fillId="0" borderId="0" applyFont="0" applyFill="0" applyBorder="0" applyAlignment="0" applyProtection="0"/>
    <xf numFmtId="0" fontId="9" fillId="0" borderId="0"/>
    <xf numFmtId="0" fontId="79" fillId="0" borderId="0">
      <alignment vertical="center"/>
    </xf>
    <xf numFmtId="0" fontId="80" fillId="0" borderId="0"/>
    <xf numFmtId="0" fontId="8" fillId="0" borderId="0"/>
    <xf numFmtId="177" fontId="8" fillId="0" borderId="0" applyFont="0" applyFill="0" applyBorder="0" applyAlignment="0" applyProtection="0"/>
    <xf numFmtId="0" fontId="59" fillId="0" borderId="0" applyProtection="0"/>
    <xf numFmtId="0" fontId="9" fillId="0" borderId="0"/>
    <xf numFmtId="44" fontId="14" fillId="0" borderId="0" applyFont="0" applyFill="0" applyBorder="0" applyAlignment="0" applyProtection="0">
      <alignment vertical="center"/>
    </xf>
    <xf numFmtId="0" fontId="7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Protection="0">
      <alignment vertical="center"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Protection="0">
      <alignment vertical="center" wrapText="1"/>
    </xf>
    <xf numFmtId="0" fontId="9" fillId="0" borderId="0"/>
    <xf numFmtId="0" fontId="9" fillId="0" borderId="0" applyNumberFormat="0" applyFont="0" applyFill="0" applyBorder="0" applyProtection="0">
      <alignment vertical="center"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6" fillId="20" borderId="27" applyNumberFormat="0" applyAlignment="0" applyProtection="0"/>
    <xf numFmtId="0" fontId="46" fillId="20" borderId="27" applyNumberFormat="0" applyAlignment="0" applyProtection="0"/>
    <xf numFmtId="0" fontId="46" fillId="20" borderId="27" applyNumberFormat="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0" fontId="54" fillId="7" borderId="27" applyNumberFormat="0" applyAlignment="0" applyProtection="0"/>
    <xf numFmtId="0" fontId="54" fillId="7" borderId="27" applyNumberFormat="0" applyAlignment="0" applyProtection="0"/>
    <xf numFmtId="0" fontId="54" fillId="7" borderId="27" applyNumberFormat="0" applyAlignment="0" applyProtection="0"/>
    <xf numFmtId="0" fontId="9" fillId="22" borderId="0" applyNumberFormat="0" applyFon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Font="0" applyFill="0" applyBorder="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14"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60" fillId="20" borderId="29" applyNumberFormat="0" applyAlignment="0" applyProtection="0"/>
    <xf numFmtId="0" fontId="60" fillId="20" borderId="29" applyNumberFormat="0" applyAlignment="0" applyProtection="0"/>
    <xf numFmtId="0" fontId="60" fillId="20" borderId="29"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applyNumberFormat="0" applyFont="0" applyFill="0" applyBorder="0" applyProtection="0">
      <alignment horizontal="left" wrapText="1"/>
    </xf>
    <xf numFmtId="0" fontId="61" fillId="0" borderId="0" applyNumberFormat="0" applyFill="0" applyBorder="0" applyAlignment="0" applyProtection="0"/>
    <xf numFmtId="0" fontId="42" fillId="0" borderId="30" applyNumberFormat="0" applyFill="0" applyAlignment="0" applyProtection="0"/>
    <xf numFmtId="0" fontId="42" fillId="0" borderId="30" applyNumberFormat="0" applyFill="0" applyAlignment="0" applyProtection="0"/>
    <xf numFmtId="0" fontId="42" fillId="0" borderId="30" applyNumberFormat="0" applyFill="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81" fillId="0" borderId="0" applyNumberFormat="0" applyFill="0" applyBorder="0" applyAlignment="0" applyProtection="0">
      <alignment vertical="top"/>
      <protection locked="0"/>
    </xf>
    <xf numFmtId="0" fontId="22" fillId="0" borderId="30" applyNumberFormat="0" applyFill="0" applyAlignment="0" applyProtection="0">
      <alignment vertical="center"/>
    </xf>
    <xf numFmtId="0" fontId="22" fillId="0" borderId="30" applyNumberFormat="0" applyFill="0" applyAlignment="0" applyProtection="0">
      <alignment vertical="center"/>
    </xf>
    <xf numFmtId="0" fontId="25" fillId="20" borderId="27" applyNumberFormat="0" applyAlignment="0" applyProtection="0">
      <alignment vertical="center"/>
    </xf>
    <xf numFmtId="0" fontId="25" fillId="20" borderId="27" applyNumberFormat="0" applyAlignment="0" applyProtection="0">
      <alignment vertical="center"/>
    </xf>
    <xf numFmtId="0" fontId="27" fillId="20" borderId="29" applyNumberFormat="0" applyAlignment="0" applyProtection="0">
      <alignment vertical="center"/>
    </xf>
    <xf numFmtId="0" fontId="27" fillId="20" borderId="29" applyNumberFormat="0" applyAlignment="0" applyProtection="0">
      <alignment vertical="center"/>
    </xf>
    <xf numFmtId="0" fontId="26" fillId="7" borderId="27" applyNumberFormat="0" applyAlignment="0" applyProtection="0">
      <alignment vertical="center"/>
    </xf>
    <xf numFmtId="0" fontId="26" fillId="7" borderId="27" applyNumberFormat="0" applyAlignment="0" applyProtection="0">
      <alignment vertical="center"/>
    </xf>
    <xf numFmtId="0" fontId="9" fillId="0" borderId="0"/>
    <xf numFmtId="0" fontId="9" fillId="0" borderId="0"/>
    <xf numFmtId="0" fontId="9" fillId="0" borderId="0" applyNumberFormat="0" applyFont="0" applyFill="0" applyBorder="0" applyProtection="0">
      <alignment vertical="center" wrapText="1"/>
    </xf>
    <xf numFmtId="0" fontId="14" fillId="24" borderId="28" applyNumberFormat="0" applyFont="0" applyAlignment="0" applyProtection="0">
      <alignment vertical="center"/>
    </xf>
    <xf numFmtId="0" fontId="14" fillId="24" borderId="28" applyNumberFormat="0" applyFont="0" applyAlignment="0" applyProtection="0">
      <alignment vertical="center"/>
    </xf>
    <xf numFmtId="0" fontId="9" fillId="0" borderId="0"/>
    <xf numFmtId="0" fontId="9" fillId="0" borderId="0"/>
    <xf numFmtId="0" fontId="9" fillId="24" borderId="28" applyNumberFormat="0" applyFont="0" applyAlignment="0" applyProtection="0"/>
    <xf numFmtId="0" fontId="9" fillId="24" borderId="28"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14" fillId="0" borderId="0">
      <alignment vertical="top"/>
    </xf>
    <xf numFmtId="0" fontId="11" fillId="0" borderId="0" applyProtection="0"/>
    <xf numFmtId="0" fontId="59" fillId="0" borderId="0"/>
    <xf numFmtId="0" fontId="54" fillId="7" borderId="31" applyNumberFormat="0" applyAlignment="0" applyProtection="0"/>
    <xf numFmtId="0" fontId="54" fillId="7" borderId="31" applyNumberFormat="0" applyAlignment="0" applyProtection="0"/>
    <xf numFmtId="0" fontId="54" fillId="7" borderId="31" applyNumberFormat="0" applyAlignment="0" applyProtection="0"/>
    <xf numFmtId="0" fontId="54" fillId="7" borderId="31" applyNumberFormat="0" applyAlignment="0" applyProtection="0"/>
    <xf numFmtId="0" fontId="46" fillId="20" borderId="31" applyNumberFormat="0" applyAlignment="0" applyProtection="0"/>
    <xf numFmtId="0" fontId="46" fillId="20" borderId="31" applyNumberFormat="0" applyAlignment="0" applyProtection="0"/>
    <xf numFmtId="192" fontId="14" fillId="0" borderId="0" applyFont="0" applyFill="0" applyBorder="0" applyAlignment="0" applyProtection="0">
      <alignment vertical="center"/>
    </xf>
    <xf numFmtId="0" fontId="46" fillId="20" borderId="31" applyNumberFormat="0" applyAlignment="0" applyProtection="0"/>
    <xf numFmtId="0" fontId="46" fillId="20" borderId="31" applyNumberFormat="0" applyAlignment="0" applyProtection="0"/>
    <xf numFmtId="177" fontId="59" fillId="0" borderId="0" applyFont="0" applyFill="0" applyBorder="0" applyAlignment="0" applyProtection="0"/>
    <xf numFmtId="0" fontId="13" fillId="15" borderId="0" applyNumberFormat="0" applyBorder="0" applyAlignment="0" applyProtection="0">
      <alignment vertical="center"/>
    </xf>
    <xf numFmtId="0" fontId="13" fillId="14" borderId="0" applyNumberFormat="0" applyBorder="0" applyAlignment="0" applyProtection="0">
      <alignment vertical="center"/>
    </xf>
    <xf numFmtId="0" fontId="13" fillId="13" borderId="0" applyNumberFormat="0" applyBorder="0" applyAlignment="0" applyProtection="0">
      <alignment vertical="center"/>
    </xf>
    <xf numFmtId="0" fontId="13" fillId="10"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9" fillId="0" borderId="0"/>
    <xf numFmtId="0" fontId="9" fillId="24" borderId="28"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14" fillId="0" borderId="0" applyFont="0" applyFill="0" applyBorder="0" applyAlignment="0" applyProtection="0">
      <alignment vertical="center"/>
    </xf>
    <xf numFmtId="9" fontId="39" fillId="0" borderId="0" applyFont="0" applyFill="0" applyBorder="0" applyAlignment="0" applyProtection="0"/>
    <xf numFmtId="0" fontId="82" fillId="0" borderId="0" applyNumberFormat="0" applyFill="0" applyBorder="0" applyAlignment="0" applyProtection="0"/>
    <xf numFmtId="0" fontId="15" fillId="4" borderId="0" applyNumberFormat="0" applyBorder="0" applyAlignment="0" applyProtection="0">
      <alignment vertical="center"/>
    </xf>
    <xf numFmtId="0" fontId="60" fillId="20" borderId="32" applyNumberFormat="0" applyAlignment="0" applyProtection="0"/>
    <xf numFmtId="0" fontId="60" fillId="20" borderId="32" applyNumberFormat="0" applyAlignment="0" applyProtection="0"/>
    <xf numFmtId="0" fontId="60" fillId="20" borderId="32" applyNumberFormat="0" applyAlignment="0" applyProtection="0"/>
    <xf numFmtId="0" fontId="60" fillId="20" borderId="32" applyNumberFormat="0" applyAlignment="0" applyProtection="0"/>
    <xf numFmtId="0" fontId="9" fillId="0" borderId="0"/>
    <xf numFmtId="0" fontId="9" fillId="0" borderId="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9" fillId="0" borderId="0"/>
    <xf numFmtId="0" fontId="16" fillId="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9" fillId="0" borderId="0"/>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9" fillId="0" borderId="0"/>
    <xf numFmtId="0" fontId="21" fillId="21" borderId="2" applyNumberFormat="0" applyAlignment="0" applyProtection="0">
      <alignment vertical="center"/>
    </xf>
    <xf numFmtId="0" fontId="22" fillId="0" borderId="30" applyNumberFormat="0" applyFill="0" applyAlignment="0" applyProtection="0">
      <alignment vertical="center"/>
    </xf>
    <xf numFmtId="0" fontId="14" fillId="24" borderId="2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0" borderId="0"/>
    <xf numFmtId="0" fontId="25" fillId="20" borderId="27" applyNumberFormat="0" applyAlignment="0" applyProtection="0">
      <alignment vertical="center"/>
    </xf>
    <xf numFmtId="0" fontId="26" fillId="7" borderId="27" applyNumberFormat="0" applyAlignment="0" applyProtection="0">
      <alignment vertical="center"/>
    </xf>
    <xf numFmtId="0" fontId="27" fillId="20" borderId="29" applyNumberFormat="0" applyAlignment="0" applyProtection="0">
      <alignment vertical="center"/>
    </xf>
    <xf numFmtId="0" fontId="28" fillId="23" borderId="0" applyNumberFormat="0" applyBorder="0" applyAlignment="0" applyProtection="0">
      <alignment vertical="center"/>
    </xf>
    <xf numFmtId="0" fontId="29" fillId="0" borderId="6" applyNumberFormat="0" applyFill="0" applyAlignment="0" applyProtection="0">
      <alignment vertical="center"/>
    </xf>
    <xf numFmtId="191" fontId="9" fillId="0" borderId="0" applyFont="0" applyFill="0" applyBorder="0" applyAlignment="0" applyProtection="0"/>
    <xf numFmtId="0" fontId="9" fillId="0" borderId="0"/>
    <xf numFmtId="0" fontId="9" fillId="0" borderId="0"/>
    <xf numFmtId="0" fontId="22" fillId="0" borderId="33" applyNumberFormat="0" applyFill="0" applyAlignment="0" applyProtection="0">
      <alignment vertical="center"/>
    </xf>
    <xf numFmtId="0" fontId="22" fillId="0" borderId="33" applyNumberFormat="0" applyFill="0" applyAlignment="0" applyProtection="0">
      <alignment vertical="center"/>
    </xf>
    <xf numFmtId="0" fontId="22" fillId="0" borderId="33" applyNumberFormat="0" applyFill="0" applyAlignment="0" applyProtection="0">
      <alignment vertical="center"/>
    </xf>
    <xf numFmtId="0" fontId="25" fillId="20" borderId="31" applyNumberFormat="0" applyAlignment="0" applyProtection="0">
      <alignment vertical="center"/>
    </xf>
    <xf numFmtId="0" fontId="25" fillId="20" borderId="31" applyNumberFormat="0" applyAlignment="0" applyProtection="0">
      <alignment vertical="center"/>
    </xf>
    <xf numFmtId="0" fontId="25" fillId="20" borderId="31" applyNumberFormat="0" applyAlignment="0" applyProtection="0">
      <alignment vertical="center"/>
    </xf>
    <xf numFmtId="0" fontId="14" fillId="0" borderId="0">
      <alignment vertical="center"/>
    </xf>
    <xf numFmtId="0" fontId="27" fillId="20" borderId="32" applyNumberFormat="0" applyAlignment="0" applyProtection="0">
      <alignment vertical="center"/>
    </xf>
    <xf numFmtId="0" fontId="27" fillId="20" borderId="32" applyNumberFormat="0" applyAlignment="0" applyProtection="0">
      <alignment vertical="center"/>
    </xf>
    <xf numFmtId="0" fontId="27" fillId="20" borderId="32" applyNumberFormat="0" applyAlignment="0" applyProtection="0">
      <alignment vertical="center"/>
    </xf>
    <xf numFmtId="0" fontId="26" fillId="7" borderId="31" applyNumberFormat="0" applyAlignment="0" applyProtection="0">
      <alignment vertical="center"/>
    </xf>
    <xf numFmtId="0" fontId="26" fillId="7" borderId="31" applyNumberFormat="0" applyAlignment="0" applyProtection="0">
      <alignment vertical="center"/>
    </xf>
    <xf numFmtId="0" fontId="26" fillId="7" borderId="31" applyNumberFormat="0" applyAlignment="0" applyProtection="0">
      <alignment vertical="center"/>
    </xf>
    <xf numFmtId="0" fontId="83" fillId="0" borderId="0"/>
    <xf numFmtId="0" fontId="6" fillId="0" borderId="0">
      <alignment vertical="center"/>
    </xf>
    <xf numFmtId="0" fontId="5" fillId="0" borderId="0"/>
    <xf numFmtId="177" fontId="5" fillId="0" borderId="0" applyFont="0" applyFill="0" applyBorder="0" applyAlignment="0" applyProtection="0"/>
    <xf numFmtId="177" fontId="4" fillId="0" borderId="0" applyFont="0" applyFill="0" applyBorder="0" applyAlignment="0" applyProtection="0"/>
    <xf numFmtId="193" fontId="9" fillId="0" borderId="0"/>
    <xf numFmtId="193" fontId="9" fillId="0" borderId="0"/>
    <xf numFmtId="9"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0" fontId="4" fillId="0" borderId="0"/>
    <xf numFmtId="177" fontId="4" fillId="0" borderId="0" applyFont="0" applyFill="0" applyBorder="0" applyAlignment="0" applyProtection="0"/>
    <xf numFmtId="0" fontId="4" fillId="0" borderId="0">
      <alignment vertical="center"/>
    </xf>
    <xf numFmtId="9" fontId="4" fillId="0" borderId="0" applyFont="0" applyFill="0" applyBorder="0" applyAlignment="0" applyProtection="0"/>
    <xf numFmtId="0" fontId="84" fillId="0" borderId="0" applyNumberFormat="0" applyFill="0" applyBorder="0" applyAlignment="0" applyProtection="0"/>
    <xf numFmtId="0" fontId="81" fillId="0" borderId="0" applyNumberFormat="0" applyFill="0" applyBorder="0" applyAlignment="0" applyProtection="0">
      <alignment vertical="top"/>
      <protection locked="0"/>
    </xf>
    <xf numFmtId="0" fontId="4" fillId="0" borderId="0">
      <alignment vertical="center"/>
    </xf>
    <xf numFmtId="177" fontId="85" fillId="0" borderId="0" applyFont="0" applyFill="0" applyBorder="0" applyAlignment="0" applyProtection="0"/>
    <xf numFmtId="9" fontId="85" fillId="0" borderId="0" applyFont="0" applyFill="0" applyBorder="0" applyAlignment="0" applyProtection="0"/>
    <xf numFmtId="0" fontId="4" fillId="0" borderId="0"/>
    <xf numFmtId="177" fontId="4" fillId="0" borderId="0" applyFont="0" applyFill="0" applyBorder="0" applyAlignment="0" applyProtection="0"/>
    <xf numFmtId="0" fontId="3" fillId="0" borderId="0"/>
    <xf numFmtId="0" fontId="2" fillId="0" borderId="0"/>
    <xf numFmtId="177" fontId="2" fillId="0" borderId="0" applyFont="0" applyFill="0" applyBorder="0" applyAlignment="0" applyProtection="0"/>
    <xf numFmtId="0" fontId="9" fillId="0" borderId="0"/>
    <xf numFmtId="0" fontId="111" fillId="0" borderId="0" applyNumberFormat="0" applyFill="0" applyBorder="0" applyAlignment="0" applyProtection="0"/>
    <xf numFmtId="0" fontId="130" fillId="0" borderId="0"/>
    <xf numFmtId="0" fontId="9" fillId="0" borderId="0"/>
    <xf numFmtId="0" fontId="2" fillId="0" borderId="0"/>
    <xf numFmtId="177" fontId="2" fillId="0" borderId="0" applyFont="0" applyFill="0" applyBorder="0" applyAlignment="0" applyProtection="0"/>
    <xf numFmtId="0" fontId="1" fillId="0" borderId="0"/>
  </cellStyleXfs>
  <cellXfs count="440">
    <xf numFmtId="0" fontId="0" fillId="0" borderId="0" xfId="0"/>
    <xf numFmtId="0" fontId="10" fillId="0" borderId="0" xfId="1219"/>
    <xf numFmtId="0" fontId="32" fillId="0" borderId="0" xfId="1219" applyFont="1"/>
    <xf numFmtId="0" fontId="10" fillId="0" borderId="0" xfId="1219" applyAlignment="1">
      <alignment wrapText="1"/>
    </xf>
    <xf numFmtId="179" fontId="32" fillId="0" borderId="10" xfId="1217" applyNumberFormat="1" applyFont="1" applyBorder="1"/>
    <xf numFmtId="0" fontId="10" fillId="29" borderId="10" xfId="1217" applyFill="1" applyBorder="1" applyAlignment="1">
      <alignment wrapText="1"/>
    </xf>
    <xf numFmtId="0" fontId="10" fillId="0" borderId="0" xfId="1219" applyAlignment="1">
      <alignment horizontal="center" vertical="center"/>
    </xf>
    <xf numFmtId="0" fontId="10" fillId="0" borderId="0" xfId="1219" applyAlignment="1">
      <alignment horizontal="center" vertical="center" wrapText="1"/>
    </xf>
    <xf numFmtId="0" fontId="74" fillId="31" borderId="10" xfId="1217" applyFont="1" applyFill="1" applyBorder="1" applyAlignment="1">
      <alignment horizontal="center" vertical="center" wrapText="1"/>
    </xf>
    <xf numFmtId="190" fontId="30" fillId="0" borderId="10" xfId="405" applyNumberFormat="1" applyFont="1" applyBorder="1" applyAlignment="1">
      <alignment horizontal="center" vertical="center" wrapText="1"/>
    </xf>
    <xf numFmtId="190" fontId="74" fillId="31" borderId="10" xfId="405" applyNumberFormat="1" applyFont="1" applyFill="1" applyBorder="1" applyAlignment="1">
      <alignment horizontal="center" vertical="center" wrapText="1"/>
    </xf>
    <xf numFmtId="0" fontId="10" fillId="0" borderId="0" xfId="1220" applyAlignment="1">
      <alignment wrapText="1"/>
    </xf>
    <xf numFmtId="0" fontId="0" fillId="0" borderId="10" xfId="614" applyFont="1" applyBorder="1" applyAlignment="1">
      <alignment wrapText="1"/>
    </xf>
    <xf numFmtId="0" fontId="76" fillId="0" borderId="0" xfId="1550" applyFont="1" applyAlignment="1">
      <alignment horizontal="center" vertical="center"/>
    </xf>
    <xf numFmtId="0" fontId="77" fillId="0" borderId="0" xfId="1550" applyFont="1" applyAlignment="1">
      <alignment horizontal="center" vertical="center"/>
    </xf>
    <xf numFmtId="0" fontId="76" fillId="0" borderId="18" xfId="1550" applyFont="1" applyBorder="1" applyAlignment="1">
      <alignment horizontal="center" vertical="center"/>
    </xf>
    <xf numFmtId="0" fontId="77" fillId="0" borderId="18" xfId="1550" applyFont="1" applyBorder="1" applyAlignment="1">
      <alignment horizontal="center" vertical="center" wrapText="1"/>
    </xf>
    <xf numFmtId="0" fontId="77" fillId="32" borderId="35" xfId="1550" applyFont="1" applyFill="1" applyBorder="1" applyAlignment="1">
      <alignment horizontal="center" vertical="center" wrapText="1"/>
    </xf>
    <xf numFmtId="0" fontId="74" fillId="31" borderId="10" xfId="1217" applyFont="1" applyFill="1" applyBorder="1" applyAlignment="1">
      <alignment vertical="center" wrapText="1"/>
    </xf>
    <xf numFmtId="179" fontId="74" fillId="31" borderId="10" xfId="1217" applyNumberFormat="1" applyFont="1" applyFill="1" applyBorder="1" applyAlignment="1">
      <alignment vertical="center"/>
    </xf>
    <xf numFmtId="0" fontId="10" fillId="0" borderId="0" xfId="1217" applyAlignment="1">
      <alignment vertical="center" wrapText="1"/>
    </xf>
    <xf numFmtId="190" fontId="32" fillId="0" borderId="0" xfId="405" applyNumberFormat="1" applyFont="1" applyAlignment="1">
      <alignment horizontal="center"/>
    </xf>
    <xf numFmtId="190" fontId="10" fillId="0" borderId="0" xfId="405" applyNumberFormat="1" applyFont="1" applyAlignment="1">
      <alignment horizontal="center"/>
    </xf>
    <xf numFmtId="0" fontId="77" fillId="0" borderId="36" xfId="1550" applyFont="1" applyBorder="1" applyAlignment="1">
      <alignment horizontal="center" vertical="center"/>
    </xf>
    <xf numFmtId="14" fontId="77" fillId="0" borderId="36" xfId="1550" applyNumberFormat="1" applyFont="1" applyBorder="1" applyAlignment="1">
      <alignment horizontal="center" vertical="center"/>
    </xf>
    <xf numFmtId="14" fontId="77" fillId="0" borderId="37" xfId="1550" applyNumberFormat="1" applyFont="1" applyBorder="1" applyAlignment="1">
      <alignment horizontal="center" vertical="center"/>
    </xf>
    <xf numFmtId="0" fontId="77" fillId="0" borderId="36" xfId="1550" applyFont="1" applyBorder="1" applyAlignment="1">
      <alignment horizontal="center" vertical="center" wrapText="1"/>
    </xf>
    <xf numFmtId="0" fontId="77" fillId="0" borderId="37" xfId="1550" applyFont="1" applyBorder="1" applyAlignment="1">
      <alignment horizontal="center" vertical="center" wrapText="1"/>
    </xf>
    <xf numFmtId="0" fontId="77" fillId="32" borderId="36" xfId="1550" applyFont="1" applyFill="1" applyBorder="1" applyAlignment="1">
      <alignment horizontal="center" vertical="center" wrapText="1"/>
    </xf>
    <xf numFmtId="0" fontId="77" fillId="32" borderId="37" xfId="1550" applyFont="1" applyFill="1" applyBorder="1" applyAlignment="1">
      <alignment horizontal="center" vertical="center" wrapText="1"/>
    </xf>
    <xf numFmtId="0" fontId="77" fillId="32" borderId="38" xfId="1550" applyFont="1" applyFill="1" applyBorder="1" applyAlignment="1">
      <alignment horizontal="center" vertical="center" wrapText="1"/>
    </xf>
    <xf numFmtId="0" fontId="77" fillId="30" borderId="36" xfId="1550" applyFont="1" applyFill="1" applyBorder="1" applyAlignment="1">
      <alignment horizontal="center" vertical="center"/>
    </xf>
    <xf numFmtId="0" fontId="77" fillId="30" borderId="36" xfId="1550" applyFont="1" applyFill="1" applyBorder="1" applyAlignment="1">
      <alignment horizontal="center" vertical="center" wrapText="1"/>
    </xf>
    <xf numFmtId="0" fontId="77" fillId="30" borderId="37" xfId="1550" applyFont="1" applyFill="1" applyBorder="1" applyAlignment="1">
      <alignment horizontal="center" vertical="center" wrapText="1"/>
    </xf>
    <xf numFmtId="0" fontId="77" fillId="31" borderId="39" xfId="1550" applyFont="1" applyFill="1" applyBorder="1" applyAlignment="1">
      <alignment horizontal="center" vertical="center" wrapText="1"/>
    </xf>
    <xf numFmtId="0" fontId="77" fillId="31" borderId="36" xfId="1550" applyFont="1" applyFill="1" applyBorder="1" applyAlignment="1">
      <alignment horizontal="center" vertical="center" wrapText="1"/>
    </xf>
    <xf numFmtId="0" fontId="77" fillId="34" borderId="36" xfId="1550" applyFont="1" applyFill="1" applyBorder="1" applyAlignment="1">
      <alignment horizontal="center" vertical="center"/>
    </xf>
    <xf numFmtId="0" fontId="77" fillId="34" borderId="36" xfId="1550" applyFont="1" applyFill="1" applyBorder="1" applyAlignment="1">
      <alignment horizontal="center" vertical="center" wrapText="1"/>
    </xf>
    <xf numFmtId="0" fontId="77" fillId="34" borderId="37" xfId="1550" applyFont="1" applyFill="1" applyBorder="1" applyAlignment="1">
      <alignment horizontal="center" vertical="center" wrapText="1"/>
    </xf>
    <xf numFmtId="0" fontId="78" fillId="34" borderId="35" xfId="1550" applyFont="1" applyFill="1" applyBorder="1" applyAlignment="1">
      <alignment horizontal="center" vertical="center" wrapText="1"/>
    </xf>
    <xf numFmtId="0" fontId="77" fillId="34" borderId="19" xfId="1550" applyFont="1" applyFill="1" applyBorder="1" applyAlignment="1">
      <alignment horizontal="center" vertical="center" wrapText="1"/>
    </xf>
    <xf numFmtId="0" fontId="76" fillId="0" borderId="36" xfId="1550" applyFont="1" applyBorder="1" applyAlignment="1">
      <alignment horizontal="center" vertical="center" wrapText="1"/>
    </xf>
    <xf numFmtId="180" fontId="76" fillId="0" borderId="36" xfId="1550" applyNumberFormat="1" applyFont="1" applyBorder="1" applyAlignment="1">
      <alignment horizontal="center" vertical="center"/>
    </xf>
    <xf numFmtId="3" fontId="76" fillId="0" borderId="36" xfId="1550" applyNumberFormat="1" applyFont="1" applyBorder="1" applyAlignment="1">
      <alignment horizontal="center" vertical="center"/>
    </xf>
    <xf numFmtId="179" fontId="76" fillId="0" borderId="36" xfId="426" applyNumberFormat="1" applyFont="1" applyFill="1" applyBorder="1" applyAlignment="1">
      <alignment horizontal="center" vertical="center" wrapText="1"/>
    </xf>
    <xf numFmtId="179" fontId="76" fillId="0" borderId="36" xfId="1550" applyNumberFormat="1" applyFont="1" applyBorder="1" applyAlignment="1">
      <alignment horizontal="center" vertical="center" wrapText="1"/>
    </xf>
    <xf numFmtId="0" fontId="76" fillId="0" borderId="0" xfId="0" applyFont="1" applyAlignment="1">
      <alignment horizontal="center" vertical="center"/>
    </xf>
    <xf numFmtId="0" fontId="78" fillId="34" borderId="43" xfId="1550" applyFont="1" applyFill="1" applyBorder="1" applyAlignment="1">
      <alignment horizontal="center" vertical="center" wrapText="1"/>
    </xf>
    <xf numFmtId="0" fontId="76" fillId="0" borderId="37" xfId="0" applyFont="1" applyBorder="1" applyAlignment="1">
      <alignment vertical="center" wrapText="1"/>
    </xf>
    <xf numFmtId="177" fontId="76" fillId="33" borderId="43" xfId="413" applyFont="1" applyFill="1" applyBorder="1" applyAlignment="1">
      <alignment horizontal="center" vertical="center" wrapText="1"/>
    </xf>
    <xf numFmtId="0" fontId="9" fillId="0" borderId="0" xfId="1942" applyAlignment="1" applyProtection="1">
      <alignment horizontal="left"/>
      <protection locked="0"/>
    </xf>
    <xf numFmtId="179" fontId="30" fillId="0" borderId="0" xfId="1942" applyNumberFormat="1" applyFont="1" applyAlignment="1" applyProtection="1">
      <alignment horizontal="left"/>
      <protection locked="0"/>
    </xf>
    <xf numFmtId="179" fontId="9" fillId="0" borderId="0" xfId="1942" applyNumberFormat="1" applyAlignment="1" applyProtection="1">
      <alignment horizontal="left"/>
      <protection locked="0"/>
    </xf>
    <xf numFmtId="0" fontId="78" fillId="0" borderId="36" xfId="0" applyFont="1" applyBorder="1" applyAlignment="1">
      <alignment horizontal="center" vertical="center"/>
    </xf>
    <xf numFmtId="0" fontId="87" fillId="31" borderId="36" xfId="1550" applyFont="1" applyFill="1" applyBorder="1" applyAlignment="1">
      <alignment horizontal="center" vertical="center" wrapText="1"/>
    </xf>
    <xf numFmtId="0" fontId="78" fillId="35" borderId="36" xfId="1550" applyFont="1" applyFill="1" applyBorder="1" applyAlignment="1">
      <alignment horizontal="center" vertical="center" wrapText="1"/>
    </xf>
    <xf numFmtId="177" fontId="76" fillId="33" borderId="36" xfId="413" applyFont="1" applyFill="1" applyBorder="1" applyAlignment="1">
      <alignment horizontal="center" vertical="center" wrapText="1"/>
    </xf>
    <xf numFmtId="179" fontId="74" fillId="31" borderId="36" xfId="1217" applyNumberFormat="1" applyFont="1" applyFill="1" applyBorder="1" applyAlignment="1">
      <alignment vertical="center"/>
    </xf>
    <xf numFmtId="9" fontId="76" fillId="0" borderId="0" xfId="1340" applyFont="1" applyAlignment="1">
      <alignment horizontal="center" vertical="center"/>
    </xf>
    <xf numFmtId="179" fontId="75" fillId="31" borderId="36" xfId="1217" applyNumberFormat="1" applyFont="1" applyFill="1" applyBorder="1"/>
    <xf numFmtId="0" fontId="77" fillId="31" borderId="49" xfId="1550" applyFont="1" applyFill="1" applyBorder="1" applyAlignment="1">
      <alignment horizontal="center" vertical="center" wrapText="1"/>
    </xf>
    <xf numFmtId="0" fontId="77" fillId="31" borderId="50" xfId="1550" applyFont="1" applyFill="1" applyBorder="1" applyAlignment="1">
      <alignment horizontal="center" vertical="center" wrapText="1"/>
    </xf>
    <xf numFmtId="176" fontId="78" fillId="35" borderId="36" xfId="1550" applyNumberFormat="1" applyFont="1" applyFill="1" applyBorder="1" applyAlignment="1">
      <alignment horizontal="center" vertical="center"/>
    </xf>
    <xf numFmtId="0" fontId="78" fillId="34" borderId="36" xfId="1550" applyFont="1" applyFill="1" applyBorder="1" applyAlignment="1">
      <alignment horizontal="center" vertical="center" wrapText="1"/>
    </xf>
    <xf numFmtId="0" fontId="78" fillId="0" borderId="35" xfId="0" applyFont="1" applyBorder="1" applyAlignment="1">
      <alignment horizontal="center" vertical="center"/>
    </xf>
    <xf numFmtId="0" fontId="78" fillId="0" borderId="43" xfId="0" applyFont="1" applyBorder="1" applyAlignment="1">
      <alignment horizontal="center" vertical="center"/>
    </xf>
    <xf numFmtId="0" fontId="77" fillId="32" borderId="43" xfId="1550" applyFont="1" applyFill="1" applyBorder="1" applyAlignment="1">
      <alignment horizontal="center" vertical="center" wrapText="1"/>
    </xf>
    <xf numFmtId="0" fontId="87" fillId="31" borderId="35" xfId="1550" applyFont="1" applyFill="1" applyBorder="1" applyAlignment="1">
      <alignment horizontal="center" vertical="center" wrapText="1"/>
    </xf>
    <xf numFmtId="0" fontId="87" fillId="31" borderId="43" xfId="1550" applyFont="1" applyFill="1" applyBorder="1" applyAlignment="1">
      <alignment horizontal="center" vertical="center" wrapText="1"/>
    </xf>
    <xf numFmtId="177" fontId="76" fillId="33" borderId="35" xfId="413" applyFont="1" applyFill="1" applyBorder="1" applyAlignment="1">
      <alignment horizontal="center" vertical="center" wrapText="1"/>
    </xf>
    <xf numFmtId="177" fontId="76" fillId="33" borderId="60" xfId="413" applyFont="1" applyFill="1" applyBorder="1" applyAlignment="1">
      <alignment horizontal="center" vertical="center" wrapText="1"/>
    </xf>
    <xf numFmtId="177" fontId="76" fillId="33" borderId="61" xfId="413" applyFont="1" applyFill="1" applyBorder="1" applyAlignment="1">
      <alignment horizontal="center" vertical="center" wrapText="1"/>
    </xf>
    <xf numFmtId="177" fontId="76" fillId="33" borderId="62" xfId="413" applyFont="1" applyFill="1" applyBorder="1" applyAlignment="1">
      <alignment horizontal="center" vertical="center" wrapText="1"/>
    </xf>
    <xf numFmtId="0" fontId="76" fillId="0" borderId="0" xfId="0" quotePrefix="1" applyFont="1" applyAlignment="1">
      <alignment horizontal="center" vertical="center"/>
    </xf>
    <xf numFmtId="177" fontId="86" fillId="33" borderId="35" xfId="413" applyFont="1" applyFill="1" applyBorder="1" applyAlignment="1">
      <alignment horizontal="center" vertical="center" wrapText="1"/>
    </xf>
    <xf numFmtId="177" fontId="86" fillId="33" borderId="60" xfId="413" applyFont="1" applyFill="1" applyBorder="1" applyAlignment="1">
      <alignment horizontal="center" vertical="center" wrapText="1"/>
    </xf>
    <xf numFmtId="177" fontId="86" fillId="33" borderId="43" xfId="413" applyFont="1" applyFill="1" applyBorder="1" applyAlignment="1">
      <alignment horizontal="center" vertical="center" wrapText="1"/>
    </xf>
    <xf numFmtId="177" fontId="86" fillId="33" borderId="61" xfId="413" applyFont="1" applyFill="1" applyBorder="1" applyAlignment="1">
      <alignment horizontal="center" vertical="center" wrapText="1"/>
    </xf>
    <xf numFmtId="177" fontId="86" fillId="31" borderId="61" xfId="413" applyFont="1" applyFill="1" applyBorder="1" applyAlignment="1">
      <alignment horizontal="center" vertical="center" wrapText="1"/>
    </xf>
    <xf numFmtId="0" fontId="0" fillId="0" borderId="0" xfId="0" applyAlignment="1">
      <alignment vertical="center"/>
    </xf>
    <xf numFmtId="0" fontId="88" fillId="0" borderId="59" xfId="0" applyFont="1" applyBorder="1" applyAlignment="1">
      <alignment vertical="center"/>
    </xf>
    <xf numFmtId="0" fontId="90" fillId="31" borderId="58" xfId="0" applyFont="1" applyFill="1" applyBorder="1" applyAlignment="1">
      <alignment vertical="center"/>
    </xf>
    <xf numFmtId="0" fontId="88" fillId="0" borderId="63" xfId="0" applyFont="1" applyBorder="1" applyAlignment="1">
      <alignment vertical="center"/>
    </xf>
    <xf numFmtId="0" fontId="89" fillId="0" borderId="59" xfId="0" applyFont="1" applyBorder="1" applyAlignment="1">
      <alignment vertical="center"/>
    </xf>
    <xf numFmtId="0" fontId="89" fillId="0" borderId="58" xfId="0" applyFont="1" applyBorder="1" applyAlignment="1">
      <alignment vertical="center"/>
    </xf>
    <xf numFmtId="0" fontId="89" fillId="0" borderId="58" xfId="0" applyFont="1" applyBorder="1" applyAlignment="1">
      <alignment vertical="center" wrapText="1"/>
    </xf>
    <xf numFmtId="0" fontId="88" fillId="0" borderId="63" xfId="0" applyFont="1" applyBorder="1" applyAlignment="1">
      <alignment vertical="center" wrapText="1"/>
    </xf>
    <xf numFmtId="0" fontId="89" fillId="0" borderId="59" xfId="0" applyFont="1" applyBorder="1" applyAlignment="1">
      <alignment vertical="center" wrapText="1"/>
    </xf>
    <xf numFmtId="0" fontId="92" fillId="31" borderId="40" xfId="0" applyFont="1" applyFill="1" applyBorder="1" applyAlignment="1">
      <alignment horizontal="center" vertical="center"/>
    </xf>
    <xf numFmtId="0" fontId="88" fillId="0" borderId="57" xfId="0" applyFont="1" applyBorder="1" applyAlignment="1">
      <alignment vertical="center"/>
    </xf>
    <xf numFmtId="0" fontId="89" fillId="0" borderId="51" xfId="0" applyFont="1" applyBorder="1" applyAlignment="1">
      <alignment vertical="center" wrapText="1"/>
    </xf>
    <xf numFmtId="0" fontId="88" fillId="0" borderId="0" xfId="0" applyFont="1" applyAlignment="1">
      <alignment vertical="center"/>
    </xf>
    <xf numFmtId="14" fontId="90" fillId="31" borderId="57" xfId="0" applyNumberFormat="1" applyFont="1" applyFill="1" applyBorder="1" applyAlignment="1">
      <alignment horizontal="center" vertical="center" wrapText="1"/>
    </xf>
    <xf numFmtId="0" fontId="91" fillId="31" borderId="47" xfId="0" applyFont="1" applyFill="1" applyBorder="1" applyAlignment="1">
      <alignment horizontal="center" vertical="center" wrapText="1"/>
    </xf>
    <xf numFmtId="0" fontId="89" fillId="0" borderId="49" xfId="0" applyFont="1" applyBorder="1" applyAlignment="1">
      <alignment vertical="center" wrapText="1"/>
    </xf>
    <xf numFmtId="0" fontId="89" fillId="0" borderId="49" xfId="0" applyFont="1" applyBorder="1" applyAlignment="1">
      <alignment horizontal="center" vertical="center" wrapText="1"/>
    </xf>
    <xf numFmtId="194" fontId="89" fillId="0" borderId="49" xfId="0" applyNumberFormat="1" applyFont="1" applyBorder="1" applyAlignment="1">
      <alignment horizontal="center" vertical="center" wrapText="1"/>
    </xf>
    <xf numFmtId="194" fontId="89" fillId="0" borderId="25" xfId="0" applyNumberFormat="1" applyFont="1" applyBorder="1" applyAlignment="1">
      <alignment horizontal="center" vertical="center" wrapText="1"/>
    </xf>
    <xf numFmtId="0" fontId="89" fillId="0" borderId="52" xfId="0" applyFont="1" applyBorder="1" applyAlignment="1">
      <alignment vertical="center" wrapText="1"/>
    </xf>
    <xf numFmtId="0" fontId="89" fillId="0" borderId="52" xfId="0" applyFont="1" applyBorder="1" applyAlignment="1">
      <alignment horizontal="center" vertical="center" wrapText="1"/>
    </xf>
    <xf numFmtId="194" fontId="89" fillId="0" borderId="52" xfId="0" applyNumberFormat="1" applyFont="1" applyBorder="1" applyAlignment="1">
      <alignment horizontal="center" vertical="center" wrapText="1"/>
    </xf>
    <xf numFmtId="194" fontId="89" fillId="0" borderId="26" xfId="0" applyNumberFormat="1" applyFont="1" applyBorder="1" applyAlignment="1">
      <alignment horizontal="center" vertical="center" wrapText="1"/>
    </xf>
    <xf numFmtId="0" fontId="90" fillId="0" borderId="52" xfId="0" applyFont="1" applyBorder="1" applyAlignment="1">
      <alignment vertical="center" wrapText="1"/>
    </xf>
    <xf numFmtId="0" fontId="90" fillId="0" borderId="66" xfId="0" applyFont="1" applyBorder="1" applyAlignment="1">
      <alignment vertical="center" wrapText="1"/>
    </xf>
    <xf numFmtId="194" fontId="89" fillId="0" borderId="66" xfId="0" applyNumberFormat="1" applyFont="1" applyBorder="1" applyAlignment="1">
      <alignment horizontal="center" vertical="center" wrapText="1"/>
    </xf>
    <xf numFmtId="194" fontId="89" fillId="0" borderId="45" xfId="0" applyNumberFormat="1" applyFont="1" applyBorder="1" applyAlignment="1">
      <alignment horizontal="center" vertical="center" wrapText="1"/>
    </xf>
    <xf numFmtId="0" fontId="90" fillId="0" borderId="70" xfId="0" applyFont="1" applyBorder="1" applyAlignment="1">
      <alignment vertical="center" wrapText="1"/>
    </xf>
    <xf numFmtId="0" fontId="89" fillId="0" borderId="70" xfId="0" applyFont="1" applyBorder="1" applyAlignment="1">
      <alignment horizontal="center" vertical="center" wrapText="1"/>
    </xf>
    <xf numFmtId="194" fontId="89" fillId="0" borderId="70" xfId="0" applyNumberFormat="1" applyFont="1" applyBorder="1" applyAlignment="1">
      <alignment horizontal="center" vertical="center" wrapText="1"/>
    </xf>
    <xf numFmtId="194" fontId="89" fillId="0" borderId="71" xfId="0" applyNumberFormat="1" applyFont="1" applyBorder="1" applyAlignment="1">
      <alignment horizontal="center" vertical="center" wrapText="1"/>
    </xf>
    <xf numFmtId="0" fontId="76" fillId="37" borderId="0" xfId="0" applyFont="1" applyFill="1"/>
    <xf numFmtId="0" fontId="0" fillId="37" borderId="0" xfId="0" applyFill="1"/>
    <xf numFmtId="0" fontId="92" fillId="31" borderId="48" xfId="0" applyFont="1" applyFill="1" applyBorder="1" applyAlignment="1">
      <alignment horizontal="center" vertical="center"/>
    </xf>
    <xf numFmtId="0" fontId="92" fillId="31" borderId="22" xfId="0" applyFont="1" applyFill="1" applyBorder="1" applyAlignment="1">
      <alignment horizontal="center" vertical="center"/>
    </xf>
    <xf numFmtId="0" fontId="0" fillId="37" borderId="57" xfId="0" applyFill="1" applyBorder="1"/>
    <xf numFmtId="0" fontId="86" fillId="37" borderId="0" xfId="0" applyFont="1" applyFill="1"/>
    <xf numFmtId="0" fontId="76" fillId="0" borderId="0" xfId="0" applyFont="1"/>
    <xf numFmtId="0" fontId="74" fillId="31" borderId="36" xfId="1217" applyFont="1" applyFill="1" applyBorder="1" applyAlignment="1">
      <alignment vertical="center" wrapText="1"/>
    </xf>
    <xf numFmtId="0" fontId="38" fillId="0" borderId="0" xfId="1942" applyFont="1" applyProtection="1">
      <protection locked="0"/>
    </xf>
    <xf numFmtId="0" fontId="9" fillId="0" borderId="0" xfId="1942" applyAlignment="1" applyProtection="1">
      <alignment horizontal="center"/>
      <protection locked="0"/>
    </xf>
    <xf numFmtId="0" fontId="9" fillId="0" borderId="0" xfId="1942" applyAlignment="1">
      <alignment horizontal="left"/>
    </xf>
    <xf numFmtId="0" fontId="37" fillId="0" borderId="14" xfId="1942" applyFont="1" applyBorder="1" applyAlignment="1" applyProtection="1">
      <alignment horizontal="left"/>
      <protection locked="0"/>
    </xf>
    <xf numFmtId="0" fontId="36" fillId="0" borderId="16" xfId="1942" applyFont="1" applyBorder="1" applyAlignment="1" applyProtection="1">
      <alignment horizontal="left"/>
      <protection locked="0"/>
    </xf>
    <xf numFmtId="0" fontId="37" fillId="0" borderId="16" xfId="1942" applyFont="1" applyBorder="1" applyAlignment="1" applyProtection="1">
      <alignment horizontal="left"/>
      <protection locked="0"/>
    </xf>
    <xf numFmtId="0" fontId="94" fillId="0" borderId="0" xfId="1942" applyFont="1" applyAlignment="1" applyProtection="1">
      <alignment horizontal="left"/>
      <protection locked="0"/>
    </xf>
    <xf numFmtId="0" fontId="37" fillId="0" borderId="73" xfId="1942" applyFont="1" applyBorder="1" applyAlignment="1" applyProtection="1">
      <alignment horizontal="left"/>
      <protection locked="0"/>
    </xf>
    <xf numFmtId="0" fontId="36" fillId="0" borderId="0" xfId="2127" applyFont="1"/>
    <xf numFmtId="0" fontId="37" fillId="0" borderId="67" xfId="1942" applyFont="1" applyBorder="1" applyAlignment="1" applyProtection="1">
      <alignment horizontal="left"/>
      <protection locked="0"/>
    </xf>
    <xf numFmtId="0" fontId="36" fillId="0" borderId="68" xfId="1942" applyFont="1" applyBorder="1" applyAlignment="1" applyProtection="1">
      <alignment horizontal="left"/>
      <protection locked="0"/>
    </xf>
    <xf numFmtId="0" fontId="37" fillId="0" borderId="68" xfId="1942" applyFont="1" applyBorder="1" applyAlignment="1" applyProtection="1">
      <alignment horizontal="left"/>
      <protection locked="0"/>
    </xf>
    <xf numFmtId="14" fontId="36" fillId="0" borderId="68" xfId="1942" applyNumberFormat="1" applyFont="1" applyBorder="1" applyAlignment="1" applyProtection="1">
      <alignment horizontal="left"/>
      <protection locked="0"/>
    </xf>
    <xf numFmtId="0" fontId="37" fillId="0" borderId="0" xfId="1942" applyFont="1" applyAlignment="1" applyProtection="1">
      <alignment wrapText="1"/>
      <protection locked="0"/>
    </xf>
    <xf numFmtId="0" fontId="77" fillId="31" borderId="37" xfId="1550" applyFont="1" applyFill="1" applyBorder="1" applyAlignment="1">
      <alignment horizontal="center" vertical="center" wrapText="1"/>
    </xf>
    <xf numFmtId="1" fontId="9" fillId="0" borderId="10" xfId="1217" applyNumberFormat="1" applyFont="1" applyBorder="1"/>
    <xf numFmtId="0" fontId="95" fillId="0" borderId="0" xfId="0" applyFont="1"/>
    <xf numFmtId="0" fontId="9" fillId="0" borderId="0" xfId="1942"/>
    <xf numFmtId="14" fontId="9" fillId="0" borderId="0" xfId="1942" applyNumberFormat="1"/>
    <xf numFmtId="179" fontId="9" fillId="0" borderId="0" xfId="1942" applyNumberFormat="1" applyAlignment="1">
      <alignment horizontal="left"/>
    </xf>
    <xf numFmtId="14" fontId="75" fillId="31" borderId="10" xfId="1217" applyNumberFormat="1" applyFont="1" applyFill="1" applyBorder="1" applyAlignment="1">
      <alignment horizontal="center" vertical="center"/>
    </xf>
    <xf numFmtId="0" fontId="96" fillId="0" borderId="0" xfId="0" applyFont="1" applyAlignment="1">
      <alignment vertical="center"/>
    </xf>
    <xf numFmtId="0" fontId="43" fillId="0" borderId="0" xfId="0" applyFont="1"/>
    <xf numFmtId="0" fontId="43" fillId="0" borderId="0" xfId="0" applyFont="1" applyAlignment="1">
      <alignment vertical="center"/>
    </xf>
    <xf numFmtId="0" fontId="37" fillId="0" borderId="41" xfId="0" applyFont="1" applyBorder="1" applyAlignment="1">
      <alignment vertical="center"/>
    </xf>
    <xf numFmtId="0" fontId="36" fillId="0" borderId="42" xfId="0" applyFont="1" applyBorder="1" applyAlignment="1">
      <alignment vertical="center"/>
    </xf>
    <xf numFmtId="0" fontId="37" fillId="0" borderId="42" xfId="0" applyFont="1" applyBorder="1" applyAlignment="1">
      <alignment vertical="center"/>
    </xf>
    <xf numFmtId="0" fontId="90" fillId="31" borderId="42" xfId="0" applyFont="1" applyFill="1" applyBorder="1" applyAlignment="1">
      <alignment vertical="center"/>
    </xf>
    <xf numFmtId="0" fontId="43" fillId="0" borderId="0" xfId="0" applyFont="1" applyAlignment="1">
      <alignment vertical="center" wrapText="1"/>
    </xf>
    <xf numFmtId="0" fontId="36" fillId="0" borderId="42" xfId="0" applyFont="1" applyBorder="1" applyAlignment="1">
      <alignment vertical="center" wrapText="1"/>
    </xf>
    <xf numFmtId="0" fontId="37" fillId="0" borderId="42" xfId="0" applyFont="1" applyBorder="1" applyAlignment="1">
      <alignment vertical="center" wrapText="1"/>
    </xf>
    <xf numFmtId="0" fontId="91" fillId="31" borderId="24" xfId="0" applyFont="1" applyFill="1" applyBorder="1" applyAlignment="1">
      <alignment horizontal="center" vertical="center"/>
    </xf>
    <xf numFmtId="0" fontId="99" fillId="39" borderId="46" xfId="0" applyFont="1" applyFill="1" applyBorder="1" applyAlignment="1">
      <alignment horizontal="center" vertical="center" wrapText="1"/>
    </xf>
    <xf numFmtId="0" fontId="37" fillId="0" borderId="57" xfId="0" applyFont="1" applyBorder="1" applyAlignment="1">
      <alignment vertical="center"/>
    </xf>
    <xf numFmtId="0" fontId="36" fillId="0" borderId="51" xfId="0" applyFont="1" applyBorder="1" applyAlignment="1">
      <alignment vertical="center" wrapText="1"/>
    </xf>
    <xf numFmtId="0" fontId="37" fillId="0" borderId="51" xfId="0" applyFont="1" applyBorder="1" applyAlignment="1">
      <alignment vertical="center"/>
    </xf>
    <xf numFmtId="14" fontId="90" fillId="31" borderId="51" xfId="0" applyNumberFormat="1" applyFont="1" applyFill="1" applyBorder="1" applyAlignment="1">
      <alignment vertical="center" wrapText="1"/>
    </xf>
    <xf numFmtId="0" fontId="91" fillId="31" borderId="42" xfId="0" applyFont="1" applyFill="1" applyBorder="1" applyAlignment="1">
      <alignment horizontal="center" vertical="center"/>
    </xf>
    <xf numFmtId="0" fontId="101" fillId="31" borderId="51" xfId="0" applyFont="1" applyFill="1" applyBorder="1" applyAlignment="1">
      <alignment horizontal="center" vertical="center"/>
    </xf>
    <xf numFmtId="0" fontId="99" fillId="39" borderId="51" xfId="0" applyFont="1" applyFill="1" applyBorder="1" applyAlignment="1">
      <alignment horizontal="center" vertical="center" wrapText="1"/>
    </xf>
    <xf numFmtId="0" fontId="91" fillId="31" borderId="42" xfId="0" applyFont="1" applyFill="1" applyBorder="1" applyAlignment="1">
      <alignment horizontal="center" vertical="center" wrapText="1"/>
    </xf>
    <xf numFmtId="0" fontId="101" fillId="31" borderId="24" xfId="0" applyFont="1" applyFill="1" applyBorder="1" applyAlignment="1">
      <alignment horizontal="center" vertical="center" wrapText="1"/>
    </xf>
    <xf numFmtId="0" fontId="99" fillId="39" borderId="42" xfId="0" applyFont="1" applyFill="1" applyBorder="1" applyAlignment="1">
      <alignment horizontal="center" vertical="center" wrapText="1"/>
    </xf>
    <xf numFmtId="0" fontId="90" fillId="0" borderId="42" xfId="0" applyFont="1" applyBorder="1" applyAlignment="1">
      <alignment horizontal="center" vertical="center" wrapText="1"/>
    </xf>
    <xf numFmtId="0" fontId="103" fillId="0" borderId="42" xfId="0" applyFont="1" applyBorder="1" applyAlignment="1">
      <alignment horizontal="center" vertical="center" wrapText="1"/>
    </xf>
    <xf numFmtId="0" fontId="103" fillId="39" borderId="42" xfId="0" applyFont="1" applyFill="1" applyBorder="1" applyAlignment="1">
      <alignment horizontal="center" vertical="center" wrapText="1"/>
    </xf>
    <xf numFmtId="0" fontId="104" fillId="0" borderId="0" xfId="0" applyFont="1" applyAlignment="1">
      <alignment vertical="center"/>
    </xf>
    <xf numFmtId="0" fontId="90" fillId="0" borderId="0" xfId="0" applyFont="1" applyAlignment="1">
      <alignment vertical="center"/>
    </xf>
    <xf numFmtId="0" fontId="91" fillId="0" borderId="0" xfId="0" applyFont="1" applyAlignment="1">
      <alignment vertical="center"/>
    </xf>
    <xf numFmtId="0" fontId="105" fillId="0" borderId="0" xfId="0" applyFont="1" applyAlignment="1">
      <alignment vertical="center"/>
    </xf>
    <xf numFmtId="0" fontId="106" fillId="0" borderId="0" xfId="0" applyFont="1" applyAlignment="1">
      <alignment vertical="center"/>
    </xf>
    <xf numFmtId="0" fontId="107" fillId="0" borderId="0" xfId="0" applyFont="1" applyAlignment="1">
      <alignment vertical="center"/>
    </xf>
    <xf numFmtId="0" fontId="108" fillId="0" borderId="0" xfId="0" applyFont="1" applyAlignment="1">
      <alignment vertical="center"/>
    </xf>
    <xf numFmtId="0" fontId="110" fillId="0" borderId="0" xfId="0" applyFont="1" applyAlignment="1">
      <alignment vertical="center"/>
    </xf>
    <xf numFmtId="0" fontId="97" fillId="0" borderId="0" xfId="0" applyFont="1" applyAlignment="1">
      <alignment vertical="center"/>
    </xf>
    <xf numFmtId="0" fontId="111" fillId="0" borderId="0" xfId="2128" applyAlignment="1">
      <alignment vertical="center"/>
    </xf>
    <xf numFmtId="0" fontId="96" fillId="0" borderId="22" xfId="0" applyFont="1" applyBorder="1" applyAlignment="1">
      <alignment vertical="center" wrapText="1"/>
    </xf>
    <xf numFmtId="0" fontId="100" fillId="40" borderId="40" xfId="0" applyFont="1" applyFill="1" applyBorder="1" applyAlignment="1">
      <alignment horizontal="center" vertical="center" wrapText="1"/>
    </xf>
    <xf numFmtId="0" fontId="96" fillId="0" borderId="53" xfId="0" applyFont="1" applyBorder="1" applyAlignment="1">
      <alignment vertical="center" wrapText="1"/>
    </xf>
    <xf numFmtId="0" fontId="100" fillId="40" borderId="41" xfId="0" applyFont="1" applyFill="1" applyBorder="1" applyAlignment="1">
      <alignment horizontal="center" vertical="center" wrapText="1"/>
    </xf>
    <xf numFmtId="0" fontId="93" fillId="0" borderId="0" xfId="0" applyFont="1" applyAlignment="1">
      <alignment horizontal="center" vertical="center" wrapText="1"/>
    </xf>
    <xf numFmtId="0" fontId="112" fillId="0" borderId="0" xfId="0" applyFont="1" applyAlignment="1">
      <alignment vertical="center"/>
    </xf>
    <xf numFmtId="177" fontId="90" fillId="0" borderId="42" xfId="413" applyFont="1" applyBorder="1" applyAlignment="1">
      <alignment horizontal="center" vertical="center" wrapText="1"/>
    </xf>
    <xf numFmtId="179" fontId="74" fillId="0" borderId="10" xfId="414" applyNumberFormat="1" applyFont="1" applyFill="1" applyBorder="1" applyAlignment="1">
      <alignment horizontal="center" wrapText="1"/>
    </xf>
    <xf numFmtId="0" fontId="115" fillId="0" borderId="0" xfId="0" applyFont="1" applyAlignment="1">
      <alignment vertical="center"/>
    </xf>
    <xf numFmtId="0" fontId="116" fillId="0" borderId="0" xfId="0" applyFont="1" applyAlignment="1">
      <alignment vertical="center"/>
    </xf>
    <xf numFmtId="0" fontId="115" fillId="0" borderId="0" xfId="0" applyFont="1" applyAlignment="1">
      <alignment horizontal="justify" vertical="center"/>
    </xf>
    <xf numFmtId="0" fontId="117" fillId="0" borderId="0" xfId="0" applyFont="1" applyAlignment="1">
      <alignment horizontal="justify" vertical="center"/>
    </xf>
    <xf numFmtId="0" fontId="118" fillId="0" borderId="0" xfId="0" applyFont="1" applyAlignment="1">
      <alignment vertical="center"/>
    </xf>
    <xf numFmtId="0" fontId="100" fillId="0" borderId="40" xfId="0" applyFont="1" applyBorder="1" applyAlignment="1">
      <alignment vertical="center"/>
    </xf>
    <xf numFmtId="0" fontId="100" fillId="0" borderId="24" xfId="0" applyFont="1" applyBorder="1" applyAlignment="1">
      <alignment vertical="center"/>
    </xf>
    <xf numFmtId="0" fontId="100" fillId="31" borderId="24" xfId="0" applyFont="1" applyFill="1" applyBorder="1" applyAlignment="1">
      <alignment vertical="center"/>
    </xf>
    <xf numFmtId="0" fontId="100" fillId="31" borderId="41" xfId="0" applyFont="1" applyFill="1" applyBorder="1" applyAlignment="1">
      <alignment vertical="center"/>
    </xf>
    <xf numFmtId="0" fontId="100" fillId="0" borderId="42" xfId="0" applyFont="1" applyBorder="1" applyAlignment="1">
      <alignment vertical="center"/>
    </xf>
    <xf numFmtId="0" fontId="100" fillId="0" borderId="42" xfId="0" applyFont="1" applyBorder="1" applyAlignment="1">
      <alignment horizontal="right" vertical="center"/>
    </xf>
    <xf numFmtId="0" fontId="100" fillId="31" borderId="42" xfId="0" applyFont="1" applyFill="1" applyBorder="1" applyAlignment="1">
      <alignment horizontal="right" vertical="center"/>
    </xf>
    <xf numFmtId="0" fontId="100" fillId="41" borderId="41" xfId="0" applyFont="1" applyFill="1" applyBorder="1" applyAlignment="1">
      <alignment vertical="center"/>
    </xf>
    <xf numFmtId="0" fontId="120" fillId="31" borderId="41" xfId="0" applyFont="1" applyFill="1" applyBorder="1" applyAlignment="1">
      <alignment vertical="center"/>
    </xf>
    <xf numFmtId="0" fontId="100" fillId="0" borderId="41" xfId="0" applyFont="1" applyBorder="1" applyAlignment="1">
      <alignment vertical="center"/>
    </xf>
    <xf numFmtId="0" fontId="121" fillId="0" borderId="42" xfId="0" applyFont="1" applyBorder="1" applyAlignment="1">
      <alignment vertical="center"/>
    </xf>
    <xf numFmtId="0" fontId="120" fillId="0" borderId="41" xfId="0" applyFont="1" applyBorder="1" applyAlignment="1">
      <alignment vertical="center"/>
    </xf>
    <xf numFmtId="0" fontId="121" fillId="0" borderId="41" xfId="0" applyFont="1" applyBorder="1" applyAlignment="1">
      <alignment vertical="center"/>
    </xf>
    <xf numFmtId="0" fontId="122" fillId="0" borderId="42" xfId="0" applyFont="1" applyBorder="1" applyAlignment="1">
      <alignment horizontal="right" vertical="center"/>
    </xf>
    <xf numFmtId="0" fontId="122" fillId="31" borderId="42" xfId="0" applyFont="1" applyFill="1" applyBorder="1" applyAlignment="1">
      <alignment horizontal="right" vertical="center"/>
    </xf>
    <xf numFmtId="0" fontId="124" fillId="0" borderId="0" xfId="0" applyFont="1" applyAlignment="1">
      <alignment vertical="center"/>
    </xf>
    <xf numFmtId="0" fontId="100" fillId="0" borderId="0" xfId="0" applyFont="1" applyAlignment="1">
      <alignment vertical="center"/>
    </xf>
    <xf numFmtId="0" fontId="100" fillId="0" borderId="0" xfId="0" applyFont="1" applyAlignment="1">
      <alignment horizontal="right" vertical="center"/>
    </xf>
    <xf numFmtId="0" fontId="120" fillId="0" borderId="0" xfId="0" applyFont="1" applyAlignment="1">
      <alignment vertical="center"/>
    </xf>
    <xf numFmtId="0" fontId="127" fillId="0" borderId="0" xfId="0" applyFont="1" applyAlignment="1">
      <alignment vertical="center"/>
    </xf>
    <xf numFmtId="0" fontId="105" fillId="0" borderId="0" xfId="0" applyFont="1" applyAlignment="1">
      <alignment horizontal="left" vertical="center" indent="1"/>
    </xf>
    <xf numFmtId="0" fontId="123" fillId="0" borderId="0" xfId="0" applyFont="1" applyAlignment="1">
      <alignment vertical="center"/>
    </xf>
    <xf numFmtId="0" fontId="128" fillId="0" borderId="0" xfId="0" applyFont="1" applyAlignment="1">
      <alignment vertical="center"/>
    </xf>
    <xf numFmtId="0" fontId="36" fillId="0" borderId="10" xfId="1942" applyFont="1" applyBorder="1" applyAlignment="1" applyProtection="1">
      <alignment horizontal="left"/>
      <protection locked="0"/>
    </xf>
    <xf numFmtId="0" fontId="37" fillId="0" borderId="10" xfId="1942" applyFont="1" applyBorder="1" applyAlignment="1" applyProtection="1">
      <alignment horizontal="left"/>
      <protection locked="0"/>
    </xf>
    <xf numFmtId="182" fontId="36" fillId="0" borderId="10" xfId="1942" applyNumberFormat="1" applyFont="1" applyBorder="1" applyAlignment="1" applyProtection="1">
      <alignment horizontal="left"/>
      <protection locked="0"/>
    </xf>
    <xf numFmtId="0" fontId="130" fillId="0" borderId="0" xfId="2129"/>
    <xf numFmtId="0" fontId="87" fillId="0" borderId="0" xfId="2129" applyFont="1"/>
    <xf numFmtId="0" fontId="87" fillId="42" borderId="10" xfId="2129" applyFont="1" applyFill="1" applyBorder="1" applyAlignment="1">
      <alignment horizontal="center" vertical="center"/>
    </xf>
    <xf numFmtId="0" fontId="87" fillId="0" borderId="10" xfId="2129" applyFont="1" applyBorder="1"/>
    <xf numFmtId="10" fontId="87" fillId="0" borderId="10" xfId="2129" applyNumberFormat="1" applyFont="1" applyBorder="1" applyAlignment="1">
      <alignment horizontal="center" vertical="center"/>
    </xf>
    <xf numFmtId="3" fontId="87" fillId="42" borderId="10" xfId="2129" applyNumberFormat="1" applyFont="1" applyFill="1" applyBorder="1" applyAlignment="1">
      <alignment horizontal="center" vertical="center"/>
    </xf>
    <xf numFmtId="0" fontId="87" fillId="0" borderId="10" xfId="2129" applyFont="1" applyBorder="1" applyAlignment="1">
      <alignment horizontal="center" vertical="center"/>
    </xf>
    <xf numFmtId="0" fontId="130" fillId="0" borderId="72" xfId="2129" applyBorder="1" applyAlignment="1">
      <alignment horizontal="center" vertical="center" wrapText="1"/>
    </xf>
    <xf numFmtId="0" fontId="131" fillId="0" borderId="10" xfId="2129" applyFont="1" applyBorder="1"/>
    <xf numFmtId="0" fontId="87" fillId="0" borderId="74" xfId="2129" applyFont="1" applyBorder="1" applyAlignment="1">
      <alignment horizontal="center" vertical="center" wrapText="1"/>
    </xf>
    <xf numFmtId="0" fontId="30" fillId="0" borderId="21" xfId="2130" applyFont="1" applyBorder="1" applyAlignment="1">
      <alignment horizontal="center" vertical="center" wrapText="1"/>
    </xf>
    <xf numFmtId="0" fontId="77" fillId="0" borderId="0" xfId="2129" applyFont="1"/>
    <xf numFmtId="0" fontId="97" fillId="0" borderId="0" xfId="2129" applyFont="1" applyAlignment="1">
      <alignment vertical="center"/>
    </xf>
    <xf numFmtId="0" fontId="132" fillId="42" borderId="0" xfId="2129" applyFont="1" applyFill="1" applyAlignment="1">
      <alignment horizontal="left" vertical="center"/>
    </xf>
    <xf numFmtId="0" fontId="133" fillId="42" borderId="0" xfId="2129" applyFont="1" applyFill="1" applyAlignment="1">
      <alignment horizontal="left"/>
    </xf>
    <xf numFmtId="0" fontId="9" fillId="43" borderId="10" xfId="2130" applyFill="1" applyBorder="1" applyAlignment="1">
      <alignment horizontal="center" vertical="center" wrapText="1"/>
    </xf>
    <xf numFmtId="0" fontId="134" fillId="43" borderId="10" xfId="2130" applyFont="1" applyFill="1" applyBorder="1" applyAlignment="1">
      <alignment horizontal="center" vertical="center" wrapText="1"/>
    </xf>
    <xf numFmtId="0" fontId="9" fillId="43" borderId="10" xfId="1779" applyFill="1" applyBorder="1" applyAlignment="1">
      <alignment horizontal="center" vertical="center" wrapText="1"/>
    </xf>
    <xf numFmtId="196" fontId="130" fillId="43" borderId="10" xfId="2129" applyNumberFormat="1" applyFill="1" applyBorder="1" applyAlignment="1">
      <alignment horizontal="center" vertical="center"/>
    </xf>
    <xf numFmtId="10" fontId="130" fillId="43" borderId="72" xfId="2129" applyNumberFormat="1" applyFill="1" applyBorder="1" applyAlignment="1">
      <alignment horizontal="center" vertical="center"/>
    </xf>
    <xf numFmtId="0" fontId="130" fillId="43" borderId="72" xfId="2129" applyFill="1" applyBorder="1" applyAlignment="1">
      <alignment horizontal="center" vertical="center"/>
    </xf>
    <xf numFmtId="0" fontId="130" fillId="43" borderId="10" xfId="2129" applyFill="1" applyBorder="1" applyAlignment="1">
      <alignment horizontal="center" vertical="center"/>
    </xf>
    <xf numFmtId="0" fontId="130" fillId="43" borderId="0" xfId="2129" applyFill="1"/>
    <xf numFmtId="196" fontId="130" fillId="43" borderId="21" xfId="2129" applyNumberFormat="1" applyFill="1" applyBorder="1" applyAlignment="1">
      <alignment horizontal="center" vertical="center"/>
    </xf>
    <xf numFmtId="10" fontId="130" fillId="43" borderId="21" xfId="2129" applyNumberFormat="1" applyFill="1" applyBorder="1" applyAlignment="1">
      <alignment horizontal="center" vertical="center"/>
    </xf>
    <xf numFmtId="0" fontId="9" fillId="43" borderId="0" xfId="2130" applyFill="1" applyAlignment="1">
      <alignment horizontal="center" vertical="center" wrapText="1"/>
    </xf>
    <xf numFmtId="0" fontId="9" fillId="44" borderId="0" xfId="2130" applyFill="1" applyAlignment="1">
      <alignment horizontal="center" vertical="center" wrapText="1"/>
    </xf>
    <xf numFmtId="0" fontId="131" fillId="44" borderId="10" xfId="2130" applyFont="1" applyFill="1" applyBorder="1" applyAlignment="1">
      <alignment horizontal="center" vertical="center" wrapText="1"/>
    </xf>
    <xf numFmtId="0" fontId="9" fillId="44" borderId="10" xfId="1779" applyFill="1" applyBorder="1" applyAlignment="1">
      <alignment horizontal="center" vertical="center" wrapText="1"/>
    </xf>
    <xf numFmtId="196" fontId="130" fillId="44" borderId="10" xfId="2129" applyNumberFormat="1" applyFill="1" applyBorder="1" applyAlignment="1">
      <alignment horizontal="center" vertical="center"/>
    </xf>
    <xf numFmtId="195" fontId="131" fillId="44" borderId="10" xfId="2129" applyNumberFormat="1" applyFont="1" applyFill="1" applyBorder="1" applyAlignment="1">
      <alignment horizontal="center" vertical="center"/>
    </xf>
    <xf numFmtId="10" fontId="130" fillId="44" borderId="21" xfId="2129" applyNumberFormat="1" applyFill="1" applyBorder="1" applyAlignment="1">
      <alignment horizontal="center" vertical="center"/>
    </xf>
    <xf numFmtId="0" fontId="130" fillId="44" borderId="21" xfId="2129" applyFill="1" applyBorder="1" applyAlignment="1">
      <alignment horizontal="center" vertical="center"/>
    </xf>
    <xf numFmtId="0" fontId="130" fillId="44" borderId="10" xfId="2129" applyFill="1" applyBorder="1" applyAlignment="1">
      <alignment horizontal="center" vertical="center"/>
    </xf>
    <xf numFmtId="0" fontId="130" fillId="44" borderId="0" xfId="2129" applyFill="1"/>
    <xf numFmtId="0" fontId="9" fillId="44" borderId="10" xfId="2130" applyFill="1" applyBorder="1" applyAlignment="1">
      <alignment horizontal="center" vertical="center" wrapText="1"/>
    </xf>
    <xf numFmtId="195" fontId="135" fillId="43" borderId="72" xfId="2129" applyNumberFormat="1" applyFont="1" applyFill="1" applyBorder="1" applyAlignment="1">
      <alignment horizontal="center" vertical="center"/>
    </xf>
    <xf numFmtId="0" fontId="134" fillId="44" borderId="10" xfId="2130" applyFont="1" applyFill="1" applyBorder="1" applyAlignment="1">
      <alignment horizontal="center" vertical="center" wrapText="1"/>
    </xf>
    <xf numFmtId="0" fontId="136" fillId="43" borderId="10" xfId="2130" applyFont="1" applyFill="1" applyBorder="1" applyAlignment="1">
      <alignment horizontal="center" vertical="center" wrapText="1"/>
    </xf>
    <xf numFmtId="0" fontId="136" fillId="44" borderId="10" xfId="2130" applyFont="1" applyFill="1" applyBorder="1" applyAlignment="1">
      <alignment horizontal="center" vertical="center" wrapText="1"/>
    </xf>
    <xf numFmtId="0" fontId="76" fillId="0" borderId="0" xfId="2131" applyFont="1" applyAlignment="1">
      <alignment horizontal="center" vertical="center"/>
    </xf>
    <xf numFmtId="179" fontId="76" fillId="0" borderId="10" xfId="1550" applyNumberFormat="1" applyFont="1" applyBorder="1" applyAlignment="1">
      <alignment horizontal="center" vertical="center" wrapText="1"/>
    </xf>
    <xf numFmtId="179" fontId="76" fillId="0" borderId="10" xfId="426" applyNumberFormat="1" applyFont="1" applyFill="1" applyBorder="1" applyAlignment="1">
      <alignment horizontal="center" vertical="center" wrapText="1"/>
    </xf>
    <xf numFmtId="3" fontId="76" fillId="0" borderId="10" xfId="1550" applyNumberFormat="1" applyFont="1" applyBorder="1" applyAlignment="1">
      <alignment horizontal="center" vertical="center"/>
    </xf>
    <xf numFmtId="180" fontId="76" fillId="0" borderId="10" xfId="1550" applyNumberFormat="1" applyFont="1" applyBorder="1" applyAlignment="1">
      <alignment horizontal="center" vertical="center"/>
    </xf>
    <xf numFmtId="0" fontId="76" fillId="0" borderId="10" xfId="1550" applyFont="1" applyBorder="1" applyAlignment="1">
      <alignment horizontal="center" vertical="center" wrapText="1"/>
    </xf>
    <xf numFmtId="177" fontId="76" fillId="33" borderId="10" xfId="2132" applyFont="1" applyFill="1" applyBorder="1" applyAlignment="1">
      <alignment horizontal="center" vertical="center" wrapText="1"/>
    </xf>
    <xf numFmtId="177" fontId="76" fillId="33" borderId="37" xfId="2132" applyFont="1" applyFill="1" applyBorder="1" applyAlignment="1">
      <alignment horizontal="center" vertical="center" wrapText="1"/>
    </xf>
    <xf numFmtId="0" fontId="76" fillId="0" borderId="37" xfId="2131" applyFont="1" applyBorder="1" applyAlignment="1">
      <alignment vertical="center" wrapText="1"/>
    </xf>
    <xf numFmtId="0" fontId="77" fillId="31" borderId="10" xfId="1550" applyFont="1" applyFill="1" applyBorder="1" applyAlignment="1">
      <alignment horizontal="center" vertical="center" wrapText="1"/>
    </xf>
    <xf numFmtId="0" fontId="87" fillId="31" borderId="10" xfId="1550" applyFont="1" applyFill="1" applyBorder="1" applyAlignment="1">
      <alignment horizontal="center" vertical="center" wrapText="1"/>
    </xf>
    <xf numFmtId="0" fontId="87" fillId="31" borderId="37" xfId="1550" applyFont="1" applyFill="1" applyBorder="1" applyAlignment="1">
      <alignment horizontal="center" vertical="center" wrapText="1"/>
    </xf>
    <xf numFmtId="0" fontId="77" fillId="30" borderId="10" xfId="1550" applyFont="1" applyFill="1" applyBorder="1" applyAlignment="1">
      <alignment horizontal="center" vertical="center" wrapText="1"/>
    </xf>
    <xf numFmtId="0" fontId="77" fillId="30" borderId="10" xfId="1550" applyFont="1" applyFill="1" applyBorder="1" applyAlignment="1">
      <alignment horizontal="center" vertical="center"/>
    </xf>
    <xf numFmtId="0" fontId="77" fillId="32" borderId="10" xfId="1550" applyFont="1" applyFill="1" applyBorder="1" applyAlignment="1">
      <alignment horizontal="center" vertical="center" wrapText="1"/>
    </xf>
    <xf numFmtId="0" fontId="78" fillId="0" borderId="10" xfId="2131" applyFont="1" applyBorder="1" applyAlignment="1">
      <alignment horizontal="center" vertical="center"/>
    </xf>
    <xf numFmtId="0" fontId="78" fillId="0" borderId="37" xfId="2131" applyFont="1" applyBorder="1" applyAlignment="1">
      <alignment horizontal="center" vertical="center"/>
    </xf>
    <xf numFmtId="176" fontId="78" fillId="35" borderId="10" xfId="1550" applyNumberFormat="1" applyFont="1" applyFill="1" applyBorder="1" applyAlignment="1">
      <alignment horizontal="center" vertical="center"/>
    </xf>
    <xf numFmtId="0" fontId="78" fillId="35" borderId="10" xfId="1550" applyFont="1" applyFill="1" applyBorder="1" applyAlignment="1">
      <alignment horizontal="center" vertical="center" wrapText="1"/>
    </xf>
    <xf numFmtId="0" fontId="77" fillId="0" borderId="10" xfId="1550" applyFont="1" applyBorder="1" applyAlignment="1">
      <alignment horizontal="center" vertical="center"/>
    </xf>
    <xf numFmtId="0" fontId="77" fillId="0" borderId="10" xfId="1550" applyFont="1" applyBorder="1" applyAlignment="1">
      <alignment horizontal="center" vertical="center" wrapText="1"/>
    </xf>
    <xf numFmtId="14" fontId="77" fillId="0" borderId="10" xfId="1550" applyNumberFormat="1" applyFont="1" applyBorder="1" applyAlignment="1">
      <alignment horizontal="center" vertical="center"/>
    </xf>
    <xf numFmtId="49" fontId="9" fillId="38" borderId="10" xfId="0" applyNumberFormat="1" applyFont="1" applyFill="1" applyBorder="1"/>
    <xf numFmtId="0" fontId="1" fillId="0" borderId="0" xfId="2133"/>
    <xf numFmtId="0" fontId="1" fillId="0" borderId="0" xfId="2133" applyAlignment="1">
      <alignment horizontal="center"/>
    </xf>
    <xf numFmtId="0" fontId="100" fillId="0" borderId="42" xfId="2133" applyFont="1" applyBorder="1" applyAlignment="1">
      <alignment vertical="center"/>
    </xf>
    <xf numFmtId="176" fontId="100" fillId="0" borderId="42" xfId="2133" applyNumberFormat="1" applyFont="1" applyBorder="1" applyAlignment="1">
      <alignment horizontal="center" vertical="center"/>
    </xf>
    <xf numFmtId="0" fontId="100" fillId="0" borderId="42" xfId="2133" applyFont="1" applyBorder="1" applyAlignment="1">
      <alignment horizontal="center" vertical="center"/>
    </xf>
    <xf numFmtId="0" fontId="100" fillId="0" borderId="41" xfId="2133" applyFont="1" applyBorder="1" applyAlignment="1">
      <alignment vertical="center"/>
    </xf>
    <xf numFmtId="0" fontId="100" fillId="0" borderId="24" xfId="2133" applyFont="1" applyBorder="1" applyAlignment="1">
      <alignment vertical="center"/>
    </xf>
    <xf numFmtId="176" fontId="100" fillId="0" borderId="24" xfId="2133" applyNumberFormat="1" applyFont="1" applyBorder="1" applyAlignment="1">
      <alignment horizontal="center" vertical="center"/>
    </xf>
    <xf numFmtId="0" fontId="100" fillId="0" borderId="24" xfId="2133" applyFont="1" applyBorder="1" applyAlignment="1">
      <alignment horizontal="center" vertical="center"/>
    </xf>
    <xf numFmtId="0" fontId="100" fillId="0" borderId="40" xfId="2133" applyFont="1" applyBorder="1" applyAlignment="1">
      <alignment vertical="center"/>
    </xf>
    <xf numFmtId="0" fontId="100" fillId="45" borderId="0" xfId="2133" applyFont="1" applyFill="1" applyAlignment="1">
      <alignment vertical="center"/>
    </xf>
    <xf numFmtId="0" fontId="100" fillId="45" borderId="0" xfId="2133" applyFont="1" applyFill="1" applyAlignment="1">
      <alignment horizontal="center" vertical="center"/>
    </xf>
    <xf numFmtId="0" fontId="122" fillId="45" borderId="51" xfId="2133" applyFont="1" applyFill="1" applyBorder="1" applyAlignment="1">
      <alignment vertical="center"/>
    </xf>
    <xf numFmtId="0" fontId="100" fillId="45" borderId="57" xfId="2133" applyFont="1" applyFill="1" applyBorder="1" applyAlignment="1">
      <alignment vertical="center"/>
    </xf>
    <xf numFmtId="0" fontId="122" fillId="46" borderId="24" xfId="2133" applyFont="1" applyFill="1" applyBorder="1" applyAlignment="1">
      <alignment horizontal="center" vertical="center" wrapText="1"/>
    </xf>
    <xf numFmtId="0" fontId="122" fillId="46" borderId="84" xfId="2133" applyFont="1" applyFill="1" applyBorder="1" applyAlignment="1">
      <alignment horizontal="center" vertical="center" wrapText="1"/>
    </xf>
    <xf numFmtId="0" fontId="137" fillId="0" borderId="0" xfId="2133" applyFont="1" applyAlignment="1">
      <alignment vertical="center"/>
    </xf>
    <xf numFmtId="0" fontId="87" fillId="31" borderId="0" xfId="2133" applyFont="1" applyFill="1"/>
    <xf numFmtId="0" fontId="0" fillId="0" borderId="10" xfId="614" applyFont="1" applyBorder="1" applyAlignment="1">
      <alignment vertical="center" wrapText="1"/>
    </xf>
    <xf numFmtId="0" fontId="10" fillId="0" borderId="10" xfId="1219" applyBorder="1"/>
    <xf numFmtId="0" fontId="10" fillId="29" borderId="10" xfId="1217" applyFill="1" applyBorder="1" applyAlignment="1">
      <alignment horizontal="center" wrapText="1"/>
    </xf>
    <xf numFmtId="0" fontId="74" fillId="31" borderId="36" xfId="1217" applyFont="1" applyFill="1" applyBorder="1" applyAlignment="1">
      <alignment wrapText="1"/>
    </xf>
    <xf numFmtId="0" fontId="0" fillId="0" borderId="10" xfId="1779" applyFont="1" applyBorder="1" applyAlignment="1">
      <alignment wrapText="1"/>
    </xf>
    <xf numFmtId="190" fontId="9" fillId="29" borderId="10" xfId="405" applyNumberFormat="1" applyFont="1" applyFill="1" applyBorder="1" applyAlignment="1">
      <alignment horizontal="center" wrapText="1"/>
    </xf>
    <xf numFmtId="190" fontId="9" fillId="0" borderId="10" xfId="405" applyNumberFormat="1" applyFont="1" applyFill="1" applyBorder="1" applyAlignment="1">
      <alignment horizontal="center" wrapText="1"/>
    </xf>
    <xf numFmtId="190" fontId="9" fillId="31" borderId="10" xfId="405" applyNumberFormat="1" applyFont="1" applyFill="1" applyBorder="1" applyAlignment="1">
      <alignment horizontal="center" vertical="center" wrapText="1"/>
    </xf>
    <xf numFmtId="1" fontId="32" fillId="0" borderId="0" xfId="2130" applyNumberFormat="1" applyFont="1"/>
    <xf numFmtId="196" fontId="32" fillId="0" borderId="0" xfId="2130" applyNumberFormat="1" applyFont="1"/>
    <xf numFmtId="10" fontId="74" fillId="0" borderId="0" xfId="1340" applyNumberFormat="1" applyFont="1"/>
    <xf numFmtId="0" fontId="10" fillId="0" borderId="10" xfId="1219" applyBorder="1" applyAlignment="1">
      <alignment wrapText="1"/>
    </xf>
    <xf numFmtId="0" fontId="0" fillId="0" borderId="10" xfId="1219" applyFont="1" applyBorder="1" applyAlignment="1">
      <alignment wrapText="1"/>
    </xf>
    <xf numFmtId="0" fontId="0" fillId="0" borderId="0" xfId="2130" applyFont="1"/>
    <xf numFmtId="0" fontId="9" fillId="0" borderId="0" xfId="2130"/>
    <xf numFmtId="0" fontId="75" fillId="31" borderId="11" xfId="1219" applyFont="1" applyFill="1" applyBorder="1" applyAlignment="1">
      <alignment vertical="center"/>
    </xf>
    <xf numFmtId="0" fontId="75" fillId="31" borderId="12" xfId="1219" applyFont="1" applyFill="1" applyBorder="1" applyAlignment="1">
      <alignment vertical="center"/>
    </xf>
    <xf numFmtId="0" fontId="75" fillId="31" borderId="13" xfId="1219" applyFont="1" applyFill="1" applyBorder="1" applyAlignment="1">
      <alignment vertical="center"/>
    </xf>
    <xf numFmtId="0" fontId="0" fillId="33" borderId="0" xfId="2130" applyFont="1" applyFill="1"/>
    <xf numFmtId="0" fontId="9" fillId="31" borderId="0" xfId="2130" applyFill="1"/>
    <xf numFmtId="0" fontId="10" fillId="0" borderId="10" xfId="1219" applyBorder="1" applyAlignment="1">
      <alignment horizontal="center" vertical="center" wrapText="1"/>
    </xf>
    <xf numFmtId="0" fontId="0" fillId="0" borderId="10" xfId="1219" applyFont="1" applyBorder="1" applyAlignment="1">
      <alignment horizontal="center" vertical="center" wrapText="1"/>
    </xf>
    <xf numFmtId="0" fontId="35" fillId="0" borderId="10" xfId="1219" applyFont="1" applyBorder="1" applyAlignment="1">
      <alignment horizontal="center" vertical="center" wrapText="1"/>
    </xf>
    <xf numFmtId="190" fontId="30" fillId="0" borderId="10" xfId="405" applyNumberFormat="1" applyFont="1" applyBorder="1" applyAlignment="1">
      <alignment horizontal="center" vertical="center"/>
    </xf>
    <xf numFmtId="0" fontId="30" fillId="0" borderId="10" xfId="1219" applyFont="1" applyBorder="1" applyAlignment="1">
      <alignment horizontal="center" vertical="center"/>
    </xf>
    <xf numFmtId="0" fontId="30" fillId="0" borderId="10" xfId="1219" applyFont="1" applyBorder="1" applyAlignment="1">
      <alignment horizontal="center" vertical="center" wrapText="1"/>
    </xf>
    <xf numFmtId="183" fontId="33" fillId="31" borderId="36" xfId="1219" applyNumberFormat="1" applyFont="1" applyFill="1" applyBorder="1" applyAlignment="1">
      <alignment horizontal="center" vertical="center" wrapText="1"/>
    </xf>
    <xf numFmtId="0" fontId="30" fillId="0" borderId="36" xfId="1219" applyFont="1" applyBorder="1" applyAlignment="1">
      <alignment horizontal="center" vertical="center" wrapText="1"/>
    </xf>
    <xf numFmtId="0" fontId="30" fillId="0" borderId="21" xfId="1219" applyFont="1" applyBorder="1" applyAlignment="1">
      <alignment horizontal="center" vertical="center" wrapText="1"/>
    </xf>
    <xf numFmtId="0" fontId="30" fillId="0" borderId="74" xfId="1219" applyFont="1" applyBorder="1" applyAlignment="1">
      <alignment horizontal="center" vertical="center" wrapText="1"/>
    </xf>
    <xf numFmtId="0" fontId="30" fillId="0" borderId="72" xfId="1219" applyFont="1" applyBorder="1" applyAlignment="1">
      <alignment horizontal="center" vertical="center" wrapText="1"/>
    </xf>
    <xf numFmtId="0" fontId="37" fillId="0" borderId="10" xfId="1942" applyFont="1" applyBorder="1" applyAlignment="1" applyProtection="1">
      <alignment horizontal="left"/>
      <protection locked="0"/>
    </xf>
    <xf numFmtId="0" fontId="37" fillId="0" borderId="16" xfId="1942" applyFont="1" applyBorder="1" applyAlignment="1" applyProtection="1">
      <alignment horizontal="left"/>
      <protection locked="0"/>
    </xf>
    <xf numFmtId="0" fontId="10" fillId="0" borderId="21" xfId="1219" applyBorder="1" applyAlignment="1">
      <alignment horizontal="center" vertical="center" wrapText="1"/>
    </xf>
    <xf numFmtId="0" fontId="10" fillId="0" borderId="74" xfId="1219" applyBorder="1" applyAlignment="1">
      <alignment horizontal="center" vertical="center" wrapText="1"/>
    </xf>
    <xf numFmtId="0" fontId="10" fillId="0" borderId="72" xfId="1219" applyBorder="1" applyAlignment="1">
      <alignment horizontal="center" vertical="center" wrapText="1"/>
    </xf>
    <xf numFmtId="0" fontId="30" fillId="0" borderId="68" xfId="1942" applyFont="1" applyBorder="1" applyAlignment="1" applyProtection="1">
      <alignment horizontal="left"/>
      <protection locked="0"/>
    </xf>
    <xf numFmtId="0" fontId="36" fillId="0" borderId="68" xfId="1942" applyFont="1" applyBorder="1" applyAlignment="1" applyProtection="1">
      <alignment horizontal="left"/>
      <protection locked="0"/>
    </xf>
    <xf numFmtId="0" fontId="37" fillId="0" borderId="68" xfId="1942" applyFont="1" applyBorder="1" applyAlignment="1" applyProtection="1">
      <alignment horizontal="left"/>
      <protection locked="0"/>
    </xf>
    <xf numFmtId="179" fontId="36" fillId="0" borderId="68" xfId="1942" applyNumberFormat="1" applyFont="1" applyBorder="1" applyAlignment="1" applyProtection="1">
      <alignment horizontal="left"/>
      <protection locked="0"/>
    </xf>
    <xf numFmtId="179" fontId="36" fillId="0" borderId="61" xfId="1942" applyNumberFormat="1" applyFont="1" applyBorder="1" applyAlignment="1" applyProtection="1">
      <alignment horizontal="left"/>
      <protection locked="0"/>
    </xf>
    <xf numFmtId="0" fontId="36" fillId="0" borderId="10" xfId="1942" applyFont="1" applyBorder="1" applyAlignment="1" applyProtection="1">
      <alignment horizontal="left"/>
      <protection locked="0"/>
    </xf>
    <xf numFmtId="0" fontId="36" fillId="0" borderId="81" xfId="1942" applyFont="1" applyBorder="1" applyAlignment="1" applyProtection="1">
      <alignment horizontal="left"/>
      <protection locked="0"/>
    </xf>
    <xf numFmtId="179" fontId="36" fillId="0" borderId="10" xfId="1942" applyNumberFormat="1" applyFont="1" applyBorder="1" applyAlignment="1" applyProtection="1">
      <alignment horizontal="left"/>
      <protection locked="0"/>
    </xf>
    <xf numFmtId="179" fontId="36" fillId="0" borderId="81" xfId="1942" applyNumberFormat="1" applyFont="1" applyBorder="1" applyAlignment="1" applyProtection="1">
      <alignment horizontal="left"/>
      <protection locked="0"/>
    </xf>
    <xf numFmtId="0" fontId="36" fillId="0" borderId="16" xfId="1942" applyFont="1" applyBorder="1" applyAlignment="1" applyProtection="1">
      <alignment horizontal="left"/>
      <protection locked="0"/>
    </xf>
    <xf numFmtId="179" fontId="36" fillId="0" borderId="16" xfId="1942" applyNumberFormat="1" applyFont="1" applyBorder="1" applyAlignment="1" applyProtection="1">
      <alignment horizontal="left"/>
      <protection locked="0"/>
    </xf>
    <xf numFmtId="179" fontId="36" fillId="0" borderId="15" xfId="1942" applyNumberFormat="1" applyFont="1" applyBorder="1" applyAlignment="1" applyProtection="1">
      <alignment horizontal="left"/>
      <protection locked="0"/>
    </xf>
    <xf numFmtId="0" fontId="77" fillId="0" borderId="20" xfId="1550" applyFont="1" applyBorder="1" applyAlignment="1">
      <alignment horizontal="center" vertical="center"/>
    </xf>
    <xf numFmtId="0" fontId="77" fillId="0" borderId="18" xfId="1550" applyFont="1" applyBorder="1" applyAlignment="1">
      <alignment horizontal="center" vertical="center"/>
    </xf>
    <xf numFmtId="0" fontId="77" fillId="0" borderId="19" xfId="1550" applyFont="1" applyBorder="1" applyAlignment="1">
      <alignment horizontal="center" vertical="center"/>
    </xf>
    <xf numFmtId="0" fontId="77" fillId="32" borderId="37" xfId="1550" applyFont="1" applyFill="1" applyBorder="1" applyAlignment="1">
      <alignment horizontal="center" vertical="center"/>
    </xf>
    <xf numFmtId="0" fontId="77" fillId="32" borderId="38" xfId="1550" applyFont="1" applyFill="1" applyBorder="1" applyAlignment="1">
      <alignment horizontal="center" vertical="center"/>
    </xf>
    <xf numFmtId="0" fontId="77" fillId="32" borderId="39" xfId="1550" applyFont="1" applyFill="1" applyBorder="1" applyAlignment="1">
      <alignment horizontal="center" vertical="center"/>
    </xf>
    <xf numFmtId="0" fontId="78" fillId="33" borderId="10" xfId="1550" applyFont="1" applyFill="1" applyBorder="1" applyAlignment="1">
      <alignment horizontal="center" vertical="center" wrapText="1"/>
    </xf>
    <xf numFmtId="0" fontId="76" fillId="0" borderId="10" xfId="1550" applyFont="1" applyBorder="1" applyAlignment="1">
      <alignment horizontal="center" vertical="center" wrapText="1"/>
    </xf>
    <xf numFmtId="0" fontId="76" fillId="0" borderId="10" xfId="1218" applyFont="1" applyBorder="1" applyAlignment="1" applyProtection="1">
      <alignment horizontal="center" vertical="center" wrapText="1"/>
      <protection locked="0"/>
    </xf>
    <xf numFmtId="0" fontId="76" fillId="0" borderId="19" xfId="1550" applyFont="1" applyBorder="1" applyAlignment="1">
      <alignment horizontal="center" vertical="center" wrapText="1"/>
    </xf>
    <xf numFmtId="0" fontId="76" fillId="0" borderId="17" xfId="1550" applyFont="1" applyBorder="1" applyAlignment="1">
      <alignment horizontal="center" vertical="center" wrapText="1"/>
    </xf>
    <xf numFmtId="0" fontId="76" fillId="0" borderId="34" xfId="1550" applyFont="1" applyBorder="1" applyAlignment="1">
      <alignment horizontal="center" vertical="center" wrapText="1"/>
    </xf>
    <xf numFmtId="0" fontId="131" fillId="43" borderId="10" xfId="2130" applyFont="1" applyFill="1" applyBorder="1" applyAlignment="1">
      <alignment horizontal="center" vertical="center" wrapText="1"/>
    </xf>
    <xf numFmtId="0" fontId="9" fillId="43" borderId="10" xfId="2130" applyFill="1" applyBorder="1" applyAlignment="1">
      <alignment horizontal="center" vertical="center" wrapText="1"/>
    </xf>
    <xf numFmtId="0" fontId="131" fillId="44" borderId="10" xfId="2130" applyFont="1" applyFill="1" applyBorder="1" applyAlignment="1">
      <alignment horizontal="center" vertical="center" wrapText="1"/>
    </xf>
    <xf numFmtId="0" fontId="9" fillId="44" borderId="10" xfId="2130" applyFill="1" applyBorder="1" applyAlignment="1">
      <alignment horizontal="center" vertical="center" wrapText="1"/>
    </xf>
    <xf numFmtId="0" fontId="30" fillId="0" borderId="21" xfId="2130" applyFont="1" applyBorder="1" applyAlignment="1">
      <alignment horizontal="center" vertical="center" wrapText="1"/>
    </xf>
    <xf numFmtId="0" fontId="130" fillId="0" borderId="74" xfId="2129" applyBorder="1" applyAlignment="1">
      <alignment horizontal="center" vertical="center" wrapText="1"/>
    </xf>
    <xf numFmtId="0" fontId="130" fillId="0" borderId="72" xfId="2129" applyBorder="1" applyAlignment="1">
      <alignment horizontal="center" vertical="center" wrapText="1"/>
    </xf>
    <xf numFmtId="0" fontId="131" fillId="0" borderId="21" xfId="2129" applyFont="1" applyBorder="1" applyAlignment="1">
      <alignment horizontal="center" vertical="center" wrapText="1"/>
    </xf>
    <xf numFmtId="0" fontId="30" fillId="0" borderId="10" xfId="2130" applyFont="1" applyBorder="1" applyAlignment="1">
      <alignment horizontal="center" vertical="center" wrapText="1"/>
    </xf>
    <xf numFmtId="0" fontId="30" fillId="0" borderId="74" xfId="2130" applyFont="1" applyBorder="1" applyAlignment="1">
      <alignment horizontal="center" vertical="center" wrapText="1"/>
    </xf>
    <xf numFmtId="0" fontId="30" fillId="0" borderId="72" xfId="2130" applyFont="1" applyBorder="1" applyAlignment="1">
      <alignment horizontal="center" vertical="center" wrapText="1"/>
    </xf>
    <xf numFmtId="0" fontId="130" fillId="0" borderId="20" xfId="2129" applyBorder="1" applyAlignment="1">
      <alignment horizontal="center" vertical="center"/>
    </xf>
    <xf numFmtId="0" fontId="130" fillId="0" borderId="18" xfId="2129" applyBorder="1" applyAlignment="1">
      <alignment horizontal="center" vertical="center"/>
    </xf>
    <xf numFmtId="0" fontId="130" fillId="0" borderId="19" xfId="2129" applyBorder="1" applyAlignment="1">
      <alignment horizontal="center" vertical="center"/>
    </xf>
    <xf numFmtId="0" fontId="130" fillId="0" borderId="83" xfId="2129" applyBorder="1" applyAlignment="1">
      <alignment horizontal="center" vertical="center"/>
    </xf>
    <xf numFmtId="0" fontId="130" fillId="0" borderId="82" xfId="2129" applyBorder="1" applyAlignment="1">
      <alignment horizontal="center" vertical="center"/>
    </xf>
    <xf numFmtId="0" fontId="130" fillId="0" borderId="34" xfId="2129" applyBorder="1" applyAlignment="1">
      <alignment horizontal="center" vertical="center"/>
    </xf>
    <xf numFmtId="0" fontId="131" fillId="0" borderId="21" xfId="2129" applyFont="1" applyBorder="1" applyAlignment="1">
      <alignment horizontal="center" vertical="center"/>
    </xf>
    <xf numFmtId="0" fontId="131" fillId="0" borderId="74" xfId="2129" applyFont="1" applyBorder="1" applyAlignment="1">
      <alignment horizontal="center" vertical="center"/>
    </xf>
    <xf numFmtId="0" fontId="131" fillId="0" borderId="72" xfId="2129" applyFont="1" applyBorder="1" applyAlignment="1">
      <alignment horizontal="center" vertical="center"/>
    </xf>
    <xf numFmtId="0" fontId="131" fillId="0" borderId="74" xfId="2129" applyFont="1" applyBorder="1" applyAlignment="1">
      <alignment horizontal="center" vertical="center" wrapText="1"/>
    </xf>
    <xf numFmtId="0" fontId="131" fillId="0" borderId="72" xfId="2129" applyFont="1" applyBorder="1" applyAlignment="1">
      <alignment horizontal="center" vertical="center" wrapText="1"/>
    </xf>
    <xf numFmtId="0" fontId="77" fillId="31" borderId="37" xfId="1550" applyFont="1" applyFill="1" applyBorder="1" applyAlignment="1">
      <alignment horizontal="center" vertical="center" wrapText="1"/>
    </xf>
    <xf numFmtId="0" fontId="77" fillId="31" borderId="39" xfId="1550" applyFont="1" applyFill="1" applyBorder="1" applyAlignment="1">
      <alignment horizontal="center" vertical="center" wrapText="1"/>
    </xf>
    <xf numFmtId="0" fontId="78" fillId="33" borderId="36" xfId="1550" applyFont="1" applyFill="1" applyBorder="1" applyAlignment="1">
      <alignment horizontal="center" vertical="center" wrapText="1"/>
    </xf>
    <xf numFmtId="0" fontId="76" fillId="0" borderId="36" xfId="1550" applyFont="1" applyBorder="1" applyAlignment="1">
      <alignment horizontal="center" vertical="center" wrapText="1"/>
    </xf>
    <xf numFmtId="0" fontId="76" fillId="0" borderId="36" xfId="1218" applyFont="1" applyBorder="1" applyAlignment="1" applyProtection="1">
      <alignment horizontal="center" vertical="center" wrapText="1"/>
      <protection locked="0"/>
    </xf>
    <xf numFmtId="0" fontId="37" fillId="0" borderId="48" xfId="0" applyFont="1" applyBorder="1" applyAlignment="1">
      <alignment horizontal="center" vertical="center" wrapText="1"/>
    </xf>
    <xf numFmtId="0" fontId="37" fillId="0" borderId="80" xfId="0" applyFont="1" applyBorder="1" applyAlignment="1">
      <alignment horizontal="center" vertical="center" wrapText="1"/>
    </xf>
    <xf numFmtId="0" fontId="37" fillId="0" borderId="75" xfId="0" applyFont="1" applyBorder="1" applyAlignment="1">
      <alignment horizontal="center" vertical="center" wrapText="1"/>
    </xf>
    <xf numFmtId="0" fontId="37" fillId="0" borderId="76" xfId="0" applyFont="1" applyBorder="1" applyAlignment="1">
      <alignment horizontal="center" vertical="center" wrapText="1"/>
    </xf>
    <xf numFmtId="0" fontId="37" fillId="0" borderId="77" xfId="0" applyFont="1" applyBorder="1" applyAlignment="1">
      <alignment horizontal="center" vertical="center" wrapText="1"/>
    </xf>
    <xf numFmtId="0" fontId="37" fillId="0" borderId="78" xfId="0" applyFont="1" applyBorder="1" applyAlignment="1">
      <alignment horizontal="center" vertical="center" wrapText="1"/>
    </xf>
    <xf numFmtId="0" fontId="90" fillId="0" borderId="79" xfId="0" applyFont="1" applyBorder="1" applyAlignment="1">
      <alignment vertical="center" wrapText="1"/>
    </xf>
    <xf numFmtId="0" fontId="90" fillId="0" borderId="55" xfId="0" applyFont="1" applyBorder="1" applyAlignment="1">
      <alignment vertical="center" wrapText="1"/>
    </xf>
    <xf numFmtId="0" fontId="90" fillId="0" borderId="0" xfId="0" applyFont="1" applyAlignment="1">
      <alignment vertical="center"/>
    </xf>
    <xf numFmtId="0" fontId="98" fillId="36" borderId="22" xfId="0" applyFont="1" applyFill="1" applyBorder="1" applyAlignment="1">
      <alignment horizontal="center" vertical="center"/>
    </xf>
    <xf numFmtId="0" fontId="98" fillId="36" borderId="23" xfId="0" applyFont="1" applyFill="1" applyBorder="1" applyAlignment="1">
      <alignment horizontal="center" vertical="center"/>
    </xf>
    <xf numFmtId="0" fontId="98" fillId="36" borderId="55" xfId="0" applyFont="1" applyFill="1" applyBorder="1" applyAlignment="1">
      <alignment horizontal="center" vertical="center"/>
    </xf>
    <xf numFmtId="0" fontId="99" fillId="31" borderId="47" xfId="0" applyFont="1" applyFill="1" applyBorder="1" applyAlignment="1">
      <alignment horizontal="center" vertical="center" wrapText="1"/>
    </xf>
    <xf numFmtId="0" fontId="99" fillId="31" borderId="57" xfId="0" applyFont="1" applyFill="1" applyBorder="1" applyAlignment="1">
      <alignment horizontal="center" vertical="center" wrapText="1"/>
    </xf>
    <xf numFmtId="0" fontId="99" fillId="31" borderId="59" xfId="0" applyFont="1" applyFill="1" applyBorder="1" applyAlignment="1">
      <alignment horizontal="center" vertical="center" wrapText="1"/>
    </xf>
    <xf numFmtId="0" fontId="102" fillId="31" borderId="22" xfId="0" applyFont="1" applyFill="1" applyBorder="1" applyAlignment="1">
      <alignment horizontal="center" vertical="center"/>
    </xf>
    <xf numFmtId="0" fontId="102" fillId="31" borderId="55" xfId="0" applyFont="1" applyFill="1" applyBorder="1" applyAlignment="1">
      <alignment horizontal="center" vertical="center"/>
    </xf>
    <xf numFmtId="0" fontId="91" fillId="31" borderId="79" xfId="0" applyFont="1" applyFill="1" applyBorder="1" applyAlignment="1">
      <alignment horizontal="center" vertical="center" wrapText="1"/>
    </xf>
    <xf numFmtId="0" fontId="91" fillId="31" borderId="55" xfId="0" applyFont="1" applyFill="1" applyBorder="1" applyAlignment="1">
      <alignment horizontal="center" vertical="center" wrapText="1"/>
    </xf>
    <xf numFmtId="0" fontId="77" fillId="0" borderId="37" xfId="1550" applyFont="1" applyBorder="1" applyAlignment="1">
      <alignment horizontal="center" vertical="center"/>
    </xf>
    <xf numFmtId="0" fontId="77" fillId="0" borderId="38" xfId="1550" applyFont="1" applyBorder="1" applyAlignment="1">
      <alignment horizontal="center" vertical="center"/>
    </xf>
    <xf numFmtId="0" fontId="77" fillId="0" borderId="39" xfId="1550" applyFont="1" applyBorder="1" applyAlignment="1">
      <alignment horizontal="center" vertical="center"/>
    </xf>
    <xf numFmtId="0" fontId="78" fillId="33" borderId="21" xfId="1550" applyFont="1" applyFill="1" applyBorder="1" applyAlignment="1">
      <alignment horizontal="center" vertical="center" wrapText="1"/>
    </xf>
    <xf numFmtId="0" fontId="78" fillId="33" borderId="74" xfId="1550" applyFont="1" applyFill="1" applyBorder="1" applyAlignment="1">
      <alignment horizontal="center" vertical="center" wrapText="1"/>
    </xf>
    <xf numFmtId="0" fontId="78" fillId="33" borderId="72" xfId="1550" applyFont="1" applyFill="1" applyBorder="1" applyAlignment="1">
      <alignment horizontal="center" vertical="center" wrapText="1"/>
    </xf>
    <xf numFmtId="0" fontId="76" fillId="0" borderId="21" xfId="1550" applyFont="1" applyBorder="1" applyAlignment="1">
      <alignment horizontal="center" vertical="center" wrapText="1"/>
    </xf>
    <xf numFmtId="0" fontId="76" fillId="0" borderId="74" xfId="1550" applyFont="1" applyBorder="1" applyAlignment="1">
      <alignment horizontal="center" vertical="center" wrapText="1"/>
    </xf>
    <xf numFmtId="0" fontId="76" fillId="0" borderId="72" xfId="1550" applyFont="1" applyBorder="1" applyAlignment="1">
      <alignment horizontal="center" vertical="center" wrapText="1"/>
    </xf>
    <xf numFmtId="0" fontId="76" fillId="0" borderId="21" xfId="1218" applyFont="1" applyBorder="1" applyAlignment="1" applyProtection="1">
      <alignment horizontal="center" vertical="center" wrapText="1"/>
      <protection locked="0"/>
    </xf>
    <xf numFmtId="0" fontId="76" fillId="0" borderId="74" xfId="1218" applyFont="1" applyBorder="1" applyAlignment="1" applyProtection="1">
      <alignment horizontal="center" vertical="center" wrapText="1"/>
      <protection locked="0"/>
    </xf>
    <xf numFmtId="0" fontId="76" fillId="0" borderId="72" xfId="1218" applyFont="1" applyBorder="1" applyAlignment="1" applyProtection="1">
      <alignment horizontal="center" vertical="center" wrapText="1"/>
      <protection locked="0"/>
    </xf>
    <xf numFmtId="0" fontId="77" fillId="31" borderId="49" xfId="1550" applyFont="1" applyFill="1" applyBorder="1" applyAlignment="1">
      <alignment horizontal="center" vertical="center" wrapText="1"/>
    </xf>
    <xf numFmtId="0" fontId="77" fillId="31" borderId="54" xfId="1550" applyFont="1" applyFill="1" applyBorder="1" applyAlignment="1">
      <alignment horizontal="center" vertical="center" wrapText="1"/>
    </xf>
    <xf numFmtId="0" fontId="77" fillId="31" borderId="50" xfId="1550" applyFont="1" applyFill="1" applyBorder="1" applyAlignment="1">
      <alignment horizontal="center" vertical="center" wrapText="1"/>
    </xf>
    <xf numFmtId="0" fontId="77" fillId="31" borderId="22" xfId="0" applyFont="1" applyFill="1" applyBorder="1" applyAlignment="1">
      <alignment horizontal="center" vertical="center" wrapText="1"/>
    </xf>
    <xf numFmtId="0" fontId="77" fillId="31" borderId="24" xfId="0" applyFont="1" applyFill="1" applyBorder="1" applyAlignment="1">
      <alignment horizontal="center" vertical="center" wrapText="1"/>
    </xf>
    <xf numFmtId="0" fontId="88" fillId="36" borderId="22" xfId="0" applyFont="1" applyFill="1" applyBorder="1" applyAlignment="1">
      <alignment horizontal="center" vertical="center"/>
    </xf>
    <xf numFmtId="0" fontId="88" fillId="36" borderId="23" xfId="0" applyFont="1" applyFill="1" applyBorder="1" applyAlignment="1">
      <alignment horizontal="center" vertical="center"/>
    </xf>
    <xf numFmtId="0" fontId="88" fillId="36" borderId="55" xfId="0" applyFont="1" applyFill="1" applyBorder="1" applyAlignment="1">
      <alignment horizontal="center" vertical="center"/>
    </xf>
    <xf numFmtId="0" fontId="93" fillId="31" borderId="48" xfId="0" applyFont="1" applyFill="1" applyBorder="1" applyAlignment="1">
      <alignment horizontal="center" vertical="center"/>
    </xf>
    <xf numFmtId="0" fontId="93" fillId="31" borderId="64" xfId="0" applyFont="1" applyFill="1" applyBorder="1" applyAlignment="1">
      <alignment horizontal="center" vertical="center"/>
    </xf>
    <xf numFmtId="0" fontId="93" fillId="31" borderId="46" xfId="0" applyFont="1" applyFill="1" applyBorder="1" applyAlignment="1">
      <alignment horizontal="center" vertical="center"/>
    </xf>
    <xf numFmtId="0" fontId="36" fillId="0" borderId="14"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65"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44"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67" xfId="0" applyFont="1" applyBorder="1" applyAlignment="1">
      <alignment horizontal="center" vertical="center" wrapText="1"/>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93" fillId="31" borderId="53" xfId="0" applyFont="1" applyFill="1" applyBorder="1" applyAlignment="1">
      <alignment horizontal="center" vertical="center"/>
    </xf>
    <xf numFmtId="0" fontId="93" fillId="31" borderId="56" xfId="0" applyFont="1" applyFill="1" applyBorder="1" applyAlignment="1">
      <alignment horizontal="center" vertical="center"/>
    </xf>
    <xf numFmtId="0" fontId="93" fillId="31" borderId="42" xfId="0" applyFont="1" applyFill="1" applyBorder="1" applyAlignment="1">
      <alignment horizontal="center" vertical="center"/>
    </xf>
    <xf numFmtId="0" fontId="91" fillId="31" borderId="47" xfId="0" applyFont="1" applyFill="1" applyBorder="1" applyAlignment="1">
      <alignment horizontal="center" vertical="center" wrapText="1"/>
    </xf>
    <xf numFmtId="0" fontId="91" fillId="31" borderId="41" xfId="0" applyFont="1" applyFill="1" applyBorder="1" applyAlignment="1">
      <alignment horizontal="center" vertical="center" wrapText="1"/>
    </xf>
  </cellXfs>
  <cellStyles count="2134">
    <cellStyle name=" 1" xfId="1" xr:uid="{00000000-0005-0000-0000-000000000000}"/>
    <cellStyle name=" 1 2" xfId="2" xr:uid="{00000000-0005-0000-0000-000001000000}"/>
    <cellStyle name=" 1 2 2" xfId="1561" xr:uid="{00000000-0005-0000-0000-000002000000}"/>
    <cellStyle name=" 1 3" xfId="1560" xr:uid="{00000000-0005-0000-0000-000003000000}"/>
    <cellStyle name=" 3]_x000a__x000a_Zoomed=1_x000a__x000a_Row=128_x000a__x000a_Column=101_x000a__x000a_Height=300_x000a__x000a_Width=301_x000a__x000a_FontName=System_x000a__x000a_FontStyle=1_x000a__x000a_FontSize=12_x000a__x000a_PrtFontNa" xfId="3" xr:uid="{00000000-0005-0000-0000-000004000000}"/>
    <cellStyle name="_2011Chuanyang产品价格调整-Jane" xfId="4" xr:uid="{00000000-0005-0000-0000-000005000000}"/>
    <cellStyle name="_Accent Chair warehouse item list 110121" xfId="5" xr:uid="{00000000-0005-0000-0000-000006000000}"/>
    <cellStyle name="_Accent Chair warehouse item list 110121 2" xfId="1562" xr:uid="{00000000-0005-0000-0000-000007000000}"/>
    <cellStyle name="_Accent Chair warehouse item list 110121_JLA Accents 4-2013 - Michelle 2 Price" xfId="6" xr:uid="{00000000-0005-0000-0000-000008000000}"/>
    <cellStyle name="_Accent Chair warehouse item list 110121_JLA Accents 4-2013 - Michelle 2 Price 2" xfId="1563" xr:uid="{00000000-0005-0000-0000-000009000000}"/>
    <cellStyle name="_Anna's Linen Electric 90105" xfId="7" xr:uid="{00000000-0005-0000-0000-00000A000000}"/>
    <cellStyle name="_Anna's Linen Electric 90105 2" xfId="8" xr:uid="{00000000-0005-0000-0000-00000B000000}"/>
    <cellStyle name="_Anna's Linen Electric 90105 2 2" xfId="1565" xr:uid="{00000000-0005-0000-0000-00000C000000}"/>
    <cellStyle name="_Anna's Linen Electric 90105 3" xfId="1564" xr:uid="{00000000-0005-0000-0000-00000D000000}"/>
    <cellStyle name="_Anna's Linen Electric 90105_JLA Accents 4-2013 - Michelle 2 Price" xfId="9" xr:uid="{00000000-0005-0000-0000-00000E000000}"/>
    <cellStyle name="_Anna's Linen Electric 90105_JLA Accents 4-2013 - Michelle 2 Price 2" xfId="1566" xr:uid="{00000000-0005-0000-0000-00000F000000}"/>
    <cellStyle name="_BBB RA Manor Hamilton Window Panel Quote Sheet-06242009 to jennifer" xfId="10" xr:uid="{00000000-0005-0000-0000-000010000000}"/>
    <cellStyle name="_BBB RA Manor Hamilton Window Panel Quote Sheet-06242009 to jennifer 2" xfId="11" xr:uid="{00000000-0005-0000-0000-000011000000}"/>
    <cellStyle name="_BBB RA Manor Hamilton Window Panel Quote Sheet-06242009 to jennifer 2 2" xfId="1568" xr:uid="{00000000-0005-0000-0000-000012000000}"/>
    <cellStyle name="_BBB RA Manor Hamilton Window Panel Quote Sheet-06242009 to jennifer 3" xfId="1567" xr:uid="{00000000-0005-0000-0000-000013000000}"/>
    <cellStyle name="_Blanket Division Item List Macola# and UPC#" xfId="12" xr:uid="{00000000-0005-0000-0000-000014000000}"/>
    <cellStyle name="_Blanket Division Item List Macola# and UPC# - New" xfId="13" xr:uid="{00000000-0005-0000-0000-000015000000}"/>
    <cellStyle name="_Blanket Division Item List Macola# and UPC# - New 2" xfId="14" xr:uid="{00000000-0005-0000-0000-000016000000}"/>
    <cellStyle name="_Blanket Division Item List Macola# and UPC# - New 2 2" xfId="1571" xr:uid="{00000000-0005-0000-0000-000017000000}"/>
    <cellStyle name="_Blanket Division Item List Macola# and UPC# - New 3" xfId="1570" xr:uid="{00000000-0005-0000-0000-000018000000}"/>
    <cellStyle name="_Blanket Division Item List Macola# and UPC# - New_JLA Accents 4-2013 - Michelle 2 Price" xfId="15" xr:uid="{00000000-0005-0000-0000-000019000000}"/>
    <cellStyle name="_Blanket Division Item List Macola# and UPC# - New_JLA Accents 4-2013 - Michelle 2 Price 2" xfId="1572" xr:uid="{00000000-0005-0000-0000-00001A000000}"/>
    <cellStyle name="_Blanket Division Item List Macola# and UPC# 2" xfId="16" xr:uid="{00000000-0005-0000-0000-00001B000000}"/>
    <cellStyle name="_Blanket Division Item List Macola# and UPC# 2 2" xfId="1573" xr:uid="{00000000-0005-0000-0000-00001C000000}"/>
    <cellStyle name="_Blanket Division Item List Macola# and UPC# 3" xfId="17" xr:uid="{00000000-0005-0000-0000-00001D000000}"/>
    <cellStyle name="_Blanket Division Item List Macola# and UPC# 3 2" xfId="1574" xr:uid="{00000000-0005-0000-0000-00001E000000}"/>
    <cellStyle name="_Blanket Division Item List Macola# and UPC# 4" xfId="18" xr:uid="{00000000-0005-0000-0000-00001F000000}"/>
    <cellStyle name="_Blanket Division Item List Macola# and UPC# 4 2" xfId="1575" xr:uid="{00000000-0005-0000-0000-000020000000}"/>
    <cellStyle name="_Blanket Division Item List Macola# and UPC# 5" xfId="1569" xr:uid="{00000000-0005-0000-0000-000021000000}"/>
    <cellStyle name="_Blanket Division Item List Macola# and UPC# 6" xfId="1947" xr:uid="{00000000-0005-0000-0000-000022000000}"/>
    <cellStyle name="_Blanket Division Item List Macola# and UPC# 7" xfId="2033" xr:uid="{00000000-0005-0000-0000-000023000000}"/>
    <cellStyle name="_Blanket Division Item List Macola# and UPC# 8" xfId="2081" xr:uid="{00000000-0005-0000-0000-000024000000}"/>
    <cellStyle name="_Blanket Division Item List Macola# and UPC# 9" xfId="2034" xr:uid="{00000000-0005-0000-0000-000025000000}"/>
    <cellStyle name="_Blanket Division Item List Macola# and UPC# test" xfId="19" xr:uid="{00000000-0005-0000-0000-000026000000}"/>
    <cellStyle name="_Blanket Division Item List Macola# and UPC# test 2" xfId="20" xr:uid="{00000000-0005-0000-0000-000027000000}"/>
    <cellStyle name="_Blanket Division Item List Macola# and UPC# test 2 2" xfId="1577" xr:uid="{00000000-0005-0000-0000-000028000000}"/>
    <cellStyle name="_Blanket Division Item List Macola# and UPC# test 3" xfId="1576" xr:uid="{00000000-0005-0000-0000-000029000000}"/>
    <cellStyle name="_Blanket Division Item List Macola# and UPC# test_JLA Accents 4-2013 - Michelle 2 Price" xfId="21" xr:uid="{00000000-0005-0000-0000-00002A000000}"/>
    <cellStyle name="_Blanket Division Item List Macola# and UPC# test_JLA Accents 4-2013 - Michelle 2 Price 2" xfId="1578" xr:uid="{00000000-0005-0000-0000-00002B000000}"/>
    <cellStyle name="_Blanket Division Item List Macola# and UPC#_JLA Accents 4-2013 - Michelle 2 Price" xfId="22" xr:uid="{00000000-0005-0000-0000-00002C000000}"/>
    <cellStyle name="_Blanket Division Item List Macola# and UPC#_JLA Accents 4-2013 - Michelle 2 Price 2" xfId="1579" xr:uid="{00000000-0005-0000-0000-00002D000000}"/>
    <cellStyle name="_Book1" xfId="23" xr:uid="{00000000-0005-0000-0000-00002E000000}"/>
    <cellStyle name="_CCD-HSN  1.14.11" xfId="24" xr:uid="{00000000-0005-0000-0000-00002F000000}"/>
    <cellStyle name="_CCD-HSN  1.14.11 2" xfId="1580" xr:uid="{00000000-0005-0000-0000-000030000000}"/>
    <cellStyle name="_CCD-HSN-cotton &amp; micro thermal blanket 08.17.10" xfId="25" xr:uid="{00000000-0005-0000-0000-000031000000}"/>
    <cellStyle name="_CCD-HSN-cotton &amp; micro thermal blanket 08.17.10 2" xfId="1581" xr:uid="{00000000-0005-0000-0000-000032000000}"/>
    <cellStyle name="_CCD-WMCA Sheet Set 02 10 09" xfId="26" xr:uid="{00000000-0005-0000-0000-000033000000}"/>
    <cellStyle name="_CCD-WMCA Sheet Set 02 10 09 2" xfId="27" xr:uid="{00000000-0005-0000-0000-000034000000}"/>
    <cellStyle name="_CCD-WMCA Sheet Set 02 10 09 2 2" xfId="1583" xr:uid="{00000000-0005-0000-0000-000035000000}"/>
    <cellStyle name="_CCD-WMCA Sheet Set 02 10 09 3" xfId="1582" xr:uid="{00000000-0005-0000-0000-000036000000}"/>
    <cellStyle name="_CCD-WMCA Sheet Set 02 10 09_JLA Accents 4-2013 - Michelle 2 Price" xfId="28" xr:uid="{00000000-0005-0000-0000-000037000000}"/>
    <cellStyle name="_CCD-WMCA Sheet Set 02 10 09_JLA Accents 4-2013 - Michelle 2 Price 2" xfId="1584" xr:uid="{00000000-0005-0000-0000-000038000000}"/>
    <cellStyle name="_Chairs" xfId="29" xr:uid="{00000000-0005-0000-0000-000039000000}"/>
    <cellStyle name="_Chairs_1" xfId="30" xr:uid="{00000000-0005-0000-0000-00003A000000}"/>
    <cellStyle name="_commitment" xfId="31" xr:uid="{00000000-0005-0000-0000-00003B000000}"/>
    <cellStyle name="_commitment 2" xfId="1585" xr:uid="{00000000-0005-0000-0000-00003C000000}"/>
    <cellStyle name="_duckwall and gordman order margin review- 80701" xfId="32" xr:uid="{00000000-0005-0000-0000-00003D000000}"/>
    <cellStyle name="_duckwall and gordman order margin review- 80701_Cellular Blanket prices- Faze3" xfId="33" xr:uid="{00000000-0005-0000-0000-00003E000000}"/>
    <cellStyle name="_duckwall and gordman order margin review- 80701_Cellular Blanket prices- Faze3 2" xfId="1586" xr:uid="{00000000-0005-0000-0000-00003F000000}"/>
    <cellStyle name="_duckwall and gordman order margin review- 80701_Line Plan Fall 2012 FINAL" xfId="34" xr:uid="{00000000-0005-0000-0000-000040000000}"/>
    <cellStyle name="_Ecommerce_2011fall_cozy spun Sheet set_forecast evaluation_20110718" xfId="35" xr:uid="{00000000-0005-0000-0000-000041000000}"/>
    <cellStyle name="_Ecommerce_2011fall_cozy spun Sheet set_forecast evaluation_20110718 2" xfId="1587" xr:uid="{00000000-0005-0000-0000-000042000000}"/>
    <cellStyle name="_EE 2011HP quotation sheet-110221-Chairone" xfId="36" xr:uid="{00000000-0005-0000-0000-000043000000}"/>
    <cellStyle name="_EE 2011HP quotation sheet-110221-Chairone (2)" xfId="37" xr:uid="{00000000-0005-0000-0000-000044000000}"/>
    <cellStyle name="_EE 2011HP quotation sheet-110221-Chairone (2) 2" xfId="1589" xr:uid="{00000000-0005-0000-0000-000045000000}"/>
    <cellStyle name="_EE 2011HP quotation sheet-110221-Chairone 2" xfId="1588" xr:uid="{00000000-0005-0000-0000-000046000000}"/>
    <cellStyle name="_EE 2011HP quotation sheet-110221-Chairone 3" xfId="1948" xr:uid="{00000000-0005-0000-0000-000047000000}"/>
    <cellStyle name="_EE 2011HP quotation sheet-110221-Chairone 4" xfId="2032" xr:uid="{00000000-0005-0000-0000-000048000000}"/>
    <cellStyle name="_EE 2011HP quotation sheet-110221-Chairone 5" xfId="2072" xr:uid="{00000000-0005-0000-0000-000049000000}"/>
    <cellStyle name="_EE 2011HP quotation sheet-110221-Chairone 6" xfId="2031" xr:uid="{00000000-0005-0000-0000-00004A000000}"/>
    <cellStyle name="_EE 2011HP quotation sheet-110221-Chairone_JLA Accents 4-2013 - Michelle 2 Price" xfId="38" xr:uid="{00000000-0005-0000-0000-00004B000000}"/>
    <cellStyle name="_EE 2011HP quotation sheet-110221-Chairone_JLA Accents 4-2013 - Michelle 2 Price 2" xfId="1590" xr:uid="{00000000-0005-0000-0000-00004C000000}"/>
    <cellStyle name="_EE 2011HP quotation sheet-110329 (3)" xfId="39" xr:uid="{00000000-0005-0000-0000-00004D000000}"/>
    <cellStyle name="_EE 2011HP quotation sheet-110329 (3) 2" xfId="1591" xr:uid="{00000000-0005-0000-0000-00004E000000}"/>
    <cellStyle name="_EE 2011HP quotation sheet-110329 (3)_JLA Accents 4-2013 - Michelle 2 Price" xfId="40" xr:uid="{00000000-0005-0000-0000-00004F000000}"/>
    <cellStyle name="_EE 2011HP quotation sheet-110329 (3)_JLA Accents 4-2013 - Michelle 2 Price 2" xfId="1592" xr:uid="{00000000-0005-0000-0000-000050000000}"/>
    <cellStyle name="_EE 2011HP quotation sheet-110905 (3)" xfId="41" xr:uid="{00000000-0005-0000-0000-000051000000}"/>
    <cellStyle name="_EE 2011HP quotation sheet-110905 (3) 2" xfId="1593" xr:uid="{00000000-0005-0000-0000-000052000000}"/>
    <cellStyle name="_EE Furniture Quotation of HH samples-20100906" xfId="42" xr:uid="{00000000-0005-0000-0000-000053000000}"/>
    <cellStyle name="_EE Furniture Quotation of HH samples-20100906 2" xfId="43" xr:uid="{00000000-0005-0000-0000-000054000000}"/>
    <cellStyle name="_EE Furniture Quotation of HH samples-20100906 2 2" xfId="1595" xr:uid="{00000000-0005-0000-0000-000055000000}"/>
    <cellStyle name="_EE Furniture Quotation of HH samples-20100906 3" xfId="1594" xr:uid="{00000000-0005-0000-0000-000056000000}"/>
    <cellStyle name="_EE Furniture Quotation of HH samples-20100906_JLA Accents 4-2013 - Michelle 2 Price" xfId="44" xr:uid="{00000000-0005-0000-0000-000057000000}"/>
    <cellStyle name="_EE Furniture Quotation of HH samples-20100906_JLA Accents 4-2013 - Michelle 2 Price 2" xfId="1596" xr:uid="{00000000-0005-0000-0000-000058000000}"/>
    <cellStyle name="_ET_STYLE_NoName_00_" xfId="45" xr:uid="{00000000-0005-0000-0000-000059000000}"/>
    <cellStyle name="_ET_STYLE_NoName_00_ 2" xfId="46" xr:uid="{00000000-0005-0000-0000-00005A000000}"/>
    <cellStyle name="_ET_STYLE_NoName_00_ 2 2" xfId="1598" xr:uid="{00000000-0005-0000-0000-00005B000000}"/>
    <cellStyle name="_ET_STYLE_NoName_00_ 3" xfId="47" xr:uid="{00000000-0005-0000-0000-00005C000000}"/>
    <cellStyle name="_ET_STYLE_NoName_00_ 3 2" xfId="1599" xr:uid="{00000000-0005-0000-0000-00005D000000}"/>
    <cellStyle name="_ET_STYLE_NoName_00_ 4" xfId="1597" xr:uid="{00000000-0005-0000-0000-00005E000000}"/>
    <cellStyle name="_ET_STYLE_NoName_00__Beauty Rest Buy Sheet" xfId="48" xr:uid="{00000000-0005-0000-0000-00005F000000}"/>
    <cellStyle name="_ET_STYLE_NoName_00__Beauty Rest Buy Sheet 2" xfId="1600" xr:uid="{00000000-0005-0000-0000-000060000000}"/>
    <cellStyle name="_ET_STYLE_NoName_00__CO080506-MPD-375" xfId="49" xr:uid="{00000000-0005-0000-0000-000061000000}"/>
    <cellStyle name="_ET_STYLE_NoName_00__CO080506-MPD-375 2" xfId="50" xr:uid="{00000000-0005-0000-0000-000062000000}"/>
    <cellStyle name="_ET_STYLE_NoName_00__CO080506-MPD-375 2 2" xfId="1602" xr:uid="{00000000-0005-0000-0000-000063000000}"/>
    <cellStyle name="_ET_STYLE_NoName_00__CO080506-MPD-375 3" xfId="1601" xr:uid="{00000000-0005-0000-0000-000064000000}"/>
    <cellStyle name="_ET_STYLE_NoName_00__CO080506-MPD-375_JLA Accents 4-2013 - Michelle 2 Price" xfId="51" xr:uid="{00000000-0005-0000-0000-000065000000}"/>
    <cellStyle name="_ET_STYLE_NoName_00__CO080506-MPD-375_JLA Accents 4-2013 - Michelle 2 Price 2" xfId="1603" xr:uid="{00000000-0005-0000-0000-000066000000}"/>
    <cellStyle name="_ET_STYLE_NoName_00__CO080506-MPD-500" xfId="52" xr:uid="{00000000-0005-0000-0000-000067000000}"/>
    <cellStyle name="_ET_STYLE_NoName_00__CO080506-MPD-500 2" xfId="53" xr:uid="{00000000-0005-0000-0000-000068000000}"/>
    <cellStyle name="_ET_STYLE_NoName_00__CO080506-MPD-500 2 2" xfId="1605" xr:uid="{00000000-0005-0000-0000-000069000000}"/>
    <cellStyle name="_ET_STYLE_NoName_00__CO080506-MPD-500 3" xfId="1604" xr:uid="{00000000-0005-0000-0000-00006A000000}"/>
    <cellStyle name="_ET_STYLE_NoName_00__CO080506-MPD-500_JLA Accents 4-2013 - Michelle 2 Price" xfId="54" xr:uid="{00000000-0005-0000-0000-00006B000000}"/>
    <cellStyle name="_ET_STYLE_NoName_00__CO080506-MPD-500_JLA Accents 4-2013 - Michelle 2 Price 2" xfId="1606" xr:uid="{00000000-0005-0000-0000-00006C000000}"/>
    <cellStyle name="_ET_STYLE_NoName_00__Jersey" xfId="55" xr:uid="{00000000-0005-0000-0000-00006D000000}"/>
    <cellStyle name="_ET_STYLE_NoName_00__Jersey 2" xfId="1607" xr:uid="{00000000-0005-0000-0000-00006E000000}"/>
    <cellStyle name="_ET_STYLE_NoName_00__JLA Accents 4-2013 - Michelle 2 Price" xfId="56" xr:uid="{00000000-0005-0000-0000-00006F000000}"/>
    <cellStyle name="_ET_STYLE_NoName_00__JLA Accents 4-2013 - Michelle 2 Price 2" xfId="1608" xr:uid="{00000000-0005-0000-0000-000070000000}"/>
    <cellStyle name="_ET_STYLE_NoName_00__Tencel Buy Sheet" xfId="57" xr:uid="{00000000-0005-0000-0000-000071000000}"/>
    <cellStyle name="_ET_STYLE_NoName_00__Tencel Buy Sheet 2" xfId="1609" xr:uid="{00000000-0005-0000-0000-000072000000}"/>
    <cellStyle name="_Fall 2009 Military Macys Home Orders to E AND E 2 25" xfId="58" xr:uid="{00000000-0005-0000-0000-000073000000}"/>
    <cellStyle name="_Fall 2009 Military Macys Home Orders to E AND E 2 25_Cellular Blanket prices- Faze3" xfId="59" xr:uid="{00000000-0005-0000-0000-000074000000}"/>
    <cellStyle name="_Fall 2009 Military Macys Home Orders to E AND E 2 25_Cellular Blanket prices- Faze3 2" xfId="1610" xr:uid="{00000000-0005-0000-0000-000075000000}"/>
    <cellStyle name="_Fall 2009 Military Macys Home Orders to E AND E 2 25_Line Plan Fall 2012 FINAL" xfId="60" xr:uid="{00000000-0005-0000-0000-000076000000}"/>
    <cellStyle name="_Furniture Division Item List Macola# and UPC#" xfId="61" xr:uid="{00000000-0005-0000-0000-000077000000}"/>
    <cellStyle name="_Furniture Division Item List Macola# and UPC# 2" xfId="62" xr:uid="{00000000-0005-0000-0000-000078000000}"/>
    <cellStyle name="_Furniture Division Item List Macola# and UPC# 2 2" xfId="1612" xr:uid="{00000000-0005-0000-0000-000079000000}"/>
    <cellStyle name="_Furniture Division Item List Macola# and UPC# 3" xfId="1611" xr:uid="{00000000-0005-0000-0000-00007A000000}"/>
    <cellStyle name="_Furniture Division Item List Macola# and UPC#_JLA Accents 4-2013 - Michelle 2 Price" xfId="63" xr:uid="{00000000-0005-0000-0000-00007B000000}"/>
    <cellStyle name="_Furniture Division Item List Macola# and UPC#_JLA Accents 4-2013 - Michelle 2 Price 2" xfId="1613" xr:uid="{00000000-0005-0000-0000-00007C000000}"/>
    <cellStyle name="_HD KD Sofas 07142010" xfId="64" xr:uid="{00000000-0005-0000-0000-00007D000000}"/>
    <cellStyle name="_HD KD Sofas 07142010_2011 HP Pricing for 2010 items" xfId="65" xr:uid="{00000000-0005-0000-0000-00007E000000}"/>
    <cellStyle name="_HD KD Sofas 07142010_2012 HP Old chair quote_4 4 2012-updated 4.4" xfId="66" xr:uid="{00000000-0005-0000-0000-00007F000000}"/>
    <cellStyle name="_HD KD Sofas 07142010_JLA Accents 10-2012  FNL to Sku _ Top Art (2)" xfId="67" xr:uid="{00000000-0005-0000-0000-000080000000}"/>
    <cellStyle name="_HD KD Sofas 07142010_JLA Accents 4-2013 - Michelle 2 Price" xfId="68" xr:uid="{00000000-0005-0000-0000-000081000000}"/>
    <cellStyle name="_HD KD Sofas 07142010_Line Plan Fall 2012 FINAL" xfId="69" xr:uid="{00000000-0005-0000-0000-000082000000}"/>
    <cellStyle name="_HD KD Sofas 07142010_OLD ITEM" xfId="70" xr:uid="{00000000-0005-0000-0000-000083000000}"/>
    <cellStyle name="_HD KD Sofas 07142010_Total quote sheet for 201304 HP chairs" xfId="71" xr:uid="{00000000-0005-0000-0000-000084000000}"/>
    <cellStyle name="_HD KD Sofas 07142010_Total quote sheet for 201304 HP samples _updated on 3-25-2013 (3)" xfId="72" xr:uid="{00000000-0005-0000-0000-000085000000}"/>
    <cellStyle name="_HD KD Sofas 07142010_Total quote sheet for 201304 HP samples _updated on 3-26-2013 (2)" xfId="73" xr:uid="{00000000-0005-0000-0000-000086000000}"/>
    <cellStyle name="_HD KD Sofas 07142010_Total quote sheet for 201304 HP samples 3-15-2013" xfId="74" xr:uid="{00000000-0005-0000-0000-000087000000}"/>
    <cellStyle name="_HD KD Sofas 07142010_Total quote sheet for 201304 HP samples 3-18-2013" xfId="75" xr:uid="{00000000-0005-0000-0000-000088000000}"/>
    <cellStyle name="_HD KD Sofas 07142010_Updated Chair warehouse program - JCP" xfId="76" xr:uid="{00000000-0005-0000-0000-000089000000}"/>
    <cellStyle name="_HP Accent Chairs Pricing 101014" xfId="77" xr:uid="{00000000-0005-0000-0000-00008A000000}"/>
    <cellStyle name="_HP Accent Chairs Pricing 101014_2011 HP Pricing for 2010 items" xfId="78" xr:uid="{00000000-0005-0000-0000-00008B000000}"/>
    <cellStyle name="_HP Accent Chairs Pricing 101014_2012 HP Old chair quote_4 4 2012-updated 4.4" xfId="79" xr:uid="{00000000-0005-0000-0000-00008C000000}"/>
    <cellStyle name="_HP Accent Chairs Pricing 101014_Ecommerce Inventory 120215 updated (2)" xfId="80" xr:uid="{00000000-0005-0000-0000-00008D000000}"/>
    <cellStyle name="_HP Accent Chairs Pricing 101014_JLA Accents 10-2012  FNL to Sku _ Top Art (2)" xfId="81" xr:uid="{00000000-0005-0000-0000-00008E000000}"/>
    <cellStyle name="_HP Accent Chairs Pricing 101014_JLA Accents 4-2013 - Michelle 2 Price" xfId="82" xr:uid="{00000000-0005-0000-0000-00008F000000}"/>
    <cellStyle name="_HP Accent Chairs Pricing 101014_Line Plan Fall 2012 FINAL" xfId="83" xr:uid="{00000000-0005-0000-0000-000090000000}"/>
    <cellStyle name="_HP Accent Chairs Pricing 101014_OLD ITEM" xfId="84" xr:uid="{00000000-0005-0000-0000-000091000000}"/>
    <cellStyle name="_HP Accent Chairs Pricing 101014_Total quote sheet for 201304 HP chairs" xfId="85" xr:uid="{00000000-0005-0000-0000-000092000000}"/>
    <cellStyle name="_HP Accent Chairs Pricing 101014_Total quote sheet for 201304 HP samples _updated on 3-25-2013 (3)" xfId="86" xr:uid="{00000000-0005-0000-0000-000093000000}"/>
    <cellStyle name="_HP Accent Chairs Pricing 101014_Total quote sheet for 201304 HP samples _updated on 3-26-2013 (2)" xfId="87" xr:uid="{00000000-0005-0000-0000-000094000000}"/>
    <cellStyle name="_HP Accent Chairs Pricing 101014_Total quote sheet for 201304 HP samples 3-15-2013" xfId="88" xr:uid="{00000000-0005-0000-0000-000095000000}"/>
    <cellStyle name="_HP Accent Chairs Pricing 101014_Total quote sheet for 201304 HP samples 3-18-2013" xfId="89" xr:uid="{00000000-0005-0000-0000-000096000000}"/>
    <cellStyle name="_HP Accent Chairs Pricing 101014_Updated Chair warehouse program - JCP" xfId="90" xr:uid="{00000000-0005-0000-0000-000097000000}"/>
    <cellStyle name="_HP Quota from kaifa 1 Mar  2010 (2)" xfId="91" xr:uid="{00000000-0005-0000-0000-000098000000}"/>
    <cellStyle name="_HP Quota from kaifa 1 Mar  2010 (2) 2" xfId="92" xr:uid="{00000000-0005-0000-0000-000099000000}"/>
    <cellStyle name="_HP Quota from kaifa 1 Mar  2010 (2) 2 2" xfId="1615" xr:uid="{00000000-0005-0000-0000-00009A000000}"/>
    <cellStyle name="_HP Quota from kaifa 1 Mar  2010 (2) 3" xfId="1614" xr:uid="{00000000-0005-0000-0000-00009B000000}"/>
    <cellStyle name="_HP Quota from kaifa 1 Mar  2010 (2)_JLA Accents 4-2013 - Michelle 2 Price" xfId="93" xr:uid="{00000000-0005-0000-0000-00009C000000}"/>
    <cellStyle name="_HP Quota from kaifa 1 Mar  2010 (2)_JLA Accents 4-2013 - Michelle 2 Price 2" xfId="1616" xr:uid="{00000000-0005-0000-0000-00009D000000}"/>
    <cellStyle name="_HP quota sheet from kaifa 2011-2-24" xfId="94" xr:uid="{00000000-0005-0000-0000-00009E000000}"/>
    <cellStyle name="_HP quota sheet from kaifa 2011-2-24 2" xfId="1617" xr:uid="{00000000-0005-0000-0000-00009F000000}"/>
    <cellStyle name="_HP quota sheet from kaifa 2011-2-24_JLA Accents 4-2013 - Michelle 2 Price" xfId="95" xr:uid="{00000000-0005-0000-0000-0000A0000000}"/>
    <cellStyle name="_HP quota sheet from kaifa 2011-2-24_JLA Accents 4-2013 - Michelle 2 Price 2" xfId="1618" xr:uid="{00000000-0005-0000-0000-0000A1000000}"/>
    <cellStyle name="_HP sample quotation100212" xfId="96" xr:uid="{00000000-0005-0000-0000-0000A2000000}"/>
    <cellStyle name="_HP sample quotation100212 2" xfId="97" xr:uid="{00000000-0005-0000-0000-0000A3000000}"/>
    <cellStyle name="_HP sample quotation100212 2 2" xfId="1620" xr:uid="{00000000-0005-0000-0000-0000A4000000}"/>
    <cellStyle name="_HP sample quotation100212 3" xfId="1619" xr:uid="{00000000-0005-0000-0000-0000A5000000}"/>
    <cellStyle name="_HP sample quotation100212_JLA Accents 4-2013 - Michelle 2 Price" xfId="98" xr:uid="{00000000-0005-0000-0000-0000A6000000}"/>
    <cellStyle name="_HP sample quotation100212_JLA Accents 4-2013 - Michelle 2 Price 2" xfId="1621" xr:uid="{00000000-0005-0000-0000-0000A7000000}"/>
    <cellStyle name="_HSN Blanket  Throw  90106 complete" xfId="99" xr:uid="{00000000-0005-0000-0000-0000A8000000}"/>
    <cellStyle name="_HSN Blanket  Throw  90106 complete 2" xfId="100" xr:uid="{00000000-0005-0000-0000-0000A9000000}"/>
    <cellStyle name="_HSN Blanket  Throw  90106 complete 2 2" xfId="1623" xr:uid="{00000000-0005-0000-0000-0000AA000000}"/>
    <cellStyle name="_HSN Blanket  Throw  90106 complete 3" xfId="1622" xr:uid="{00000000-0005-0000-0000-0000AB000000}"/>
    <cellStyle name="_HSN Blanket  Throw  90106 complete_JLA Accents 4-2013 - Michelle 2 Price" xfId="101" xr:uid="{00000000-0005-0000-0000-0000AC000000}"/>
    <cellStyle name="_HSN Blanket  Throw  90106 complete_JLA Accents 4-2013 - Michelle 2 Price 2" xfId="1624" xr:uid="{00000000-0005-0000-0000-0000AD000000}"/>
    <cellStyle name="_JCP chair" xfId="102" xr:uid="{00000000-0005-0000-0000-0000AE000000}"/>
    <cellStyle name="_JCP Merideth chair and ottoman commitment 8 13 2012" xfId="103" xr:uid="{00000000-0005-0000-0000-0000AF000000}"/>
    <cellStyle name="_JLA-090613A pillow and throw (2)" xfId="104" xr:uid="{00000000-0005-0000-0000-0000B0000000}"/>
    <cellStyle name="_JLA-090613A pillow and throw (2) 2" xfId="105" xr:uid="{00000000-0005-0000-0000-0000B1000000}"/>
    <cellStyle name="_JLA-090613A pillow and throw (2) 2 2" xfId="1626" xr:uid="{00000000-0005-0000-0000-0000B2000000}"/>
    <cellStyle name="_JLA-090613A pillow and throw (2) 3" xfId="1625" xr:uid="{00000000-0005-0000-0000-0000B3000000}"/>
    <cellStyle name="_JLA-090613A pillow and throw (2)_JLA Accents 4-2013 - Michelle 2 Price" xfId="106" xr:uid="{00000000-0005-0000-0000-0000B4000000}"/>
    <cellStyle name="_JLA-090613A pillow and throw (2)_JLA Accents 4-2013 - Michelle 2 Price 2" xfId="1627" xr:uid="{00000000-0005-0000-0000-0000B5000000}"/>
    <cellStyle name="_JLA-090613A pillow and throw (2)_RTG tufted armless chair July 06 09" xfId="107" xr:uid="{00000000-0005-0000-0000-0000B6000000}"/>
    <cellStyle name="_JLA-090613A pillow and throw (2)_RTG tufted armless chair July 06 09 2" xfId="108" xr:uid="{00000000-0005-0000-0000-0000B7000000}"/>
    <cellStyle name="_JLA-090613A pillow and throw (2)_RTG tufted armless chair July 06 09 2 2" xfId="1629" xr:uid="{00000000-0005-0000-0000-0000B8000000}"/>
    <cellStyle name="_JLA-090613A pillow and throw (2)_RTG tufted armless chair July 06 09 3" xfId="1628" xr:uid="{00000000-0005-0000-0000-0000B9000000}"/>
    <cellStyle name="_JLA-090613A pillow and throw (2)_RTG tufted armless chair July 06 09_JLA Accents 4-2013 - Michelle 2 Price" xfId="109" xr:uid="{00000000-0005-0000-0000-0000BA000000}"/>
    <cellStyle name="_JLA-090613A pillow and throw (2)_RTG tufted armless chair July 06 09_JLA Accents 4-2013 - Michelle 2 Price 2" xfId="1630" xr:uid="{00000000-0005-0000-0000-0000BB000000}"/>
    <cellStyle name="_JLA-090617A pillow and throw (2)" xfId="110" xr:uid="{00000000-0005-0000-0000-0000BC000000}"/>
    <cellStyle name="_JLA-090617A pillow and throw (2) 2" xfId="111" xr:uid="{00000000-0005-0000-0000-0000BD000000}"/>
    <cellStyle name="_JLA-090617A pillow and throw (2) 2 2" xfId="1632" xr:uid="{00000000-0005-0000-0000-0000BE000000}"/>
    <cellStyle name="_JLA-090617A pillow and throw (2) 3" xfId="1631" xr:uid="{00000000-0005-0000-0000-0000BF000000}"/>
    <cellStyle name="_JLA-090617A pillow and throw (2)_JLA Accents 4-2013 - Michelle 2 Price" xfId="112" xr:uid="{00000000-0005-0000-0000-0000C0000000}"/>
    <cellStyle name="_JLA-090617A pillow and throw (2)_JLA Accents 4-2013 - Michelle 2 Price 2" xfId="1633" xr:uid="{00000000-0005-0000-0000-0000C1000000}"/>
    <cellStyle name="_JLA-090617A pillow and throw (2)_RTG tufted armless chair July 06 09" xfId="113" xr:uid="{00000000-0005-0000-0000-0000C2000000}"/>
    <cellStyle name="_JLA-090617A pillow and throw (2)_RTG tufted armless chair July 06 09 2" xfId="114" xr:uid="{00000000-0005-0000-0000-0000C3000000}"/>
    <cellStyle name="_JLA-090617A pillow and throw (2)_RTG tufted armless chair July 06 09 2 2" xfId="1635" xr:uid="{00000000-0005-0000-0000-0000C4000000}"/>
    <cellStyle name="_JLA-090617A pillow and throw (2)_RTG tufted armless chair July 06 09 3" xfId="1634" xr:uid="{00000000-0005-0000-0000-0000C5000000}"/>
    <cellStyle name="_JLA-090617A pillow and throw (2)_RTG tufted armless chair July 06 09_JLA Accents 4-2013 - Michelle 2 Price" xfId="115" xr:uid="{00000000-0005-0000-0000-0000C6000000}"/>
    <cellStyle name="_JLA-090617A pillow and throw (2)_RTG tufted armless chair July 06 09_JLA Accents 4-2013 - Michelle 2 Price 2" xfId="1636" xr:uid="{00000000-0005-0000-0000-0000C7000000}"/>
    <cellStyle name="_liquid cotton receipts" xfId="116" xr:uid="{00000000-0005-0000-0000-0000C8000000}"/>
    <cellStyle name="_Mar 09 Market Week Blanket &amp; Throw Non-Electric" xfId="117" xr:uid="{00000000-0005-0000-0000-0000C9000000}"/>
    <cellStyle name="_Mar 09 Market Week Blanket &amp; Throw Non-Electric 2" xfId="118" xr:uid="{00000000-0005-0000-0000-0000CA000000}"/>
    <cellStyle name="_Mar 09 Market Week Blanket &amp; Throw Non-Electric 2 2" xfId="1638" xr:uid="{00000000-0005-0000-0000-0000CB000000}"/>
    <cellStyle name="_Mar 09 Market Week Blanket &amp; Throw Non-Electric 3" xfId="1637" xr:uid="{00000000-0005-0000-0000-0000CC000000}"/>
    <cellStyle name="_Mar 09 Market Week Blanket &amp; Throw Non-Electric_JLA Accents 4-2013 - Michelle 2 Price" xfId="119" xr:uid="{00000000-0005-0000-0000-0000CD000000}"/>
    <cellStyle name="_Mar 09 Market Week Blanket &amp; Throw Non-Electric_JLA Accents 4-2013 - Michelle 2 Price 2" xfId="1639" xr:uid="{00000000-0005-0000-0000-0000CE000000}"/>
    <cellStyle name="_Mar 09 Market Week Blanket &amp; Throw Non-Electric_RTG tufted armless chair July 06 09" xfId="120" xr:uid="{00000000-0005-0000-0000-0000CF000000}"/>
    <cellStyle name="_Mar 09 Market Week Blanket &amp; Throw Non-Electric_RTG tufted armless chair July 06 09 2" xfId="121" xr:uid="{00000000-0005-0000-0000-0000D0000000}"/>
    <cellStyle name="_Mar 09 Market Week Blanket &amp; Throw Non-Electric_RTG tufted armless chair July 06 09 2 2" xfId="1641" xr:uid="{00000000-0005-0000-0000-0000D1000000}"/>
    <cellStyle name="_Mar 09 Market Week Blanket &amp; Throw Non-Electric_RTG tufted armless chair July 06 09 3" xfId="1640" xr:uid="{00000000-0005-0000-0000-0000D2000000}"/>
    <cellStyle name="_Mar 09 Market Week Blanket &amp; Throw Non-Electric_RTG tufted armless chair July 06 09_JLA Accents 4-2013 - Michelle 2 Price" xfId="122" xr:uid="{00000000-0005-0000-0000-0000D3000000}"/>
    <cellStyle name="_Mar 09 Market Week Blanket &amp; Throw Non-Electric_RTG tufted armless chair July 06 09_JLA Accents 4-2013 - Michelle 2 Price 2" xfId="1642" xr:uid="{00000000-0005-0000-0000-0000D4000000}"/>
    <cellStyle name="_Quota of HP samples--kaifa--20100907" xfId="123" xr:uid="{00000000-0005-0000-0000-0000D5000000}"/>
    <cellStyle name="_Quota of HP samples--kaifa--20100907 2" xfId="124" xr:uid="{00000000-0005-0000-0000-0000D6000000}"/>
    <cellStyle name="_Quota of HP samples--kaifa--20100907 2 2" xfId="1644" xr:uid="{00000000-0005-0000-0000-0000D7000000}"/>
    <cellStyle name="_Quota of HP samples--kaifa--20100907 3" xfId="1643" xr:uid="{00000000-0005-0000-0000-0000D8000000}"/>
    <cellStyle name="_Quota of HP samples--kaifa--20100907_JLA Accents 4-2013 - Michelle 2 Price" xfId="125" xr:uid="{00000000-0005-0000-0000-0000D9000000}"/>
    <cellStyle name="_Quota of HP samples--kaifa--20100907_JLA Accents 4-2013 - Michelle 2 Price 2" xfId="1645" xr:uid="{00000000-0005-0000-0000-0000DA000000}"/>
    <cellStyle name="_Quota of HP samples--kaifa--20100929rvd" xfId="126" xr:uid="{00000000-0005-0000-0000-0000DB000000}"/>
    <cellStyle name="_Quota of HP samples--kaifa--20100929rvd 2" xfId="127" xr:uid="{00000000-0005-0000-0000-0000DC000000}"/>
    <cellStyle name="_Quota of HP samples--kaifa--20100929rvd 2 2" xfId="1647" xr:uid="{00000000-0005-0000-0000-0000DD000000}"/>
    <cellStyle name="_Quota of HP samples--kaifa--20100929rvd 3" xfId="1646" xr:uid="{00000000-0005-0000-0000-0000DE000000}"/>
    <cellStyle name="_Quota of HP samples--kaifa--20100929rvd_JLA Accents 4-2013 - Michelle 2 Price" xfId="128" xr:uid="{00000000-0005-0000-0000-0000DF000000}"/>
    <cellStyle name="_Quota of HP samples--kaifa--20100929rvd_JLA Accents 4-2013 - Michelle 2 Price 2" xfId="1648" xr:uid="{00000000-0005-0000-0000-0000E0000000}"/>
    <cellStyle name="_QUOTATION FOR HIGH POINT SAMPLES-JINZHENG-20100907" xfId="129" xr:uid="{00000000-0005-0000-0000-0000E1000000}"/>
    <cellStyle name="_QUOTATION FOR HIGH POINT SAMPLES-JINZHENG-20100907 2" xfId="130" xr:uid="{00000000-0005-0000-0000-0000E2000000}"/>
    <cellStyle name="_QUOTATION FOR HIGH POINT SAMPLES-JINZHENG-20100907 2 2" xfId="1650" xr:uid="{00000000-0005-0000-0000-0000E3000000}"/>
    <cellStyle name="_QUOTATION FOR HIGH POINT SAMPLES-JINZHENG-20100907 3" xfId="1649" xr:uid="{00000000-0005-0000-0000-0000E4000000}"/>
    <cellStyle name="_QUOTATION FOR HIGH POINT SAMPLES-JINZHENG-20100907_JLA Accents 4-2013 - Michelle 2 Price" xfId="131" xr:uid="{00000000-0005-0000-0000-0000E5000000}"/>
    <cellStyle name="_QUOTATION FOR HIGH POINT SAMPLES-JINZHENG-20100907_JLA Accents 4-2013 - Michelle 2 Price 2" xfId="1651" xr:uid="{00000000-0005-0000-0000-0000E6000000}"/>
    <cellStyle name="_Quotation of HP samples--YOUBANG-20100907" xfId="132" xr:uid="{00000000-0005-0000-0000-0000E7000000}"/>
    <cellStyle name="_Quotation of HP samples--YOUBANG-20100907 (2)" xfId="133" xr:uid="{00000000-0005-0000-0000-0000E8000000}"/>
    <cellStyle name="_Quotation of HP samples--YOUBANG-20100907 (2) 2" xfId="134" xr:uid="{00000000-0005-0000-0000-0000E9000000}"/>
    <cellStyle name="_Quotation of HP samples--YOUBANG-20100907 (2) 2 2" xfId="1654" xr:uid="{00000000-0005-0000-0000-0000EA000000}"/>
    <cellStyle name="_Quotation of HP samples--YOUBANG-20100907 (2) 3" xfId="1653" xr:uid="{00000000-0005-0000-0000-0000EB000000}"/>
    <cellStyle name="_Quotation of HP samples--YOUBANG-20100907 (2)_JLA Accents 4-2013 - Michelle 2 Price" xfId="135" xr:uid="{00000000-0005-0000-0000-0000EC000000}"/>
    <cellStyle name="_Quotation of HP samples--YOUBANG-20100907 (2)_JLA Accents 4-2013 - Michelle 2 Price 2" xfId="1655" xr:uid="{00000000-0005-0000-0000-0000ED000000}"/>
    <cellStyle name="_Quotation of HP samples--YOUBANG-20100907 2" xfId="136" xr:uid="{00000000-0005-0000-0000-0000EE000000}"/>
    <cellStyle name="_Quotation of HP samples--YOUBANG-20100907 2 2" xfId="1656" xr:uid="{00000000-0005-0000-0000-0000EF000000}"/>
    <cellStyle name="_Quotation of HP samples--YOUBANG-20100907 3" xfId="137" xr:uid="{00000000-0005-0000-0000-0000F0000000}"/>
    <cellStyle name="_Quotation of HP samples--YOUBANG-20100907 3 2" xfId="1657" xr:uid="{00000000-0005-0000-0000-0000F1000000}"/>
    <cellStyle name="_Quotation of HP samples--YOUBANG-20100907 4" xfId="138" xr:uid="{00000000-0005-0000-0000-0000F2000000}"/>
    <cellStyle name="_Quotation of HP samples--YOUBANG-20100907 4 2" xfId="1658" xr:uid="{00000000-0005-0000-0000-0000F3000000}"/>
    <cellStyle name="_Quotation of HP samples--YOUBANG-20100907 5" xfId="1652" xr:uid="{00000000-0005-0000-0000-0000F4000000}"/>
    <cellStyle name="_Quotation of HP samples--YOUBANG-20100907 6" xfId="1951" xr:uid="{00000000-0005-0000-0000-0000F5000000}"/>
    <cellStyle name="_Quotation of HP samples--YOUBANG-20100907 7" xfId="2029" xr:uid="{00000000-0005-0000-0000-0000F6000000}"/>
    <cellStyle name="_Quotation of HP samples--YOUBANG-20100907 8" xfId="2061" xr:uid="{00000000-0005-0000-0000-0000F7000000}"/>
    <cellStyle name="_Quotation of HP samples--YOUBANG-20100907 9" xfId="2088" xr:uid="{00000000-0005-0000-0000-0000F8000000}"/>
    <cellStyle name="_Quotation of HP samples--YOUBANG-20100907_JLA Accents 4-2013 - Michelle 2 Price" xfId="139" xr:uid="{00000000-0005-0000-0000-0000F9000000}"/>
    <cellStyle name="_Quotation of HP samples--YOUBANG-20100907_JLA Accents 4-2013 - Michelle 2 Price 2" xfId="1659" xr:uid="{00000000-0005-0000-0000-0000FA000000}"/>
    <cellStyle name="_Quotation sheet of HP samples- Jincheng-20100907" xfId="140" xr:uid="{00000000-0005-0000-0000-0000FB000000}"/>
    <cellStyle name="_Quotation sheet of HP samples- Jincheng-20100907 (3)" xfId="141" xr:uid="{00000000-0005-0000-0000-0000FC000000}"/>
    <cellStyle name="_Quotation sheet of HP samples- Jincheng-20100907 (3) 2" xfId="142" xr:uid="{00000000-0005-0000-0000-0000FD000000}"/>
    <cellStyle name="_Quotation sheet of HP samples- Jincheng-20100907 (3) 2 2" xfId="1662" xr:uid="{00000000-0005-0000-0000-0000FE000000}"/>
    <cellStyle name="_Quotation sheet of HP samples- Jincheng-20100907 (3) 3" xfId="1661" xr:uid="{00000000-0005-0000-0000-0000FF000000}"/>
    <cellStyle name="_Quotation sheet of HP samples- Jincheng-20100907 (3)_JLA Accents 4-2013 - Michelle 2 Price" xfId="143" xr:uid="{00000000-0005-0000-0000-000000010000}"/>
    <cellStyle name="_Quotation sheet of HP samples- Jincheng-20100907 (3)_JLA Accents 4-2013 - Michelle 2 Price 2" xfId="1663" xr:uid="{00000000-0005-0000-0000-000001010000}"/>
    <cellStyle name="_Quotation sheet of HP samples- Jincheng-20100907 2" xfId="144" xr:uid="{00000000-0005-0000-0000-000002010000}"/>
    <cellStyle name="_Quotation sheet of HP samples- Jincheng-20100907 2 2" xfId="1664" xr:uid="{00000000-0005-0000-0000-000003010000}"/>
    <cellStyle name="_Quotation sheet of HP samples- Jincheng-20100907 3" xfId="145" xr:uid="{00000000-0005-0000-0000-000004010000}"/>
    <cellStyle name="_Quotation sheet of HP samples- Jincheng-20100907 3 2" xfId="1665" xr:uid="{00000000-0005-0000-0000-000005010000}"/>
    <cellStyle name="_Quotation sheet of HP samples- Jincheng-20100907 4" xfId="146" xr:uid="{00000000-0005-0000-0000-000006010000}"/>
    <cellStyle name="_Quotation sheet of HP samples- Jincheng-20100907 4 2" xfId="1666" xr:uid="{00000000-0005-0000-0000-000007010000}"/>
    <cellStyle name="_Quotation sheet of HP samples- Jincheng-20100907 5" xfId="1660" xr:uid="{00000000-0005-0000-0000-000008010000}"/>
    <cellStyle name="_Quotation sheet of HP samples- Jincheng-20100907 6" xfId="1952" xr:uid="{00000000-0005-0000-0000-000009010000}"/>
    <cellStyle name="_Quotation sheet of HP samples- Jincheng-20100907 7" xfId="2028" xr:uid="{00000000-0005-0000-0000-00000A010000}"/>
    <cellStyle name="_Quotation sheet of HP samples- Jincheng-20100907 8" xfId="2056" xr:uid="{00000000-0005-0000-0000-00000B010000}"/>
    <cellStyle name="_Quotation sheet of HP samples- Jincheng-20100907 9" xfId="2089" xr:uid="{00000000-0005-0000-0000-00000C010000}"/>
    <cellStyle name="_Quotation sheet of HP samples- Jincheng-20100907_JLA Accents 4-2013 - Michelle 2 Price" xfId="147" xr:uid="{00000000-0005-0000-0000-00000D010000}"/>
    <cellStyle name="_Quotation sheet of HP samples- Jincheng-20100907_JLA Accents 4-2013 - Michelle 2 Price 2" xfId="1667" xr:uid="{00000000-0005-0000-0000-00000E010000}"/>
    <cellStyle name="_Sep11 Market Week Blanket  Throw" xfId="148" xr:uid="{00000000-0005-0000-0000-00000F010000}"/>
    <cellStyle name="_Sep11 Market Week Blanket  Throw 2" xfId="1668" xr:uid="{00000000-0005-0000-0000-000010010000}"/>
    <cellStyle name="_SF91026 6151 6154recliner LH-250RK-F chair" xfId="149" xr:uid="{00000000-0005-0000-0000-000011010000}"/>
    <cellStyle name="_SF91026 6151 6154recliner LH-250RK-F chair (2)" xfId="150" xr:uid="{00000000-0005-0000-0000-000012010000}"/>
    <cellStyle name="_SF91026 6151 6154recliner LH-250RK-F chair (2) 2" xfId="151" xr:uid="{00000000-0005-0000-0000-000013010000}"/>
    <cellStyle name="_SF91026 6151 6154recliner LH-250RK-F chair (2) 2 2" xfId="1671" xr:uid="{00000000-0005-0000-0000-000014010000}"/>
    <cellStyle name="_SF91026 6151 6154recliner LH-250RK-F chair (2) 3" xfId="1670" xr:uid="{00000000-0005-0000-0000-000015010000}"/>
    <cellStyle name="_SF91026 6151 6154recliner LH-250RK-F chair (2)_JLA Accents 4-2013 - Michelle 2 Price" xfId="152" xr:uid="{00000000-0005-0000-0000-000016010000}"/>
    <cellStyle name="_SF91026 6151 6154recliner LH-250RK-F chair (2)_JLA Accents 4-2013 - Michelle 2 Price 2" xfId="1672" xr:uid="{00000000-0005-0000-0000-000017010000}"/>
    <cellStyle name="_SF91026 6151 6154recliner LH-250RK-F chair 2" xfId="153" xr:uid="{00000000-0005-0000-0000-000018010000}"/>
    <cellStyle name="_SF91026 6151 6154recliner LH-250RK-F chair 2 2" xfId="1673" xr:uid="{00000000-0005-0000-0000-000019010000}"/>
    <cellStyle name="_SF91026 6151 6154recliner LH-250RK-F chair 3" xfId="154" xr:uid="{00000000-0005-0000-0000-00001A010000}"/>
    <cellStyle name="_SF91026 6151 6154recliner LH-250RK-F chair 3 2" xfId="1674" xr:uid="{00000000-0005-0000-0000-00001B010000}"/>
    <cellStyle name="_SF91026 6151 6154recliner LH-250RK-F chair 4" xfId="155" xr:uid="{00000000-0005-0000-0000-00001C010000}"/>
    <cellStyle name="_SF91026 6151 6154recliner LH-250RK-F chair 4 2" xfId="1675" xr:uid="{00000000-0005-0000-0000-00001D010000}"/>
    <cellStyle name="_SF91026 6151 6154recliner LH-250RK-F chair 5" xfId="1669" xr:uid="{00000000-0005-0000-0000-00001E010000}"/>
    <cellStyle name="_SF91026 6151 6154recliner LH-250RK-F chair 6" xfId="1953" xr:uid="{00000000-0005-0000-0000-00001F010000}"/>
    <cellStyle name="_SF91026 6151 6154recliner LH-250RK-F chair 7" xfId="2027" xr:uid="{00000000-0005-0000-0000-000020010000}"/>
    <cellStyle name="_SF91026 6151 6154recliner LH-250RK-F chair 8" xfId="2055" xr:uid="{00000000-0005-0000-0000-000021010000}"/>
    <cellStyle name="_SF91026 6151 6154recliner LH-250RK-F chair 9" xfId="2030" xr:uid="{00000000-0005-0000-0000-000022010000}"/>
    <cellStyle name="_SF91026 6151 6154recliner LH-250RK-F chair_JLA Accents 4-2013 - Michelle 2 Price" xfId="156" xr:uid="{00000000-0005-0000-0000-000023010000}"/>
    <cellStyle name="_SF91026 6151 6154recliner LH-250RK-F chair_JLA Accents 4-2013 - Michelle 2 Price 2" xfId="1676" xr:uid="{00000000-0005-0000-0000-000024010000}"/>
    <cellStyle name="_SF91102  manhantten copenhagen recliner LH-250RK-F chair" xfId="157" xr:uid="{00000000-0005-0000-0000-000025010000}"/>
    <cellStyle name="_SF91102  manhantten copenhagen recliner LH-250RK-F chair 2" xfId="158" xr:uid="{00000000-0005-0000-0000-000026010000}"/>
    <cellStyle name="_SF91102  manhantten copenhagen recliner LH-250RK-F chair 2 2" xfId="1678" xr:uid="{00000000-0005-0000-0000-000027010000}"/>
    <cellStyle name="_SF91102  manhantten copenhagen recliner LH-250RK-F chair 3" xfId="1677" xr:uid="{00000000-0005-0000-0000-000028010000}"/>
    <cellStyle name="_SF91102  manhantten copenhagen recliner LH-250RK-F chair_JLA Accents 4-2013 - Michelle 2 Price" xfId="159" xr:uid="{00000000-0005-0000-0000-000029010000}"/>
    <cellStyle name="_SF91102  manhantten copenhagen recliner LH-250RK-F chair_JLA Accents 4-2013 - Michelle 2 Price 2" xfId="1679" xr:uid="{00000000-0005-0000-0000-00002A010000}"/>
    <cellStyle name="_SF91120 armless chair KF0026chair 1999R-KD Chaise " xfId="160" xr:uid="{00000000-0005-0000-0000-00002B010000}"/>
    <cellStyle name="_SF91120 armless chair KF0026chair 1999R-KD Chaise  2" xfId="161" xr:uid="{00000000-0005-0000-0000-00002C010000}"/>
    <cellStyle name="_SF91120 armless chair KF0026chair 1999R-KD Chaise  2 2" xfId="1681" xr:uid="{00000000-0005-0000-0000-00002D010000}"/>
    <cellStyle name="_SF91120 armless chair KF0026chair 1999R-KD Chaise  3" xfId="1680" xr:uid="{00000000-0005-0000-0000-00002E010000}"/>
    <cellStyle name="_SF91120 armless chair KF0026chair 1999R-KD Chaise _JLA Accents 4-2013 - Michelle 2 Price" xfId="162" xr:uid="{00000000-0005-0000-0000-00002F010000}"/>
    <cellStyle name="_SF91120 armless chair KF0026chair 1999R-KD Chaise _JLA Accents 4-2013 - Michelle 2 Price 2" xfId="1682" xr:uid="{00000000-0005-0000-0000-000030010000}"/>
    <cellStyle name="_Shopko chairs 090413" xfId="163" xr:uid="{00000000-0005-0000-0000-000031010000}"/>
    <cellStyle name="_Shopko chairs 090413 2" xfId="164" xr:uid="{00000000-0005-0000-0000-000032010000}"/>
    <cellStyle name="_Shopko chairs 090413 2 2" xfId="1684" xr:uid="{00000000-0005-0000-0000-000033010000}"/>
    <cellStyle name="_Shopko chairs 090413 3" xfId="1683" xr:uid="{00000000-0005-0000-0000-000034010000}"/>
    <cellStyle name="_Shopko chairs 090413_JLA Accents 4-2013 - Michelle 2 Price" xfId="165" xr:uid="{00000000-0005-0000-0000-000035010000}"/>
    <cellStyle name="_Shopko chairs 090413_JLA Accents 4-2013 - Michelle 2 Price 2" xfId="1685" xr:uid="{00000000-0005-0000-0000-000036010000}"/>
    <cellStyle name="_Shopko chairs 090413_RTG tufted armless chair July 06 09" xfId="166" xr:uid="{00000000-0005-0000-0000-000037010000}"/>
    <cellStyle name="_Shopko chairs 090413_RTG tufted armless chair July 06 09 2" xfId="167" xr:uid="{00000000-0005-0000-0000-000038010000}"/>
    <cellStyle name="_Shopko chairs 090413_RTG tufted armless chair July 06 09 2 2" xfId="1687" xr:uid="{00000000-0005-0000-0000-000039010000}"/>
    <cellStyle name="_Shopko chairs 090413_RTG tufted armless chair July 06 09 3" xfId="1686" xr:uid="{00000000-0005-0000-0000-00003A010000}"/>
    <cellStyle name="_Shopko chairs 090413_RTG tufted armless chair July 06 09_JLA Accents 4-2013 - Michelle 2 Price" xfId="168" xr:uid="{00000000-0005-0000-0000-00003B010000}"/>
    <cellStyle name="_Shopko chairs 090413_RTG tufted armless chair July 06 09_JLA Accents 4-2013 - Michelle 2 Price 2" xfId="1688" xr:uid="{00000000-0005-0000-0000-00003C010000}"/>
    <cellStyle name="_Sofa Mart Morris chair quotation 2010-4-9 (2)" xfId="169" xr:uid="{00000000-0005-0000-0000-00003D010000}"/>
    <cellStyle name="_Sofa Mart Morris chair quotation 2010-4-9 (2) 2" xfId="170" xr:uid="{00000000-0005-0000-0000-00003E010000}"/>
    <cellStyle name="_Sofa Mart Morris chair quotation 2010-4-9 (2) 2 2" xfId="1690" xr:uid="{00000000-0005-0000-0000-00003F010000}"/>
    <cellStyle name="_Sofa Mart Morris chair quotation 2010-4-9 (2) 3" xfId="1689" xr:uid="{00000000-0005-0000-0000-000040010000}"/>
    <cellStyle name="_Sofa Mart Morris chair quotation 2010-4-9 (2)_JLA Accents 4-2013 - Michelle 2 Price" xfId="171" xr:uid="{00000000-0005-0000-0000-000041010000}"/>
    <cellStyle name="_Sofa Mart Morris chair quotation 2010-4-9 (2)_JLA Accents 4-2013 - Michelle 2 Price 2" xfId="1691" xr:uid="{00000000-0005-0000-0000-000042010000}"/>
    <cellStyle name="_Sofa Mart-Accent Chair SKU" xfId="172" xr:uid="{00000000-0005-0000-0000-000043010000}"/>
    <cellStyle name="_Sofa Mart-Accent Chair SKU_Accent Chair warehouse item list 110121" xfId="173" xr:uid="{00000000-0005-0000-0000-000044010000}"/>
    <cellStyle name="_Sofa Mart-Accent Chair SKU_Accent Chair warehouse item list 110121_2011 HP Pricing for 2010 items" xfId="174" xr:uid="{00000000-0005-0000-0000-000045010000}"/>
    <cellStyle name="_Sofa Mart-Accent Chair SKU_Accent Chair warehouse item list 110121_2012 HP Old chair quote_4 4 2012-updated 4.4" xfId="175" xr:uid="{00000000-0005-0000-0000-000046010000}"/>
    <cellStyle name="_Sofa Mart-Accent Chair SKU_Accent Chair warehouse item list 110121_JLA Accents 10-2012  FNL to Sku _ Top Art (2)" xfId="176" xr:uid="{00000000-0005-0000-0000-000047010000}"/>
    <cellStyle name="_Sofa Mart-Accent Chair SKU_Accent Chair warehouse item list 110121_JLA Accents 4-2013 - Michelle 2 Price" xfId="177" xr:uid="{00000000-0005-0000-0000-000048010000}"/>
    <cellStyle name="_Sofa Mart-Accent Chair SKU_Accent Chair warehouse item list 110121_Line Plan Fall 2012 FINAL" xfId="178" xr:uid="{00000000-0005-0000-0000-000049010000}"/>
    <cellStyle name="_Sofa Mart-Accent Chair SKU_Accent Chair warehouse item list 110121_OLD ITEM" xfId="179" xr:uid="{00000000-0005-0000-0000-00004A010000}"/>
    <cellStyle name="_Sofa Mart-Accent Chair SKU_Accent Chair warehouse item list 110121_Total quote sheet for 201304 HP chairs" xfId="180" xr:uid="{00000000-0005-0000-0000-00004B010000}"/>
    <cellStyle name="_Sofa Mart-Accent Chair SKU_Accent Chair warehouse item list 110121_Total quote sheet for 201304 HP samples _updated on 3-25-2013 (3)" xfId="181" xr:uid="{00000000-0005-0000-0000-00004C010000}"/>
    <cellStyle name="_Sofa Mart-Accent Chair SKU_Accent Chair warehouse item list 110121_Total quote sheet for 201304 HP samples _updated on 3-26-2013 (2)" xfId="182" xr:uid="{00000000-0005-0000-0000-00004D010000}"/>
    <cellStyle name="_Sofa Mart-Accent Chair SKU_Accent Chair warehouse item list 110121_Total quote sheet for 201304 HP samples 3-15-2013" xfId="183" xr:uid="{00000000-0005-0000-0000-00004E010000}"/>
    <cellStyle name="_Sofa Mart-Accent Chair SKU_Accent Chair warehouse item list 110121_Total quote sheet for 201304 HP samples 3-18-2013" xfId="184" xr:uid="{00000000-0005-0000-0000-00004F010000}"/>
    <cellStyle name="_Sofa Mart-Accent Chair SKU_Accent Chair warehouse item list 110121_Updated Chair warehouse program - JCP" xfId="185" xr:uid="{00000000-0005-0000-0000-000050010000}"/>
    <cellStyle name="_Sofa Mart-Accent Chair SKU_Price increase chairs - DB 1-20-11" xfId="186" xr:uid="{00000000-0005-0000-0000-000051010000}"/>
    <cellStyle name="_Sofa Mart-Accent Chair SKU_USWW order and expense summary 1013" xfId="187" xr:uid="{00000000-0005-0000-0000-000052010000}"/>
    <cellStyle name="_Sofa Mart-Accent Chair SKU_USWW order and expense summary 1013_2011 HP Pricing for 2010 items" xfId="188" xr:uid="{00000000-0005-0000-0000-000053010000}"/>
    <cellStyle name="_Sofa Mart-Accent Chair SKU_USWW order and expense summary 1013_2012 HP Old chair quote_4 4 2012-updated 4.4" xfId="189" xr:uid="{00000000-0005-0000-0000-000054010000}"/>
    <cellStyle name="_Sofa Mart-Accent Chair SKU_USWW order and expense summary 1013_Ecommerce Inventory 120215 updated (2)" xfId="190" xr:uid="{00000000-0005-0000-0000-000055010000}"/>
    <cellStyle name="_Sofa Mart-Accent Chair SKU_USWW order and expense summary 1013_Haverty frames quotation - Youbang in stock 2011-08-30" xfId="191" xr:uid="{00000000-0005-0000-0000-000056010000}"/>
    <cellStyle name="_Sofa Mart-Accent Chair SKU_USWW order and expense summary 1013_HP10 Quotation from Youbang (4)" xfId="192" xr:uid="{00000000-0005-0000-0000-000057010000}"/>
    <cellStyle name="_Sofa Mart-Accent Chair SKU_USWW order and expense summary 1013_JLA Accents 10-2012  FNL to Sku _ Top Art (2)" xfId="193" xr:uid="{00000000-0005-0000-0000-000058010000}"/>
    <cellStyle name="_Sofa Mart-Accent Chair SKU_USWW order and expense summary 1013_JLA Accents 4-2013 - Michelle 2 Price" xfId="194" xr:uid="{00000000-0005-0000-0000-000059010000}"/>
    <cellStyle name="_Sofa Mart-Accent Chair SKU_USWW order and expense summary 1013_Line Plan Fall 2012 FINAL" xfId="195" xr:uid="{00000000-0005-0000-0000-00005A010000}"/>
    <cellStyle name="_Sofa Mart-Accent Chair SKU_USWW order and expense summary 1013_OLD ITEM" xfId="196" xr:uid="{00000000-0005-0000-0000-00005B010000}"/>
    <cellStyle name="_Sofa Mart-Accent Chair SKU_USWW order and expense summary 1013_Total quote sheet for 201304 HP chairs" xfId="197" xr:uid="{00000000-0005-0000-0000-00005C010000}"/>
    <cellStyle name="_Sofa Mart-Accent Chair SKU_USWW order and expense summary 1013_Total quote sheet for 201304 HP samples _updated on 3-25-2013 (3)" xfId="198" xr:uid="{00000000-0005-0000-0000-00005D010000}"/>
    <cellStyle name="_Sofa Mart-Accent Chair SKU_USWW order and expense summary 1013_Total quote sheet for 201304 HP samples _updated on 3-26-2013 (2)" xfId="199" xr:uid="{00000000-0005-0000-0000-00005E010000}"/>
    <cellStyle name="_Sofa Mart-Accent Chair SKU_USWW order and expense summary 1013_Total quote sheet for 201304 HP samples 3-15-2013" xfId="200" xr:uid="{00000000-0005-0000-0000-00005F010000}"/>
    <cellStyle name="_Sofa Mart-Accent Chair SKU_USWW order and expense summary 1013_Total quote sheet for 201304 HP samples 3-18-2013" xfId="201" xr:uid="{00000000-0005-0000-0000-000060010000}"/>
    <cellStyle name="_Sofa Mart-Accent Chair SKU_USWW order and expense summary 1013_Updated Chair warehouse program - JCP" xfId="202" xr:uid="{00000000-0005-0000-0000-000061010000}"/>
    <cellStyle name="_Sofa Mart-Accent Chair SKU_副本Accent Chair warehouse item list" xfId="203" xr:uid="{00000000-0005-0000-0000-000062010000}"/>
    <cellStyle name="_Sofa Mart-Accent Chair SKU_副本Accent Chair warehouse item list_Chairs" xfId="204" xr:uid="{00000000-0005-0000-0000-000063010000}"/>
    <cellStyle name="_Sofa Mart-Accent Chair SKU_副本Accent Chair warehouse item list_Ecommerce Inventory 120215 updated (2)" xfId="205" xr:uid="{00000000-0005-0000-0000-000064010000}"/>
    <cellStyle name="_Spr NYM BBB Bath Accessory Quote  - Heather updated 033111 xls" xfId="206" xr:uid="{00000000-0005-0000-0000-000065010000}"/>
    <cellStyle name="_Spr NYM BBB Bath Accessory Quote  - Heather updated 033111 xls 2" xfId="1692" xr:uid="{00000000-0005-0000-0000-000066010000}"/>
    <cellStyle name="_TW Home Quotation 2011-2-25 Builtwell" xfId="207" xr:uid="{00000000-0005-0000-0000-000067010000}"/>
    <cellStyle name="_TW Home Quotation 2011-2-25 Builtwell (2)" xfId="208" xr:uid="{00000000-0005-0000-0000-000068010000}"/>
    <cellStyle name="_TW Home Quotation 2011-2-25 Builtwell (2) 2" xfId="1694" xr:uid="{00000000-0005-0000-0000-000069010000}"/>
    <cellStyle name="_TW Home Quotation 2011-2-25 Builtwell 2" xfId="1693" xr:uid="{00000000-0005-0000-0000-00006A010000}"/>
    <cellStyle name="_TW Home Quotation 2011-2-25 Builtwell 3" xfId="1954" xr:uid="{00000000-0005-0000-0000-00006B010000}"/>
    <cellStyle name="_TW Home Quotation 2011-2-25 Builtwell 4" xfId="2014" xr:uid="{00000000-0005-0000-0000-00006C010000}"/>
    <cellStyle name="_TW Home Quotation 2011-2-25 Builtwell 5" xfId="2046" xr:uid="{00000000-0005-0000-0000-00006D010000}"/>
    <cellStyle name="_TW Home Quotation 2011-2-25 Builtwell 6" xfId="2026" xr:uid="{00000000-0005-0000-0000-00006E010000}"/>
    <cellStyle name="_TW Home Quotation 2011-2-25 Builtwell_JLA Accents 4-2013 - Michelle 2 Price" xfId="209" xr:uid="{00000000-0005-0000-0000-00006F010000}"/>
    <cellStyle name="_TW Home Quotation 2011-2-25 Builtwell_JLA Accents 4-2013 - Michelle 2 Price 2" xfId="1695" xr:uid="{00000000-0005-0000-0000-000070010000}"/>
    <cellStyle name="_TW Home Quotation -builwell-High Point1 (2)" xfId="210" xr:uid="{00000000-0005-0000-0000-000071010000}"/>
    <cellStyle name="_TW Home Quotation -builwell-High Point1 (2) 2" xfId="211" xr:uid="{00000000-0005-0000-0000-000072010000}"/>
    <cellStyle name="_TW Home Quotation -builwell-High Point1 (2) 2 2" xfId="1697" xr:uid="{00000000-0005-0000-0000-000073010000}"/>
    <cellStyle name="_TW Home Quotation -builwell-High Point1 (2) 3" xfId="1696" xr:uid="{00000000-0005-0000-0000-000074010000}"/>
    <cellStyle name="_TW Home Quotation -builwell-High Point1 (2)_JLA Accents 4-2013 - Michelle 2 Price" xfId="212" xr:uid="{00000000-0005-0000-0000-000075010000}"/>
    <cellStyle name="_TW Home Quotation -builwell-High Point1 (2)_JLA Accents 4-2013 - Michelle 2 Price 2" xfId="1698" xr:uid="{00000000-0005-0000-0000-000076010000}"/>
    <cellStyle name="_TW Home Quotation -builwell-High Point2010-9-14" xfId="213" xr:uid="{00000000-0005-0000-0000-000077010000}"/>
    <cellStyle name="_TW Home Quotation -builwell-High Point2010-9-14 2" xfId="214" xr:uid="{00000000-0005-0000-0000-000078010000}"/>
    <cellStyle name="_TW Home Quotation -builwell-High Point2010-9-14 2 2" xfId="1700" xr:uid="{00000000-0005-0000-0000-000079010000}"/>
    <cellStyle name="_TW Home Quotation -builwell-High Point2010-9-14 3" xfId="1699" xr:uid="{00000000-0005-0000-0000-00007A010000}"/>
    <cellStyle name="_TW Home Quotation -builwell-High Point2010-9-14_JLA Accents 4-2013 - Michelle 2 Price" xfId="215" xr:uid="{00000000-0005-0000-0000-00007B010000}"/>
    <cellStyle name="_TW Home Quotation -builwell-High Point2010-9-14_JLA Accents 4-2013 - Michelle 2 Price 2" xfId="1701" xr:uid="{00000000-0005-0000-0000-00007C010000}"/>
    <cellStyle name="_TW Home Quotation -builwell-High Point2010-9-23RVD (2)" xfId="216" xr:uid="{00000000-0005-0000-0000-00007D010000}"/>
    <cellStyle name="_TW Home Quotation -builwell-High Point2010-9-23RVD (2) 2" xfId="217" xr:uid="{00000000-0005-0000-0000-00007E010000}"/>
    <cellStyle name="_TW Home Quotation -builwell-High Point2010-9-23RVD (2) 2 2" xfId="1703" xr:uid="{00000000-0005-0000-0000-00007F010000}"/>
    <cellStyle name="_TW Home Quotation -builwell-High Point2010-9-23RVD (2) 3" xfId="1702" xr:uid="{00000000-0005-0000-0000-000080010000}"/>
    <cellStyle name="_TW Home Quotation -builwell-High Point2010-9-23RVD (2)_JLA Accents 4-2013 - Michelle 2 Price" xfId="218" xr:uid="{00000000-0005-0000-0000-000081010000}"/>
    <cellStyle name="_TW Home Quotation -builwell-High Point2010-9-23RVD (2)_JLA Accents 4-2013 - Michelle 2 Price 2" xfId="1704" xr:uid="{00000000-0005-0000-0000-000082010000}"/>
    <cellStyle name="_TW Home Quotation -builwell-High Point2010-9-29RVD" xfId="219" xr:uid="{00000000-0005-0000-0000-000083010000}"/>
    <cellStyle name="_TW Home Quotation -builwell-High Point2010-9-29RVD 2" xfId="220" xr:uid="{00000000-0005-0000-0000-000084010000}"/>
    <cellStyle name="_TW Home Quotation -builwell-High Point2010-9-29RVD 2 2" xfId="1706" xr:uid="{00000000-0005-0000-0000-000085010000}"/>
    <cellStyle name="_TW Home Quotation -builwell-High Point2010-9-29RVD 3" xfId="1705" xr:uid="{00000000-0005-0000-0000-000086010000}"/>
    <cellStyle name="_TW Home Quotation -builwell-High Point2010-9-29RVD_JLA Accents 4-2013 - Michelle 2 Price" xfId="221" xr:uid="{00000000-0005-0000-0000-000087010000}"/>
    <cellStyle name="_TW Home Quotation -builwell-High Point2010-9-29RVD_JLA Accents 4-2013 - Michelle 2 Price 2" xfId="1707" xr:uid="{00000000-0005-0000-0000-000088010000}"/>
    <cellStyle name="_TW Home Quotation -builwell-High Point2010-9-30RVD" xfId="222" xr:uid="{00000000-0005-0000-0000-000089010000}"/>
    <cellStyle name="_TW Home Quotation -builwell-High Point2010-9-30RVD 2" xfId="223" xr:uid="{00000000-0005-0000-0000-00008A010000}"/>
    <cellStyle name="_TW Home Quotation -builwell-High Point2010-9-30RVD 2 2" xfId="1709" xr:uid="{00000000-0005-0000-0000-00008B010000}"/>
    <cellStyle name="_TW Home Quotation -builwell-High Point2010-9-30RVD 3" xfId="1708" xr:uid="{00000000-0005-0000-0000-00008C010000}"/>
    <cellStyle name="_TW Home Quotation -builwell-High Point2010-9-30RVD_JLA Accents 4-2013 - Michelle 2 Price" xfId="224" xr:uid="{00000000-0005-0000-0000-00008D010000}"/>
    <cellStyle name="_TW Home Quotation -builwell-High Point2010-9-30RVD_JLA Accents 4-2013 - Michelle 2 Price 2" xfId="1710" xr:uid="{00000000-0005-0000-0000-00008E010000}"/>
    <cellStyle name="_TW Home Quotation -builwell-High Point2010-9-9RVD" xfId="225" xr:uid="{00000000-0005-0000-0000-00008F010000}"/>
    <cellStyle name="_TW Home Quotation -builwell-High Point2010-9-9RVD 2" xfId="226" xr:uid="{00000000-0005-0000-0000-000090010000}"/>
    <cellStyle name="_TW Home Quotation -builwell-High Point2010-9-9RVD 2 2" xfId="1712" xr:uid="{00000000-0005-0000-0000-000091010000}"/>
    <cellStyle name="_TW Home Quotation -builwell-High Point2010-9-9RVD 3" xfId="1711" xr:uid="{00000000-0005-0000-0000-000092010000}"/>
    <cellStyle name="_TW Home Quotation -builwell-High Point2010-9-9RVD_JLA Accents 4-2013 - Michelle 2 Price" xfId="227" xr:uid="{00000000-0005-0000-0000-000093010000}"/>
    <cellStyle name="_TW Home Quotation -builwell-High Point2010-9-9RVD_JLA Accents 4-2013 - Michelle 2 Price 2" xfId="1713" xr:uid="{00000000-0005-0000-0000-000094010000}"/>
    <cellStyle name="_TW Home Quotation of HP sample-CHUANYANG-2010-9-7" xfId="228" xr:uid="{00000000-0005-0000-0000-000095010000}"/>
    <cellStyle name="_TW Home Quotation of HP sample-CHUANYANG-2010-9-7-" xfId="229" xr:uid="{00000000-0005-0000-0000-000096010000}"/>
    <cellStyle name="_TW Home Quotation of HP sample-CHUANYANG-2010-9-7 2" xfId="230" xr:uid="{00000000-0005-0000-0000-000097010000}"/>
    <cellStyle name="_TW Home Quotation of HP sample-CHUANYANG-2010-9-7- 2" xfId="231" xr:uid="{00000000-0005-0000-0000-000098010000}"/>
    <cellStyle name="_TW Home Quotation of HP sample-CHUANYANG-2010-9-7 2 2" xfId="1716" xr:uid="{00000000-0005-0000-0000-000099010000}"/>
    <cellStyle name="_TW Home Quotation of HP sample-CHUANYANG-2010-9-7- 2 2" xfId="1717" xr:uid="{00000000-0005-0000-0000-00009A010000}"/>
    <cellStyle name="_TW Home Quotation of HP sample-CHUANYANG-2010-9-7 2 3" xfId="1957" xr:uid="{00000000-0005-0000-0000-00009B010000}"/>
    <cellStyle name="_TW Home Quotation of HP sample-CHUANYANG-2010-9-7- 2 3" xfId="1958" xr:uid="{00000000-0005-0000-0000-00009C010000}"/>
    <cellStyle name="_TW Home Quotation of HP sample-CHUANYANG-2010-9-7 2 4" xfId="2011" xr:uid="{00000000-0005-0000-0000-00009D010000}"/>
    <cellStyle name="_TW Home Quotation of HP sample-CHUANYANG-2010-9-7- 2 4" xfId="2010" xr:uid="{00000000-0005-0000-0000-00009E010000}"/>
    <cellStyle name="_TW Home Quotation of HP sample-CHUANYANG-2010-9-7 2 5" xfId="2043" xr:uid="{00000000-0005-0000-0000-00009F010000}"/>
    <cellStyle name="_TW Home Quotation of HP sample-CHUANYANG-2010-9-7- 2 5" xfId="2042" xr:uid="{00000000-0005-0000-0000-0000A0010000}"/>
    <cellStyle name="_TW Home Quotation of HP sample-CHUANYANG-2010-9-7 2 6" xfId="2023" xr:uid="{00000000-0005-0000-0000-0000A1010000}"/>
    <cellStyle name="_TW Home Quotation of HP sample-CHUANYANG-2010-9-7- 2 6" xfId="2022" xr:uid="{00000000-0005-0000-0000-0000A2010000}"/>
    <cellStyle name="_TW Home Quotation of HP sample-CHUANYANG-2010-9-7 3" xfId="232" xr:uid="{00000000-0005-0000-0000-0000A3010000}"/>
    <cellStyle name="_TW Home Quotation of HP sample-CHUANYANG-2010-9-7- 3" xfId="233" xr:uid="{00000000-0005-0000-0000-0000A4010000}"/>
    <cellStyle name="_TW Home Quotation of HP sample-CHUANYANG-2010-9-7 3 2" xfId="1718" xr:uid="{00000000-0005-0000-0000-0000A5010000}"/>
    <cellStyle name="_TW Home Quotation of HP sample-CHUANYANG-2010-9-7- 3 2" xfId="1719" xr:uid="{00000000-0005-0000-0000-0000A6010000}"/>
    <cellStyle name="_TW Home Quotation of HP sample-CHUANYANG-2010-9-7 3 3" xfId="1959" xr:uid="{00000000-0005-0000-0000-0000A7010000}"/>
    <cellStyle name="_TW Home Quotation of HP sample-CHUANYANG-2010-9-7- 3 3" xfId="1960" xr:uid="{00000000-0005-0000-0000-0000A8010000}"/>
    <cellStyle name="_TW Home Quotation of HP sample-CHUANYANG-2010-9-7 3 4" xfId="2009" xr:uid="{00000000-0005-0000-0000-0000A9010000}"/>
    <cellStyle name="_TW Home Quotation of HP sample-CHUANYANG-2010-9-7- 3 4" xfId="2008" xr:uid="{00000000-0005-0000-0000-0000AA010000}"/>
    <cellStyle name="_TW Home Quotation of HP sample-CHUANYANG-2010-9-7 3 5" xfId="2041" xr:uid="{00000000-0005-0000-0000-0000AB010000}"/>
    <cellStyle name="_TW Home Quotation of HP sample-CHUANYANG-2010-9-7- 3 5" xfId="2040" xr:uid="{00000000-0005-0000-0000-0000AC010000}"/>
    <cellStyle name="_TW Home Quotation of HP sample-CHUANYANG-2010-9-7 3 6" xfId="2021" xr:uid="{00000000-0005-0000-0000-0000AD010000}"/>
    <cellStyle name="_TW Home Quotation of HP sample-CHUANYANG-2010-9-7- 3 6" xfId="2020" xr:uid="{00000000-0005-0000-0000-0000AE010000}"/>
    <cellStyle name="_TW Home Quotation of HP sample-CHUANYANG-2010-9-7 4" xfId="234" xr:uid="{00000000-0005-0000-0000-0000AF010000}"/>
    <cellStyle name="_TW Home Quotation of HP sample-CHUANYANG-2010-9-7- 4" xfId="235" xr:uid="{00000000-0005-0000-0000-0000B0010000}"/>
    <cellStyle name="_TW Home Quotation of HP sample-CHUANYANG-2010-9-7 4 2" xfId="1720" xr:uid="{00000000-0005-0000-0000-0000B1010000}"/>
    <cellStyle name="_TW Home Quotation of HP sample-CHUANYANG-2010-9-7- 4 2" xfId="1721" xr:uid="{00000000-0005-0000-0000-0000B2010000}"/>
    <cellStyle name="_TW Home Quotation of HP sample-CHUANYANG-2010-9-7 4 3" xfId="1961" xr:uid="{00000000-0005-0000-0000-0000B3010000}"/>
    <cellStyle name="_TW Home Quotation of HP sample-CHUANYANG-2010-9-7- 4 3" xfId="1962" xr:uid="{00000000-0005-0000-0000-0000B4010000}"/>
    <cellStyle name="_TW Home Quotation of HP sample-CHUANYANG-2010-9-7 4 4" xfId="2007" xr:uid="{00000000-0005-0000-0000-0000B5010000}"/>
    <cellStyle name="_TW Home Quotation of HP sample-CHUANYANG-2010-9-7- 4 4" xfId="2006" xr:uid="{00000000-0005-0000-0000-0000B6010000}"/>
    <cellStyle name="_TW Home Quotation of HP sample-CHUANYANG-2010-9-7 4 5" xfId="2039" xr:uid="{00000000-0005-0000-0000-0000B7010000}"/>
    <cellStyle name="_TW Home Quotation of HP sample-CHUANYANG-2010-9-7- 4 5" xfId="2038" xr:uid="{00000000-0005-0000-0000-0000B8010000}"/>
    <cellStyle name="_TW Home Quotation of HP sample-CHUANYANG-2010-9-7 4 6" xfId="2019" xr:uid="{00000000-0005-0000-0000-0000B9010000}"/>
    <cellStyle name="_TW Home Quotation of HP sample-CHUANYANG-2010-9-7- 4 6" xfId="2018" xr:uid="{00000000-0005-0000-0000-0000BA010000}"/>
    <cellStyle name="_TW Home Quotation of HP sample-CHUANYANG-2010-9-7 5" xfId="1714" xr:uid="{00000000-0005-0000-0000-0000BB010000}"/>
    <cellStyle name="_TW Home Quotation of HP sample-CHUANYANG-2010-9-7- 5" xfId="1715" xr:uid="{00000000-0005-0000-0000-0000BC010000}"/>
    <cellStyle name="_TW Home Quotation of HP sample-CHUANYANG-2010-9-7 6" xfId="1955" xr:uid="{00000000-0005-0000-0000-0000BD010000}"/>
    <cellStyle name="_TW Home Quotation of HP sample-CHUANYANG-2010-9-7- 6" xfId="1956" xr:uid="{00000000-0005-0000-0000-0000BE010000}"/>
    <cellStyle name="_TW Home Quotation of HP sample-CHUANYANG-2010-9-7 7" xfId="2013" xr:uid="{00000000-0005-0000-0000-0000BF010000}"/>
    <cellStyle name="_TW Home Quotation of HP sample-CHUANYANG-2010-9-7- 7" xfId="2012" xr:uid="{00000000-0005-0000-0000-0000C0010000}"/>
    <cellStyle name="_TW Home Quotation of HP sample-CHUANYANG-2010-9-7 8" xfId="2045" xr:uid="{00000000-0005-0000-0000-0000C1010000}"/>
    <cellStyle name="_TW Home Quotation of HP sample-CHUANYANG-2010-9-7- 8" xfId="2044" xr:uid="{00000000-0005-0000-0000-0000C2010000}"/>
    <cellStyle name="_TW Home Quotation of HP sample-CHUANYANG-2010-9-7 9" xfId="2025" xr:uid="{00000000-0005-0000-0000-0000C3010000}"/>
    <cellStyle name="_TW Home Quotation of HP sample-CHUANYANG-2010-9-7- 9" xfId="2024" xr:uid="{00000000-0005-0000-0000-0000C4010000}"/>
    <cellStyle name="_TW Home Quotation of HP sample-CHUANYANG-2010-9-7_JLA Accents 4-2013 - Michelle 2 Price" xfId="236" xr:uid="{00000000-0005-0000-0000-0000C5010000}"/>
    <cellStyle name="_TW Home Quotation of HP sample-CHUANYANG-2010-9-7-_JLA Accents 4-2013 - Michelle 2 Price" xfId="237" xr:uid="{00000000-0005-0000-0000-0000C6010000}"/>
    <cellStyle name="_TW Home Quotation of HP sample-CHUANYANG-2010-9-7_JLA Accents 4-2013 - Michelle 2 Price 2" xfId="1722" xr:uid="{00000000-0005-0000-0000-0000C7010000}"/>
    <cellStyle name="_TW Home Quotation of HP sample-CHUANYANG-2010-9-7-_JLA Accents 4-2013 - Michelle 2 Price 2" xfId="1723" xr:uid="{00000000-0005-0000-0000-0000C8010000}"/>
    <cellStyle name="_TW Home Quotation of HP sample-CHUANYANG-2010-9-7_JLA Accents 4-2013 - Michelle 2 Price 3" xfId="1963" xr:uid="{00000000-0005-0000-0000-0000C9010000}"/>
    <cellStyle name="_TW Home Quotation of HP sample-CHUANYANG-2010-9-7-_JLA Accents 4-2013 - Michelle 2 Price 3" xfId="1964" xr:uid="{00000000-0005-0000-0000-0000CA010000}"/>
    <cellStyle name="_TW Home Quotation of HP sample-CHUANYANG-2010-9-7_JLA Accents 4-2013 - Michelle 2 Price 4" xfId="2005" xr:uid="{00000000-0005-0000-0000-0000CB010000}"/>
    <cellStyle name="_TW Home Quotation of HP sample-CHUANYANG-2010-9-7-_JLA Accents 4-2013 - Michelle 2 Price 4" xfId="2004" xr:uid="{00000000-0005-0000-0000-0000CC010000}"/>
    <cellStyle name="_TW Home Quotation of HP sample-CHUANYANG-2010-9-7_JLA Accents 4-2013 - Michelle 2 Price 5" xfId="2037" xr:uid="{00000000-0005-0000-0000-0000CD010000}"/>
    <cellStyle name="_TW Home Quotation of HP sample-CHUANYANG-2010-9-7-_JLA Accents 4-2013 - Michelle 2 Price 5" xfId="2036" xr:uid="{00000000-0005-0000-0000-0000CE010000}"/>
    <cellStyle name="_TW Home Quotation of HP sample-CHUANYANG-2010-9-7_JLA Accents 4-2013 - Michelle 2 Price 6" xfId="2017" xr:uid="{00000000-0005-0000-0000-0000CF010000}"/>
    <cellStyle name="_TW Home Quotation of HP sample-CHUANYANG-2010-9-7-_JLA Accents 4-2013 - Michelle 2 Price 6" xfId="2016" xr:uid="{00000000-0005-0000-0000-0000D0010000}"/>
    <cellStyle name="_TW Home Quotation sheet-KAIFAI 2012-2-20" xfId="238" xr:uid="{00000000-0005-0000-0000-0000D1010000}"/>
    <cellStyle name="_TW Home Quotation sheet-KAIFAI 2012-2-20 2" xfId="1724" xr:uid="{00000000-0005-0000-0000-0000D2010000}"/>
    <cellStyle name="_TW Home Quotation sheet-KAIFAI 2012-2-20_JLA Accents 4-2013 - Michelle 2 Price" xfId="239" xr:uid="{00000000-0005-0000-0000-0000D3010000}"/>
    <cellStyle name="_TW Home Quotation sheet-KAIFAI 2012-2-20_JLA Accents 4-2013 - Michelle 2 Price 2" xfId="1725" xr:uid="{00000000-0005-0000-0000-0000D4010000}"/>
    <cellStyle name="_TW_Home_Quotation_sheet of HP samples-chairone-20100907" xfId="240" xr:uid="{00000000-0005-0000-0000-0000D5010000}"/>
    <cellStyle name="_TW_Home_Quotation_sheet of HP samples-chairone-20100907 (3)" xfId="241" xr:uid="{00000000-0005-0000-0000-0000D6010000}"/>
    <cellStyle name="_TW_Home_Quotation_sheet of HP samples-chairone-20100907 (3) 2" xfId="242" xr:uid="{00000000-0005-0000-0000-0000D7010000}"/>
    <cellStyle name="_TW_Home_Quotation_sheet of HP samples-chairone-20100907 (3) 2 2" xfId="1728" xr:uid="{00000000-0005-0000-0000-0000D8010000}"/>
    <cellStyle name="_TW_Home_Quotation_sheet of HP samples-chairone-20100907 (3) 3" xfId="1727" xr:uid="{00000000-0005-0000-0000-0000D9010000}"/>
    <cellStyle name="_TW_Home_Quotation_sheet of HP samples-chairone-20100907 (3)_JLA Accents 4-2013 - Michelle 2 Price" xfId="243" xr:uid="{00000000-0005-0000-0000-0000DA010000}"/>
    <cellStyle name="_TW_Home_Quotation_sheet of HP samples-chairone-20100907 (3)_JLA Accents 4-2013 - Michelle 2 Price 2" xfId="1729" xr:uid="{00000000-0005-0000-0000-0000DB010000}"/>
    <cellStyle name="_TW_Home_Quotation_sheet of HP samples-chairone-20100907 2" xfId="244" xr:uid="{00000000-0005-0000-0000-0000DC010000}"/>
    <cellStyle name="_TW_Home_Quotation_sheet of HP samples-chairone-20100907 2 2" xfId="1730" xr:uid="{00000000-0005-0000-0000-0000DD010000}"/>
    <cellStyle name="_TW_Home_Quotation_sheet of HP samples-chairone-20100907 3" xfId="245" xr:uid="{00000000-0005-0000-0000-0000DE010000}"/>
    <cellStyle name="_TW_Home_Quotation_sheet of HP samples-chairone-20100907 3 2" xfId="1731" xr:uid="{00000000-0005-0000-0000-0000DF010000}"/>
    <cellStyle name="_TW_Home_Quotation_sheet of HP samples-chairone-20100907 4" xfId="246" xr:uid="{00000000-0005-0000-0000-0000E0010000}"/>
    <cellStyle name="_TW_Home_Quotation_sheet of HP samples-chairone-20100907 4 2" xfId="1732" xr:uid="{00000000-0005-0000-0000-0000E1010000}"/>
    <cellStyle name="_TW_Home_Quotation_sheet of HP samples-chairone-20100907 5" xfId="1726" xr:uid="{00000000-0005-0000-0000-0000E2010000}"/>
    <cellStyle name="_TW_Home_Quotation_sheet of HP samples-chairone-20100907 6" xfId="1965" xr:uid="{00000000-0005-0000-0000-0000E3010000}"/>
    <cellStyle name="_TW_Home_Quotation_sheet of HP samples-chairone-20100907 7" xfId="2003" xr:uid="{00000000-0005-0000-0000-0000E4010000}"/>
    <cellStyle name="_TW_Home_Quotation_sheet of HP samples-chairone-20100907 8" xfId="2035" xr:uid="{00000000-0005-0000-0000-0000E5010000}"/>
    <cellStyle name="_TW_Home_Quotation_sheet of HP samples-chairone-20100907 9" xfId="2015" xr:uid="{00000000-0005-0000-0000-0000E6010000}"/>
    <cellStyle name="_TW_Home_Quotation_sheet of HP samples-chairone-20100907_JLA Accents 4-2013 - Michelle 2 Price" xfId="247" xr:uid="{00000000-0005-0000-0000-0000E7010000}"/>
    <cellStyle name="_TW_Home_Quotation_sheet of HP samples-chairone-20100907_JLA Accents 4-2013 - Michelle 2 Price 2" xfId="1733" xr:uid="{00000000-0005-0000-0000-0000E8010000}"/>
    <cellStyle name="_USWW order and expense summary 0907" xfId="248" xr:uid="{00000000-0005-0000-0000-0000E9010000}"/>
    <cellStyle name="_USWW order and expense summary 0907 2" xfId="249" xr:uid="{00000000-0005-0000-0000-0000EA010000}"/>
    <cellStyle name="_USWW order and expense summary 0907 2 2" xfId="1735" xr:uid="{00000000-0005-0000-0000-0000EB010000}"/>
    <cellStyle name="_USWW order and expense summary 0907 3" xfId="1734" xr:uid="{00000000-0005-0000-0000-0000EC010000}"/>
    <cellStyle name="_USWW order and expense summary 0907_JLA Accents 4-2013 - Michelle 2 Price" xfId="250" xr:uid="{00000000-0005-0000-0000-0000ED010000}"/>
    <cellStyle name="_USWW order and expense summary 0907_JLA Accents 4-2013 - Michelle 2 Price 2" xfId="1736" xr:uid="{00000000-0005-0000-0000-0000EE010000}"/>
    <cellStyle name="_USWW order and expense summary 1013" xfId="251" xr:uid="{00000000-0005-0000-0000-0000EF010000}"/>
    <cellStyle name="_USWW order and expense summary 1013 2" xfId="252" xr:uid="{00000000-0005-0000-0000-0000F0010000}"/>
    <cellStyle name="_USWW order and expense summary 1013 2 2" xfId="1738" xr:uid="{00000000-0005-0000-0000-0000F1010000}"/>
    <cellStyle name="_USWW order and expense summary 1013 3" xfId="1737" xr:uid="{00000000-0005-0000-0000-0000F2010000}"/>
    <cellStyle name="_USWW order and expense summary 1013_JLA Accents 4-2013 - Michelle 2 Price" xfId="253" xr:uid="{00000000-0005-0000-0000-0000F3010000}"/>
    <cellStyle name="_USWW order and expense summary 1013_JLA Accents 4-2013 - Michelle 2 Price 2" xfId="1739" xr:uid="{00000000-0005-0000-0000-0000F4010000}"/>
    <cellStyle name="_Warehouse program Aug 11 09" xfId="254" xr:uid="{00000000-0005-0000-0000-0000F5010000}"/>
    <cellStyle name="_Warehouse program Aug 11 09_2011 HP Pricing for 2010 items" xfId="255" xr:uid="{00000000-0005-0000-0000-0000F6010000}"/>
    <cellStyle name="_Warehouse program Aug 11 09_2012 HP Old chair quote_4 4 2012-updated 4.4" xfId="256" xr:uid="{00000000-0005-0000-0000-0000F7010000}"/>
    <cellStyle name="_Warehouse program Aug 11 09_Ecommerce Inventory 120215 updated (2)" xfId="257" xr:uid="{00000000-0005-0000-0000-0000F8010000}"/>
    <cellStyle name="_Warehouse program Aug 11 09_JLA Accents 10-2012  FNL to Sku _ Top Art (2)" xfId="258" xr:uid="{00000000-0005-0000-0000-0000F9010000}"/>
    <cellStyle name="_Warehouse program Aug 11 09_JLA Accents 4-2013 - Michelle 2 Price" xfId="259" xr:uid="{00000000-0005-0000-0000-0000FA010000}"/>
    <cellStyle name="_Warehouse program Aug 11 09_Line Plan Fall 2012 FINAL" xfId="260" xr:uid="{00000000-0005-0000-0000-0000FB010000}"/>
    <cellStyle name="_Warehouse program Aug 11 09_OLD ITEM" xfId="261" xr:uid="{00000000-0005-0000-0000-0000FC010000}"/>
    <cellStyle name="_Warehouse program Aug 11 09_Total quote sheet for 201304 HP chairs" xfId="262" xr:uid="{00000000-0005-0000-0000-0000FD010000}"/>
    <cellStyle name="_Warehouse program Aug 11 09_Total quote sheet for 201304 HP samples _updated on 3-25-2013 (3)" xfId="263" xr:uid="{00000000-0005-0000-0000-0000FE010000}"/>
    <cellStyle name="_Warehouse program Aug 11 09_Total quote sheet for 201304 HP samples _updated on 3-26-2013 (2)" xfId="264" xr:uid="{00000000-0005-0000-0000-0000FF010000}"/>
    <cellStyle name="_Warehouse program Aug 11 09_Total quote sheet for 201304 HP samples 3-15-2013" xfId="265" xr:uid="{00000000-0005-0000-0000-000000020000}"/>
    <cellStyle name="_Warehouse program Aug 11 09_Total quote sheet for 201304 HP samples 3-18-2013" xfId="266" xr:uid="{00000000-0005-0000-0000-000001020000}"/>
    <cellStyle name="_Warehouse program Aug 11 09_Updated Chair warehouse program - JCP" xfId="267" xr:uid="{00000000-0005-0000-0000-000002020000}"/>
    <cellStyle name="_WM seasonal fleece  sheets price 91230" xfId="2002" xr:uid="{00000000-0005-0000-0000-000003020000}"/>
    <cellStyle name="_WM seasonal fleece sheets price updated 100224" xfId="2001" xr:uid="{00000000-0005-0000-0000-000004020000}"/>
    <cellStyle name="_WMCADI Blanket  Throw 90210" xfId="268" xr:uid="{00000000-0005-0000-0000-000005020000}"/>
    <cellStyle name="_WMCADI Blanket  Throw 90210 2" xfId="269" xr:uid="{00000000-0005-0000-0000-000006020000}"/>
    <cellStyle name="_WMCADI Blanket  Throw 90210 2 2" xfId="1741" xr:uid="{00000000-0005-0000-0000-000007020000}"/>
    <cellStyle name="_WMCADI Blanket  Throw 90210 3" xfId="1740" xr:uid="{00000000-0005-0000-0000-000008020000}"/>
    <cellStyle name="_WMCADI Blanket  Throw 90210_JLA Accents 4-2013 - Michelle 2 Price" xfId="270" xr:uid="{00000000-0005-0000-0000-000009020000}"/>
    <cellStyle name="_WMCADI Blanket  Throw 90210_JLA Accents 4-2013 - Michelle 2 Price 2" xfId="1742" xr:uid="{00000000-0005-0000-0000-00000A020000}"/>
    <cellStyle name="_WMCADI Blanket &amp; Throw 90210" xfId="271" xr:uid="{00000000-0005-0000-0000-00000B020000}"/>
    <cellStyle name="_WMCADI Blanket &amp; Throw 90210 2" xfId="272" xr:uid="{00000000-0005-0000-0000-00000C020000}"/>
    <cellStyle name="_WMCADI Blanket &amp; Throw 90210 2 2" xfId="1744" xr:uid="{00000000-0005-0000-0000-00000D020000}"/>
    <cellStyle name="_WMCADI Blanket &amp; Throw 90210 3" xfId="1743" xr:uid="{00000000-0005-0000-0000-00000E020000}"/>
    <cellStyle name="_WMCADI Blanket &amp; Throw 90210_JLA Accents 4-2013 - Michelle 2 Price" xfId="273" xr:uid="{00000000-0005-0000-0000-00000F020000}"/>
    <cellStyle name="_WMCADI Blanket &amp; Throw 90210_JLA Accents 4-2013 - Michelle 2 Price 2" xfId="1745" xr:uid="{00000000-0005-0000-0000-000010020000}"/>
    <cellStyle name="_WMCADI Blanket &amp; Throw 90327" xfId="1999" xr:uid="{00000000-0005-0000-0000-000011020000}"/>
    <cellStyle name="_副本Robert Allen-Bath shower curtain quote sheet-90904" xfId="274" xr:uid="{00000000-0005-0000-0000-000012020000}"/>
    <cellStyle name="_副本Robert Allen-Bath shower curtain quote sheet-90904 2" xfId="275" xr:uid="{00000000-0005-0000-0000-000013020000}"/>
    <cellStyle name="_副本Robert Allen-Bath shower curtain quote sheet-90904 2 2" xfId="1747" xr:uid="{00000000-0005-0000-0000-000014020000}"/>
    <cellStyle name="_副本Robert Allen-Bath shower curtain quote sheet-90904 3" xfId="1746" xr:uid="{00000000-0005-0000-0000-000015020000}"/>
    <cellStyle name="20% - Accent1 2" xfId="276" xr:uid="{00000000-0005-0000-0000-000016020000}"/>
    <cellStyle name="20% - Accent1 2 2" xfId="277" xr:uid="{00000000-0005-0000-0000-000017020000}"/>
    <cellStyle name="20% - Accent1 3" xfId="278" xr:uid="{00000000-0005-0000-0000-000018020000}"/>
    <cellStyle name="20% - Accent1 4" xfId="279" xr:uid="{00000000-0005-0000-0000-000019020000}"/>
    <cellStyle name="20% - Accent2 2" xfId="280" xr:uid="{00000000-0005-0000-0000-00001A020000}"/>
    <cellStyle name="20% - Accent2 2 2" xfId="281" xr:uid="{00000000-0005-0000-0000-00001B020000}"/>
    <cellStyle name="20% - Accent2 3" xfId="282" xr:uid="{00000000-0005-0000-0000-00001C020000}"/>
    <cellStyle name="20% - Accent2 4" xfId="283" xr:uid="{00000000-0005-0000-0000-00001D020000}"/>
    <cellStyle name="20% - Accent3 2" xfId="284" xr:uid="{00000000-0005-0000-0000-00001E020000}"/>
    <cellStyle name="20% - Accent3 2 2" xfId="285" xr:uid="{00000000-0005-0000-0000-00001F020000}"/>
    <cellStyle name="20% - Accent3 3" xfId="286" xr:uid="{00000000-0005-0000-0000-000020020000}"/>
    <cellStyle name="20% - Accent3 4" xfId="287" xr:uid="{00000000-0005-0000-0000-000021020000}"/>
    <cellStyle name="20% - Accent4 2" xfId="288" xr:uid="{00000000-0005-0000-0000-000022020000}"/>
    <cellStyle name="20% - Accent4 2 2" xfId="289" xr:uid="{00000000-0005-0000-0000-000023020000}"/>
    <cellStyle name="20% - Accent4 3" xfId="290" xr:uid="{00000000-0005-0000-0000-000024020000}"/>
    <cellStyle name="20% - Accent4 4" xfId="291" xr:uid="{00000000-0005-0000-0000-000025020000}"/>
    <cellStyle name="20% - Accent5 2" xfId="292" xr:uid="{00000000-0005-0000-0000-000026020000}"/>
    <cellStyle name="20% - Accent5 2 2" xfId="293" xr:uid="{00000000-0005-0000-0000-000027020000}"/>
    <cellStyle name="20% - Accent5 3" xfId="294" xr:uid="{00000000-0005-0000-0000-000028020000}"/>
    <cellStyle name="20% - Accent5 4" xfId="295" xr:uid="{00000000-0005-0000-0000-000029020000}"/>
    <cellStyle name="20% - Accent6 2" xfId="296" xr:uid="{00000000-0005-0000-0000-00002A020000}"/>
    <cellStyle name="20% - Accent6 2 2" xfId="297" xr:uid="{00000000-0005-0000-0000-00002B020000}"/>
    <cellStyle name="20% - Accent6 3" xfId="298" xr:uid="{00000000-0005-0000-0000-00002C020000}"/>
    <cellStyle name="20% - Accent6 4" xfId="299" xr:uid="{00000000-0005-0000-0000-00002D020000}"/>
    <cellStyle name="20% - 强调文字颜色 1" xfId="1998" xr:uid="{00000000-0005-0000-0000-00002E020000}"/>
    <cellStyle name="20% - 强调文字颜色 1 2" xfId="300" xr:uid="{00000000-0005-0000-0000-00002F020000}"/>
    <cellStyle name="20% - 强调文字颜色 1 3" xfId="301" xr:uid="{00000000-0005-0000-0000-000030020000}"/>
    <cellStyle name="20% - 强调文字颜色 2" xfId="1997" xr:uid="{00000000-0005-0000-0000-000031020000}"/>
    <cellStyle name="20% - 强调文字颜色 2 2" xfId="302" xr:uid="{00000000-0005-0000-0000-000032020000}"/>
    <cellStyle name="20% - 强调文字颜色 2 3" xfId="303" xr:uid="{00000000-0005-0000-0000-000033020000}"/>
    <cellStyle name="20% - 强调文字颜色 3" xfId="1996" xr:uid="{00000000-0005-0000-0000-000034020000}"/>
    <cellStyle name="20% - 强调文字颜色 3 2" xfId="304" xr:uid="{00000000-0005-0000-0000-000035020000}"/>
    <cellStyle name="20% - 强调文字颜色 3 3" xfId="305" xr:uid="{00000000-0005-0000-0000-000036020000}"/>
    <cellStyle name="20% - 强调文字颜色 4" xfId="1995" xr:uid="{00000000-0005-0000-0000-000037020000}"/>
    <cellStyle name="20% - 强调文字颜色 4 2" xfId="306" xr:uid="{00000000-0005-0000-0000-000038020000}"/>
    <cellStyle name="20% - 强调文字颜色 4 3" xfId="307" xr:uid="{00000000-0005-0000-0000-000039020000}"/>
    <cellStyle name="20% - 强调文字颜色 5" xfId="1994" xr:uid="{00000000-0005-0000-0000-00003A020000}"/>
    <cellStyle name="20% - 强调文字颜色 5 2" xfId="308" xr:uid="{00000000-0005-0000-0000-00003B020000}"/>
    <cellStyle name="20% - 强调文字颜色 5 3" xfId="309" xr:uid="{00000000-0005-0000-0000-00003C020000}"/>
    <cellStyle name="20% - 强调文字颜色 6" xfId="1993" xr:uid="{00000000-0005-0000-0000-00003D020000}"/>
    <cellStyle name="20% - 强调文字颜色 6 2" xfId="310" xr:uid="{00000000-0005-0000-0000-00003E020000}"/>
    <cellStyle name="20% - 强调文字颜色 6 3" xfId="311" xr:uid="{00000000-0005-0000-0000-00003F020000}"/>
    <cellStyle name="40% - Accent1 2" xfId="312" xr:uid="{00000000-0005-0000-0000-000040020000}"/>
    <cellStyle name="40% - Accent1 2 2" xfId="313" xr:uid="{00000000-0005-0000-0000-000041020000}"/>
    <cellStyle name="40% - Accent1 3" xfId="314" xr:uid="{00000000-0005-0000-0000-000042020000}"/>
    <cellStyle name="40% - Accent1 4" xfId="315" xr:uid="{00000000-0005-0000-0000-000043020000}"/>
    <cellStyle name="40% - Accent2 2" xfId="316" xr:uid="{00000000-0005-0000-0000-000044020000}"/>
    <cellStyle name="40% - Accent2 2 2" xfId="317" xr:uid="{00000000-0005-0000-0000-000045020000}"/>
    <cellStyle name="40% - Accent2 3" xfId="318" xr:uid="{00000000-0005-0000-0000-000046020000}"/>
    <cellStyle name="40% - Accent2 4" xfId="319" xr:uid="{00000000-0005-0000-0000-000047020000}"/>
    <cellStyle name="40% - Accent3 2" xfId="320" xr:uid="{00000000-0005-0000-0000-000048020000}"/>
    <cellStyle name="40% - Accent3 2 2" xfId="321" xr:uid="{00000000-0005-0000-0000-000049020000}"/>
    <cellStyle name="40% - Accent3 3" xfId="322" xr:uid="{00000000-0005-0000-0000-00004A020000}"/>
    <cellStyle name="40% - Accent3 4" xfId="323" xr:uid="{00000000-0005-0000-0000-00004B020000}"/>
    <cellStyle name="40% - Accent4 2" xfId="324" xr:uid="{00000000-0005-0000-0000-00004C020000}"/>
    <cellStyle name="40% - Accent4 2 2" xfId="325" xr:uid="{00000000-0005-0000-0000-00004D020000}"/>
    <cellStyle name="40% - Accent4 3" xfId="326" xr:uid="{00000000-0005-0000-0000-00004E020000}"/>
    <cellStyle name="40% - Accent4 4" xfId="327" xr:uid="{00000000-0005-0000-0000-00004F020000}"/>
    <cellStyle name="40% - Accent5 2" xfId="328" xr:uid="{00000000-0005-0000-0000-000050020000}"/>
    <cellStyle name="40% - Accent5 2 2" xfId="329" xr:uid="{00000000-0005-0000-0000-000051020000}"/>
    <cellStyle name="40% - Accent5 3" xfId="330" xr:uid="{00000000-0005-0000-0000-000052020000}"/>
    <cellStyle name="40% - Accent5 4" xfId="331" xr:uid="{00000000-0005-0000-0000-000053020000}"/>
    <cellStyle name="40% - Accent6 2" xfId="332" xr:uid="{00000000-0005-0000-0000-000054020000}"/>
    <cellStyle name="40% - Accent6 2 2" xfId="333" xr:uid="{00000000-0005-0000-0000-000055020000}"/>
    <cellStyle name="40% - Accent6 3" xfId="334" xr:uid="{00000000-0005-0000-0000-000056020000}"/>
    <cellStyle name="40% - Accent6 4" xfId="335" xr:uid="{00000000-0005-0000-0000-000057020000}"/>
    <cellStyle name="40% - 强调文字颜色 1" xfId="1992" xr:uid="{00000000-0005-0000-0000-000058020000}"/>
    <cellStyle name="40% - 强调文字颜色 1 2" xfId="336" xr:uid="{00000000-0005-0000-0000-000059020000}"/>
    <cellStyle name="40% - 强调文字颜色 1 3" xfId="337" xr:uid="{00000000-0005-0000-0000-00005A020000}"/>
    <cellStyle name="40% - 强调文字颜色 2" xfId="1991" xr:uid="{00000000-0005-0000-0000-00005B020000}"/>
    <cellStyle name="40% - 强调文字颜色 2 2" xfId="338" xr:uid="{00000000-0005-0000-0000-00005C020000}"/>
    <cellStyle name="40% - 强调文字颜色 2 3" xfId="339" xr:uid="{00000000-0005-0000-0000-00005D020000}"/>
    <cellStyle name="40% - 强调文字颜色 3" xfId="1990" xr:uid="{00000000-0005-0000-0000-00005E020000}"/>
    <cellStyle name="40% - 强调文字颜色 3 2" xfId="340" xr:uid="{00000000-0005-0000-0000-00005F020000}"/>
    <cellStyle name="40% - 强调文字颜色 3 3" xfId="341" xr:uid="{00000000-0005-0000-0000-000060020000}"/>
    <cellStyle name="40% - 强调文字颜色 4" xfId="1989" xr:uid="{00000000-0005-0000-0000-000061020000}"/>
    <cellStyle name="40% - 强调文字颜色 4 2" xfId="342" xr:uid="{00000000-0005-0000-0000-000062020000}"/>
    <cellStyle name="40% - 强调文字颜色 4 3" xfId="343" xr:uid="{00000000-0005-0000-0000-000063020000}"/>
    <cellStyle name="40% - 强调文字颜色 5" xfId="1988" xr:uid="{00000000-0005-0000-0000-000064020000}"/>
    <cellStyle name="40% - 强调文字颜色 5 2" xfId="344" xr:uid="{00000000-0005-0000-0000-000065020000}"/>
    <cellStyle name="40% - 强调文字颜色 5 3" xfId="345" xr:uid="{00000000-0005-0000-0000-000066020000}"/>
    <cellStyle name="40% - 强调文字颜色 6" xfId="1987" xr:uid="{00000000-0005-0000-0000-000067020000}"/>
    <cellStyle name="40% - 强调文字颜色 6 2" xfId="346" xr:uid="{00000000-0005-0000-0000-000068020000}"/>
    <cellStyle name="40% - 强调文字颜色 6 3" xfId="347" xr:uid="{00000000-0005-0000-0000-000069020000}"/>
    <cellStyle name="60% - Accent1 2" xfId="348" xr:uid="{00000000-0005-0000-0000-00006A020000}"/>
    <cellStyle name="60% - Accent1 3" xfId="349" xr:uid="{00000000-0005-0000-0000-00006B020000}"/>
    <cellStyle name="60% - Accent1 4" xfId="350" xr:uid="{00000000-0005-0000-0000-00006C020000}"/>
    <cellStyle name="60% - Accent2 2" xfId="351" xr:uid="{00000000-0005-0000-0000-00006D020000}"/>
    <cellStyle name="60% - Accent2 3" xfId="352" xr:uid="{00000000-0005-0000-0000-00006E020000}"/>
    <cellStyle name="60% - Accent2 4" xfId="353" xr:uid="{00000000-0005-0000-0000-00006F020000}"/>
    <cellStyle name="60% - Accent3 2" xfId="354" xr:uid="{00000000-0005-0000-0000-000070020000}"/>
    <cellStyle name="60% - Accent3 3" xfId="355" xr:uid="{00000000-0005-0000-0000-000071020000}"/>
    <cellStyle name="60% - Accent3 4" xfId="356" xr:uid="{00000000-0005-0000-0000-000072020000}"/>
    <cellStyle name="60% - Accent4 2" xfId="357" xr:uid="{00000000-0005-0000-0000-000073020000}"/>
    <cellStyle name="60% - Accent4 3" xfId="358" xr:uid="{00000000-0005-0000-0000-000074020000}"/>
    <cellStyle name="60% - Accent4 4" xfId="359" xr:uid="{00000000-0005-0000-0000-000075020000}"/>
    <cellStyle name="60% - Accent5 2" xfId="360" xr:uid="{00000000-0005-0000-0000-000076020000}"/>
    <cellStyle name="60% - Accent5 3" xfId="361" xr:uid="{00000000-0005-0000-0000-000077020000}"/>
    <cellStyle name="60% - Accent5 4" xfId="362" xr:uid="{00000000-0005-0000-0000-000078020000}"/>
    <cellStyle name="60% - Accent6 2" xfId="363" xr:uid="{00000000-0005-0000-0000-000079020000}"/>
    <cellStyle name="60% - Accent6 3" xfId="364" xr:uid="{00000000-0005-0000-0000-00007A020000}"/>
    <cellStyle name="60% - Accent6 4" xfId="365" xr:uid="{00000000-0005-0000-0000-00007B020000}"/>
    <cellStyle name="60% - 强调文字颜色 1" xfId="1986" xr:uid="{00000000-0005-0000-0000-00007C020000}"/>
    <cellStyle name="60% - 强调文字颜色 1 2" xfId="366" xr:uid="{00000000-0005-0000-0000-00007D020000}"/>
    <cellStyle name="60% - 强调文字颜色 1 3" xfId="367" xr:uid="{00000000-0005-0000-0000-00007E020000}"/>
    <cellStyle name="60% - 强调文字颜色 2" xfId="1985" xr:uid="{00000000-0005-0000-0000-00007F020000}"/>
    <cellStyle name="60% - 强调文字颜色 2 2" xfId="368" xr:uid="{00000000-0005-0000-0000-000080020000}"/>
    <cellStyle name="60% - 强调文字颜色 2 3" xfId="369" xr:uid="{00000000-0005-0000-0000-000081020000}"/>
    <cellStyle name="60% - 强调文字颜色 3" xfId="1984" xr:uid="{00000000-0005-0000-0000-000082020000}"/>
    <cellStyle name="60% - 强调文字颜色 3 2" xfId="370" xr:uid="{00000000-0005-0000-0000-000083020000}"/>
    <cellStyle name="60% - 强调文字颜色 3 3" xfId="371" xr:uid="{00000000-0005-0000-0000-000084020000}"/>
    <cellStyle name="60% - 强调文字颜色 4" xfId="1983" xr:uid="{00000000-0005-0000-0000-000085020000}"/>
    <cellStyle name="60% - 强调文字颜色 4 2" xfId="372" xr:uid="{00000000-0005-0000-0000-000086020000}"/>
    <cellStyle name="60% - 强调文字颜色 4 3" xfId="373" xr:uid="{00000000-0005-0000-0000-000087020000}"/>
    <cellStyle name="60% - 强调文字颜色 5" xfId="1982" xr:uid="{00000000-0005-0000-0000-000088020000}"/>
    <cellStyle name="60% - 强调文字颜色 5 2" xfId="374" xr:uid="{00000000-0005-0000-0000-000089020000}"/>
    <cellStyle name="60% - 强调文字颜色 5 3" xfId="375" xr:uid="{00000000-0005-0000-0000-00008A020000}"/>
    <cellStyle name="60% - 强调文字颜色 6" xfId="1981" xr:uid="{00000000-0005-0000-0000-00008B020000}"/>
    <cellStyle name="60% - 强调文字颜色 6 2" xfId="376" xr:uid="{00000000-0005-0000-0000-00008C020000}"/>
    <cellStyle name="60% - 强调文字颜色 6 3" xfId="377" xr:uid="{00000000-0005-0000-0000-00008D020000}"/>
    <cellStyle name="Accent1 2" xfId="378" xr:uid="{00000000-0005-0000-0000-00008E020000}"/>
    <cellStyle name="Accent1 3" xfId="379" xr:uid="{00000000-0005-0000-0000-00008F020000}"/>
    <cellStyle name="Accent1 4" xfId="380" xr:uid="{00000000-0005-0000-0000-000090020000}"/>
    <cellStyle name="Accent2 2" xfId="381" xr:uid="{00000000-0005-0000-0000-000091020000}"/>
    <cellStyle name="Accent2 3" xfId="382" xr:uid="{00000000-0005-0000-0000-000092020000}"/>
    <cellStyle name="Accent2 4" xfId="383" xr:uid="{00000000-0005-0000-0000-000093020000}"/>
    <cellStyle name="Accent3 2" xfId="384" xr:uid="{00000000-0005-0000-0000-000094020000}"/>
    <cellStyle name="Accent3 3" xfId="385" xr:uid="{00000000-0005-0000-0000-000095020000}"/>
    <cellStyle name="Accent3 4" xfId="386" xr:uid="{00000000-0005-0000-0000-000096020000}"/>
    <cellStyle name="Accent4 2" xfId="387" xr:uid="{00000000-0005-0000-0000-000097020000}"/>
    <cellStyle name="Accent4 3" xfId="388" xr:uid="{00000000-0005-0000-0000-000098020000}"/>
    <cellStyle name="Accent4 4" xfId="389" xr:uid="{00000000-0005-0000-0000-000099020000}"/>
    <cellStyle name="Accent5 2" xfId="390" xr:uid="{00000000-0005-0000-0000-00009A020000}"/>
    <cellStyle name="Accent5 3" xfId="391" xr:uid="{00000000-0005-0000-0000-00009B020000}"/>
    <cellStyle name="Accent5 4" xfId="392" xr:uid="{00000000-0005-0000-0000-00009C020000}"/>
    <cellStyle name="Accent6 2" xfId="393" xr:uid="{00000000-0005-0000-0000-00009D020000}"/>
    <cellStyle name="Accent6 3" xfId="394" xr:uid="{00000000-0005-0000-0000-00009E020000}"/>
    <cellStyle name="Accent6 4" xfId="395" xr:uid="{00000000-0005-0000-0000-00009F020000}"/>
    <cellStyle name="Bad 2" xfId="396" xr:uid="{00000000-0005-0000-0000-0000A0020000}"/>
    <cellStyle name="Bad 3" xfId="397" xr:uid="{00000000-0005-0000-0000-0000A1020000}"/>
    <cellStyle name="Bad 4" xfId="398" xr:uid="{00000000-0005-0000-0000-0000A2020000}"/>
    <cellStyle name="Calculation 2" xfId="399" xr:uid="{00000000-0005-0000-0000-0000A3020000}"/>
    <cellStyle name="Calculation 2 2" xfId="1748" xr:uid="{00000000-0005-0000-0000-0000A4020000}"/>
    <cellStyle name="Calculation 2 3" xfId="1978" xr:uid="{00000000-0005-0000-0000-0000A5020000}"/>
    <cellStyle name="Calculation 3" xfId="400" xr:uid="{00000000-0005-0000-0000-0000A6020000}"/>
    <cellStyle name="Calculation 3 2" xfId="1749" xr:uid="{00000000-0005-0000-0000-0000A7020000}"/>
    <cellStyle name="Calculation 3 3" xfId="1976" xr:uid="{00000000-0005-0000-0000-0000A8020000}"/>
    <cellStyle name="Calculation 4" xfId="401" xr:uid="{00000000-0005-0000-0000-0000A9020000}"/>
    <cellStyle name="Calculation 4 2" xfId="1750" xr:uid="{00000000-0005-0000-0000-0000AA020000}"/>
    <cellStyle name="Calculation 4 3" xfId="1975" xr:uid="{00000000-0005-0000-0000-0000AB020000}"/>
    <cellStyle name="Calculation 5" xfId="1979" xr:uid="{00000000-0005-0000-0000-0000AC020000}"/>
    <cellStyle name="Check Cell 2" xfId="402" xr:uid="{00000000-0005-0000-0000-0000AD020000}"/>
    <cellStyle name="Check Cell 3" xfId="403" xr:uid="{00000000-0005-0000-0000-0000AE020000}"/>
    <cellStyle name="Check Cell 4" xfId="404" xr:uid="{00000000-0005-0000-0000-0000AF020000}"/>
    <cellStyle name="Comma 2" xfId="406" xr:uid="{00000000-0005-0000-0000-0000B0020000}"/>
    <cellStyle name="Comma 2 2" xfId="407" xr:uid="{00000000-0005-0000-0000-0000B1020000}"/>
    <cellStyle name="Comma 2 2 2" xfId="1752" xr:uid="{00000000-0005-0000-0000-0000B2020000}"/>
    <cellStyle name="Comma 2 3" xfId="408" xr:uid="{00000000-0005-0000-0000-0000B3020000}"/>
    <cellStyle name="Comma 2 3 2" xfId="1753" xr:uid="{00000000-0005-0000-0000-0000B4020000}"/>
    <cellStyle name="Comma 2 4" xfId="1751" xr:uid="{00000000-0005-0000-0000-0000B5020000}"/>
    <cellStyle name="Comma 3" xfId="409" xr:uid="{00000000-0005-0000-0000-0000B6020000}"/>
    <cellStyle name="Comma 3 2" xfId="410" xr:uid="{00000000-0005-0000-0000-0000B7020000}"/>
    <cellStyle name="Comma 3 2 2" xfId="1755" xr:uid="{00000000-0005-0000-0000-0000B8020000}"/>
    <cellStyle name="Comma 3 3" xfId="1754" xr:uid="{00000000-0005-0000-0000-0000B9020000}"/>
    <cellStyle name="Comma 4" xfId="411" xr:uid="{00000000-0005-0000-0000-0000BA020000}"/>
    <cellStyle name="Comma 4 2" xfId="1756" xr:uid="{00000000-0005-0000-0000-0000BB020000}"/>
    <cellStyle name="Comma 5" xfId="412" xr:uid="{00000000-0005-0000-0000-0000BC020000}"/>
    <cellStyle name="Currency 10" xfId="2087" xr:uid="{00000000-0005-0000-0000-0000BD020000}"/>
    <cellStyle name="Currency 11" xfId="2106" xr:uid="{00000000-0005-0000-0000-0000BE020000}"/>
    <cellStyle name="Currency 12" xfId="2111" xr:uid="{00000000-0005-0000-0000-0000BF020000}"/>
    <cellStyle name="Currency 13" xfId="2107" xr:uid="{00000000-0005-0000-0000-0000C0020000}"/>
    <cellStyle name="Currency 14" xfId="2126" xr:uid="{00000000-0005-0000-0000-0000C1020000}"/>
    <cellStyle name="Currency 2" xfId="414" xr:uid="{00000000-0005-0000-0000-0000C2020000}"/>
    <cellStyle name="Currency 2 2" xfId="415" xr:uid="{00000000-0005-0000-0000-0000C3020000}"/>
    <cellStyle name="Currency 2 2 2" xfId="1757" xr:uid="{00000000-0005-0000-0000-0000C4020000}"/>
    <cellStyle name="Currency 2 2 2 7" xfId="2112" xr:uid="{00000000-0005-0000-0000-0000C5020000}"/>
    <cellStyle name="Currency 2 3" xfId="416" xr:uid="{00000000-0005-0000-0000-0000C6020000}"/>
    <cellStyle name="Currency 2 4" xfId="417" xr:uid="{00000000-0005-0000-0000-0000C7020000}"/>
    <cellStyle name="Currency 2 4 2" xfId="1758" xr:uid="{00000000-0005-0000-0000-0000C8020000}"/>
    <cellStyle name="Currency 2 5" xfId="418" xr:uid="{00000000-0005-0000-0000-0000C9020000}"/>
    <cellStyle name="Currency 2 6" xfId="1557" xr:uid="{00000000-0005-0000-0000-0000CA020000}"/>
    <cellStyle name="Currency 2 6 2" xfId="1977" xr:uid="{00000000-0005-0000-0000-0000CB020000}"/>
    <cellStyle name="Currency 2 7" xfId="1980" xr:uid="{00000000-0005-0000-0000-0000CC020000}"/>
    <cellStyle name="Currency 2 8" xfId="2120" xr:uid="{00000000-0005-0000-0000-0000CD020000}"/>
    <cellStyle name="Currency 21" xfId="419" xr:uid="{00000000-0005-0000-0000-0000CE020000}"/>
    <cellStyle name="Currency 21 2" xfId="1759" xr:uid="{00000000-0005-0000-0000-0000CF020000}"/>
    <cellStyle name="Currency 26" xfId="2114" xr:uid="{00000000-0005-0000-0000-0000D0020000}"/>
    <cellStyle name="Currency 27" xfId="2123" xr:uid="{00000000-0005-0000-0000-0000D1020000}"/>
    <cellStyle name="Currency 3" xfId="420" xr:uid="{00000000-0005-0000-0000-0000D2020000}"/>
    <cellStyle name="Currency 3 2" xfId="1760" xr:uid="{00000000-0005-0000-0000-0000D3020000}"/>
    <cellStyle name="Currency 4" xfId="421" xr:uid="{00000000-0005-0000-0000-0000D4020000}"/>
    <cellStyle name="Currency 5" xfId="422" xr:uid="{00000000-0005-0000-0000-0000D5020000}"/>
    <cellStyle name="Currency 5 2" xfId="1761" xr:uid="{00000000-0005-0000-0000-0000D6020000}"/>
    <cellStyle name="Currency 6" xfId="423" xr:uid="{00000000-0005-0000-0000-0000D7020000}"/>
    <cellStyle name="Currency 7" xfId="424" xr:uid="{00000000-0005-0000-0000-0000D8020000}"/>
    <cellStyle name="Currency 7 2" xfId="1762" xr:uid="{00000000-0005-0000-0000-0000D9020000}"/>
    <cellStyle name="Currency 8" xfId="425" xr:uid="{00000000-0005-0000-0000-0000DA020000}"/>
    <cellStyle name="Currency 9" xfId="1554" xr:uid="{00000000-0005-0000-0000-0000DB020000}"/>
    <cellStyle name="Currency_Sheet1 2" xfId="426" xr:uid="{00000000-0005-0000-0000-0000DC020000}"/>
    <cellStyle name="Explanatory Text 2" xfId="427" xr:uid="{00000000-0005-0000-0000-0000DD020000}"/>
    <cellStyle name="Explanatory Text 3" xfId="428" xr:uid="{00000000-0005-0000-0000-0000DE020000}"/>
    <cellStyle name="Explanatory Text 4" xfId="429" xr:uid="{00000000-0005-0000-0000-0000DF020000}"/>
    <cellStyle name="Good 2" xfId="430" xr:uid="{00000000-0005-0000-0000-0000E0020000}"/>
    <cellStyle name="Good 3" xfId="431" xr:uid="{00000000-0005-0000-0000-0000E1020000}"/>
    <cellStyle name="Good 4" xfId="432" xr:uid="{00000000-0005-0000-0000-0000E2020000}"/>
    <cellStyle name="Header" xfId="433" xr:uid="{00000000-0005-0000-0000-0000E3020000}"/>
    <cellStyle name="Heading 1 2" xfId="434" xr:uid="{00000000-0005-0000-0000-0000E4020000}"/>
    <cellStyle name="Heading 1 3" xfId="435" xr:uid="{00000000-0005-0000-0000-0000E5020000}"/>
    <cellStyle name="Heading 1 4" xfId="436" xr:uid="{00000000-0005-0000-0000-0000E6020000}"/>
    <cellStyle name="Heading 2 2" xfId="437" xr:uid="{00000000-0005-0000-0000-0000E7020000}"/>
    <cellStyle name="Heading 2 3" xfId="438" xr:uid="{00000000-0005-0000-0000-0000E8020000}"/>
    <cellStyle name="Heading 2 4" xfId="439" xr:uid="{00000000-0005-0000-0000-0000E9020000}"/>
    <cellStyle name="Heading 3 2" xfId="440" xr:uid="{00000000-0005-0000-0000-0000EA020000}"/>
    <cellStyle name="Heading 3 3" xfId="441" xr:uid="{00000000-0005-0000-0000-0000EB020000}"/>
    <cellStyle name="Heading 3 4" xfId="442" xr:uid="{00000000-0005-0000-0000-0000EC020000}"/>
    <cellStyle name="Heading 4 2" xfId="443" xr:uid="{00000000-0005-0000-0000-0000ED020000}"/>
    <cellStyle name="Heading 4 3" xfId="444" xr:uid="{00000000-0005-0000-0000-0000EE020000}"/>
    <cellStyle name="Heading 4 4" xfId="445" xr:uid="{00000000-0005-0000-0000-0000EF020000}"/>
    <cellStyle name="Hyperlink 2" xfId="1933" xr:uid="{00000000-0005-0000-0000-0000F0020000}"/>
    <cellStyle name="Hyperlink 2 2" xfId="2117" xr:uid="{00000000-0005-0000-0000-0000F1020000}"/>
    <cellStyle name="Hyperlink 3" xfId="2118" xr:uid="{00000000-0005-0000-0000-0000F2020000}"/>
    <cellStyle name="Input 2" xfId="446" xr:uid="{00000000-0005-0000-0000-0000F3020000}"/>
    <cellStyle name="Input 2 2" xfId="1763" xr:uid="{00000000-0005-0000-0000-0000F4020000}"/>
    <cellStyle name="Input 2 3" xfId="1973" xr:uid="{00000000-0005-0000-0000-0000F5020000}"/>
    <cellStyle name="Input 3" xfId="447" xr:uid="{00000000-0005-0000-0000-0000F6020000}"/>
    <cellStyle name="Input 3 2" xfId="1764" xr:uid="{00000000-0005-0000-0000-0000F7020000}"/>
    <cellStyle name="Input 3 3" xfId="1972" xr:uid="{00000000-0005-0000-0000-0000F8020000}"/>
    <cellStyle name="Input 4" xfId="448" xr:uid="{00000000-0005-0000-0000-0000F9020000}"/>
    <cellStyle name="Input 4 2" xfId="1765" xr:uid="{00000000-0005-0000-0000-0000FA020000}"/>
    <cellStyle name="Input 4 3" xfId="1971" xr:uid="{00000000-0005-0000-0000-0000FB020000}"/>
    <cellStyle name="Input 5" xfId="1974" xr:uid="{00000000-0005-0000-0000-0000FC020000}"/>
    <cellStyle name="Linked Cell 2" xfId="449" xr:uid="{00000000-0005-0000-0000-0000FD020000}"/>
    <cellStyle name="Linked Cell 3" xfId="450" xr:uid="{00000000-0005-0000-0000-0000FE020000}"/>
    <cellStyle name="Linked Cell 4" xfId="451" xr:uid="{00000000-0005-0000-0000-0000FF020000}"/>
    <cellStyle name="Neutral 2" xfId="452" xr:uid="{00000000-0005-0000-0000-000000030000}"/>
    <cellStyle name="Neutral 3" xfId="453" xr:uid="{00000000-0005-0000-0000-000001030000}"/>
    <cellStyle name="Neutral 4" xfId="454" xr:uid="{00000000-0005-0000-0000-000002030000}"/>
    <cellStyle name="nonIncludedStores" xfId="455" xr:uid="{00000000-0005-0000-0000-000003030000}"/>
    <cellStyle name="nonIncludedStores 2" xfId="1766" xr:uid="{00000000-0005-0000-0000-000004030000}"/>
    <cellStyle name="Normal 1" xfId="456" xr:uid="{00000000-0005-0000-0000-000005030000}"/>
    <cellStyle name="Normal 1 2" xfId="1767" xr:uid="{00000000-0005-0000-0000-000006030000}"/>
    <cellStyle name="Normal 10" xfId="457" xr:uid="{00000000-0005-0000-0000-000007030000}"/>
    <cellStyle name="Normal 10 10" xfId="458" xr:uid="{00000000-0005-0000-0000-000008030000}"/>
    <cellStyle name="Normal 10 10 2" xfId="459" xr:uid="{00000000-0005-0000-0000-000009030000}"/>
    <cellStyle name="Normal 10 11" xfId="460" xr:uid="{00000000-0005-0000-0000-00000A030000}"/>
    <cellStyle name="Normal 10 11 2" xfId="461" xr:uid="{00000000-0005-0000-0000-00000B030000}"/>
    <cellStyle name="Normal 10 12" xfId="462" xr:uid="{00000000-0005-0000-0000-00000C030000}"/>
    <cellStyle name="Normal 10 12 2" xfId="463" xr:uid="{00000000-0005-0000-0000-00000D030000}"/>
    <cellStyle name="Normal 10 13" xfId="464" xr:uid="{00000000-0005-0000-0000-00000E030000}"/>
    <cellStyle name="Normal 10 13 2" xfId="465" xr:uid="{00000000-0005-0000-0000-00000F030000}"/>
    <cellStyle name="Normal 10 14" xfId="466" xr:uid="{00000000-0005-0000-0000-000010030000}"/>
    <cellStyle name="Normal 10 14 2" xfId="467" xr:uid="{00000000-0005-0000-0000-000011030000}"/>
    <cellStyle name="Normal 10 15" xfId="468" xr:uid="{00000000-0005-0000-0000-000012030000}"/>
    <cellStyle name="Normal 10 15 2" xfId="469" xr:uid="{00000000-0005-0000-0000-000013030000}"/>
    <cellStyle name="Normal 10 16" xfId="470" xr:uid="{00000000-0005-0000-0000-000014030000}"/>
    <cellStyle name="Normal 10 16 2" xfId="471" xr:uid="{00000000-0005-0000-0000-000015030000}"/>
    <cellStyle name="Normal 10 17" xfId="472" xr:uid="{00000000-0005-0000-0000-000016030000}"/>
    <cellStyle name="Normal 10 17 2" xfId="473" xr:uid="{00000000-0005-0000-0000-000017030000}"/>
    <cellStyle name="Normal 10 18" xfId="474" xr:uid="{00000000-0005-0000-0000-000018030000}"/>
    <cellStyle name="Normal 10 18 2" xfId="475" xr:uid="{00000000-0005-0000-0000-000019030000}"/>
    <cellStyle name="Normal 10 19" xfId="1768" xr:uid="{00000000-0005-0000-0000-00001A030000}"/>
    <cellStyle name="Normal 10 2" xfId="476" xr:uid="{00000000-0005-0000-0000-00001B030000}"/>
    <cellStyle name="Normal 10 2 2" xfId="477" xr:uid="{00000000-0005-0000-0000-00001C030000}"/>
    <cellStyle name="Normal 10 3" xfId="478" xr:uid="{00000000-0005-0000-0000-00001D030000}"/>
    <cellStyle name="Normal 10 3 2" xfId="479" xr:uid="{00000000-0005-0000-0000-00001E030000}"/>
    <cellStyle name="Normal 10 4" xfId="480" xr:uid="{00000000-0005-0000-0000-00001F030000}"/>
    <cellStyle name="Normal 10 4 2" xfId="481" xr:uid="{00000000-0005-0000-0000-000020030000}"/>
    <cellStyle name="Normal 10 5" xfId="482" xr:uid="{00000000-0005-0000-0000-000021030000}"/>
    <cellStyle name="Normal 10 5 2" xfId="483" xr:uid="{00000000-0005-0000-0000-000022030000}"/>
    <cellStyle name="Normal 10 6" xfId="484" xr:uid="{00000000-0005-0000-0000-000023030000}"/>
    <cellStyle name="Normal 10 6 2" xfId="485" xr:uid="{00000000-0005-0000-0000-000024030000}"/>
    <cellStyle name="Normal 10 7" xfId="486" xr:uid="{00000000-0005-0000-0000-000025030000}"/>
    <cellStyle name="Normal 10 7 2" xfId="487" xr:uid="{00000000-0005-0000-0000-000026030000}"/>
    <cellStyle name="Normal 10 8" xfId="488" xr:uid="{00000000-0005-0000-0000-000027030000}"/>
    <cellStyle name="Normal 10 8 2" xfId="489" xr:uid="{00000000-0005-0000-0000-000028030000}"/>
    <cellStyle name="Normal 10 9" xfId="490" xr:uid="{00000000-0005-0000-0000-000029030000}"/>
    <cellStyle name="Normal 10 9 2" xfId="491" xr:uid="{00000000-0005-0000-0000-00002A030000}"/>
    <cellStyle name="Normal 104" xfId="2113" xr:uid="{00000000-0005-0000-0000-00002B030000}"/>
    <cellStyle name="Normal 105" xfId="2122" xr:uid="{00000000-0005-0000-0000-00002C030000}"/>
    <cellStyle name="Normal 11" xfId="492" xr:uid="{00000000-0005-0000-0000-00002D030000}"/>
    <cellStyle name="Normal 11 10" xfId="493" xr:uid="{00000000-0005-0000-0000-00002E030000}"/>
    <cellStyle name="Normal 11 10 2" xfId="494" xr:uid="{00000000-0005-0000-0000-00002F030000}"/>
    <cellStyle name="Normal 11 11" xfId="495" xr:uid="{00000000-0005-0000-0000-000030030000}"/>
    <cellStyle name="Normal 11 11 2" xfId="496" xr:uid="{00000000-0005-0000-0000-000031030000}"/>
    <cellStyle name="Normal 11 12" xfId="497" xr:uid="{00000000-0005-0000-0000-000032030000}"/>
    <cellStyle name="Normal 11 12 2" xfId="498" xr:uid="{00000000-0005-0000-0000-000033030000}"/>
    <cellStyle name="Normal 11 13" xfId="499" xr:uid="{00000000-0005-0000-0000-000034030000}"/>
    <cellStyle name="Normal 11 13 2" xfId="500" xr:uid="{00000000-0005-0000-0000-000035030000}"/>
    <cellStyle name="Normal 11 14" xfId="501" xr:uid="{00000000-0005-0000-0000-000036030000}"/>
    <cellStyle name="Normal 11 14 2" xfId="502" xr:uid="{00000000-0005-0000-0000-000037030000}"/>
    <cellStyle name="Normal 11 15" xfId="503" xr:uid="{00000000-0005-0000-0000-000038030000}"/>
    <cellStyle name="Normal 11 15 2" xfId="504" xr:uid="{00000000-0005-0000-0000-000039030000}"/>
    <cellStyle name="Normal 11 16" xfId="505" xr:uid="{00000000-0005-0000-0000-00003A030000}"/>
    <cellStyle name="Normal 11 16 2" xfId="506" xr:uid="{00000000-0005-0000-0000-00003B030000}"/>
    <cellStyle name="Normal 11 17" xfId="507" xr:uid="{00000000-0005-0000-0000-00003C030000}"/>
    <cellStyle name="Normal 11 17 2" xfId="508" xr:uid="{00000000-0005-0000-0000-00003D030000}"/>
    <cellStyle name="Normal 11 18" xfId="509" xr:uid="{00000000-0005-0000-0000-00003E030000}"/>
    <cellStyle name="Normal 11 18 2" xfId="510" xr:uid="{00000000-0005-0000-0000-00003F030000}"/>
    <cellStyle name="Normal 11 19" xfId="1769" xr:uid="{00000000-0005-0000-0000-000040030000}"/>
    <cellStyle name="Normal 11 2" xfId="511" xr:uid="{00000000-0005-0000-0000-000041030000}"/>
    <cellStyle name="Normal 11 2 2" xfId="512" xr:uid="{00000000-0005-0000-0000-000042030000}"/>
    <cellStyle name="Normal 11 3" xfId="513" xr:uid="{00000000-0005-0000-0000-000043030000}"/>
    <cellStyle name="Normal 11 3 2" xfId="514" xr:uid="{00000000-0005-0000-0000-000044030000}"/>
    <cellStyle name="Normal 11 4" xfId="515" xr:uid="{00000000-0005-0000-0000-000045030000}"/>
    <cellStyle name="Normal 11 4 2" xfId="516" xr:uid="{00000000-0005-0000-0000-000046030000}"/>
    <cellStyle name="Normal 11 5" xfId="517" xr:uid="{00000000-0005-0000-0000-000047030000}"/>
    <cellStyle name="Normal 11 5 2" xfId="518" xr:uid="{00000000-0005-0000-0000-000048030000}"/>
    <cellStyle name="Normal 11 6" xfId="519" xr:uid="{00000000-0005-0000-0000-000049030000}"/>
    <cellStyle name="Normal 11 6 2" xfId="520" xr:uid="{00000000-0005-0000-0000-00004A030000}"/>
    <cellStyle name="Normal 11 7" xfId="521" xr:uid="{00000000-0005-0000-0000-00004B030000}"/>
    <cellStyle name="Normal 11 7 2" xfId="522" xr:uid="{00000000-0005-0000-0000-00004C030000}"/>
    <cellStyle name="Normal 11 8" xfId="523" xr:uid="{00000000-0005-0000-0000-00004D030000}"/>
    <cellStyle name="Normal 11 8 2" xfId="524" xr:uid="{00000000-0005-0000-0000-00004E030000}"/>
    <cellStyle name="Normal 11 9" xfId="525" xr:uid="{00000000-0005-0000-0000-00004F030000}"/>
    <cellStyle name="Normal 11 9 2" xfId="526" xr:uid="{00000000-0005-0000-0000-000050030000}"/>
    <cellStyle name="Normal 12" xfId="527" xr:uid="{00000000-0005-0000-0000-000051030000}"/>
    <cellStyle name="Normal 12 2" xfId="1770" xr:uid="{00000000-0005-0000-0000-000052030000}"/>
    <cellStyle name="Normal 13" xfId="528" xr:uid="{00000000-0005-0000-0000-000053030000}"/>
    <cellStyle name="Normal 13 10" xfId="529" xr:uid="{00000000-0005-0000-0000-000054030000}"/>
    <cellStyle name="Normal 13 10 2" xfId="530" xr:uid="{00000000-0005-0000-0000-000055030000}"/>
    <cellStyle name="Normal 13 11" xfId="531" xr:uid="{00000000-0005-0000-0000-000056030000}"/>
    <cellStyle name="Normal 13 11 2" xfId="532" xr:uid="{00000000-0005-0000-0000-000057030000}"/>
    <cellStyle name="Normal 13 12" xfId="533" xr:uid="{00000000-0005-0000-0000-000058030000}"/>
    <cellStyle name="Normal 13 12 2" xfId="534" xr:uid="{00000000-0005-0000-0000-000059030000}"/>
    <cellStyle name="Normal 13 13" xfId="535" xr:uid="{00000000-0005-0000-0000-00005A030000}"/>
    <cellStyle name="Normal 13 13 2" xfId="536" xr:uid="{00000000-0005-0000-0000-00005B030000}"/>
    <cellStyle name="Normal 13 14" xfId="537" xr:uid="{00000000-0005-0000-0000-00005C030000}"/>
    <cellStyle name="Normal 13 14 2" xfId="538" xr:uid="{00000000-0005-0000-0000-00005D030000}"/>
    <cellStyle name="Normal 13 15" xfId="539" xr:uid="{00000000-0005-0000-0000-00005E030000}"/>
    <cellStyle name="Normal 13 15 2" xfId="540" xr:uid="{00000000-0005-0000-0000-00005F030000}"/>
    <cellStyle name="Normal 13 16" xfId="541" xr:uid="{00000000-0005-0000-0000-000060030000}"/>
    <cellStyle name="Normal 13 16 2" xfId="542" xr:uid="{00000000-0005-0000-0000-000061030000}"/>
    <cellStyle name="Normal 13 17" xfId="543" xr:uid="{00000000-0005-0000-0000-000062030000}"/>
    <cellStyle name="Normal 13 17 2" xfId="544" xr:uid="{00000000-0005-0000-0000-000063030000}"/>
    <cellStyle name="Normal 13 18" xfId="545" xr:uid="{00000000-0005-0000-0000-000064030000}"/>
    <cellStyle name="Normal 13 18 2" xfId="546" xr:uid="{00000000-0005-0000-0000-000065030000}"/>
    <cellStyle name="Normal 13 19" xfId="1771" xr:uid="{00000000-0005-0000-0000-000066030000}"/>
    <cellStyle name="Normal 13 2" xfId="547" xr:uid="{00000000-0005-0000-0000-000067030000}"/>
    <cellStyle name="Normal 13 2 2" xfId="548" xr:uid="{00000000-0005-0000-0000-000068030000}"/>
    <cellStyle name="Normal 13 21" xfId="549" xr:uid="{00000000-0005-0000-0000-000069030000}"/>
    <cellStyle name="Normal 13 21 2" xfId="550" xr:uid="{00000000-0005-0000-0000-00006A030000}"/>
    <cellStyle name="Normal 13 22" xfId="551" xr:uid="{00000000-0005-0000-0000-00006B030000}"/>
    <cellStyle name="Normal 13 22 2" xfId="552" xr:uid="{00000000-0005-0000-0000-00006C030000}"/>
    <cellStyle name="Normal 13 23" xfId="553" xr:uid="{00000000-0005-0000-0000-00006D030000}"/>
    <cellStyle name="Normal 13 23 2" xfId="554" xr:uid="{00000000-0005-0000-0000-00006E030000}"/>
    <cellStyle name="Normal 13 3" xfId="555" xr:uid="{00000000-0005-0000-0000-00006F030000}"/>
    <cellStyle name="Normal 13 3 2" xfId="556" xr:uid="{00000000-0005-0000-0000-000070030000}"/>
    <cellStyle name="Normal 13 33" xfId="557" xr:uid="{00000000-0005-0000-0000-000071030000}"/>
    <cellStyle name="Normal 13 33 2" xfId="558" xr:uid="{00000000-0005-0000-0000-000072030000}"/>
    <cellStyle name="Normal 13 34" xfId="559" xr:uid="{00000000-0005-0000-0000-000073030000}"/>
    <cellStyle name="Normal 13 34 2" xfId="560" xr:uid="{00000000-0005-0000-0000-000074030000}"/>
    <cellStyle name="Normal 13 4" xfId="561" xr:uid="{00000000-0005-0000-0000-000075030000}"/>
    <cellStyle name="Normal 13 4 2" xfId="562" xr:uid="{00000000-0005-0000-0000-000076030000}"/>
    <cellStyle name="Normal 13 5" xfId="563" xr:uid="{00000000-0005-0000-0000-000077030000}"/>
    <cellStyle name="Normal 13 5 2" xfId="564" xr:uid="{00000000-0005-0000-0000-000078030000}"/>
    <cellStyle name="Normal 13 6" xfId="565" xr:uid="{00000000-0005-0000-0000-000079030000}"/>
    <cellStyle name="Normal 13 6 2" xfId="566" xr:uid="{00000000-0005-0000-0000-00007A030000}"/>
    <cellStyle name="Normal 13 7" xfId="567" xr:uid="{00000000-0005-0000-0000-00007B030000}"/>
    <cellStyle name="Normal 13 7 2" xfId="568" xr:uid="{00000000-0005-0000-0000-00007C030000}"/>
    <cellStyle name="Normal 13 8" xfId="569" xr:uid="{00000000-0005-0000-0000-00007D030000}"/>
    <cellStyle name="Normal 13 8 2" xfId="570" xr:uid="{00000000-0005-0000-0000-00007E030000}"/>
    <cellStyle name="Normal 13 9" xfId="571" xr:uid="{00000000-0005-0000-0000-00007F030000}"/>
    <cellStyle name="Normal 13 9 2" xfId="572" xr:uid="{00000000-0005-0000-0000-000080030000}"/>
    <cellStyle name="Normal 14" xfId="573" xr:uid="{00000000-0005-0000-0000-000081030000}"/>
    <cellStyle name="Normal 14 10" xfId="574" xr:uid="{00000000-0005-0000-0000-000082030000}"/>
    <cellStyle name="Normal 14 10 2" xfId="575" xr:uid="{00000000-0005-0000-0000-000083030000}"/>
    <cellStyle name="Normal 14 11" xfId="576" xr:uid="{00000000-0005-0000-0000-000084030000}"/>
    <cellStyle name="Normal 14 11 2" xfId="577" xr:uid="{00000000-0005-0000-0000-000085030000}"/>
    <cellStyle name="Normal 14 12" xfId="578" xr:uid="{00000000-0005-0000-0000-000086030000}"/>
    <cellStyle name="Normal 14 12 2" xfId="579" xr:uid="{00000000-0005-0000-0000-000087030000}"/>
    <cellStyle name="Normal 14 13" xfId="580" xr:uid="{00000000-0005-0000-0000-000088030000}"/>
    <cellStyle name="Normal 14 13 2" xfId="581" xr:uid="{00000000-0005-0000-0000-000089030000}"/>
    <cellStyle name="Normal 14 14" xfId="582" xr:uid="{00000000-0005-0000-0000-00008A030000}"/>
    <cellStyle name="Normal 14 14 2" xfId="583" xr:uid="{00000000-0005-0000-0000-00008B030000}"/>
    <cellStyle name="Normal 14 15" xfId="584" xr:uid="{00000000-0005-0000-0000-00008C030000}"/>
    <cellStyle name="Normal 14 15 2" xfId="585" xr:uid="{00000000-0005-0000-0000-00008D030000}"/>
    <cellStyle name="Normal 14 16" xfId="586" xr:uid="{00000000-0005-0000-0000-00008E030000}"/>
    <cellStyle name="Normal 14 16 2" xfId="587" xr:uid="{00000000-0005-0000-0000-00008F030000}"/>
    <cellStyle name="Normal 14 17" xfId="588" xr:uid="{00000000-0005-0000-0000-000090030000}"/>
    <cellStyle name="Normal 14 17 2" xfId="589" xr:uid="{00000000-0005-0000-0000-000091030000}"/>
    <cellStyle name="Normal 14 18" xfId="590" xr:uid="{00000000-0005-0000-0000-000092030000}"/>
    <cellStyle name="Normal 14 18 2" xfId="591" xr:uid="{00000000-0005-0000-0000-000093030000}"/>
    <cellStyle name="Normal 14 19" xfId="1772" xr:uid="{00000000-0005-0000-0000-000094030000}"/>
    <cellStyle name="Normal 14 2" xfId="592" xr:uid="{00000000-0005-0000-0000-000095030000}"/>
    <cellStyle name="Normal 14 2 2" xfId="593" xr:uid="{00000000-0005-0000-0000-000096030000}"/>
    <cellStyle name="Normal 14 3" xfId="594" xr:uid="{00000000-0005-0000-0000-000097030000}"/>
    <cellStyle name="Normal 14 3 2" xfId="595" xr:uid="{00000000-0005-0000-0000-000098030000}"/>
    <cellStyle name="Normal 14 4" xfId="596" xr:uid="{00000000-0005-0000-0000-000099030000}"/>
    <cellStyle name="Normal 14 4 2" xfId="597" xr:uid="{00000000-0005-0000-0000-00009A030000}"/>
    <cellStyle name="Normal 14 5" xfId="598" xr:uid="{00000000-0005-0000-0000-00009B030000}"/>
    <cellStyle name="Normal 14 5 2" xfId="599" xr:uid="{00000000-0005-0000-0000-00009C030000}"/>
    <cellStyle name="Normal 14 6" xfId="600" xr:uid="{00000000-0005-0000-0000-00009D030000}"/>
    <cellStyle name="Normal 14 6 2" xfId="601" xr:uid="{00000000-0005-0000-0000-00009E030000}"/>
    <cellStyle name="Normal 14 7" xfId="602" xr:uid="{00000000-0005-0000-0000-00009F030000}"/>
    <cellStyle name="Normal 14 7 2" xfId="603" xr:uid="{00000000-0005-0000-0000-0000A0030000}"/>
    <cellStyle name="Normal 14 8" xfId="604" xr:uid="{00000000-0005-0000-0000-0000A1030000}"/>
    <cellStyle name="Normal 14 8 2" xfId="605" xr:uid="{00000000-0005-0000-0000-0000A2030000}"/>
    <cellStyle name="Normal 14 9" xfId="606" xr:uid="{00000000-0005-0000-0000-0000A3030000}"/>
    <cellStyle name="Normal 14 9 2" xfId="607" xr:uid="{00000000-0005-0000-0000-0000A4030000}"/>
    <cellStyle name="Normal 15" xfId="608" xr:uid="{00000000-0005-0000-0000-0000A5030000}"/>
    <cellStyle name="Normal 15 2" xfId="1773" xr:uid="{00000000-0005-0000-0000-0000A6030000}"/>
    <cellStyle name="Normal 16" xfId="609" xr:uid="{00000000-0005-0000-0000-0000A7030000}"/>
    <cellStyle name="Normal 16 2" xfId="1774" xr:uid="{00000000-0005-0000-0000-0000A8030000}"/>
    <cellStyle name="Normal 17" xfId="610" xr:uid="{00000000-0005-0000-0000-0000A9030000}"/>
    <cellStyle name="Normal 17 2" xfId="1775" xr:uid="{00000000-0005-0000-0000-0000AA030000}"/>
    <cellStyle name="Normal 18" xfId="611" xr:uid="{00000000-0005-0000-0000-0000AB030000}"/>
    <cellStyle name="Normal 18 2" xfId="1776" xr:uid="{00000000-0005-0000-0000-0000AC030000}"/>
    <cellStyle name="Normal 19" xfId="612" xr:uid="{00000000-0005-0000-0000-0000AD030000}"/>
    <cellStyle name="Normal 19 2" xfId="613" xr:uid="{00000000-0005-0000-0000-0000AE030000}"/>
    <cellStyle name="Normal 19 2 2" xfId="1777" xr:uid="{00000000-0005-0000-0000-0000AF030000}"/>
    <cellStyle name="Normal 2" xfId="614" xr:uid="{00000000-0005-0000-0000-0000B0030000}"/>
    <cellStyle name="Normal 2 10" xfId="615" xr:uid="{00000000-0005-0000-0000-0000B1030000}"/>
    <cellStyle name="Normal 2 11" xfId="616" xr:uid="{00000000-0005-0000-0000-0000B2030000}"/>
    <cellStyle name="Normal 2 12" xfId="617" xr:uid="{00000000-0005-0000-0000-0000B3030000}"/>
    <cellStyle name="Normal 2 13" xfId="618" xr:uid="{00000000-0005-0000-0000-0000B4030000}"/>
    <cellStyle name="Normal 2 14" xfId="619" xr:uid="{00000000-0005-0000-0000-0000B5030000}"/>
    <cellStyle name="Normal 2 15" xfId="620" xr:uid="{00000000-0005-0000-0000-0000B6030000}"/>
    <cellStyle name="Normal 2 16" xfId="621" xr:uid="{00000000-0005-0000-0000-0000B7030000}"/>
    <cellStyle name="Normal 2 17" xfId="622" xr:uid="{00000000-0005-0000-0000-0000B8030000}"/>
    <cellStyle name="Normal 2 18" xfId="623" xr:uid="{00000000-0005-0000-0000-0000B9030000}"/>
    <cellStyle name="Normal 2 18 2" xfId="1779" xr:uid="{00000000-0005-0000-0000-0000BA030000}"/>
    <cellStyle name="Normal 2 19" xfId="624" xr:uid="{00000000-0005-0000-0000-0000BB030000}"/>
    <cellStyle name="Normal 2 19 2" xfId="625" xr:uid="{00000000-0005-0000-0000-0000BC030000}"/>
    <cellStyle name="Normal 2 2" xfId="626" xr:uid="{00000000-0005-0000-0000-0000BD030000}"/>
    <cellStyle name="Normal 2 2 10" xfId="627" xr:uid="{00000000-0005-0000-0000-0000BE030000}"/>
    <cellStyle name="Normal 2 2 10 2" xfId="628" xr:uid="{00000000-0005-0000-0000-0000BF030000}"/>
    <cellStyle name="Normal 2 2 11" xfId="629" xr:uid="{00000000-0005-0000-0000-0000C0030000}"/>
    <cellStyle name="Normal 2 2 11 2" xfId="630" xr:uid="{00000000-0005-0000-0000-0000C1030000}"/>
    <cellStyle name="Normal 2 2 12" xfId="631" xr:uid="{00000000-0005-0000-0000-0000C2030000}"/>
    <cellStyle name="Normal 2 2 12 2" xfId="632" xr:uid="{00000000-0005-0000-0000-0000C3030000}"/>
    <cellStyle name="Normal 2 2 13" xfId="633" xr:uid="{00000000-0005-0000-0000-0000C4030000}"/>
    <cellStyle name="Normal 2 2 13 2" xfId="634" xr:uid="{00000000-0005-0000-0000-0000C5030000}"/>
    <cellStyle name="Normal 2 2 14" xfId="635" xr:uid="{00000000-0005-0000-0000-0000C6030000}"/>
    <cellStyle name="Normal 2 2 14 2" xfId="1780" xr:uid="{00000000-0005-0000-0000-0000C7030000}"/>
    <cellStyle name="Normal 2 2 15" xfId="636" xr:uid="{00000000-0005-0000-0000-0000C8030000}"/>
    <cellStyle name="Normal 2 2 2" xfId="637" xr:uid="{00000000-0005-0000-0000-0000C9030000}"/>
    <cellStyle name="Normal 2 2 2 2" xfId="638" xr:uid="{00000000-0005-0000-0000-0000CA030000}"/>
    <cellStyle name="Normal 2 2 2 3" xfId="639" xr:uid="{00000000-0005-0000-0000-0000CB030000}"/>
    <cellStyle name="Normal 2 2 2 3 2" xfId="1781" xr:uid="{00000000-0005-0000-0000-0000CC030000}"/>
    <cellStyle name="Normal 2 2 3" xfId="640" xr:uid="{00000000-0005-0000-0000-0000CD030000}"/>
    <cellStyle name="Normal 2 2 3 2" xfId="641" xr:uid="{00000000-0005-0000-0000-0000CE030000}"/>
    <cellStyle name="Normal 2 2 4" xfId="642" xr:uid="{00000000-0005-0000-0000-0000CF030000}"/>
    <cellStyle name="Normal 2 2 4 2" xfId="643" xr:uid="{00000000-0005-0000-0000-0000D0030000}"/>
    <cellStyle name="Normal 2 2 5" xfId="644" xr:uid="{00000000-0005-0000-0000-0000D1030000}"/>
    <cellStyle name="Normal 2 2 5 2" xfId="645" xr:uid="{00000000-0005-0000-0000-0000D2030000}"/>
    <cellStyle name="Normal 2 2 6" xfId="646" xr:uid="{00000000-0005-0000-0000-0000D3030000}"/>
    <cellStyle name="Normal 2 2 6 2" xfId="647" xr:uid="{00000000-0005-0000-0000-0000D4030000}"/>
    <cellStyle name="Normal 2 2 7" xfId="648" xr:uid="{00000000-0005-0000-0000-0000D5030000}"/>
    <cellStyle name="Normal 2 2 7 2" xfId="649" xr:uid="{00000000-0005-0000-0000-0000D6030000}"/>
    <cellStyle name="Normal 2 2 8" xfId="650" xr:uid="{00000000-0005-0000-0000-0000D7030000}"/>
    <cellStyle name="Normal 2 2 8 2" xfId="651" xr:uid="{00000000-0005-0000-0000-0000D8030000}"/>
    <cellStyle name="Normal 2 2 9" xfId="652" xr:uid="{00000000-0005-0000-0000-0000D9030000}"/>
    <cellStyle name="Normal 2 2 9 2" xfId="653" xr:uid="{00000000-0005-0000-0000-0000DA030000}"/>
    <cellStyle name="Normal 2 2_Beauty Rest Buy Sheet" xfId="654" xr:uid="{00000000-0005-0000-0000-0000DB030000}"/>
    <cellStyle name="Normal 2 20" xfId="655" xr:uid="{00000000-0005-0000-0000-0000DC030000}"/>
    <cellStyle name="Normal 2 20 2" xfId="656" xr:uid="{00000000-0005-0000-0000-0000DD030000}"/>
    <cellStyle name="Normal 2 21" xfId="657" xr:uid="{00000000-0005-0000-0000-0000DE030000}"/>
    <cellStyle name="Normal 2 21 2" xfId="658" xr:uid="{00000000-0005-0000-0000-0000DF030000}"/>
    <cellStyle name="Normal 2 22" xfId="659" xr:uid="{00000000-0005-0000-0000-0000E0030000}"/>
    <cellStyle name="Normal 2 22 2" xfId="660" xr:uid="{00000000-0005-0000-0000-0000E1030000}"/>
    <cellStyle name="Normal 2 23" xfId="661" xr:uid="{00000000-0005-0000-0000-0000E2030000}"/>
    <cellStyle name="Normal 2 23 2" xfId="662" xr:uid="{00000000-0005-0000-0000-0000E3030000}"/>
    <cellStyle name="Normal 2 24" xfId="663" xr:uid="{00000000-0005-0000-0000-0000E4030000}"/>
    <cellStyle name="Normal 2 24 2" xfId="664" xr:uid="{00000000-0005-0000-0000-0000E5030000}"/>
    <cellStyle name="Normal 2 25" xfId="665" xr:uid="{00000000-0005-0000-0000-0000E6030000}"/>
    <cellStyle name="Normal 2 25 2" xfId="666" xr:uid="{00000000-0005-0000-0000-0000E7030000}"/>
    <cellStyle name="Normal 2 26" xfId="667" xr:uid="{00000000-0005-0000-0000-0000E8030000}"/>
    <cellStyle name="Normal 2 26 2" xfId="668" xr:uid="{00000000-0005-0000-0000-0000E9030000}"/>
    <cellStyle name="Normal 2 27" xfId="669" xr:uid="{00000000-0005-0000-0000-0000EA030000}"/>
    <cellStyle name="Normal 2 27 2" xfId="670" xr:uid="{00000000-0005-0000-0000-0000EB030000}"/>
    <cellStyle name="Normal 2 28" xfId="671" xr:uid="{00000000-0005-0000-0000-0000EC030000}"/>
    <cellStyle name="Normal 2 28 2" xfId="672" xr:uid="{00000000-0005-0000-0000-0000ED030000}"/>
    <cellStyle name="Normal 2 29" xfId="673" xr:uid="{00000000-0005-0000-0000-0000EE030000}"/>
    <cellStyle name="Normal 2 29 2" xfId="674" xr:uid="{00000000-0005-0000-0000-0000EF030000}"/>
    <cellStyle name="Normal 2 3" xfId="675" xr:uid="{00000000-0005-0000-0000-0000F0030000}"/>
    <cellStyle name="Normal 2 3 10" xfId="676" xr:uid="{00000000-0005-0000-0000-0000F1030000}"/>
    <cellStyle name="Normal 2 3 10 2" xfId="677" xr:uid="{00000000-0005-0000-0000-0000F2030000}"/>
    <cellStyle name="Normal 2 3 11" xfId="678" xr:uid="{00000000-0005-0000-0000-0000F3030000}"/>
    <cellStyle name="Normal 2 3 11 2" xfId="679" xr:uid="{00000000-0005-0000-0000-0000F4030000}"/>
    <cellStyle name="Normal 2 3 12" xfId="680" xr:uid="{00000000-0005-0000-0000-0000F5030000}"/>
    <cellStyle name="Normal 2 3 12 2" xfId="681" xr:uid="{00000000-0005-0000-0000-0000F6030000}"/>
    <cellStyle name="Normal 2 3 13" xfId="682" xr:uid="{00000000-0005-0000-0000-0000F7030000}"/>
    <cellStyle name="Normal 2 3 13 2" xfId="683" xr:uid="{00000000-0005-0000-0000-0000F8030000}"/>
    <cellStyle name="Normal 2 3 14" xfId="684" xr:uid="{00000000-0005-0000-0000-0000F9030000}"/>
    <cellStyle name="Normal 2 3 14 2" xfId="1782" xr:uid="{00000000-0005-0000-0000-0000FA030000}"/>
    <cellStyle name="Normal 2 3 2" xfId="685" xr:uid="{00000000-0005-0000-0000-0000FB030000}"/>
    <cellStyle name="Normal 2 3 2 2" xfId="686" xr:uid="{00000000-0005-0000-0000-0000FC030000}"/>
    <cellStyle name="Normal 2 3 3" xfId="687" xr:uid="{00000000-0005-0000-0000-0000FD030000}"/>
    <cellStyle name="Normal 2 3 3 2" xfId="688" xr:uid="{00000000-0005-0000-0000-0000FE030000}"/>
    <cellStyle name="Normal 2 3 4" xfId="689" xr:uid="{00000000-0005-0000-0000-0000FF030000}"/>
    <cellStyle name="Normal 2 3 4 2" xfId="690" xr:uid="{00000000-0005-0000-0000-000000040000}"/>
    <cellStyle name="Normal 2 3 5" xfId="691" xr:uid="{00000000-0005-0000-0000-000001040000}"/>
    <cellStyle name="Normal 2 3 5 2" xfId="692" xr:uid="{00000000-0005-0000-0000-000002040000}"/>
    <cellStyle name="Normal 2 3 6" xfId="693" xr:uid="{00000000-0005-0000-0000-000003040000}"/>
    <cellStyle name="Normal 2 3 6 2" xfId="694" xr:uid="{00000000-0005-0000-0000-000004040000}"/>
    <cellStyle name="Normal 2 3 7" xfId="695" xr:uid="{00000000-0005-0000-0000-000005040000}"/>
    <cellStyle name="Normal 2 3 7 2" xfId="696" xr:uid="{00000000-0005-0000-0000-000006040000}"/>
    <cellStyle name="Normal 2 3 8" xfId="697" xr:uid="{00000000-0005-0000-0000-000007040000}"/>
    <cellStyle name="Normal 2 3 8 2" xfId="698" xr:uid="{00000000-0005-0000-0000-000008040000}"/>
    <cellStyle name="Normal 2 3 9" xfId="699" xr:uid="{00000000-0005-0000-0000-000009040000}"/>
    <cellStyle name="Normal 2 3 9 2" xfId="700" xr:uid="{00000000-0005-0000-0000-00000A040000}"/>
    <cellStyle name="Normal 2 30" xfId="701" xr:uid="{00000000-0005-0000-0000-00000B040000}"/>
    <cellStyle name="Normal 2 30 2" xfId="702" xr:uid="{00000000-0005-0000-0000-00000C040000}"/>
    <cellStyle name="Normal 2 31" xfId="703" xr:uid="{00000000-0005-0000-0000-00000D040000}"/>
    <cellStyle name="Normal 2 32" xfId="704" xr:uid="{00000000-0005-0000-0000-00000E040000}"/>
    <cellStyle name="Normal 2 33" xfId="705" xr:uid="{00000000-0005-0000-0000-00000F040000}"/>
    <cellStyle name="Normal 2 34" xfId="706" xr:uid="{00000000-0005-0000-0000-000010040000}"/>
    <cellStyle name="Normal 2 35" xfId="1559" xr:uid="{00000000-0005-0000-0000-000011040000}"/>
    <cellStyle name="Normal 2 36" xfId="1778" xr:uid="{00000000-0005-0000-0000-000012040000}"/>
    <cellStyle name="Normal 2 4" xfId="707" xr:uid="{00000000-0005-0000-0000-000013040000}"/>
    <cellStyle name="Normal 2 4 10" xfId="708" xr:uid="{00000000-0005-0000-0000-000014040000}"/>
    <cellStyle name="Normal 2 4 10 2" xfId="1783" xr:uid="{00000000-0005-0000-0000-000015040000}"/>
    <cellStyle name="Normal 2 4 11" xfId="709" xr:uid="{00000000-0005-0000-0000-000016040000}"/>
    <cellStyle name="Normal 2 4 11 2" xfId="1784" xr:uid="{00000000-0005-0000-0000-000017040000}"/>
    <cellStyle name="Normal 2 4 12" xfId="710" xr:uid="{00000000-0005-0000-0000-000018040000}"/>
    <cellStyle name="Normal 2 4 12 2" xfId="1785" xr:uid="{00000000-0005-0000-0000-000019040000}"/>
    <cellStyle name="Normal 2 4 13" xfId="711" xr:uid="{00000000-0005-0000-0000-00001A040000}"/>
    <cellStyle name="Normal 2 4 13 2" xfId="1786" xr:uid="{00000000-0005-0000-0000-00001B040000}"/>
    <cellStyle name="Normal 2 4 14" xfId="712" xr:uid="{00000000-0005-0000-0000-00001C040000}"/>
    <cellStyle name="Normal 2 4 14 2" xfId="1787" xr:uid="{00000000-0005-0000-0000-00001D040000}"/>
    <cellStyle name="Normal 2 4 2" xfId="713" xr:uid="{00000000-0005-0000-0000-00001E040000}"/>
    <cellStyle name="Normal 2 4 2 10" xfId="714" xr:uid="{00000000-0005-0000-0000-00001F040000}"/>
    <cellStyle name="Normal 2 4 2 10 2" xfId="715" xr:uid="{00000000-0005-0000-0000-000020040000}"/>
    <cellStyle name="Normal 2 4 2 11" xfId="716" xr:uid="{00000000-0005-0000-0000-000021040000}"/>
    <cellStyle name="Normal 2 4 2 11 2" xfId="717" xr:uid="{00000000-0005-0000-0000-000022040000}"/>
    <cellStyle name="Normal 2 4 2 12" xfId="718" xr:uid="{00000000-0005-0000-0000-000023040000}"/>
    <cellStyle name="Normal 2 4 2 12 2" xfId="719" xr:uid="{00000000-0005-0000-0000-000024040000}"/>
    <cellStyle name="Normal 2 4 2 13" xfId="720" xr:uid="{00000000-0005-0000-0000-000025040000}"/>
    <cellStyle name="Normal 2 4 2 13 2" xfId="721" xr:uid="{00000000-0005-0000-0000-000026040000}"/>
    <cellStyle name="Normal 2 4 2 14" xfId="1788" xr:uid="{00000000-0005-0000-0000-000027040000}"/>
    <cellStyle name="Normal 2 4 2 2" xfId="722" xr:uid="{00000000-0005-0000-0000-000028040000}"/>
    <cellStyle name="Normal 2 4 2 2 2" xfId="723" xr:uid="{00000000-0005-0000-0000-000029040000}"/>
    <cellStyle name="Normal 2 4 2 3" xfId="724" xr:uid="{00000000-0005-0000-0000-00002A040000}"/>
    <cellStyle name="Normal 2 4 2 3 2" xfId="725" xr:uid="{00000000-0005-0000-0000-00002B040000}"/>
    <cellStyle name="Normal 2 4 2 4" xfId="726" xr:uid="{00000000-0005-0000-0000-00002C040000}"/>
    <cellStyle name="Normal 2 4 2 4 2" xfId="727" xr:uid="{00000000-0005-0000-0000-00002D040000}"/>
    <cellStyle name="Normal 2 4 2 5" xfId="728" xr:uid="{00000000-0005-0000-0000-00002E040000}"/>
    <cellStyle name="Normal 2 4 2 5 2" xfId="729" xr:uid="{00000000-0005-0000-0000-00002F040000}"/>
    <cellStyle name="Normal 2 4 2 6" xfId="730" xr:uid="{00000000-0005-0000-0000-000030040000}"/>
    <cellStyle name="Normal 2 4 2 6 2" xfId="731" xr:uid="{00000000-0005-0000-0000-000031040000}"/>
    <cellStyle name="Normal 2 4 2 7" xfId="732" xr:uid="{00000000-0005-0000-0000-000032040000}"/>
    <cellStyle name="Normal 2 4 2 7 2" xfId="733" xr:uid="{00000000-0005-0000-0000-000033040000}"/>
    <cellStyle name="Normal 2 4 2 8" xfId="734" xr:uid="{00000000-0005-0000-0000-000034040000}"/>
    <cellStyle name="Normal 2 4 2 8 2" xfId="735" xr:uid="{00000000-0005-0000-0000-000035040000}"/>
    <cellStyle name="Normal 2 4 2 9" xfId="736" xr:uid="{00000000-0005-0000-0000-000036040000}"/>
    <cellStyle name="Normal 2 4 2 9 2" xfId="737" xr:uid="{00000000-0005-0000-0000-000037040000}"/>
    <cellStyle name="Normal 2 4 3" xfId="738" xr:uid="{00000000-0005-0000-0000-000038040000}"/>
    <cellStyle name="Normal 2 4 3 2" xfId="1789" xr:uid="{00000000-0005-0000-0000-000039040000}"/>
    <cellStyle name="Normal 2 4 4" xfId="739" xr:uid="{00000000-0005-0000-0000-00003A040000}"/>
    <cellStyle name="Normal 2 4 4 2" xfId="1790" xr:uid="{00000000-0005-0000-0000-00003B040000}"/>
    <cellStyle name="Normal 2 4 5" xfId="740" xr:uid="{00000000-0005-0000-0000-00003C040000}"/>
    <cellStyle name="Normal 2 4 5 2" xfId="1791" xr:uid="{00000000-0005-0000-0000-00003D040000}"/>
    <cellStyle name="Normal 2 4 6" xfId="741" xr:uid="{00000000-0005-0000-0000-00003E040000}"/>
    <cellStyle name="Normal 2 4 6 2" xfId="1792" xr:uid="{00000000-0005-0000-0000-00003F040000}"/>
    <cellStyle name="Normal 2 4 7" xfId="742" xr:uid="{00000000-0005-0000-0000-000040040000}"/>
    <cellStyle name="Normal 2 4 7 2" xfId="1793" xr:uid="{00000000-0005-0000-0000-000041040000}"/>
    <cellStyle name="Normal 2 4 8" xfId="743" xr:uid="{00000000-0005-0000-0000-000042040000}"/>
    <cellStyle name="Normal 2 4 8 2" xfId="1794" xr:uid="{00000000-0005-0000-0000-000043040000}"/>
    <cellStyle name="Normal 2 4 9" xfId="744" xr:uid="{00000000-0005-0000-0000-000044040000}"/>
    <cellStyle name="Normal 2 4 9 2" xfId="1795" xr:uid="{00000000-0005-0000-0000-000045040000}"/>
    <cellStyle name="Normal 2 5" xfId="745" xr:uid="{00000000-0005-0000-0000-000046040000}"/>
    <cellStyle name="Normal 2 6" xfId="746" xr:uid="{00000000-0005-0000-0000-000047040000}"/>
    <cellStyle name="Normal 2 7" xfId="747" xr:uid="{00000000-0005-0000-0000-000048040000}"/>
    <cellStyle name="Normal 2 8" xfId="748" xr:uid="{00000000-0005-0000-0000-000049040000}"/>
    <cellStyle name="Normal 2 9" xfId="749" xr:uid="{00000000-0005-0000-0000-00004A040000}"/>
    <cellStyle name="Normal 2_7th Avenue Textra Microfiber mini set commitment 20110614 (2)" xfId="750" xr:uid="{00000000-0005-0000-0000-00004B040000}"/>
    <cellStyle name="Normal 20" xfId="751" xr:uid="{00000000-0005-0000-0000-00004C040000}"/>
    <cellStyle name="Normal 20 2" xfId="752" xr:uid="{00000000-0005-0000-0000-00004D040000}"/>
    <cellStyle name="Normal 20 2 2" xfId="1796" xr:uid="{00000000-0005-0000-0000-00004E040000}"/>
    <cellStyle name="Normal 21" xfId="753" xr:uid="{00000000-0005-0000-0000-00004F040000}"/>
    <cellStyle name="Normal 22" xfId="754" xr:uid="{00000000-0005-0000-0000-000050040000}"/>
    <cellStyle name="Normal 23" xfId="755" xr:uid="{00000000-0005-0000-0000-000051040000}"/>
    <cellStyle name="Normal 24" xfId="756" xr:uid="{00000000-0005-0000-0000-000052040000}"/>
    <cellStyle name="Normal 25" xfId="757" xr:uid="{00000000-0005-0000-0000-000053040000}"/>
    <cellStyle name="Normal 26" xfId="758" xr:uid="{00000000-0005-0000-0000-000054040000}"/>
    <cellStyle name="Normal 26 18" xfId="759" xr:uid="{00000000-0005-0000-0000-000055040000}"/>
    <cellStyle name="Normal 26 18 2" xfId="1797" xr:uid="{00000000-0005-0000-0000-000056040000}"/>
    <cellStyle name="Normal 27" xfId="760" xr:uid="{00000000-0005-0000-0000-000057040000}"/>
    <cellStyle name="Normal 27 2" xfId="1970" xr:uid="{00000000-0005-0000-0000-000058040000}"/>
    <cellStyle name="Normal 28" xfId="761" xr:uid="{00000000-0005-0000-0000-000059040000}"/>
    <cellStyle name="Normal 28 4" xfId="762" xr:uid="{00000000-0005-0000-0000-00005A040000}"/>
    <cellStyle name="Normal 28 4 2" xfId="1798" xr:uid="{00000000-0005-0000-0000-00005B040000}"/>
    <cellStyle name="Normal 28 6" xfId="763" xr:uid="{00000000-0005-0000-0000-00005C040000}"/>
    <cellStyle name="Normal 28 6 2" xfId="1799" xr:uid="{00000000-0005-0000-0000-00005D040000}"/>
    <cellStyle name="Normal 29" xfId="764" xr:uid="{00000000-0005-0000-0000-00005E040000}"/>
    <cellStyle name="Normal 3" xfId="765" xr:uid="{00000000-0005-0000-0000-00005F040000}"/>
    <cellStyle name="Normal 3 10" xfId="766" xr:uid="{00000000-0005-0000-0000-000060040000}"/>
    <cellStyle name="Normal 3 11" xfId="767" xr:uid="{00000000-0005-0000-0000-000061040000}"/>
    <cellStyle name="Normal 3 12" xfId="768" xr:uid="{00000000-0005-0000-0000-000062040000}"/>
    <cellStyle name="Normal 3 12 2" xfId="769" xr:uid="{00000000-0005-0000-0000-000063040000}"/>
    <cellStyle name="Normal 3 13" xfId="770" xr:uid="{00000000-0005-0000-0000-000064040000}"/>
    <cellStyle name="Normal 3 13 2" xfId="771" xr:uid="{00000000-0005-0000-0000-000065040000}"/>
    <cellStyle name="Normal 3 14" xfId="772" xr:uid="{00000000-0005-0000-0000-000066040000}"/>
    <cellStyle name="Normal 3 14 2" xfId="773" xr:uid="{00000000-0005-0000-0000-000067040000}"/>
    <cellStyle name="Normal 3 15" xfId="774" xr:uid="{00000000-0005-0000-0000-000068040000}"/>
    <cellStyle name="Normal 3 15 2" xfId="775" xr:uid="{00000000-0005-0000-0000-000069040000}"/>
    <cellStyle name="Normal 3 16" xfId="776" xr:uid="{00000000-0005-0000-0000-00006A040000}"/>
    <cellStyle name="Normal 3 16 2" xfId="777" xr:uid="{00000000-0005-0000-0000-00006B040000}"/>
    <cellStyle name="Normal 3 17" xfId="778" xr:uid="{00000000-0005-0000-0000-00006C040000}"/>
    <cellStyle name="Normal 3 17 2" xfId="779" xr:uid="{00000000-0005-0000-0000-00006D040000}"/>
    <cellStyle name="Normal 3 18" xfId="780" xr:uid="{00000000-0005-0000-0000-00006E040000}"/>
    <cellStyle name="Normal 3 18 2" xfId="781" xr:uid="{00000000-0005-0000-0000-00006F040000}"/>
    <cellStyle name="Normal 3 19" xfId="782" xr:uid="{00000000-0005-0000-0000-000070040000}"/>
    <cellStyle name="Normal 3 19 2" xfId="783" xr:uid="{00000000-0005-0000-0000-000071040000}"/>
    <cellStyle name="Normal 3 2" xfId="784" xr:uid="{00000000-0005-0000-0000-000072040000}"/>
    <cellStyle name="Normal 3 2 10" xfId="785" xr:uid="{00000000-0005-0000-0000-000073040000}"/>
    <cellStyle name="Normal 3 2 10 2" xfId="786" xr:uid="{00000000-0005-0000-0000-000074040000}"/>
    <cellStyle name="Normal 3 2 11" xfId="787" xr:uid="{00000000-0005-0000-0000-000075040000}"/>
    <cellStyle name="Normal 3 2 11 2" xfId="788" xr:uid="{00000000-0005-0000-0000-000076040000}"/>
    <cellStyle name="Normal 3 2 12" xfId="789" xr:uid="{00000000-0005-0000-0000-000077040000}"/>
    <cellStyle name="Normal 3 2 12 2" xfId="790" xr:uid="{00000000-0005-0000-0000-000078040000}"/>
    <cellStyle name="Normal 3 2 13" xfId="791" xr:uid="{00000000-0005-0000-0000-000079040000}"/>
    <cellStyle name="Normal 3 2 13 2" xfId="792" xr:uid="{00000000-0005-0000-0000-00007A040000}"/>
    <cellStyle name="Normal 3 2 14" xfId="793" xr:uid="{00000000-0005-0000-0000-00007B040000}"/>
    <cellStyle name="Normal 3 2 15" xfId="1558" xr:uid="{00000000-0005-0000-0000-00007C040000}"/>
    <cellStyle name="Normal 3 2 16" xfId="1969" xr:uid="{00000000-0005-0000-0000-00007D040000}"/>
    <cellStyle name="Normal 3 2 2" xfId="794" xr:uid="{00000000-0005-0000-0000-00007E040000}"/>
    <cellStyle name="Normal 3 2 2 2" xfId="795" xr:uid="{00000000-0005-0000-0000-00007F040000}"/>
    <cellStyle name="Normal 3 2 3" xfId="796" xr:uid="{00000000-0005-0000-0000-000080040000}"/>
    <cellStyle name="Normal 3 2 3 2" xfId="797" xr:uid="{00000000-0005-0000-0000-000081040000}"/>
    <cellStyle name="Normal 3 2 4" xfId="798" xr:uid="{00000000-0005-0000-0000-000082040000}"/>
    <cellStyle name="Normal 3 2 4 2" xfId="799" xr:uid="{00000000-0005-0000-0000-000083040000}"/>
    <cellStyle name="Normal 3 2 5" xfId="800" xr:uid="{00000000-0005-0000-0000-000084040000}"/>
    <cellStyle name="Normal 3 2 5 2" xfId="801" xr:uid="{00000000-0005-0000-0000-000085040000}"/>
    <cellStyle name="Normal 3 2 6" xfId="802" xr:uid="{00000000-0005-0000-0000-000086040000}"/>
    <cellStyle name="Normal 3 2 6 2" xfId="803" xr:uid="{00000000-0005-0000-0000-000087040000}"/>
    <cellStyle name="Normal 3 2 7" xfId="804" xr:uid="{00000000-0005-0000-0000-000088040000}"/>
    <cellStyle name="Normal 3 2 7 2" xfId="805" xr:uid="{00000000-0005-0000-0000-000089040000}"/>
    <cellStyle name="Normal 3 2 8" xfId="806" xr:uid="{00000000-0005-0000-0000-00008A040000}"/>
    <cellStyle name="Normal 3 2 8 2" xfId="807" xr:uid="{00000000-0005-0000-0000-00008B040000}"/>
    <cellStyle name="Normal 3 2 9" xfId="808" xr:uid="{00000000-0005-0000-0000-00008C040000}"/>
    <cellStyle name="Normal 3 2 9 2" xfId="809" xr:uid="{00000000-0005-0000-0000-00008D040000}"/>
    <cellStyle name="Normal 3 2_Chairs" xfId="810" xr:uid="{00000000-0005-0000-0000-00008E040000}"/>
    <cellStyle name="Normal 3 20" xfId="811" xr:uid="{00000000-0005-0000-0000-00008F040000}"/>
    <cellStyle name="Normal 3 20 2" xfId="812" xr:uid="{00000000-0005-0000-0000-000090040000}"/>
    <cellStyle name="Normal 3 21" xfId="813" xr:uid="{00000000-0005-0000-0000-000091040000}"/>
    <cellStyle name="Normal 3 21 2" xfId="814" xr:uid="{00000000-0005-0000-0000-000092040000}"/>
    <cellStyle name="Normal 3 22" xfId="815" xr:uid="{00000000-0005-0000-0000-000093040000}"/>
    <cellStyle name="Normal 3 22 2" xfId="816" xr:uid="{00000000-0005-0000-0000-000094040000}"/>
    <cellStyle name="Normal 3 23" xfId="817" xr:uid="{00000000-0005-0000-0000-000095040000}"/>
    <cellStyle name="Normal 3 23 2" xfId="818" xr:uid="{00000000-0005-0000-0000-000096040000}"/>
    <cellStyle name="Normal 3 24" xfId="819" xr:uid="{00000000-0005-0000-0000-000097040000}"/>
    <cellStyle name="Normal 3 25" xfId="820" xr:uid="{00000000-0005-0000-0000-000098040000}"/>
    <cellStyle name="Normal 3 25 2" xfId="1800" xr:uid="{00000000-0005-0000-0000-000099040000}"/>
    <cellStyle name="Normal 3 26" xfId="821" xr:uid="{00000000-0005-0000-0000-00009A040000}"/>
    <cellStyle name="Normal 3 26 2" xfId="1968" xr:uid="{00000000-0005-0000-0000-00009B040000}"/>
    <cellStyle name="Normal 3 27" xfId="822" xr:uid="{00000000-0005-0000-0000-00009C040000}"/>
    <cellStyle name="Normal 3 28" xfId="823" xr:uid="{00000000-0005-0000-0000-00009D040000}"/>
    <cellStyle name="Normal 3 29" xfId="1555" xr:uid="{00000000-0005-0000-0000-00009E040000}"/>
    <cellStyle name="Normal 3 3" xfId="824" xr:uid="{00000000-0005-0000-0000-00009F040000}"/>
    <cellStyle name="Normal 3 3 10" xfId="825" xr:uid="{00000000-0005-0000-0000-0000A0040000}"/>
    <cellStyle name="Normal 3 3 10 2" xfId="826" xr:uid="{00000000-0005-0000-0000-0000A1040000}"/>
    <cellStyle name="Normal 3 3 11" xfId="827" xr:uid="{00000000-0005-0000-0000-0000A2040000}"/>
    <cellStyle name="Normal 3 3 11 2" xfId="828" xr:uid="{00000000-0005-0000-0000-0000A3040000}"/>
    <cellStyle name="Normal 3 3 12" xfId="829" xr:uid="{00000000-0005-0000-0000-0000A4040000}"/>
    <cellStyle name="Normal 3 3 12 2" xfId="830" xr:uid="{00000000-0005-0000-0000-0000A5040000}"/>
    <cellStyle name="Normal 3 3 13" xfId="831" xr:uid="{00000000-0005-0000-0000-0000A6040000}"/>
    <cellStyle name="Normal 3 3 13 2" xfId="832" xr:uid="{00000000-0005-0000-0000-0000A7040000}"/>
    <cellStyle name="Normal 3 3 2" xfId="833" xr:uid="{00000000-0005-0000-0000-0000A8040000}"/>
    <cellStyle name="Normal 3 3 2 2" xfId="834" xr:uid="{00000000-0005-0000-0000-0000A9040000}"/>
    <cellStyle name="Normal 3 3 3" xfId="835" xr:uid="{00000000-0005-0000-0000-0000AA040000}"/>
    <cellStyle name="Normal 3 3 3 2" xfId="836" xr:uid="{00000000-0005-0000-0000-0000AB040000}"/>
    <cellStyle name="Normal 3 3 4" xfId="837" xr:uid="{00000000-0005-0000-0000-0000AC040000}"/>
    <cellStyle name="Normal 3 3 4 2" xfId="838" xr:uid="{00000000-0005-0000-0000-0000AD040000}"/>
    <cellStyle name="Normal 3 3 5" xfId="839" xr:uid="{00000000-0005-0000-0000-0000AE040000}"/>
    <cellStyle name="Normal 3 3 5 2" xfId="840" xr:uid="{00000000-0005-0000-0000-0000AF040000}"/>
    <cellStyle name="Normal 3 3 6" xfId="841" xr:uid="{00000000-0005-0000-0000-0000B0040000}"/>
    <cellStyle name="Normal 3 3 6 2" xfId="842" xr:uid="{00000000-0005-0000-0000-0000B1040000}"/>
    <cellStyle name="Normal 3 3 7" xfId="843" xr:uid="{00000000-0005-0000-0000-0000B2040000}"/>
    <cellStyle name="Normal 3 3 7 2" xfId="844" xr:uid="{00000000-0005-0000-0000-0000B3040000}"/>
    <cellStyle name="Normal 3 3 8" xfId="845" xr:uid="{00000000-0005-0000-0000-0000B4040000}"/>
    <cellStyle name="Normal 3 3 8 2" xfId="846" xr:uid="{00000000-0005-0000-0000-0000B5040000}"/>
    <cellStyle name="Normal 3 3 9" xfId="847" xr:uid="{00000000-0005-0000-0000-0000B6040000}"/>
    <cellStyle name="Normal 3 3 9 2" xfId="848" xr:uid="{00000000-0005-0000-0000-0000B7040000}"/>
    <cellStyle name="Normal 3 4" xfId="849" xr:uid="{00000000-0005-0000-0000-0000B8040000}"/>
    <cellStyle name="Normal 3 4 10" xfId="850" xr:uid="{00000000-0005-0000-0000-0000B9040000}"/>
    <cellStyle name="Normal 3 4 10 2" xfId="851" xr:uid="{00000000-0005-0000-0000-0000BA040000}"/>
    <cellStyle name="Normal 3 4 11" xfId="852" xr:uid="{00000000-0005-0000-0000-0000BB040000}"/>
    <cellStyle name="Normal 3 4 11 2" xfId="853" xr:uid="{00000000-0005-0000-0000-0000BC040000}"/>
    <cellStyle name="Normal 3 4 12" xfId="854" xr:uid="{00000000-0005-0000-0000-0000BD040000}"/>
    <cellStyle name="Normal 3 4 12 2" xfId="855" xr:uid="{00000000-0005-0000-0000-0000BE040000}"/>
    <cellStyle name="Normal 3 4 13" xfId="856" xr:uid="{00000000-0005-0000-0000-0000BF040000}"/>
    <cellStyle name="Normal 3 4 13 2" xfId="857" xr:uid="{00000000-0005-0000-0000-0000C0040000}"/>
    <cellStyle name="Normal 3 4 2" xfId="858" xr:uid="{00000000-0005-0000-0000-0000C1040000}"/>
    <cellStyle name="Normal 3 4 2 2" xfId="859" xr:uid="{00000000-0005-0000-0000-0000C2040000}"/>
    <cellStyle name="Normal 3 4 3" xfId="860" xr:uid="{00000000-0005-0000-0000-0000C3040000}"/>
    <cellStyle name="Normal 3 4 3 2" xfId="861" xr:uid="{00000000-0005-0000-0000-0000C4040000}"/>
    <cellStyle name="Normal 3 4 4" xfId="862" xr:uid="{00000000-0005-0000-0000-0000C5040000}"/>
    <cellStyle name="Normal 3 4 4 2" xfId="863" xr:uid="{00000000-0005-0000-0000-0000C6040000}"/>
    <cellStyle name="Normal 3 4 5" xfId="864" xr:uid="{00000000-0005-0000-0000-0000C7040000}"/>
    <cellStyle name="Normal 3 4 5 2" xfId="865" xr:uid="{00000000-0005-0000-0000-0000C8040000}"/>
    <cellStyle name="Normal 3 4 6" xfId="866" xr:uid="{00000000-0005-0000-0000-0000C9040000}"/>
    <cellStyle name="Normal 3 4 6 2" xfId="867" xr:uid="{00000000-0005-0000-0000-0000CA040000}"/>
    <cellStyle name="Normal 3 4 7" xfId="868" xr:uid="{00000000-0005-0000-0000-0000CB040000}"/>
    <cellStyle name="Normal 3 4 7 2" xfId="869" xr:uid="{00000000-0005-0000-0000-0000CC040000}"/>
    <cellStyle name="Normal 3 4 8" xfId="870" xr:uid="{00000000-0005-0000-0000-0000CD040000}"/>
    <cellStyle name="Normal 3 4 8 2" xfId="871" xr:uid="{00000000-0005-0000-0000-0000CE040000}"/>
    <cellStyle name="Normal 3 4 9" xfId="872" xr:uid="{00000000-0005-0000-0000-0000CF040000}"/>
    <cellStyle name="Normal 3 4 9 2" xfId="873" xr:uid="{00000000-0005-0000-0000-0000D0040000}"/>
    <cellStyle name="Normal 3 5" xfId="874" xr:uid="{00000000-0005-0000-0000-0000D1040000}"/>
    <cellStyle name="Normal 3 5 10" xfId="875" xr:uid="{00000000-0005-0000-0000-0000D2040000}"/>
    <cellStyle name="Normal 3 5 10 2" xfId="876" xr:uid="{00000000-0005-0000-0000-0000D3040000}"/>
    <cellStyle name="Normal 3 5 11" xfId="877" xr:uid="{00000000-0005-0000-0000-0000D4040000}"/>
    <cellStyle name="Normal 3 5 11 2" xfId="878" xr:uid="{00000000-0005-0000-0000-0000D5040000}"/>
    <cellStyle name="Normal 3 5 12" xfId="879" xr:uid="{00000000-0005-0000-0000-0000D6040000}"/>
    <cellStyle name="Normal 3 5 12 2" xfId="880" xr:uid="{00000000-0005-0000-0000-0000D7040000}"/>
    <cellStyle name="Normal 3 5 13" xfId="881" xr:uid="{00000000-0005-0000-0000-0000D8040000}"/>
    <cellStyle name="Normal 3 5 13 2" xfId="882" xr:uid="{00000000-0005-0000-0000-0000D9040000}"/>
    <cellStyle name="Normal 3 5 2" xfId="883" xr:uid="{00000000-0005-0000-0000-0000DA040000}"/>
    <cellStyle name="Normal 3 5 2 2" xfId="884" xr:uid="{00000000-0005-0000-0000-0000DB040000}"/>
    <cellStyle name="Normal 3 5 3" xfId="885" xr:uid="{00000000-0005-0000-0000-0000DC040000}"/>
    <cellStyle name="Normal 3 5 3 2" xfId="886" xr:uid="{00000000-0005-0000-0000-0000DD040000}"/>
    <cellStyle name="Normal 3 5 4" xfId="887" xr:uid="{00000000-0005-0000-0000-0000DE040000}"/>
    <cellStyle name="Normal 3 5 4 2" xfId="888" xr:uid="{00000000-0005-0000-0000-0000DF040000}"/>
    <cellStyle name="Normal 3 5 5" xfId="889" xr:uid="{00000000-0005-0000-0000-0000E0040000}"/>
    <cellStyle name="Normal 3 5 5 2" xfId="890" xr:uid="{00000000-0005-0000-0000-0000E1040000}"/>
    <cellStyle name="Normal 3 5 6" xfId="891" xr:uid="{00000000-0005-0000-0000-0000E2040000}"/>
    <cellStyle name="Normal 3 5 6 2" xfId="892" xr:uid="{00000000-0005-0000-0000-0000E3040000}"/>
    <cellStyle name="Normal 3 5 7" xfId="893" xr:uid="{00000000-0005-0000-0000-0000E4040000}"/>
    <cellStyle name="Normal 3 5 7 2" xfId="894" xr:uid="{00000000-0005-0000-0000-0000E5040000}"/>
    <cellStyle name="Normal 3 5 8" xfId="895" xr:uid="{00000000-0005-0000-0000-0000E6040000}"/>
    <cellStyle name="Normal 3 5 8 2" xfId="896" xr:uid="{00000000-0005-0000-0000-0000E7040000}"/>
    <cellStyle name="Normal 3 5 9" xfId="897" xr:uid="{00000000-0005-0000-0000-0000E8040000}"/>
    <cellStyle name="Normal 3 5 9 2" xfId="898" xr:uid="{00000000-0005-0000-0000-0000E9040000}"/>
    <cellStyle name="Normal 3 6" xfId="899" xr:uid="{00000000-0005-0000-0000-0000EA040000}"/>
    <cellStyle name="Normal 3 6 10" xfId="900" xr:uid="{00000000-0005-0000-0000-0000EB040000}"/>
    <cellStyle name="Normal 3 6 10 2" xfId="901" xr:uid="{00000000-0005-0000-0000-0000EC040000}"/>
    <cellStyle name="Normal 3 6 11" xfId="902" xr:uid="{00000000-0005-0000-0000-0000ED040000}"/>
    <cellStyle name="Normal 3 6 11 2" xfId="903" xr:uid="{00000000-0005-0000-0000-0000EE040000}"/>
    <cellStyle name="Normal 3 6 12" xfId="904" xr:uid="{00000000-0005-0000-0000-0000EF040000}"/>
    <cellStyle name="Normal 3 6 12 2" xfId="905" xr:uid="{00000000-0005-0000-0000-0000F0040000}"/>
    <cellStyle name="Normal 3 6 13" xfId="906" xr:uid="{00000000-0005-0000-0000-0000F1040000}"/>
    <cellStyle name="Normal 3 6 13 2" xfId="907" xr:uid="{00000000-0005-0000-0000-0000F2040000}"/>
    <cellStyle name="Normal 3 6 2" xfId="908" xr:uid="{00000000-0005-0000-0000-0000F3040000}"/>
    <cellStyle name="Normal 3 6 2 2" xfId="909" xr:uid="{00000000-0005-0000-0000-0000F4040000}"/>
    <cellStyle name="Normal 3 6 3" xfId="910" xr:uid="{00000000-0005-0000-0000-0000F5040000}"/>
    <cellStyle name="Normal 3 6 3 2" xfId="911" xr:uid="{00000000-0005-0000-0000-0000F6040000}"/>
    <cellStyle name="Normal 3 6 4" xfId="912" xr:uid="{00000000-0005-0000-0000-0000F7040000}"/>
    <cellStyle name="Normal 3 6 4 2" xfId="913" xr:uid="{00000000-0005-0000-0000-0000F8040000}"/>
    <cellStyle name="Normal 3 6 5" xfId="914" xr:uid="{00000000-0005-0000-0000-0000F9040000}"/>
    <cellStyle name="Normal 3 6 5 2" xfId="915" xr:uid="{00000000-0005-0000-0000-0000FA040000}"/>
    <cellStyle name="Normal 3 6 6" xfId="916" xr:uid="{00000000-0005-0000-0000-0000FB040000}"/>
    <cellStyle name="Normal 3 6 6 2" xfId="917" xr:uid="{00000000-0005-0000-0000-0000FC040000}"/>
    <cellStyle name="Normal 3 6 7" xfId="918" xr:uid="{00000000-0005-0000-0000-0000FD040000}"/>
    <cellStyle name="Normal 3 6 7 2" xfId="919" xr:uid="{00000000-0005-0000-0000-0000FE040000}"/>
    <cellStyle name="Normal 3 6 8" xfId="920" xr:uid="{00000000-0005-0000-0000-0000FF040000}"/>
    <cellStyle name="Normal 3 6 8 2" xfId="921" xr:uid="{00000000-0005-0000-0000-000000050000}"/>
    <cellStyle name="Normal 3 6 9" xfId="922" xr:uid="{00000000-0005-0000-0000-000001050000}"/>
    <cellStyle name="Normal 3 6 9 2" xfId="923" xr:uid="{00000000-0005-0000-0000-000002050000}"/>
    <cellStyle name="Normal 3 7" xfId="924" xr:uid="{00000000-0005-0000-0000-000003050000}"/>
    <cellStyle name="Normal 3 7 10" xfId="925" xr:uid="{00000000-0005-0000-0000-000004050000}"/>
    <cellStyle name="Normal 3 7 10 2" xfId="926" xr:uid="{00000000-0005-0000-0000-000005050000}"/>
    <cellStyle name="Normal 3 7 11" xfId="927" xr:uid="{00000000-0005-0000-0000-000006050000}"/>
    <cellStyle name="Normal 3 7 11 2" xfId="928" xr:uid="{00000000-0005-0000-0000-000007050000}"/>
    <cellStyle name="Normal 3 7 12" xfId="929" xr:uid="{00000000-0005-0000-0000-000008050000}"/>
    <cellStyle name="Normal 3 7 12 2" xfId="930" xr:uid="{00000000-0005-0000-0000-000009050000}"/>
    <cellStyle name="Normal 3 7 13" xfId="931" xr:uid="{00000000-0005-0000-0000-00000A050000}"/>
    <cellStyle name="Normal 3 7 13 2" xfId="932" xr:uid="{00000000-0005-0000-0000-00000B050000}"/>
    <cellStyle name="Normal 3 7 2" xfId="933" xr:uid="{00000000-0005-0000-0000-00000C050000}"/>
    <cellStyle name="Normal 3 7 2 2" xfId="934" xr:uid="{00000000-0005-0000-0000-00000D050000}"/>
    <cellStyle name="Normal 3 7 3" xfId="935" xr:uid="{00000000-0005-0000-0000-00000E050000}"/>
    <cellStyle name="Normal 3 7 3 2" xfId="936" xr:uid="{00000000-0005-0000-0000-00000F050000}"/>
    <cellStyle name="Normal 3 7 4" xfId="937" xr:uid="{00000000-0005-0000-0000-000010050000}"/>
    <cellStyle name="Normal 3 7 4 2" xfId="938" xr:uid="{00000000-0005-0000-0000-000011050000}"/>
    <cellStyle name="Normal 3 7 5" xfId="939" xr:uid="{00000000-0005-0000-0000-000012050000}"/>
    <cellStyle name="Normal 3 7 5 2" xfId="940" xr:uid="{00000000-0005-0000-0000-000013050000}"/>
    <cellStyle name="Normal 3 7 6" xfId="941" xr:uid="{00000000-0005-0000-0000-000014050000}"/>
    <cellStyle name="Normal 3 7 6 2" xfId="942" xr:uid="{00000000-0005-0000-0000-000015050000}"/>
    <cellStyle name="Normal 3 7 7" xfId="943" xr:uid="{00000000-0005-0000-0000-000016050000}"/>
    <cellStyle name="Normal 3 7 7 2" xfId="944" xr:uid="{00000000-0005-0000-0000-000017050000}"/>
    <cellStyle name="Normal 3 7 8" xfId="945" xr:uid="{00000000-0005-0000-0000-000018050000}"/>
    <cellStyle name="Normal 3 7 8 2" xfId="946" xr:uid="{00000000-0005-0000-0000-000019050000}"/>
    <cellStyle name="Normal 3 7 9" xfId="947" xr:uid="{00000000-0005-0000-0000-00001A050000}"/>
    <cellStyle name="Normal 3 7 9 2" xfId="948" xr:uid="{00000000-0005-0000-0000-00001B050000}"/>
    <cellStyle name="Normal 3 8" xfId="949" xr:uid="{00000000-0005-0000-0000-00001C050000}"/>
    <cellStyle name="Normal 3 9" xfId="950" xr:uid="{00000000-0005-0000-0000-00001D050000}"/>
    <cellStyle name="Normal 3_Beauty Rest Buy Sheet" xfId="951" xr:uid="{00000000-0005-0000-0000-00001E050000}"/>
    <cellStyle name="Normal 30" xfId="952" xr:uid="{00000000-0005-0000-0000-00001F050000}"/>
    <cellStyle name="Normal 30 2" xfId="1801" xr:uid="{00000000-0005-0000-0000-000020050000}"/>
    <cellStyle name="Normal 31" xfId="953" xr:uid="{00000000-0005-0000-0000-000021050000}"/>
    <cellStyle name="Normal 31 2" xfId="1802" xr:uid="{00000000-0005-0000-0000-000022050000}"/>
    <cellStyle name="Normal 32" xfId="954" xr:uid="{00000000-0005-0000-0000-000023050000}"/>
    <cellStyle name="Normal 32 2" xfId="1803" xr:uid="{00000000-0005-0000-0000-000024050000}"/>
    <cellStyle name="Normal 33" xfId="955" xr:uid="{00000000-0005-0000-0000-000025050000}"/>
    <cellStyle name="Normal 34" xfId="956" xr:uid="{00000000-0005-0000-0000-000026050000}"/>
    <cellStyle name="Normal 35" xfId="957" xr:uid="{00000000-0005-0000-0000-000027050000}"/>
    <cellStyle name="Normal 35 4" xfId="2109" xr:uid="{00000000-0005-0000-0000-000028050000}"/>
    <cellStyle name="Normal 36" xfId="958" xr:uid="{00000000-0005-0000-0000-000029050000}"/>
    <cellStyle name="Normal 36 2" xfId="1967" xr:uid="{00000000-0005-0000-0000-00002A050000}"/>
    <cellStyle name="Normal 37" xfId="1551" xr:uid="{00000000-0005-0000-0000-00002B050000}"/>
    <cellStyle name="Normal 37 2" xfId="1966" xr:uid="{00000000-0005-0000-0000-00002C050000}"/>
    <cellStyle name="Normal 38" xfId="1552" xr:uid="{00000000-0005-0000-0000-00002D050000}"/>
    <cellStyle name="Normal 39" xfId="1553" xr:uid="{00000000-0005-0000-0000-00002E050000}"/>
    <cellStyle name="Normal 39 2" xfId="2119" xr:uid="{00000000-0005-0000-0000-00002F050000}"/>
    <cellStyle name="Normal 4" xfId="959" xr:uid="{00000000-0005-0000-0000-000030050000}"/>
    <cellStyle name="Normal 4 10" xfId="960" xr:uid="{00000000-0005-0000-0000-000031050000}"/>
    <cellStyle name="Normal 4 10 2" xfId="961" xr:uid="{00000000-0005-0000-0000-000032050000}"/>
    <cellStyle name="Normal 4 11" xfId="962" xr:uid="{00000000-0005-0000-0000-000033050000}"/>
    <cellStyle name="Normal 4 11 2" xfId="963" xr:uid="{00000000-0005-0000-0000-000034050000}"/>
    <cellStyle name="Normal 4 12" xfId="964" xr:uid="{00000000-0005-0000-0000-000035050000}"/>
    <cellStyle name="Normal 4 12 2" xfId="965" xr:uid="{00000000-0005-0000-0000-000036050000}"/>
    <cellStyle name="Normal 4 13" xfId="966" xr:uid="{00000000-0005-0000-0000-000037050000}"/>
    <cellStyle name="Normal 4 13 2" xfId="967" xr:uid="{00000000-0005-0000-0000-000038050000}"/>
    <cellStyle name="Normal 4 14" xfId="968" xr:uid="{00000000-0005-0000-0000-000039050000}"/>
    <cellStyle name="Normal 4 14 2" xfId="969" xr:uid="{00000000-0005-0000-0000-00003A050000}"/>
    <cellStyle name="Normal 4 15" xfId="970" xr:uid="{00000000-0005-0000-0000-00003B050000}"/>
    <cellStyle name="Normal 4 15 2" xfId="971" xr:uid="{00000000-0005-0000-0000-00003C050000}"/>
    <cellStyle name="Normal 4 16" xfId="972" xr:uid="{00000000-0005-0000-0000-00003D050000}"/>
    <cellStyle name="Normal 4 16 2" xfId="973" xr:uid="{00000000-0005-0000-0000-00003E050000}"/>
    <cellStyle name="Normal 4 17" xfId="974" xr:uid="{00000000-0005-0000-0000-00003F050000}"/>
    <cellStyle name="Normal 4 17 2" xfId="975" xr:uid="{00000000-0005-0000-0000-000040050000}"/>
    <cellStyle name="Normal 4 18" xfId="976" xr:uid="{00000000-0005-0000-0000-000041050000}"/>
    <cellStyle name="Normal 4 18 2" xfId="977" xr:uid="{00000000-0005-0000-0000-000042050000}"/>
    <cellStyle name="Normal 4 19" xfId="978" xr:uid="{00000000-0005-0000-0000-000043050000}"/>
    <cellStyle name="Normal 4 2" xfId="979" xr:uid="{00000000-0005-0000-0000-000044050000}"/>
    <cellStyle name="Normal 4 2 2" xfId="980" xr:uid="{00000000-0005-0000-0000-000045050000}"/>
    <cellStyle name="Normal 4 2 3" xfId="981" xr:uid="{00000000-0005-0000-0000-000046050000}"/>
    <cellStyle name="Normal 4 2 3 2" xfId="1805" xr:uid="{00000000-0005-0000-0000-000047050000}"/>
    <cellStyle name="Normal 4 20" xfId="982" xr:uid="{00000000-0005-0000-0000-000048050000}"/>
    <cellStyle name="Normal 4 21" xfId="1804" xr:uid="{00000000-0005-0000-0000-000049050000}"/>
    <cellStyle name="Normal 4 3" xfId="983" xr:uid="{00000000-0005-0000-0000-00004A050000}"/>
    <cellStyle name="Normal 4 3 2" xfId="984" xr:uid="{00000000-0005-0000-0000-00004B050000}"/>
    <cellStyle name="Normal 4 4" xfId="985" xr:uid="{00000000-0005-0000-0000-00004C050000}"/>
    <cellStyle name="Normal 4 4 2" xfId="986" xr:uid="{00000000-0005-0000-0000-00004D050000}"/>
    <cellStyle name="Normal 4 5" xfId="987" xr:uid="{00000000-0005-0000-0000-00004E050000}"/>
    <cellStyle name="Normal 4 5 2" xfId="988" xr:uid="{00000000-0005-0000-0000-00004F050000}"/>
    <cellStyle name="Normal 4 6" xfId="989" xr:uid="{00000000-0005-0000-0000-000050050000}"/>
    <cellStyle name="Normal 4 6 2" xfId="990" xr:uid="{00000000-0005-0000-0000-000051050000}"/>
    <cellStyle name="Normal 4 7" xfId="991" xr:uid="{00000000-0005-0000-0000-000052050000}"/>
    <cellStyle name="Normal 4 7 2" xfId="992" xr:uid="{00000000-0005-0000-0000-000053050000}"/>
    <cellStyle name="Normal 4 8" xfId="993" xr:uid="{00000000-0005-0000-0000-000054050000}"/>
    <cellStyle name="Normal 4 8 2" xfId="994" xr:uid="{00000000-0005-0000-0000-000055050000}"/>
    <cellStyle name="Normal 4 9" xfId="995" xr:uid="{00000000-0005-0000-0000-000056050000}"/>
    <cellStyle name="Normal 4 9 2" xfId="996" xr:uid="{00000000-0005-0000-0000-000057050000}"/>
    <cellStyle name="Normal 4_Beauty Rest Buy Sheet" xfId="997" xr:uid="{00000000-0005-0000-0000-000058050000}"/>
    <cellStyle name="Normal 40" xfId="2096" xr:uid="{00000000-0005-0000-0000-000059050000}"/>
    <cellStyle name="Normal 41" xfId="998" xr:uid="{00000000-0005-0000-0000-00005A050000}"/>
    <cellStyle name="Normal 42" xfId="2103" xr:uid="{00000000-0005-0000-0000-00005B050000}"/>
    <cellStyle name="Normal 43" xfId="2105" xr:uid="{00000000-0005-0000-0000-00005C050000}"/>
    <cellStyle name="Normal 44" xfId="2124" xr:uid="{00000000-0005-0000-0000-00005D050000}"/>
    <cellStyle name="Normal 45" xfId="2125" xr:uid="{00000000-0005-0000-0000-00005E050000}"/>
    <cellStyle name="Normal 46" xfId="999" xr:uid="{00000000-0005-0000-0000-00005F050000}"/>
    <cellStyle name="Normal 47" xfId="1000" xr:uid="{00000000-0005-0000-0000-000060050000}"/>
    <cellStyle name="Normal 48" xfId="1001" xr:uid="{00000000-0005-0000-0000-000061050000}"/>
    <cellStyle name="Normal 49 2" xfId="1002" xr:uid="{00000000-0005-0000-0000-000062050000}"/>
    <cellStyle name="Normal 49 3" xfId="1003" xr:uid="{00000000-0005-0000-0000-000063050000}"/>
    <cellStyle name="Normal 5" xfId="1004" xr:uid="{00000000-0005-0000-0000-000064050000}"/>
    <cellStyle name="Normal 5 10" xfId="1005" xr:uid="{00000000-0005-0000-0000-000065050000}"/>
    <cellStyle name="Normal 5 10 2" xfId="1006" xr:uid="{00000000-0005-0000-0000-000066050000}"/>
    <cellStyle name="Normal 5 11" xfId="1007" xr:uid="{00000000-0005-0000-0000-000067050000}"/>
    <cellStyle name="Normal 5 11 2" xfId="1008" xr:uid="{00000000-0005-0000-0000-000068050000}"/>
    <cellStyle name="Normal 5 12" xfId="1009" xr:uid="{00000000-0005-0000-0000-000069050000}"/>
    <cellStyle name="Normal 5 12 2" xfId="1010" xr:uid="{00000000-0005-0000-0000-00006A050000}"/>
    <cellStyle name="Normal 5 13" xfId="1011" xr:uid="{00000000-0005-0000-0000-00006B050000}"/>
    <cellStyle name="Normal 5 13 2" xfId="1012" xr:uid="{00000000-0005-0000-0000-00006C050000}"/>
    <cellStyle name="Normal 5 14" xfId="1013" xr:uid="{00000000-0005-0000-0000-00006D050000}"/>
    <cellStyle name="Normal 5 14 2" xfId="1014" xr:uid="{00000000-0005-0000-0000-00006E050000}"/>
    <cellStyle name="Normal 5 15" xfId="1015" xr:uid="{00000000-0005-0000-0000-00006F050000}"/>
    <cellStyle name="Normal 5 15 2" xfId="1016" xr:uid="{00000000-0005-0000-0000-000070050000}"/>
    <cellStyle name="Normal 5 16" xfId="1017" xr:uid="{00000000-0005-0000-0000-000071050000}"/>
    <cellStyle name="Normal 5 16 2" xfId="1018" xr:uid="{00000000-0005-0000-0000-000072050000}"/>
    <cellStyle name="Normal 5 17" xfId="1019" xr:uid="{00000000-0005-0000-0000-000073050000}"/>
    <cellStyle name="Normal 5 17 2" xfId="1020" xr:uid="{00000000-0005-0000-0000-000074050000}"/>
    <cellStyle name="Normal 5 18" xfId="1021" xr:uid="{00000000-0005-0000-0000-000075050000}"/>
    <cellStyle name="Normal 5 18 2" xfId="1022" xr:uid="{00000000-0005-0000-0000-000076050000}"/>
    <cellStyle name="Normal 5 19" xfId="1806" xr:uid="{00000000-0005-0000-0000-000077050000}"/>
    <cellStyle name="Normal 5 2" xfId="1023" xr:uid="{00000000-0005-0000-0000-000078050000}"/>
    <cellStyle name="Normal 5 2 2" xfId="1024" xr:uid="{00000000-0005-0000-0000-000079050000}"/>
    <cellStyle name="Normal 5 20" xfId="2104" xr:uid="{00000000-0005-0000-0000-00007A050000}"/>
    <cellStyle name="Normal 5 21" xfId="2115" xr:uid="{00000000-0005-0000-0000-00007B050000}"/>
    <cellStyle name="Normal 5 3" xfId="1025" xr:uid="{00000000-0005-0000-0000-00007C050000}"/>
    <cellStyle name="Normal 5 3 2" xfId="1026" xr:uid="{00000000-0005-0000-0000-00007D050000}"/>
    <cellStyle name="Normal 5 4" xfId="1027" xr:uid="{00000000-0005-0000-0000-00007E050000}"/>
    <cellStyle name="Normal 5 4 2" xfId="1028" xr:uid="{00000000-0005-0000-0000-00007F050000}"/>
    <cellStyle name="Normal 5 5" xfId="1029" xr:uid="{00000000-0005-0000-0000-000080050000}"/>
    <cellStyle name="Normal 5 5 2" xfId="1030" xr:uid="{00000000-0005-0000-0000-000081050000}"/>
    <cellStyle name="Normal 5 6" xfId="1031" xr:uid="{00000000-0005-0000-0000-000082050000}"/>
    <cellStyle name="Normal 5 6 2" xfId="1032" xr:uid="{00000000-0005-0000-0000-000083050000}"/>
    <cellStyle name="Normal 5 7" xfId="1033" xr:uid="{00000000-0005-0000-0000-000084050000}"/>
    <cellStyle name="Normal 5 7 2" xfId="1034" xr:uid="{00000000-0005-0000-0000-000085050000}"/>
    <cellStyle name="Normal 5 8" xfId="1035" xr:uid="{00000000-0005-0000-0000-000086050000}"/>
    <cellStyle name="Normal 5 8 2" xfId="1036" xr:uid="{00000000-0005-0000-0000-000087050000}"/>
    <cellStyle name="Normal 5 9" xfId="1037" xr:uid="{00000000-0005-0000-0000-000088050000}"/>
    <cellStyle name="Normal 5 9 2" xfId="1038" xr:uid="{00000000-0005-0000-0000-000089050000}"/>
    <cellStyle name="Normal 5_Chairs" xfId="1039" xr:uid="{00000000-0005-0000-0000-00008A050000}"/>
    <cellStyle name="Normal 50 2" xfId="1040" xr:uid="{00000000-0005-0000-0000-00008B050000}"/>
    <cellStyle name="Normal 50 3" xfId="1041" xr:uid="{00000000-0005-0000-0000-00008C050000}"/>
    <cellStyle name="Normal 51 2" xfId="1042" xr:uid="{00000000-0005-0000-0000-00008D050000}"/>
    <cellStyle name="Normal 51 3" xfId="1043" xr:uid="{00000000-0005-0000-0000-00008E050000}"/>
    <cellStyle name="Normal 52 2" xfId="1044" xr:uid="{00000000-0005-0000-0000-00008F050000}"/>
    <cellStyle name="Normal 52 3" xfId="1045" xr:uid="{00000000-0005-0000-0000-000090050000}"/>
    <cellStyle name="Normal 53 2" xfId="1046" xr:uid="{00000000-0005-0000-0000-000091050000}"/>
    <cellStyle name="Normal 53 3" xfId="1047" xr:uid="{00000000-0005-0000-0000-000092050000}"/>
    <cellStyle name="Normal 54 2" xfId="1048" xr:uid="{00000000-0005-0000-0000-000093050000}"/>
    <cellStyle name="Normal 54 3" xfId="1049" xr:uid="{00000000-0005-0000-0000-000094050000}"/>
    <cellStyle name="Normal 55 2" xfId="1050" xr:uid="{00000000-0005-0000-0000-000095050000}"/>
    <cellStyle name="Normal 55 3" xfId="1051" xr:uid="{00000000-0005-0000-0000-000096050000}"/>
    <cellStyle name="Normal 56 2" xfId="1052" xr:uid="{00000000-0005-0000-0000-000097050000}"/>
    <cellStyle name="Normal 56 3" xfId="1053" xr:uid="{00000000-0005-0000-0000-000098050000}"/>
    <cellStyle name="Normal 57 2" xfId="1054" xr:uid="{00000000-0005-0000-0000-000099050000}"/>
    <cellStyle name="Normal 57 3" xfId="1055" xr:uid="{00000000-0005-0000-0000-00009A050000}"/>
    <cellStyle name="Normal 58 2" xfId="1056" xr:uid="{00000000-0005-0000-0000-00009B050000}"/>
    <cellStyle name="Normal 58 3" xfId="1057" xr:uid="{00000000-0005-0000-0000-00009C050000}"/>
    <cellStyle name="Normal 59 2" xfId="1058" xr:uid="{00000000-0005-0000-0000-00009D050000}"/>
    <cellStyle name="Normal 59 3" xfId="1059" xr:uid="{00000000-0005-0000-0000-00009E050000}"/>
    <cellStyle name="Normal 6" xfId="1060" xr:uid="{00000000-0005-0000-0000-00009F050000}"/>
    <cellStyle name="Normal 6 2" xfId="1061" xr:uid="{00000000-0005-0000-0000-0000A0050000}"/>
    <cellStyle name="Normal 6 3" xfId="1807" xr:uid="{00000000-0005-0000-0000-0000A1050000}"/>
    <cellStyle name="Normal 60 2" xfId="1062" xr:uid="{00000000-0005-0000-0000-0000A2050000}"/>
    <cellStyle name="Normal 60 3" xfId="1063" xr:uid="{00000000-0005-0000-0000-0000A3050000}"/>
    <cellStyle name="Normal 61 2" xfId="1064" xr:uid="{00000000-0005-0000-0000-0000A4050000}"/>
    <cellStyle name="Normal 61 3" xfId="1065" xr:uid="{00000000-0005-0000-0000-0000A5050000}"/>
    <cellStyle name="Normal 62 2" xfId="1066" xr:uid="{00000000-0005-0000-0000-0000A6050000}"/>
    <cellStyle name="Normal 62 3" xfId="1067" xr:uid="{00000000-0005-0000-0000-0000A7050000}"/>
    <cellStyle name="Normal 63 2" xfId="1068" xr:uid="{00000000-0005-0000-0000-0000A8050000}"/>
    <cellStyle name="Normal 63 3" xfId="1069" xr:uid="{00000000-0005-0000-0000-0000A9050000}"/>
    <cellStyle name="Normal 64 2" xfId="1070" xr:uid="{00000000-0005-0000-0000-0000AA050000}"/>
    <cellStyle name="Normal 64 3" xfId="1071" xr:uid="{00000000-0005-0000-0000-0000AB050000}"/>
    <cellStyle name="Normal 65 2" xfId="1072" xr:uid="{00000000-0005-0000-0000-0000AC050000}"/>
    <cellStyle name="Normal 65 3" xfId="1073" xr:uid="{00000000-0005-0000-0000-0000AD050000}"/>
    <cellStyle name="Normal 66 2" xfId="1074" xr:uid="{00000000-0005-0000-0000-0000AE050000}"/>
    <cellStyle name="Normal 66 3" xfId="1075" xr:uid="{00000000-0005-0000-0000-0000AF050000}"/>
    <cellStyle name="Normal 67 2" xfId="1076" xr:uid="{00000000-0005-0000-0000-0000B0050000}"/>
    <cellStyle name="Normal 67 3" xfId="1077" xr:uid="{00000000-0005-0000-0000-0000B1050000}"/>
    <cellStyle name="Normal 68 2" xfId="1078" xr:uid="{00000000-0005-0000-0000-0000B2050000}"/>
    <cellStyle name="Normal 68 3" xfId="1079" xr:uid="{00000000-0005-0000-0000-0000B3050000}"/>
    <cellStyle name="Normal 69 2" xfId="1080" xr:uid="{00000000-0005-0000-0000-0000B4050000}"/>
    <cellStyle name="Normal 69 3" xfId="1081" xr:uid="{00000000-0005-0000-0000-0000B5050000}"/>
    <cellStyle name="Normal 7" xfId="1082" xr:uid="{00000000-0005-0000-0000-0000B6050000}"/>
    <cellStyle name="Normal 7 10" xfId="1083" xr:uid="{00000000-0005-0000-0000-0000B7050000}"/>
    <cellStyle name="Normal 7 10 2" xfId="1084" xr:uid="{00000000-0005-0000-0000-0000B8050000}"/>
    <cellStyle name="Normal 7 11" xfId="1085" xr:uid="{00000000-0005-0000-0000-0000B9050000}"/>
    <cellStyle name="Normal 7 11 2" xfId="1086" xr:uid="{00000000-0005-0000-0000-0000BA050000}"/>
    <cellStyle name="Normal 7 12" xfId="1087" xr:uid="{00000000-0005-0000-0000-0000BB050000}"/>
    <cellStyle name="Normal 7 12 2" xfId="1088" xr:uid="{00000000-0005-0000-0000-0000BC050000}"/>
    <cellStyle name="Normal 7 13" xfId="1089" xr:uid="{00000000-0005-0000-0000-0000BD050000}"/>
    <cellStyle name="Normal 7 13 2" xfId="1090" xr:uid="{00000000-0005-0000-0000-0000BE050000}"/>
    <cellStyle name="Normal 7 14" xfId="1091" xr:uid="{00000000-0005-0000-0000-0000BF050000}"/>
    <cellStyle name="Normal 7 14 2" xfId="1092" xr:uid="{00000000-0005-0000-0000-0000C0050000}"/>
    <cellStyle name="Normal 7 15" xfId="1093" xr:uid="{00000000-0005-0000-0000-0000C1050000}"/>
    <cellStyle name="Normal 7 15 2" xfId="1094" xr:uid="{00000000-0005-0000-0000-0000C2050000}"/>
    <cellStyle name="Normal 7 16" xfId="1095" xr:uid="{00000000-0005-0000-0000-0000C3050000}"/>
    <cellStyle name="Normal 7 16 2" xfId="1096" xr:uid="{00000000-0005-0000-0000-0000C4050000}"/>
    <cellStyle name="Normal 7 17" xfId="1097" xr:uid="{00000000-0005-0000-0000-0000C5050000}"/>
    <cellStyle name="Normal 7 17 2" xfId="1098" xr:uid="{00000000-0005-0000-0000-0000C6050000}"/>
    <cellStyle name="Normal 7 18" xfId="1099" xr:uid="{00000000-0005-0000-0000-0000C7050000}"/>
    <cellStyle name="Normal 7 18 2" xfId="1100" xr:uid="{00000000-0005-0000-0000-0000C8050000}"/>
    <cellStyle name="Normal 7 19" xfId="1808" xr:uid="{00000000-0005-0000-0000-0000C9050000}"/>
    <cellStyle name="Normal 7 2" xfId="1101" xr:uid="{00000000-0005-0000-0000-0000CA050000}"/>
    <cellStyle name="Normal 7 2 2" xfId="1102" xr:uid="{00000000-0005-0000-0000-0000CB050000}"/>
    <cellStyle name="Normal 7 2 3" xfId="1103" xr:uid="{00000000-0005-0000-0000-0000CC050000}"/>
    <cellStyle name="Normal 7 3" xfId="1104" xr:uid="{00000000-0005-0000-0000-0000CD050000}"/>
    <cellStyle name="Normal 7 3 2" xfId="1105" xr:uid="{00000000-0005-0000-0000-0000CE050000}"/>
    <cellStyle name="Normal 7 4" xfId="1106" xr:uid="{00000000-0005-0000-0000-0000CF050000}"/>
    <cellStyle name="Normal 7 4 2" xfId="1107" xr:uid="{00000000-0005-0000-0000-0000D0050000}"/>
    <cellStyle name="Normal 7 5" xfId="1108" xr:uid="{00000000-0005-0000-0000-0000D1050000}"/>
    <cellStyle name="Normal 7 5 2" xfId="1109" xr:uid="{00000000-0005-0000-0000-0000D2050000}"/>
    <cellStyle name="Normal 7 6" xfId="1110" xr:uid="{00000000-0005-0000-0000-0000D3050000}"/>
    <cellStyle name="Normal 7 6 2" xfId="1111" xr:uid="{00000000-0005-0000-0000-0000D4050000}"/>
    <cellStyle name="Normal 7 7" xfId="1112" xr:uid="{00000000-0005-0000-0000-0000D5050000}"/>
    <cellStyle name="Normal 7 7 2" xfId="1113" xr:uid="{00000000-0005-0000-0000-0000D6050000}"/>
    <cellStyle name="Normal 7 8" xfId="1114" xr:uid="{00000000-0005-0000-0000-0000D7050000}"/>
    <cellStyle name="Normal 7 8 2" xfId="1115" xr:uid="{00000000-0005-0000-0000-0000D8050000}"/>
    <cellStyle name="Normal 7 9" xfId="1116" xr:uid="{00000000-0005-0000-0000-0000D9050000}"/>
    <cellStyle name="Normal 7 9 2" xfId="1117" xr:uid="{00000000-0005-0000-0000-0000DA050000}"/>
    <cellStyle name="Normal 70 2" xfId="1118" xr:uid="{00000000-0005-0000-0000-0000DB050000}"/>
    <cellStyle name="Normal 70 3" xfId="1119" xr:uid="{00000000-0005-0000-0000-0000DC050000}"/>
    <cellStyle name="Normal 71 2" xfId="1120" xr:uid="{00000000-0005-0000-0000-0000DD050000}"/>
    <cellStyle name="Normal 71 3" xfId="1121" xr:uid="{00000000-0005-0000-0000-0000DE050000}"/>
    <cellStyle name="Normal 72 2" xfId="1122" xr:uid="{00000000-0005-0000-0000-0000DF050000}"/>
    <cellStyle name="Normal 72 3" xfId="1123" xr:uid="{00000000-0005-0000-0000-0000E0050000}"/>
    <cellStyle name="Normal 73 2" xfId="1124" xr:uid="{00000000-0005-0000-0000-0000E1050000}"/>
    <cellStyle name="Normal 73 3" xfId="1125" xr:uid="{00000000-0005-0000-0000-0000E2050000}"/>
    <cellStyle name="Normal 74 2" xfId="1126" xr:uid="{00000000-0005-0000-0000-0000E3050000}"/>
    <cellStyle name="Normal 74 3" xfId="1127" xr:uid="{00000000-0005-0000-0000-0000E4050000}"/>
    <cellStyle name="Normal 75 2" xfId="1128" xr:uid="{00000000-0005-0000-0000-0000E5050000}"/>
    <cellStyle name="Normal 75 3" xfId="1129" xr:uid="{00000000-0005-0000-0000-0000E6050000}"/>
    <cellStyle name="Normal 76 2" xfId="1130" xr:uid="{00000000-0005-0000-0000-0000E7050000}"/>
    <cellStyle name="Normal 76 3" xfId="1131" xr:uid="{00000000-0005-0000-0000-0000E8050000}"/>
    <cellStyle name="Normal 77 2" xfId="1132" xr:uid="{00000000-0005-0000-0000-0000E9050000}"/>
    <cellStyle name="Normal 77 3" xfId="1133" xr:uid="{00000000-0005-0000-0000-0000EA050000}"/>
    <cellStyle name="Normal 78 2" xfId="1134" xr:uid="{00000000-0005-0000-0000-0000EB050000}"/>
    <cellStyle name="Normal 78 3" xfId="1135" xr:uid="{00000000-0005-0000-0000-0000EC050000}"/>
    <cellStyle name="Normal 79" xfId="1136" xr:uid="{00000000-0005-0000-0000-0000ED050000}"/>
    <cellStyle name="Normal 79 2" xfId="1137" xr:uid="{00000000-0005-0000-0000-0000EE050000}"/>
    <cellStyle name="Normal 79 2 2" xfId="1138" xr:uid="{00000000-0005-0000-0000-0000EF050000}"/>
    <cellStyle name="Normal 79 3" xfId="1139" xr:uid="{00000000-0005-0000-0000-0000F0050000}"/>
    <cellStyle name="Normal 79 3 2" xfId="1140" xr:uid="{00000000-0005-0000-0000-0000F1050000}"/>
    <cellStyle name="Normal 79 4" xfId="1141" xr:uid="{00000000-0005-0000-0000-0000F2050000}"/>
    <cellStyle name="Normal 8" xfId="1142" xr:uid="{00000000-0005-0000-0000-0000F3050000}"/>
    <cellStyle name="Normal 8 2" xfId="1143" xr:uid="{00000000-0005-0000-0000-0000F4050000}"/>
    <cellStyle name="Normal 8 2 2" xfId="1144" xr:uid="{00000000-0005-0000-0000-0000F5050000}"/>
    <cellStyle name="Normal 8 3" xfId="1145" xr:uid="{00000000-0005-0000-0000-0000F6050000}"/>
    <cellStyle name="Normal 8 3 2" xfId="1146" xr:uid="{00000000-0005-0000-0000-0000F7050000}"/>
    <cellStyle name="Normal 8 4" xfId="1147" xr:uid="{00000000-0005-0000-0000-0000F8050000}"/>
    <cellStyle name="Normal 8 4 2" xfId="1148" xr:uid="{00000000-0005-0000-0000-0000F9050000}"/>
    <cellStyle name="Normal 8 5" xfId="1149" xr:uid="{00000000-0005-0000-0000-0000FA050000}"/>
    <cellStyle name="Normal 8 5 2" xfId="1150" xr:uid="{00000000-0005-0000-0000-0000FB050000}"/>
    <cellStyle name="Normal 8 6" xfId="1809" xr:uid="{00000000-0005-0000-0000-0000FC050000}"/>
    <cellStyle name="Normal 80" xfId="1151" xr:uid="{00000000-0005-0000-0000-0000FD050000}"/>
    <cellStyle name="Normal 80 2" xfId="1152" xr:uid="{00000000-0005-0000-0000-0000FE050000}"/>
    <cellStyle name="Normal 80 2 2" xfId="1153" xr:uid="{00000000-0005-0000-0000-0000FF050000}"/>
    <cellStyle name="Normal 80 3" xfId="1154" xr:uid="{00000000-0005-0000-0000-000000060000}"/>
    <cellStyle name="Normal 80 3 2" xfId="1155" xr:uid="{00000000-0005-0000-0000-000001060000}"/>
    <cellStyle name="Normal 80 4" xfId="1156" xr:uid="{00000000-0005-0000-0000-000002060000}"/>
    <cellStyle name="Normal 81" xfId="1157" xr:uid="{00000000-0005-0000-0000-000003060000}"/>
    <cellStyle name="Normal 81 2" xfId="1158" xr:uid="{00000000-0005-0000-0000-000004060000}"/>
    <cellStyle name="Normal 81 3" xfId="1159" xr:uid="{00000000-0005-0000-0000-000005060000}"/>
    <cellStyle name="Normal 82" xfId="1160" xr:uid="{00000000-0005-0000-0000-000006060000}"/>
    <cellStyle name="Normal 82 2" xfId="1161" xr:uid="{00000000-0005-0000-0000-000007060000}"/>
    <cellStyle name="Normal 82 3" xfId="1162" xr:uid="{00000000-0005-0000-0000-000008060000}"/>
    <cellStyle name="Normal 83" xfId="1163" xr:uid="{00000000-0005-0000-0000-000009060000}"/>
    <cellStyle name="Normal 83 2" xfId="1164" xr:uid="{00000000-0005-0000-0000-00000A060000}"/>
    <cellStyle name="Normal 83 3" xfId="1165" xr:uid="{00000000-0005-0000-0000-00000B060000}"/>
    <cellStyle name="Normal 84" xfId="1166" xr:uid="{00000000-0005-0000-0000-00000C060000}"/>
    <cellStyle name="Normal 84 2" xfId="1167" xr:uid="{00000000-0005-0000-0000-00000D060000}"/>
    <cellStyle name="Normal 84 3" xfId="1168" xr:uid="{00000000-0005-0000-0000-00000E060000}"/>
    <cellStyle name="Normal 85" xfId="1169" xr:uid="{00000000-0005-0000-0000-00000F060000}"/>
    <cellStyle name="Normal 85 2" xfId="1170" xr:uid="{00000000-0005-0000-0000-000010060000}"/>
    <cellStyle name="Normal 85 3" xfId="1171" xr:uid="{00000000-0005-0000-0000-000011060000}"/>
    <cellStyle name="Normal 86" xfId="1172" xr:uid="{00000000-0005-0000-0000-000012060000}"/>
    <cellStyle name="Normal 86 2" xfId="1173" xr:uid="{00000000-0005-0000-0000-000013060000}"/>
    <cellStyle name="Normal 86 3" xfId="1174" xr:uid="{00000000-0005-0000-0000-000014060000}"/>
    <cellStyle name="Normal 87" xfId="1175" xr:uid="{00000000-0005-0000-0000-000015060000}"/>
    <cellStyle name="Normal 87 2" xfId="1176" xr:uid="{00000000-0005-0000-0000-000016060000}"/>
    <cellStyle name="Normal 87 3" xfId="1177" xr:uid="{00000000-0005-0000-0000-000017060000}"/>
    <cellStyle name="Normal 88" xfId="1178" xr:uid="{00000000-0005-0000-0000-000018060000}"/>
    <cellStyle name="Normal 88 2" xfId="1179" xr:uid="{00000000-0005-0000-0000-000019060000}"/>
    <cellStyle name="Normal 88 3" xfId="1180" xr:uid="{00000000-0005-0000-0000-00001A060000}"/>
    <cellStyle name="Normal 89" xfId="1181" xr:uid="{00000000-0005-0000-0000-00001B060000}"/>
    <cellStyle name="Normal 89 2" xfId="1182" xr:uid="{00000000-0005-0000-0000-00001C060000}"/>
    <cellStyle name="Normal 89 3" xfId="1183" xr:uid="{00000000-0005-0000-0000-00001D060000}"/>
    <cellStyle name="Normal 9" xfId="1184" xr:uid="{00000000-0005-0000-0000-00001E060000}"/>
    <cellStyle name="Normal 9 2" xfId="1185" xr:uid="{00000000-0005-0000-0000-00001F060000}"/>
    <cellStyle name="Normal 9 2 2" xfId="1186" xr:uid="{00000000-0005-0000-0000-000020060000}"/>
    <cellStyle name="Normal 9 3" xfId="1187" xr:uid="{00000000-0005-0000-0000-000021060000}"/>
    <cellStyle name="Normal 9 3 2" xfId="1188" xr:uid="{00000000-0005-0000-0000-000022060000}"/>
    <cellStyle name="Normal 9 4" xfId="1189" xr:uid="{00000000-0005-0000-0000-000023060000}"/>
    <cellStyle name="Normal 9 4 2" xfId="1190" xr:uid="{00000000-0005-0000-0000-000024060000}"/>
    <cellStyle name="Normal 9 5" xfId="1191" xr:uid="{00000000-0005-0000-0000-000025060000}"/>
    <cellStyle name="Normal 9 5 2" xfId="1192" xr:uid="{00000000-0005-0000-0000-000026060000}"/>
    <cellStyle name="Normal 9 6" xfId="1810" xr:uid="{00000000-0005-0000-0000-000027060000}"/>
    <cellStyle name="Normal 90" xfId="1193" xr:uid="{00000000-0005-0000-0000-000028060000}"/>
    <cellStyle name="Normal 90 2" xfId="1194" xr:uid="{00000000-0005-0000-0000-000029060000}"/>
    <cellStyle name="Normal 90 3" xfId="1195" xr:uid="{00000000-0005-0000-0000-00002A060000}"/>
    <cellStyle name="Normal 91" xfId="1196" xr:uid="{00000000-0005-0000-0000-00002B060000}"/>
    <cellStyle name="Normal 91 2" xfId="1197" xr:uid="{00000000-0005-0000-0000-00002C060000}"/>
    <cellStyle name="Normal 91 3" xfId="1198" xr:uid="{00000000-0005-0000-0000-00002D060000}"/>
    <cellStyle name="Normal 92" xfId="1199" xr:uid="{00000000-0005-0000-0000-00002E060000}"/>
    <cellStyle name="Normal 92 2" xfId="1200" xr:uid="{00000000-0005-0000-0000-00002F060000}"/>
    <cellStyle name="Normal 92 3" xfId="1201" xr:uid="{00000000-0005-0000-0000-000030060000}"/>
    <cellStyle name="Normal 93" xfId="1202" xr:uid="{00000000-0005-0000-0000-000031060000}"/>
    <cellStyle name="Normal 93 2" xfId="1203" xr:uid="{00000000-0005-0000-0000-000032060000}"/>
    <cellStyle name="Normal 93 3" xfId="1204" xr:uid="{00000000-0005-0000-0000-000033060000}"/>
    <cellStyle name="Normal 94" xfId="1205" xr:uid="{00000000-0005-0000-0000-000034060000}"/>
    <cellStyle name="Normal 94 2" xfId="1206" xr:uid="{00000000-0005-0000-0000-000035060000}"/>
    <cellStyle name="Normal 94 3" xfId="1207" xr:uid="{00000000-0005-0000-0000-000036060000}"/>
    <cellStyle name="Normal 95" xfId="1208" xr:uid="{00000000-0005-0000-0000-000037060000}"/>
    <cellStyle name="Normal 95 2" xfId="1209" xr:uid="{00000000-0005-0000-0000-000038060000}"/>
    <cellStyle name="Normal 95 3" xfId="1210" xr:uid="{00000000-0005-0000-0000-000039060000}"/>
    <cellStyle name="Normal 96" xfId="1211" xr:uid="{00000000-0005-0000-0000-00003A060000}"/>
    <cellStyle name="Normal 96 2" xfId="1212" xr:uid="{00000000-0005-0000-0000-00003B060000}"/>
    <cellStyle name="Normal 96 2 2" xfId="1213" xr:uid="{00000000-0005-0000-0000-00003C060000}"/>
    <cellStyle name="Normal 96 3" xfId="1214" xr:uid="{00000000-0005-0000-0000-00003D060000}"/>
    <cellStyle name="Normal 97" xfId="1215" xr:uid="{00000000-0005-0000-0000-00003E060000}"/>
    <cellStyle name="Normal 97 2" xfId="1216" xr:uid="{00000000-0005-0000-0000-00003F060000}"/>
    <cellStyle name="Normal_2010 NY-showroom sheet set for JCP 0330" xfId="1217" xr:uid="{00000000-0005-0000-0000-000040060000}"/>
    <cellStyle name="Normal_Copy of Request For Quote -- updated by VV on 043008 FINAL FINAL (4)" xfId="1218" xr:uid="{00000000-0005-0000-0000-000041060000}"/>
    <cellStyle name="Normal_jcp duet sheet and reversible sheet 09-27-2010" xfId="2127" xr:uid="{00000000-0005-0000-0000-000043060000}"/>
    <cellStyle name="Normal_March 2011 Macys market quote" xfId="1219" xr:uid="{00000000-0005-0000-0000-000045060000}"/>
    <cellStyle name="Normal_March 2011 Macys market quote 2" xfId="2130" xr:uid="{4EE2B2A5-CA98-4E50-8C2E-C00A73D9A414}"/>
    <cellStyle name="Normal_Quote sheet of  E-Commerce   sheet updated 11-30-2010" xfId="1220" xr:uid="{00000000-0005-0000-0000-000046060000}"/>
    <cellStyle name="Normal_Sheet1 2" xfId="1550" xr:uid="{00000000-0005-0000-0000-000047060000}"/>
    <cellStyle name="Normal1" xfId="1221" xr:uid="{00000000-0005-0000-0000-000048060000}"/>
    <cellStyle name="Normal1 2" xfId="1811" xr:uid="{00000000-0005-0000-0000-000049060000}"/>
    <cellStyle name="Note 10" xfId="1222" xr:uid="{00000000-0005-0000-0000-00004A060000}"/>
    <cellStyle name="Note 10 2" xfId="1223" xr:uid="{00000000-0005-0000-0000-00004B060000}"/>
    <cellStyle name="Note 10 2 2" xfId="1813" xr:uid="{00000000-0005-0000-0000-00004C060000}"/>
    <cellStyle name="Note 10 3" xfId="1224" xr:uid="{00000000-0005-0000-0000-00004D060000}"/>
    <cellStyle name="Note 10 3 2" xfId="1814" xr:uid="{00000000-0005-0000-0000-00004E060000}"/>
    <cellStyle name="Note 10 4" xfId="1225" xr:uid="{00000000-0005-0000-0000-00004F060000}"/>
    <cellStyle name="Note 10 4 2" xfId="1815" xr:uid="{00000000-0005-0000-0000-000050060000}"/>
    <cellStyle name="Note 10 5" xfId="1226" xr:uid="{00000000-0005-0000-0000-000051060000}"/>
    <cellStyle name="Note 10 5 2" xfId="1816" xr:uid="{00000000-0005-0000-0000-000052060000}"/>
    <cellStyle name="Note 10 6" xfId="1227" xr:uid="{00000000-0005-0000-0000-000053060000}"/>
    <cellStyle name="Note 10 6 2" xfId="1817" xr:uid="{00000000-0005-0000-0000-000054060000}"/>
    <cellStyle name="Note 10 7" xfId="1228" xr:uid="{00000000-0005-0000-0000-000055060000}"/>
    <cellStyle name="Note 10 7 2" xfId="1818" xr:uid="{00000000-0005-0000-0000-000056060000}"/>
    <cellStyle name="Note 10 8" xfId="1812" xr:uid="{00000000-0005-0000-0000-000057060000}"/>
    <cellStyle name="Note 10_Jersey" xfId="1229" xr:uid="{00000000-0005-0000-0000-000058060000}"/>
    <cellStyle name="Note 11" xfId="1230" xr:uid="{00000000-0005-0000-0000-000059060000}"/>
    <cellStyle name="Note 11 2" xfId="1231" xr:uid="{00000000-0005-0000-0000-00005A060000}"/>
    <cellStyle name="Note 11 2 2" xfId="1820" xr:uid="{00000000-0005-0000-0000-00005B060000}"/>
    <cellStyle name="Note 11 3" xfId="1232" xr:uid="{00000000-0005-0000-0000-00005C060000}"/>
    <cellStyle name="Note 11 3 2" xfId="1821" xr:uid="{00000000-0005-0000-0000-00005D060000}"/>
    <cellStyle name="Note 11 4" xfId="1233" xr:uid="{00000000-0005-0000-0000-00005E060000}"/>
    <cellStyle name="Note 11 4 2" xfId="1822" xr:uid="{00000000-0005-0000-0000-00005F060000}"/>
    <cellStyle name="Note 11 5" xfId="1234" xr:uid="{00000000-0005-0000-0000-000060060000}"/>
    <cellStyle name="Note 11 5 2" xfId="1823" xr:uid="{00000000-0005-0000-0000-000061060000}"/>
    <cellStyle name="Note 11 6" xfId="1235" xr:uid="{00000000-0005-0000-0000-000062060000}"/>
    <cellStyle name="Note 11 6 2" xfId="1824" xr:uid="{00000000-0005-0000-0000-000063060000}"/>
    <cellStyle name="Note 11 7" xfId="1236" xr:uid="{00000000-0005-0000-0000-000064060000}"/>
    <cellStyle name="Note 11 7 2" xfId="1825" xr:uid="{00000000-0005-0000-0000-000065060000}"/>
    <cellStyle name="Note 11 8" xfId="1819" xr:uid="{00000000-0005-0000-0000-000066060000}"/>
    <cellStyle name="Note 11_Jersey" xfId="1237" xr:uid="{00000000-0005-0000-0000-000067060000}"/>
    <cellStyle name="Note 12" xfId="1238" xr:uid="{00000000-0005-0000-0000-000068060000}"/>
    <cellStyle name="Note 12 2" xfId="1239" xr:uid="{00000000-0005-0000-0000-000069060000}"/>
    <cellStyle name="Note 12 2 2" xfId="1827" xr:uid="{00000000-0005-0000-0000-00006A060000}"/>
    <cellStyle name="Note 12 3" xfId="1240" xr:uid="{00000000-0005-0000-0000-00006B060000}"/>
    <cellStyle name="Note 12 3 2" xfId="1828" xr:uid="{00000000-0005-0000-0000-00006C060000}"/>
    <cellStyle name="Note 12 4" xfId="1241" xr:uid="{00000000-0005-0000-0000-00006D060000}"/>
    <cellStyle name="Note 12 4 2" xfId="1829" xr:uid="{00000000-0005-0000-0000-00006E060000}"/>
    <cellStyle name="Note 12 5" xfId="1242" xr:uid="{00000000-0005-0000-0000-00006F060000}"/>
    <cellStyle name="Note 12 5 2" xfId="1830" xr:uid="{00000000-0005-0000-0000-000070060000}"/>
    <cellStyle name="Note 12 6" xfId="1243" xr:uid="{00000000-0005-0000-0000-000071060000}"/>
    <cellStyle name="Note 12 6 2" xfId="1831" xr:uid="{00000000-0005-0000-0000-000072060000}"/>
    <cellStyle name="Note 12 7" xfId="1244" xr:uid="{00000000-0005-0000-0000-000073060000}"/>
    <cellStyle name="Note 12 7 2" xfId="1832" xr:uid="{00000000-0005-0000-0000-000074060000}"/>
    <cellStyle name="Note 12 8" xfId="1826" xr:uid="{00000000-0005-0000-0000-000075060000}"/>
    <cellStyle name="Note 12_Jersey" xfId="1245" xr:uid="{00000000-0005-0000-0000-000076060000}"/>
    <cellStyle name="Note 13" xfId="1246" xr:uid="{00000000-0005-0000-0000-000077060000}"/>
    <cellStyle name="Note 13 2" xfId="1247" xr:uid="{00000000-0005-0000-0000-000078060000}"/>
    <cellStyle name="Note 13 2 2" xfId="1834" xr:uid="{00000000-0005-0000-0000-000079060000}"/>
    <cellStyle name="Note 13 3" xfId="1248" xr:uid="{00000000-0005-0000-0000-00007A060000}"/>
    <cellStyle name="Note 13 3 2" xfId="1835" xr:uid="{00000000-0005-0000-0000-00007B060000}"/>
    <cellStyle name="Note 13 4" xfId="1249" xr:uid="{00000000-0005-0000-0000-00007C060000}"/>
    <cellStyle name="Note 13 4 2" xfId="1836" xr:uid="{00000000-0005-0000-0000-00007D060000}"/>
    <cellStyle name="Note 13 5" xfId="1250" xr:uid="{00000000-0005-0000-0000-00007E060000}"/>
    <cellStyle name="Note 13 5 2" xfId="1837" xr:uid="{00000000-0005-0000-0000-00007F060000}"/>
    <cellStyle name="Note 13 6" xfId="1251" xr:uid="{00000000-0005-0000-0000-000080060000}"/>
    <cellStyle name="Note 13 6 2" xfId="1838" xr:uid="{00000000-0005-0000-0000-000081060000}"/>
    <cellStyle name="Note 13 7" xfId="1252" xr:uid="{00000000-0005-0000-0000-000082060000}"/>
    <cellStyle name="Note 13 7 2" xfId="1839" xr:uid="{00000000-0005-0000-0000-000083060000}"/>
    <cellStyle name="Note 13 8" xfId="1833" xr:uid="{00000000-0005-0000-0000-000084060000}"/>
    <cellStyle name="Note 13_Jersey" xfId="1253" xr:uid="{00000000-0005-0000-0000-000085060000}"/>
    <cellStyle name="Note 14" xfId="1254" xr:uid="{00000000-0005-0000-0000-000086060000}"/>
    <cellStyle name="Note 14 2" xfId="1255" xr:uid="{00000000-0005-0000-0000-000087060000}"/>
    <cellStyle name="Note 14 2 2" xfId="1841" xr:uid="{00000000-0005-0000-0000-000088060000}"/>
    <cellStyle name="Note 14 3" xfId="1256" xr:uid="{00000000-0005-0000-0000-000089060000}"/>
    <cellStyle name="Note 14 3 2" xfId="1842" xr:uid="{00000000-0005-0000-0000-00008A060000}"/>
    <cellStyle name="Note 14 4" xfId="1257" xr:uid="{00000000-0005-0000-0000-00008B060000}"/>
    <cellStyle name="Note 14 4 2" xfId="1843" xr:uid="{00000000-0005-0000-0000-00008C060000}"/>
    <cellStyle name="Note 14 5" xfId="1258" xr:uid="{00000000-0005-0000-0000-00008D060000}"/>
    <cellStyle name="Note 14 5 2" xfId="1844" xr:uid="{00000000-0005-0000-0000-00008E060000}"/>
    <cellStyle name="Note 14 6" xfId="1259" xr:uid="{00000000-0005-0000-0000-00008F060000}"/>
    <cellStyle name="Note 14 6 2" xfId="1845" xr:uid="{00000000-0005-0000-0000-000090060000}"/>
    <cellStyle name="Note 14 7" xfId="1260" xr:uid="{00000000-0005-0000-0000-000091060000}"/>
    <cellStyle name="Note 14 7 2" xfId="1846" xr:uid="{00000000-0005-0000-0000-000092060000}"/>
    <cellStyle name="Note 14 8" xfId="1840" xr:uid="{00000000-0005-0000-0000-000093060000}"/>
    <cellStyle name="Note 14_Jersey" xfId="1261" xr:uid="{00000000-0005-0000-0000-000094060000}"/>
    <cellStyle name="Note 15" xfId="1262" xr:uid="{00000000-0005-0000-0000-000095060000}"/>
    <cellStyle name="Note 15 2" xfId="1263" xr:uid="{00000000-0005-0000-0000-000096060000}"/>
    <cellStyle name="Note 15 2 2" xfId="1848" xr:uid="{00000000-0005-0000-0000-000097060000}"/>
    <cellStyle name="Note 15 3" xfId="1264" xr:uid="{00000000-0005-0000-0000-000098060000}"/>
    <cellStyle name="Note 15 3 2" xfId="1849" xr:uid="{00000000-0005-0000-0000-000099060000}"/>
    <cellStyle name="Note 15 4" xfId="1847" xr:uid="{00000000-0005-0000-0000-00009A060000}"/>
    <cellStyle name="Note 15_Jersey" xfId="1265" xr:uid="{00000000-0005-0000-0000-00009B060000}"/>
    <cellStyle name="Note 16" xfId="1266" xr:uid="{00000000-0005-0000-0000-00009C060000}"/>
    <cellStyle name="Note 16 2" xfId="1267" xr:uid="{00000000-0005-0000-0000-00009D060000}"/>
    <cellStyle name="Note 16 2 2" xfId="1851" xr:uid="{00000000-0005-0000-0000-00009E060000}"/>
    <cellStyle name="Note 16 3" xfId="1268" xr:uid="{00000000-0005-0000-0000-00009F060000}"/>
    <cellStyle name="Note 16 3 2" xfId="1852" xr:uid="{00000000-0005-0000-0000-0000A0060000}"/>
    <cellStyle name="Note 16 4" xfId="1850" xr:uid="{00000000-0005-0000-0000-0000A1060000}"/>
    <cellStyle name="Note 16_Jersey" xfId="1269" xr:uid="{00000000-0005-0000-0000-0000A2060000}"/>
    <cellStyle name="Note 17" xfId="1270" xr:uid="{00000000-0005-0000-0000-0000A3060000}"/>
    <cellStyle name="Note 17 2" xfId="1853" xr:uid="{00000000-0005-0000-0000-0000A4060000}"/>
    <cellStyle name="Note 18" xfId="1271" xr:uid="{00000000-0005-0000-0000-0000A5060000}"/>
    <cellStyle name="Note 18 2" xfId="1854" xr:uid="{00000000-0005-0000-0000-0000A6060000}"/>
    <cellStyle name="Note 19" xfId="1950" xr:uid="{00000000-0005-0000-0000-0000A7060000}"/>
    <cellStyle name="Note 2" xfId="1272" xr:uid="{00000000-0005-0000-0000-0000A8060000}"/>
    <cellStyle name="Note 2 2" xfId="1273" xr:uid="{00000000-0005-0000-0000-0000A9060000}"/>
    <cellStyle name="Note 2 2 2" xfId="1856" xr:uid="{00000000-0005-0000-0000-0000AA060000}"/>
    <cellStyle name="Note 2 3" xfId="1274" xr:uid="{00000000-0005-0000-0000-0000AB060000}"/>
    <cellStyle name="Note 2 3 2" xfId="1857" xr:uid="{00000000-0005-0000-0000-0000AC060000}"/>
    <cellStyle name="Note 2 4" xfId="1275" xr:uid="{00000000-0005-0000-0000-0000AD060000}"/>
    <cellStyle name="Note 2 4 2" xfId="1858" xr:uid="{00000000-0005-0000-0000-0000AE060000}"/>
    <cellStyle name="Note 2 5" xfId="1276" xr:uid="{00000000-0005-0000-0000-0000AF060000}"/>
    <cellStyle name="Note 2 5 2" xfId="1859" xr:uid="{00000000-0005-0000-0000-0000B0060000}"/>
    <cellStyle name="Note 2 6" xfId="1277" xr:uid="{00000000-0005-0000-0000-0000B1060000}"/>
    <cellStyle name="Note 2 6 2" xfId="1860" xr:uid="{00000000-0005-0000-0000-0000B2060000}"/>
    <cellStyle name="Note 2 7" xfId="1278" xr:uid="{00000000-0005-0000-0000-0000B3060000}"/>
    <cellStyle name="Note 2 7 2" xfId="1861" xr:uid="{00000000-0005-0000-0000-0000B4060000}"/>
    <cellStyle name="Note 2 8" xfId="1279" xr:uid="{00000000-0005-0000-0000-0000B5060000}"/>
    <cellStyle name="Note 2 8 2" xfId="1862" xr:uid="{00000000-0005-0000-0000-0000B6060000}"/>
    <cellStyle name="Note 2 9" xfId="1855" xr:uid="{00000000-0005-0000-0000-0000B7060000}"/>
    <cellStyle name="Note 2_Jersey" xfId="1280" xr:uid="{00000000-0005-0000-0000-0000B8060000}"/>
    <cellStyle name="Note 20" xfId="2000" xr:uid="{00000000-0005-0000-0000-0000B9060000}"/>
    <cellStyle name="Note 21" xfId="1949" xr:uid="{00000000-0005-0000-0000-0000BA060000}"/>
    <cellStyle name="Note 3" xfId="1281" xr:uid="{00000000-0005-0000-0000-0000BB060000}"/>
    <cellStyle name="Note 3 2" xfId="1282" xr:uid="{00000000-0005-0000-0000-0000BC060000}"/>
    <cellStyle name="Note 3 2 2" xfId="1864" xr:uid="{00000000-0005-0000-0000-0000BD060000}"/>
    <cellStyle name="Note 3 3" xfId="1283" xr:uid="{00000000-0005-0000-0000-0000BE060000}"/>
    <cellStyle name="Note 3 3 2" xfId="1865" xr:uid="{00000000-0005-0000-0000-0000BF060000}"/>
    <cellStyle name="Note 3 4" xfId="1284" xr:uid="{00000000-0005-0000-0000-0000C0060000}"/>
    <cellStyle name="Note 3 4 2" xfId="1866" xr:uid="{00000000-0005-0000-0000-0000C1060000}"/>
    <cellStyle name="Note 3 5" xfId="1285" xr:uid="{00000000-0005-0000-0000-0000C2060000}"/>
    <cellStyle name="Note 3 5 2" xfId="1867" xr:uid="{00000000-0005-0000-0000-0000C3060000}"/>
    <cellStyle name="Note 3 6" xfId="1286" xr:uid="{00000000-0005-0000-0000-0000C4060000}"/>
    <cellStyle name="Note 3 6 2" xfId="1868" xr:uid="{00000000-0005-0000-0000-0000C5060000}"/>
    <cellStyle name="Note 3 7" xfId="1287" xr:uid="{00000000-0005-0000-0000-0000C6060000}"/>
    <cellStyle name="Note 3 7 2" xfId="1869" xr:uid="{00000000-0005-0000-0000-0000C7060000}"/>
    <cellStyle name="Note 3 8" xfId="1863" xr:uid="{00000000-0005-0000-0000-0000C8060000}"/>
    <cellStyle name="Note 3_Jersey" xfId="1288" xr:uid="{00000000-0005-0000-0000-0000C9060000}"/>
    <cellStyle name="Note 4" xfId="1289" xr:uid="{00000000-0005-0000-0000-0000CA060000}"/>
    <cellStyle name="Note 4 2" xfId="1290" xr:uid="{00000000-0005-0000-0000-0000CB060000}"/>
    <cellStyle name="Note 4 2 2" xfId="1871" xr:uid="{00000000-0005-0000-0000-0000CC060000}"/>
    <cellStyle name="Note 4 3" xfId="1291" xr:uid="{00000000-0005-0000-0000-0000CD060000}"/>
    <cellStyle name="Note 4 3 2" xfId="1872" xr:uid="{00000000-0005-0000-0000-0000CE060000}"/>
    <cellStyle name="Note 4 4" xfId="1292" xr:uid="{00000000-0005-0000-0000-0000CF060000}"/>
    <cellStyle name="Note 4 4 2" xfId="1873" xr:uid="{00000000-0005-0000-0000-0000D0060000}"/>
    <cellStyle name="Note 4 5" xfId="1293" xr:uid="{00000000-0005-0000-0000-0000D1060000}"/>
    <cellStyle name="Note 4 5 2" xfId="1874" xr:uid="{00000000-0005-0000-0000-0000D2060000}"/>
    <cellStyle name="Note 4 6" xfId="1294" xr:uid="{00000000-0005-0000-0000-0000D3060000}"/>
    <cellStyle name="Note 4 6 2" xfId="1875" xr:uid="{00000000-0005-0000-0000-0000D4060000}"/>
    <cellStyle name="Note 4 7" xfId="1295" xr:uid="{00000000-0005-0000-0000-0000D5060000}"/>
    <cellStyle name="Note 4 7 2" xfId="1876" xr:uid="{00000000-0005-0000-0000-0000D6060000}"/>
    <cellStyle name="Note 4 8" xfId="1870" xr:uid="{00000000-0005-0000-0000-0000D7060000}"/>
    <cellStyle name="Note 4_Jersey" xfId="1296" xr:uid="{00000000-0005-0000-0000-0000D8060000}"/>
    <cellStyle name="Note 5" xfId="1297" xr:uid="{00000000-0005-0000-0000-0000D9060000}"/>
    <cellStyle name="Note 5 2" xfId="1298" xr:uid="{00000000-0005-0000-0000-0000DA060000}"/>
    <cellStyle name="Note 5 2 2" xfId="1878" xr:uid="{00000000-0005-0000-0000-0000DB060000}"/>
    <cellStyle name="Note 5 3" xfId="1299" xr:uid="{00000000-0005-0000-0000-0000DC060000}"/>
    <cellStyle name="Note 5 3 2" xfId="1879" xr:uid="{00000000-0005-0000-0000-0000DD060000}"/>
    <cellStyle name="Note 5 4" xfId="1300" xr:uid="{00000000-0005-0000-0000-0000DE060000}"/>
    <cellStyle name="Note 5 4 2" xfId="1880" xr:uid="{00000000-0005-0000-0000-0000DF060000}"/>
    <cellStyle name="Note 5 5" xfId="1301" xr:uid="{00000000-0005-0000-0000-0000E0060000}"/>
    <cellStyle name="Note 5 5 2" xfId="1881" xr:uid="{00000000-0005-0000-0000-0000E1060000}"/>
    <cellStyle name="Note 5 6" xfId="1302" xr:uid="{00000000-0005-0000-0000-0000E2060000}"/>
    <cellStyle name="Note 5 6 2" xfId="1882" xr:uid="{00000000-0005-0000-0000-0000E3060000}"/>
    <cellStyle name="Note 5 7" xfId="1303" xr:uid="{00000000-0005-0000-0000-0000E4060000}"/>
    <cellStyle name="Note 5 7 2" xfId="1883" xr:uid="{00000000-0005-0000-0000-0000E5060000}"/>
    <cellStyle name="Note 5 8" xfId="1877" xr:uid="{00000000-0005-0000-0000-0000E6060000}"/>
    <cellStyle name="Note 5_Jersey" xfId="1304" xr:uid="{00000000-0005-0000-0000-0000E7060000}"/>
    <cellStyle name="Note 6" xfId="1305" xr:uid="{00000000-0005-0000-0000-0000E8060000}"/>
    <cellStyle name="Note 6 2" xfId="1306" xr:uid="{00000000-0005-0000-0000-0000E9060000}"/>
    <cellStyle name="Note 6 2 2" xfId="1885" xr:uid="{00000000-0005-0000-0000-0000EA060000}"/>
    <cellStyle name="Note 6 3" xfId="1307" xr:uid="{00000000-0005-0000-0000-0000EB060000}"/>
    <cellStyle name="Note 6 3 2" xfId="1886" xr:uid="{00000000-0005-0000-0000-0000EC060000}"/>
    <cellStyle name="Note 6 4" xfId="1308" xr:uid="{00000000-0005-0000-0000-0000ED060000}"/>
    <cellStyle name="Note 6 4 2" xfId="1887" xr:uid="{00000000-0005-0000-0000-0000EE060000}"/>
    <cellStyle name="Note 6 5" xfId="1309" xr:uid="{00000000-0005-0000-0000-0000EF060000}"/>
    <cellStyle name="Note 6 5 2" xfId="1888" xr:uid="{00000000-0005-0000-0000-0000F0060000}"/>
    <cellStyle name="Note 6 6" xfId="1310" xr:uid="{00000000-0005-0000-0000-0000F1060000}"/>
    <cellStyle name="Note 6 6 2" xfId="1889" xr:uid="{00000000-0005-0000-0000-0000F2060000}"/>
    <cellStyle name="Note 6 7" xfId="1311" xr:uid="{00000000-0005-0000-0000-0000F3060000}"/>
    <cellStyle name="Note 6 7 2" xfId="1890" xr:uid="{00000000-0005-0000-0000-0000F4060000}"/>
    <cellStyle name="Note 6 8" xfId="1884" xr:uid="{00000000-0005-0000-0000-0000F5060000}"/>
    <cellStyle name="Note 6_Jersey" xfId="1312" xr:uid="{00000000-0005-0000-0000-0000F6060000}"/>
    <cellStyle name="Note 7" xfId="1313" xr:uid="{00000000-0005-0000-0000-0000F7060000}"/>
    <cellStyle name="Note 7 2" xfId="1314" xr:uid="{00000000-0005-0000-0000-0000F8060000}"/>
    <cellStyle name="Note 7 2 2" xfId="1892" xr:uid="{00000000-0005-0000-0000-0000F9060000}"/>
    <cellStyle name="Note 7 3" xfId="1315" xr:uid="{00000000-0005-0000-0000-0000FA060000}"/>
    <cellStyle name="Note 7 3 2" xfId="1893" xr:uid="{00000000-0005-0000-0000-0000FB060000}"/>
    <cellStyle name="Note 7 4" xfId="1316" xr:uid="{00000000-0005-0000-0000-0000FC060000}"/>
    <cellStyle name="Note 7 4 2" xfId="1894" xr:uid="{00000000-0005-0000-0000-0000FD060000}"/>
    <cellStyle name="Note 7 5" xfId="1317" xr:uid="{00000000-0005-0000-0000-0000FE060000}"/>
    <cellStyle name="Note 7 5 2" xfId="1895" xr:uid="{00000000-0005-0000-0000-0000FF060000}"/>
    <cellStyle name="Note 7 6" xfId="1318" xr:uid="{00000000-0005-0000-0000-000000070000}"/>
    <cellStyle name="Note 7 6 2" xfId="1896" xr:uid="{00000000-0005-0000-0000-000001070000}"/>
    <cellStyle name="Note 7 7" xfId="1319" xr:uid="{00000000-0005-0000-0000-000002070000}"/>
    <cellStyle name="Note 7 7 2" xfId="1897" xr:uid="{00000000-0005-0000-0000-000003070000}"/>
    <cellStyle name="Note 7 8" xfId="1891" xr:uid="{00000000-0005-0000-0000-000004070000}"/>
    <cellStyle name="Note 7_Jersey" xfId="1320" xr:uid="{00000000-0005-0000-0000-000005070000}"/>
    <cellStyle name="Note 8" xfId="1321" xr:uid="{00000000-0005-0000-0000-000006070000}"/>
    <cellStyle name="Note 8 2" xfId="1322" xr:uid="{00000000-0005-0000-0000-000007070000}"/>
    <cellStyle name="Note 8 2 2" xfId="1899" xr:uid="{00000000-0005-0000-0000-000008070000}"/>
    <cellStyle name="Note 8 3" xfId="1323" xr:uid="{00000000-0005-0000-0000-000009070000}"/>
    <cellStyle name="Note 8 3 2" xfId="1900" xr:uid="{00000000-0005-0000-0000-00000A070000}"/>
    <cellStyle name="Note 8 4" xfId="1324" xr:uid="{00000000-0005-0000-0000-00000B070000}"/>
    <cellStyle name="Note 8 4 2" xfId="1901" xr:uid="{00000000-0005-0000-0000-00000C070000}"/>
    <cellStyle name="Note 8 5" xfId="1325" xr:uid="{00000000-0005-0000-0000-00000D070000}"/>
    <cellStyle name="Note 8 5 2" xfId="1902" xr:uid="{00000000-0005-0000-0000-00000E070000}"/>
    <cellStyle name="Note 8 6" xfId="1326" xr:uid="{00000000-0005-0000-0000-00000F070000}"/>
    <cellStyle name="Note 8 6 2" xfId="1903" xr:uid="{00000000-0005-0000-0000-000010070000}"/>
    <cellStyle name="Note 8 7" xfId="1327" xr:uid="{00000000-0005-0000-0000-000011070000}"/>
    <cellStyle name="Note 8 7 2" xfId="1904" xr:uid="{00000000-0005-0000-0000-000012070000}"/>
    <cellStyle name="Note 8 8" xfId="1898" xr:uid="{00000000-0005-0000-0000-000013070000}"/>
    <cellStyle name="Note 8_Jersey" xfId="1328" xr:uid="{00000000-0005-0000-0000-000014070000}"/>
    <cellStyle name="Note 9" xfId="1329" xr:uid="{00000000-0005-0000-0000-000015070000}"/>
    <cellStyle name="Note 9 2" xfId="1330" xr:uid="{00000000-0005-0000-0000-000016070000}"/>
    <cellStyle name="Note 9 2 2" xfId="1906" xr:uid="{00000000-0005-0000-0000-000017070000}"/>
    <cellStyle name="Note 9 3" xfId="1331" xr:uid="{00000000-0005-0000-0000-000018070000}"/>
    <cellStyle name="Note 9 3 2" xfId="1907" xr:uid="{00000000-0005-0000-0000-000019070000}"/>
    <cellStyle name="Note 9 4" xfId="1332" xr:uid="{00000000-0005-0000-0000-00001A070000}"/>
    <cellStyle name="Note 9 4 2" xfId="1908" xr:uid="{00000000-0005-0000-0000-00001B070000}"/>
    <cellStyle name="Note 9 5" xfId="1333" xr:uid="{00000000-0005-0000-0000-00001C070000}"/>
    <cellStyle name="Note 9 5 2" xfId="1909" xr:uid="{00000000-0005-0000-0000-00001D070000}"/>
    <cellStyle name="Note 9 6" xfId="1334" xr:uid="{00000000-0005-0000-0000-00001E070000}"/>
    <cellStyle name="Note 9 6 2" xfId="1910" xr:uid="{00000000-0005-0000-0000-00001F070000}"/>
    <cellStyle name="Note 9 7" xfId="1335" xr:uid="{00000000-0005-0000-0000-000020070000}"/>
    <cellStyle name="Note 9 7 2" xfId="1911" xr:uid="{00000000-0005-0000-0000-000021070000}"/>
    <cellStyle name="Note 9 8" xfId="1905" xr:uid="{00000000-0005-0000-0000-000022070000}"/>
    <cellStyle name="Note 9_Jersey" xfId="1336" xr:uid="{00000000-0005-0000-0000-000023070000}"/>
    <cellStyle name="Output 2" xfId="1337" xr:uid="{00000000-0005-0000-0000-000024070000}"/>
    <cellStyle name="Output 2 2" xfId="1912" xr:uid="{00000000-0005-0000-0000-000025070000}"/>
    <cellStyle name="Output 2 3" xfId="2052" xr:uid="{00000000-0005-0000-0000-000026070000}"/>
    <cellStyle name="Output 3" xfId="1338" xr:uid="{00000000-0005-0000-0000-000027070000}"/>
    <cellStyle name="Output 3 2" xfId="1913" xr:uid="{00000000-0005-0000-0000-000028070000}"/>
    <cellStyle name="Output 3 3" xfId="2053" xr:uid="{00000000-0005-0000-0000-000029070000}"/>
    <cellStyle name="Output 4" xfId="1339" xr:uid="{00000000-0005-0000-0000-00002A070000}"/>
    <cellStyle name="Output 4 2" xfId="1914" xr:uid="{00000000-0005-0000-0000-00002B070000}"/>
    <cellStyle name="Output 4 3" xfId="2054" xr:uid="{00000000-0005-0000-0000-00002C070000}"/>
    <cellStyle name="Output 5" xfId="2051" xr:uid="{00000000-0005-0000-0000-00002D070000}"/>
    <cellStyle name="Percent 2" xfId="1341" xr:uid="{00000000-0005-0000-0000-00002E070000}"/>
    <cellStyle name="Percent 2 2" xfId="1342" xr:uid="{00000000-0005-0000-0000-00002F070000}"/>
    <cellStyle name="Percent 2 2 2" xfId="1916" xr:uid="{00000000-0005-0000-0000-000030070000}"/>
    <cellStyle name="Percent 2 2 2 7" xfId="2110" xr:uid="{00000000-0005-0000-0000-000031070000}"/>
    <cellStyle name="Percent 2 3" xfId="1343" xr:uid="{00000000-0005-0000-0000-000032070000}"/>
    <cellStyle name="Percent 2 3 2" xfId="1917" xr:uid="{00000000-0005-0000-0000-000033070000}"/>
    <cellStyle name="Percent 2 4" xfId="1344" xr:uid="{00000000-0005-0000-0000-000034070000}"/>
    <cellStyle name="Percent 2 5" xfId="1915" xr:uid="{00000000-0005-0000-0000-000035070000}"/>
    <cellStyle name="Percent 2 5 2" xfId="2047" xr:uid="{00000000-0005-0000-0000-000036070000}"/>
    <cellStyle name="Percent 2 6" xfId="2116" xr:uid="{00000000-0005-0000-0000-000037070000}"/>
    <cellStyle name="Percent 3" xfId="1345" xr:uid="{00000000-0005-0000-0000-000038070000}"/>
    <cellStyle name="Percent 3 2" xfId="1346" xr:uid="{00000000-0005-0000-0000-000039070000}"/>
    <cellStyle name="Percent 3 2 2" xfId="1919" xr:uid="{00000000-0005-0000-0000-00003A070000}"/>
    <cellStyle name="Percent 3 3" xfId="1918" xr:uid="{00000000-0005-0000-0000-00003B070000}"/>
    <cellStyle name="Percent 3 4" xfId="2121" xr:uid="{00000000-0005-0000-0000-00003C070000}"/>
    <cellStyle name="Percent 4" xfId="1347" xr:uid="{00000000-0005-0000-0000-00003D070000}"/>
    <cellStyle name="Percent 4 2" xfId="1920" xr:uid="{00000000-0005-0000-0000-00003E070000}"/>
    <cellStyle name="Percent 5" xfId="1348" xr:uid="{00000000-0005-0000-0000-00003F070000}"/>
    <cellStyle name="Percent 6" xfId="1349" xr:uid="{00000000-0005-0000-0000-000040070000}"/>
    <cellStyle name="Percent 6 2" xfId="2048" xr:uid="{00000000-0005-0000-0000-000041070000}"/>
    <cellStyle name="Style 1" xfId="1350" xr:uid="{00000000-0005-0000-0000-000042070000}"/>
    <cellStyle name="Style 1 2" xfId="1351" xr:uid="{00000000-0005-0000-0000-000043070000}"/>
    <cellStyle name="Style 1 2 2" xfId="1922" xr:uid="{00000000-0005-0000-0000-000044070000}"/>
    <cellStyle name="Style 1 3" xfId="1352" xr:uid="{00000000-0005-0000-0000-000045070000}"/>
    <cellStyle name="Style 1 3 2" xfId="1923" xr:uid="{00000000-0005-0000-0000-000046070000}"/>
    <cellStyle name="Style 1 4" xfId="1921" xr:uid="{00000000-0005-0000-0000-000047070000}"/>
    <cellStyle name="Style 1_Chairs" xfId="1353" xr:uid="{00000000-0005-0000-0000-000048070000}"/>
    <cellStyle name="TableStyleLight1" xfId="1354" xr:uid="{00000000-0005-0000-0000-000049070000}"/>
    <cellStyle name="TextStyle" xfId="1355" xr:uid="{00000000-0005-0000-0000-00004A070000}"/>
    <cellStyle name="TextStyle 2" xfId="1924" xr:uid="{00000000-0005-0000-0000-00004B070000}"/>
    <cellStyle name="Title 2" xfId="1356" xr:uid="{00000000-0005-0000-0000-00004C070000}"/>
    <cellStyle name="Title 3" xfId="1357" xr:uid="{00000000-0005-0000-0000-00004D070000}"/>
    <cellStyle name="Title 3 2" xfId="1925" xr:uid="{00000000-0005-0000-0000-00004E070000}"/>
    <cellStyle name="Title 3 3" xfId="2049" xr:uid="{00000000-0005-0000-0000-00004F070000}"/>
    <cellStyle name="Title 4" xfId="1358" xr:uid="{00000000-0005-0000-0000-000050070000}"/>
    <cellStyle name="Total 2" xfId="1359" xr:uid="{00000000-0005-0000-0000-000051070000}"/>
    <cellStyle name="Total 2 2" xfId="1926" xr:uid="{00000000-0005-0000-0000-000052070000}"/>
    <cellStyle name="Total 2 3" xfId="2058" xr:uid="{00000000-0005-0000-0000-000053070000}"/>
    <cellStyle name="Total 3" xfId="1360" xr:uid="{00000000-0005-0000-0000-000054070000}"/>
    <cellStyle name="Total 3 2" xfId="1927" xr:uid="{00000000-0005-0000-0000-000055070000}"/>
    <cellStyle name="Total 3 3" xfId="2059" xr:uid="{00000000-0005-0000-0000-000056070000}"/>
    <cellStyle name="Total 4" xfId="1361" xr:uid="{00000000-0005-0000-0000-000057070000}"/>
    <cellStyle name="Total 4 2" xfId="1928" xr:uid="{00000000-0005-0000-0000-000058070000}"/>
    <cellStyle name="Total 4 3" xfId="2060" xr:uid="{00000000-0005-0000-0000-000059070000}"/>
    <cellStyle name="Total 5" xfId="2057" xr:uid="{00000000-0005-0000-0000-00005A070000}"/>
    <cellStyle name="Warning Text 2" xfId="1362" xr:uid="{00000000-0005-0000-0000-00005B070000}"/>
    <cellStyle name="Warning Text 3" xfId="1363" xr:uid="{00000000-0005-0000-0000-00005C070000}"/>
    <cellStyle name="Warning Text 4" xfId="1364" xr:uid="{00000000-0005-0000-0000-00005D070000}"/>
    <cellStyle name="百分比" xfId="1340" builtinId="5"/>
    <cellStyle name="百分比 2" xfId="1530" xr:uid="{00000000-0005-0000-0000-00005F070000}"/>
    <cellStyle name="百分比 2 2" xfId="1531" xr:uid="{00000000-0005-0000-0000-000060070000}"/>
    <cellStyle name="百分比 2 2 2" xfId="1930" xr:uid="{00000000-0005-0000-0000-000061070000}"/>
    <cellStyle name="百分比 2 3" xfId="1929" xr:uid="{00000000-0005-0000-0000-000062070000}"/>
    <cellStyle name="标题" xfId="2069" xr:uid="{00000000-0005-0000-0000-000063070000}"/>
    <cellStyle name="标题 1" xfId="2070" xr:uid="{00000000-0005-0000-0000-000064070000}"/>
    <cellStyle name="标题 1 2" xfId="1508" xr:uid="{00000000-0005-0000-0000-000065070000}"/>
    <cellStyle name="标题 1 3" xfId="1509" xr:uid="{00000000-0005-0000-0000-000066070000}"/>
    <cellStyle name="标题 2" xfId="2071" xr:uid="{00000000-0005-0000-0000-000067070000}"/>
    <cellStyle name="标题 2 2" xfId="1510" xr:uid="{00000000-0005-0000-0000-000068070000}"/>
    <cellStyle name="标题 2 3" xfId="1511" xr:uid="{00000000-0005-0000-0000-000069070000}"/>
    <cellStyle name="标题 3" xfId="2073" xr:uid="{00000000-0005-0000-0000-00006A070000}"/>
    <cellStyle name="标题 3 2" xfId="1512" xr:uid="{00000000-0005-0000-0000-00006B070000}"/>
    <cellStyle name="标题 3 3" xfId="1513" xr:uid="{00000000-0005-0000-0000-00006C070000}"/>
    <cellStyle name="标题 4" xfId="2074" xr:uid="{00000000-0005-0000-0000-00006D070000}"/>
    <cellStyle name="标题 4 2" xfId="1514" xr:uid="{00000000-0005-0000-0000-00006E070000}"/>
    <cellStyle name="标题 4 3" xfId="1515" xr:uid="{00000000-0005-0000-0000-00006F070000}"/>
    <cellStyle name="标题 5" xfId="1516" xr:uid="{00000000-0005-0000-0000-000070070000}"/>
    <cellStyle name="标题 6" xfId="1517" xr:uid="{00000000-0005-0000-0000-000071070000}"/>
    <cellStyle name="差" xfId="2062" xr:uid="{00000000-0005-0000-0000-000072070000}"/>
    <cellStyle name="差 2" xfId="1421" xr:uid="{00000000-0005-0000-0000-000073070000}"/>
    <cellStyle name="差 3" xfId="1422" xr:uid="{00000000-0005-0000-0000-000074070000}"/>
    <cellStyle name="差_Book1" xfId="1423" xr:uid="{00000000-0005-0000-0000-000075070000}"/>
    <cellStyle name="差_BW quote sheet for HP samples _09202012" xfId="1424" xr:uid="{00000000-0005-0000-0000-000076070000}"/>
    <cellStyle name="差_Cellular Blanket prices- Faze3" xfId="1425" xr:uid="{00000000-0005-0000-0000-000077070000}"/>
    <cellStyle name="差_EE Furniture Quotation of HH samples-20100906" xfId="1426" xr:uid="{00000000-0005-0000-0000-000078070000}"/>
    <cellStyle name="差_Folding Chair Quote Sheet - 23 May 2013" xfId="1427" xr:uid="{00000000-0005-0000-0000-000079070000}"/>
    <cellStyle name="差_HP quota sheet from kaifa 2011-9-8" xfId="1428" xr:uid="{00000000-0005-0000-0000-00007A070000}"/>
    <cellStyle name="差_HS quote sheet for HP samples _09192012" xfId="1429" xr:uid="{00000000-0005-0000-0000-00007B070000}"/>
    <cellStyle name="差_JZJ quote sheet for HP samples _09152012" xfId="1430" xr:uid="{00000000-0005-0000-0000-00007C070000}"/>
    <cellStyle name="差_KF quote sheet for HP samples _09152012" xfId="1431" xr:uid="{00000000-0005-0000-0000-00007D070000}"/>
    <cellStyle name="差_Master quote sheet for HP samples _09202012" xfId="1432" xr:uid="{00000000-0005-0000-0000-00007E070000}"/>
    <cellStyle name="差_Meiyi quote sheet for showroom samples _09192012 update" xfId="1433" xr:uid="{00000000-0005-0000-0000-00007F070000}"/>
    <cellStyle name="差_Minxing Haojiang TA quote sheet for HP 3-14-2013 " xfId="1434" xr:uid="{00000000-0005-0000-0000-000080070000}"/>
    <cellStyle name="差_MY quote sheet for HP samples _09152012" xfId="1435" xr:uid="{00000000-0005-0000-0000-000081070000}"/>
    <cellStyle name="差_Overstock Ottoman quotation-master-20110928" xfId="1436" xr:uid="{00000000-0005-0000-0000-000082070000}"/>
    <cellStyle name="差_Quotation sheet for HP sample from TC 2011-08-29 (3)" xfId="1437" xr:uid="{00000000-0005-0000-0000-000083070000}"/>
    <cellStyle name="差_quote sheet for JCP  _08022012 (2)" xfId="1438" xr:uid="{00000000-0005-0000-0000-000084070000}"/>
    <cellStyle name="差_quote sheet for Overstock _09062012" xfId="1439" xr:uid="{00000000-0005-0000-0000-000085070000}"/>
    <cellStyle name="差_quote sheet for two tables for Overstock 5-17-2013 (2)" xfId="1440" xr:uid="{00000000-0005-0000-0000-000086070000}"/>
    <cellStyle name="差_shopko sheet set CCD 2013-7-16" xfId="1441" xr:uid="{00000000-0005-0000-0000-000087070000}"/>
    <cellStyle name="差_TA-JLA April 2012 Sample Order (3)" xfId="1442" xr:uid="{00000000-0005-0000-0000-000088070000}"/>
    <cellStyle name="差_Total quote sheet for 201304 HP chairs" xfId="1443" xr:uid="{00000000-0005-0000-0000-000089070000}"/>
    <cellStyle name="差_Total quote sheet for 201304 HP samples _updated on 3-25-2013 (3)" xfId="1444" xr:uid="{00000000-0005-0000-0000-00008A070000}"/>
    <cellStyle name="差_Total quote sheet for 201304 HP samples _updated on 3-26-2013 (2)" xfId="1445" xr:uid="{00000000-0005-0000-0000-00008B070000}"/>
    <cellStyle name="差_Total quote sheet for 201304 HP samples 3-15-2013" xfId="1446" xr:uid="{00000000-0005-0000-0000-00008C070000}"/>
    <cellStyle name="差_Total quote sheet for 201304 HP samples 3-18-2013" xfId="1447" xr:uid="{00000000-0005-0000-0000-00008D070000}"/>
    <cellStyle name="差_total quote sheet for Overstock 2-25-2013" xfId="1448" xr:uid="{00000000-0005-0000-0000-00008E070000}"/>
    <cellStyle name="差_TW Home Quotation sheet for JCP _07162012 (2)" xfId="1449" xr:uid="{00000000-0005-0000-0000-00008F070000}"/>
    <cellStyle name="差_TW Home Quotation sheet for JCP _07182012" xfId="1450" xr:uid="{00000000-0005-0000-0000-000090070000}"/>
    <cellStyle name="差_TW Home Quotation sheet for JCP _07192012 - KD none KD (2)" xfId="1451" xr:uid="{00000000-0005-0000-0000-000091070000}"/>
    <cellStyle name="差_TW Home Quotation sheet HeYuan HP Show 2012-2-19" xfId="1452" xr:uid="{00000000-0005-0000-0000-000092070000}"/>
    <cellStyle name="差_TW Home Quotation sheet Hongsheng HP Show 2012-2-29" xfId="1453" xr:uid="{00000000-0005-0000-0000-000093070000}"/>
    <cellStyle name="差_TW Home Quotation sheet Jinzheng HP Show 2012-2-29" xfId="1454" xr:uid="{00000000-0005-0000-0000-000094070000}"/>
    <cellStyle name="差_TW Home Quotation sheet Meiyuan HP Show 2012-2-29" xfId="1455" xr:uid="{00000000-0005-0000-0000-000095070000}"/>
    <cellStyle name="差_TW Home Quotation sheet- south items for HP from HS 2012-03-22" xfId="1456" xr:uid="{00000000-0005-0000-0000-000096070000}"/>
    <cellStyle name="差_TW Home Quotation sheet-07022012update (2)" xfId="1457" xr:uid="{00000000-0005-0000-0000-000097070000}"/>
    <cellStyle name="差_TW Home Quotation sheet--120323" xfId="1458" xr:uid="{00000000-0005-0000-0000-000098070000}"/>
    <cellStyle name="差_TW Home Quotation sheet-120611HEYUAN  (2)" xfId="1459" xr:uid="{00000000-0005-0000-0000-000099070000}"/>
    <cellStyle name="差_TW Home Quotation sheet-120618 update (2)" xfId="1460" xr:uid="{00000000-0005-0000-0000-00009A070000}"/>
    <cellStyle name="差_TW Home Quotation sheet-BW 2012-3-13" xfId="1461" xr:uid="{00000000-0005-0000-0000-00009B070000}"/>
    <cellStyle name="差_TW Home Quotation sheet-BW items from MY" xfId="1462" xr:uid="{00000000-0005-0000-0000-00009C070000}"/>
    <cellStyle name="差_TW Home Quotation sheet-KAIFAI 2012-2-20" xfId="1463" xr:uid="{00000000-0005-0000-0000-00009D070000}"/>
    <cellStyle name="差_TW_Home_Quotation_sheet of HP samples-chairone-20100907" xfId="1464" xr:uid="{00000000-0005-0000-0000-00009E070000}"/>
    <cellStyle name="差_TW_Home_Quotation_sheet of HP samples-chairone-20100907 (3)" xfId="1465" xr:uid="{00000000-0005-0000-0000-00009F070000}"/>
    <cellStyle name="差_Winsun quote sheet for HP samples _09192012" xfId="1466" xr:uid="{00000000-0005-0000-0000-0000A0070000}"/>
    <cellStyle name="常规" xfId="0" builtinId="0"/>
    <cellStyle name="常规 10" xfId="1467" xr:uid="{00000000-0005-0000-0000-0000A2070000}"/>
    <cellStyle name="常规 11" xfId="1468" xr:uid="{00000000-0005-0000-0000-0000A3070000}"/>
    <cellStyle name="常规 12" xfId="1469" xr:uid="{00000000-0005-0000-0000-0000A4070000}"/>
    <cellStyle name="常规 13" xfId="1470" xr:uid="{00000000-0005-0000-0000-0000A5070000}"/>
    <cellStyle name="常规 14" xfId="1471" xr:uid="{00000000-0005-0000-0000-0000A6070000}"/>
    <cellStyle name="常规 15" xfId="1472" xr:uid="{00000000-0005-0000-0000-0000A7070000}"/>
    <cellStyle name="常规 16" xfId="2129" xr:uid="{613B55CA-F27D-4AB9-ACD4-7182499CC812}"/>
    <cellStyle name="常规 17" xfId="2131" xr:uid="{C2C66414-CD11-45E3-8536-A9D66D7B0ABC}"/>
    <cellStyle name="常规 18" xfId="2133" xr:uid="{C8A61187-FC04-4EE9-B023-A42344BDF4BE}"/>
    <cellStyle name="常规 2" xfId="1473" xr:uid="{00000000-0005-0000-0000-0000A8070000}"/>
    <cellStyle name="常规 2 14" xfId="1474" xr:uid="{00000000-0005-0000-0000-0000A9070000}"/>
    <cellStyle name="常规 2 17" xfId="1475" xr:uid="{00000000-0005-0000-0000-0000AA070000}"/>
    <cellStyle name="常规 2 18" xfId="1476" xr:uid="{00000000-0005-0000-0000-0000AB070000}"/>
    <cellStyle name="常规 2 2" xfId="1477" xr:uid="{00000000-0005-0000-0000-0000AC070000}"/>
    <cellStyle name="常规 2 22" xfId="1478" xr:uid="{00000000-0005-0000-0000-0000AD070000}"/>
    <cellStyle name="常规 2 28" xfId="1479" xr:uid="{00000000-0005-0000-0000-0000AE070000}"/>
    <cellStyle name="常规 2 3" xfId="1480" xr:uid="{00000000-0005-0000-0000-0000AF070000}"/>
    <cellStyle name="常规 2 4" xfId="1481" xr:uid="{00000000-0005-0000-0000-0000B0070000}"/>
    <cellStyle name="常规 2 49" xfId="1482" xr:uid="{00000000-0005-0000-0000-0000B1070000}"/>
    <cellStyle name="常规 2 53" xfId="1483" xr:uid="{00000000-0005-0000-0000-0000B2070000}"/>
    <cellStyle name="常规 2_ALL items" xfId="1484" xr:uid="{00000000-0005-0000-0000-0000B3070000}"/>
    <cellStyle name="常规 3" xfId="1485" xr:uid="{00000000-0005-0000-0000-0000B4070000}"/>
    <cellStyle name="常规 4" xfId="1486" xr:uid="{00000000-0005-0000-0000-0000B5070000}"/>
    <cellStyle name="常规 5" xfId="1487" xr:uid="{00000000-0005-0000-0000-0000B6070000}"/>
    <cellStyle name="常规 6" xfId="1488" xr:uid="{00000000-0005-0000-0000-0000B7070000}"/>
    <cellStyle name="常规 6 2" xfId="1489" xr:uid="{00000000-0005-0000-0000-0000B8070000}"/>
    <cellStyle name="常规 6_Basic bedding commitment March Market--130506" xfId="1490" xr:uid="{00000000-0005-0000-0000-0000B9070000}"/>
    <cellStyle name="常规 7" xfId="1491" xr:uid="{00000000-0005-0000-0000-0000BA070000}"/>
    <cellStyle name="常规 8" xfId="1492" xr:uid="{00000000-0005-0000-0000-0000BB070000}"/>
    <cellStyle name="常规 8 2" xfId="1493" xr:uid="{00000000-0005-0000-0000-0000BC070000}"/>
    <cellStyle name="常规 8 2 2" xfId="1932" xr:uid="{00000000-0005-0000-0000-0000BD070000}"/>
    <cellStyle name="常规 8 3" xfId="1931" xr:uid="{00000000-0005-0000-0000-0000BE070000}"/>
    <cellStyle name="常规 9" xfId="1494" xr:uid="{00000000-0005-0000-0000-0000BF070000}"/>
    <cellStyle name="超链接" xfId="2128" builtinId="8"/>
    <cellStyle name="好" xfId="2050" xr:uid="{00000000-0005-0000-0000-0000C1070000}"/>
    <cellStyle name="好 2" xfId="1375" xr:uid="{00000000-0005-0000-0000-0000C2070000}"/>
    <cellStyle name="好 3" xfId="1376" xr:uid="{00000000-0005-0000-0000-0000C3070000}"/>
    <cellStyle name="好_Book1" xfId="1377" xr:uid="{00000000-0005-0000-0000-0000C4070000}"/>
    <cellStyle name="好_BW quote sheet for HP samples _09202012" xfId="1378" xr:uid="{00000000-0005-0000-0000-0000C5070000}"/>
    <cellStyle name="好_Cellular Blanket prices- Faze3" xfId="1379" xr:uid="{00000000-0005-0000-0000-0000C6070000}"/>
    <cellStyle name="好_EE Furniture Quotation of HH samples-20100906" xfId="1380" xr:uid="{00000000-0005-0000-0000-0000C7070000}"/>
    <cellStyle name="好_Folding Chair Quote Sheet - 23 May 2013" xfId="1381" xr:uid="{00000000-0005-0000-0000-0000C8070000}"/>
    <cellStyle name="好_HP quota sheet from kaifa 2011-9-8" xfId="1382" xr:uid="{00000000-0005-0000-0000-0000C9070000}"/>
    <cellStyle name="好_HS quote sheet for HP samples _09192012" xfId="1383" xr:uid="{00000000-0005-0000-0000-0000CA070000}"/>
    <cellStyle name="好_JZJ quote sheet for HP samples _09152012" xfId="1384" xr:uid="{00000000-0005-0000-0000-0000CB070000}"/>
    <cellStyle name="好_KF quote sheet for HP samples _09152012" xfId="1385" xr:uid="{00000000-0005-0000-0000-0000CC070000}"/>
    <cellStyle name="好_Master quote sheet for HP samples _09202012" xfId="1386" xr:uid="{00000000-0005-0000-0000-0000CD070000}"/>
    <cellStyle name="好_Meiyi quote sheet for showroom samples _09192012 update" xfId="1387" xr:uid="{00000000-0005-0000-0000-0000CE070000}"/>
    <cellStyle name="好_Minxing Haojiang TA quote sheet for HP 3-14-2013 " xfId="1388" xr:uid="{00000000-0005-0000-0000-0000CF070000}"/>
    <cellStyle name="好_MY quote sheet for HP samples _09152012" xfId="1389" xr:uid="{00000000-0005-0000-0000-0000D0070000}"/>
    <cellStyle name="好_Overstock Ottoman quotation-master-20110928" xfId="1390" xr:uid="{00000000-0005-0000-0000-0000D1070000}"/>
    <cellStyle name="好_Quotation sheet for HP sample from TC 2011-08-29 (3)" xfId="1391" xr:uid="{00000000-0005-0000-0000-0000D2070000}"/>
    <cellStyle name="好_quote sheet for JCP  _08022012 (2)" xfId="1392" xr:uid="{00000000-0005-0000-0000-0000D3070000}"/>
    <cellStyle name="好_quote sheet for Overstock _09062012" xfId="1393" xr:uid="{00000000-0005-0000-0000-0000D4070000}"/>
    <cellStyle name="好_quote sheet for two tables for Overstock 5-17-2013 (2)" xfId="1394" xr:uid="{00000000-0005-0000-0000-0000D5070000}"/>
    <cellStyle name="好_shopko sheet set CCD 2013-7-16" xfId="1395" xr:uid="{00000000-0005-0000-0000-0000D6070000}"/>
    <cellStyle name="好_TA-JLA April 2012 Sample Order (3)" xfId="1396" xr:uid="{00000000-0005-0000-0000-0000D7070000}"/>
    <cellStyle name="好_Total quote sheet for 201304 HP chairs" xfId="1397" xr:uid="{00000000-0005-0000-0000-0000D8070000}"/>
    <cellStyle name="好_Total quote sheet for 201304 HP samples _updated on 3-25-2013 (3)" xfId="1398" xr:uid="{00000000-0005-0000-0000-0000D9070000}"/>
    <cellStyle name="好_Total quote sheet for 201304 HP samples _updated on 3-26-2013 (2)" xfId="1399" xr:uid="{00000000-0005-0000-0000-0000DA070000}"/>
    <cellStyle name="好_Total quote sheet for 201304 HP samples 3-15-2013" xfId="1400" xr:uid="{00000000-0005-0000-0000-0000DB070000}"/>
    <cellStyle name="好_Total quote sheet for 201304 HP samples 3-18-2013" xfId="1401" xr:uid="{00000000-0005-0000-0000-0000DC070000}"/>
    <cellStyle name="好_total quote sheet for Overstock 2-25-2013" xfId="1402" xr:uid="{00000000-0005-0000-0000-0000DD070000}"/>
    <cellStyle name="好_TW Home Quotation sheet for JCP _07162012 (2)" xfId="1403" xr:uid="{00000000-0005-0000-0000-0000DE070000}"/>
    <cellStyle name="好_TW Home Quotation sheet for JCP _07182012" xfId="1404" xr:uid="{00000000-0005-0000-0000-0000DF070000}"/>
    <cellStyle name="好_TW Home Quotation sheet for JCP _07192012 - KD none KD (2)" xfId="1405" xr:uid="{00000000-0005-0000-0000-0000E0070000}"/>
    <cellStyle name="好_TW Home Quotation sheet HeYuan HP Show 2012-2-19" xfId="1406" xr:uid="{00000000-0005-0000-0000-0000E1070000}"/>
    <cellStyle name="好_TW Home Quotation sheet Hongsheng HP Show 2012-2-29" xfId="1407" xr:uid="{00000000-0005-0000-0000-0000E2070000}"/>
    <cellStyle name="好_TW Home Quotation sheet Jinzheng HP Show 2012-2-29" xfId="1408" xr:uid="{00000000-0005-0000-0000-0000E3070000}"/>
    <cellStyle name="好_TW Home Quotation sheet Meiyuan HP Show 2012-2-29" xfId="1409" xr:uid="{00000000-0005-0000-0000-0000E4070000}"/>
    <cellStyle name="好_TW Home Quotation sheet- south items for HP from HS 2012-03-22" xfId="1410" xr:uid="{00000000-0005-0000-0000-0000E5070000}"/>
    <cellStyle name="好_TW Home Quotation sheet-07022012update (2)" xfId="1411" xr:uid="{00000000-0005-0000-0000-0000E6070000}"/>
    <cellStyle name="好_TW Home Quotation sheet--120323" xfId="1412" xr:uid="{00000000-0005-0000-0000-0000E7070000}"/>
    <cellStyle name="好_TW Home Quotation sheet-120611HEYUAN  (2)" xfId="1413" xr:uid="{00000000-0005-0000-0000-0000E8070000}"/>
    <cellStyle name="好_TW Home Quotation sheet-120618 update (2)" xfId="1414" xr:uid="{00000000-0005-0000-0000-0000E9070000}"/>
    <cellStyle name="好_TW Home Quotation sheet-BW 2012-3-13" xfId="1415" xr:uid="{00000000-0005-0000-0000-0000EA070000}"/>
    <cellStyle name="好_TW Home Quotation sheet-BW items from MY" xfId="1416" xr:uid="{00000000-0005-0000-0000-0000EB070000}"/>
    <cellStyle name="好_TW Home Quotation sheet-KAIFAI 2012-2-20" xfId="1417" xr:uid="{00000000-0005-0000-0000-0000EC070000}"/>
    <cellStyle name="好_TW_Home_Quotation_sheet of HP samples-chairone-20100907" xfId="1418" xr:uid="{00000000-0005-0000-0000-0000ED070000}"/>
    <cellStyle name="好_TW_Home_Quotation_sheet of HP samples-chairone-20100907 (3)" xfId="1419" xr:uid="{00000000-0005-0000-0000-0000EE070000}"/>
    <cellStyle name="好_Winsun quote sheet for HP samples _09192012" xfId="1420" xr:uid="{00000000-0005-0000-0000-0000EF070000}"/>
    <cellStyle name="汇总" xfId="2077" xr:uid="{00000000-0005-0000-0000-0000F0070000}"/>
    <cellStyle name="汇总 2" xfId="1524" xr:uid="{00000000-0005-0000-0000-0000F1070000}"/>
    <cellStyle name="汇总 2 2" xfId="1934" xr:uid="{00000000-0005-0000-0000-0000F2070000}"/>
    <cellStyle name="汇总 2 3" xfId="2091" xr:uid="{00000000-0005-0000-0000-0000F3070000}"/>
    <cellStyle name="汇总 3" xfId="1525" xr:uid="{00000000-0005-0000-0000-0000F4070000}"/>
    <cellStyle name="汇总 3 2" xfId="1935" xr:uid="{00000000-0005-0000-0000-0000F5070000}"/>
    <cellStyle name="汇总 3 3" xfId="2092" xr:uid="{00000000-0005-0000-0000-0000F6070000}"/>
    <cellStyle name="汇总 4" xfId="2090" xr:uid="{00000000-0005-0000-0000-0000F7070000}"/>
    <cellStyle name="货币" xfId="413" builtinId="4"/>
    <cellStyle name="货币 2" xfId="2132" xr:uid="{3F775F09-D79D-44D7-9912-52A714E57593}"/>
    <cellStyle name="货币 2 30" xfId="1538" xr:uid="{00000000-0005-0000-0000-0000F9070000}"/>
    <cellStyle name="计算" xfId="2082" xr:uid="{00000000-0005-0000-0000-0000FA070000}"/>
    <cellStyle name="计算 2" xfId="1536" xr:uid="{00000000-0005-0000-0000-0000FB070000}"/>
    <cellStyle name="计算 2 2" xfId="1936" xr:uid="{00000000-0005-0000-0000-0000FC070000}"/>
    <cellStyle name="计算 2 3" xfId="2094" xr:uid="{00000000-0005-0000-0000-0000FD070000}"/>
    <cellStyle name="计算 3" xfId="1537" xr:uid="{00000000-0005-0000-0000-0000FE070000}"/>
    <cellStyle name="计算 3 2" xfId="1937" xr:uid="{00000000-0005-0000-0000-0000FF070000}"/>
    <cellStyle name="计算 3 3" xfId="2095" xr:uid="{00000000-0005-0000-0000-000000080000}"/>
    <cellStyle name="计算 4" xfId="2093" xr:uid="{00000000-0005-0000-0000-000001080000}"/>
    <cellStyle name="检查单元格" xfId="2076" xr:uid="{00000000-0005-0000-0000-000002080000}"/>
    <cellStyle name="检查单元格 2" xfId="1521" xr:uid="{00000000-0005-0000-0000-000003080000}"/>
    <cellStyle name="检查单元格 3" xfId="1522" xr:uid="{00000000-0005-0000-0000-000004080000}"/>
    <cellStyle name="解释性文本" xfId="2079" xr:uid="{00000000-0005-0000-0000-000005080000}"/>
    <cellStyle name="解释性文本 2" xfId="1532" xr:uid="{00000000-0005-0000-0000-000006080000}"/>
    <cellStyle name="解释性文本 3" xfId="1533" xr:uid="{00000000-0005-0000-0000-000007080000}"/>
    <cellStyle name="警告文本" xfId="2080" xr:uid="{00000000-0005-0000-0000-000008080000}"/>
    <cellStyle name="警告文本 2" xfId="1534" xr:uid="{00000000-0005-0000-0000-000009080000}"/>
    <cellStyle name="警告文本 3" xfId="1535" xr:uid="{00000000-0005-0000-0000-00000A080000}"/>
    <cellStyle name="链接单元格" xfId="2086" xr:uid="{00000000-0005-0000-0000-00000B080000}"/>
    <cellStyle name="链接单元格 2" xfId="1546" xr:uid="{00000000-0005-0000-0000-00000C080000}"/>
    <cellStyle name="链接单元格 3" xfId="1547" xr:uid="{00000000-0005-0000-0000-00000D080000}"/>
    <cellStyle name="霓付 [0]_97MBO" xfId="1548" xr:uid="{00000000-0005-0000-0000-00000E080000}"/>
    <cellStyle name="霓付_97MBO" xfId="1549" xr:uid="{00000000-0005-0000-0000-00000F080000}"/>
    <cellStyle name="烹拳 [0]_97MBO" xfId="1528" xr:uid="{00000000-0005-0000-0000-000010080000}"/>
    <cellStyle name="烹拳_97MBO" xfId="1529" xr:uid="{00000000-0005-0000-0000-000011080000}"/>
    <cellStyle name="普通_ 白土" xfId="1507" xr:uid="{00000000-0005-0000-0000-000012080000}"/>
    <cellStyle name="千分位[0]_ 白土" xfId="1373" xr:uid="{00000000-0005-0000-0000-000013080000}"/>
    <cellStyle name="千分位_ 白土" xfId="1374" xr:uid="{00000000-0005-0000-0000-000014080000}"/>
    <cellStyle name="千位[0]_laroux" xfId="1371" xr:uid="{00000000-0005-0000-0000-000015080000}"/>
    <cellStyle name="千位_laroux" xfId="1372" xr:uid="{00000000-0005-0000-0000-000016080000}"/>
    <cellStyle name="千位分隔" xfId="405" builtinId="3"/>
    <cellStyle name="钎霖_laroux" xfId="1545" xr:uid="{00000000-0005-0000-0000-000018080000}"/>
    <cellStyle name="强调文字颜色 1" xfId="2063" xr:uid="{00000000-0005-0000-0000-000019080000}"/>
    <cellStyle name="强调文字颜色 1 2" xfId="1495" xr:uid="{00000000-0005-0000-0000-00001A080000}"/>
    <cellStyle name="强调文字颜色 1 3" xfId="1496" xr:uid="{00000000-0005-0000-0000-00001B080000}"/>
    <cellStyle name="强调文字颜色 2" xfId="2064" xr:uid="{00000000-0005-0000-0000-00001C080000}"/>
    <cellStyle name="强调文字颜色 2 2" xfId="1497" xr:uid="{00000000-0005-0000-0000-00001D080000}"/>
    <cellStyle name="强调文字颜色 2 3" xfId="1498" xr:uid="{00000000-0005-0000-0000-00001E080000}"/>
    <cellStyle name="强调文字颜色 3" xfId="2065" xr:uid="{00000000-0005-0000-0000-00001F080000}"/>
    <cellStyle name="强调文字颜色 3 2" xfId="1499" xr:uid="{00000000-0005-0000-0000-000020080000}"/>
    <cellStyle name="强调文字颜色 3 3" xfId="1500" xr:uid="{00000000-0005-0000-0000-000021080000}"/>
    <cellStyle name="强调文字颜色 4" xfId="2066" xr:uid="{00000000-0005-0000-0000-000022080000}"/>
    <cellStyle name="强调文字颜色 4 2" xfId="1501" xr:uid="{00000000-0005-0000-0000-000023080000}"/>
    <cellStyle name="强调文字颜色 4 3" xfId="1502" xr:uid="{00000000-0005-0000-0000-000024080000}"/>
    <cellStyle name="强调文字颜色 5" xfId="2067" xr:uid="{00000000-0005-0000-0000-000025080000}"/>
    <cellStyle name="强调文字颜色 5 2" xfId="1503" xr:uid="{00000000-0005-0000-0000-000026080000}"/>
    <cellStyle name="强调文字颜色 5 3" xfId="1504" xr:uid="{00000000-0005-0000-0000-000027080000}"/>
    <cellStyle name="强调文字颜色 6" xfId="2068" xr:uid="{00000000-0005-0000-0000-000028080000}"/>
    <cellStyle name="强调文字颜色 6 2" xfId="1505" xr:uid="{00000000-0005-0000-0000-000029080000}"/>
    <cellStyle name="强调文字颜色 6 3" xfId="1506" xr:uid="{00000000-0005-0000-0000-00002A080000}"/>
    <cellStyle name="适中" xfId="2085" xr:uid="{00000000-0005-0000-0000-00002B080000}"/>
    <cellStyle name="适中 2" xfId="1543" xr:uid="{00000000-0005-0000-0000-00002C080000}"/>
    <cellStyle name="适中 3" xfId="1544" xr:uid="{00000000-0005-0000-0000-00002D080000}"/>
    <cellStyle name="输出" xfId="2084" xr:uid="{00000000-0005-0000-0000-00002E080000}"/>
    <cellStyle name="输出 2" xfId="1541" xr:uid="{00000000-0005-0000-0000-00002F080000}"/>
    <cellStyle name="输出 2 2" xfId="1938" xr:uid="{00000000-0005-0000-0000-000030080000}"/>
    <cellStyle name="输出 2 3" xfId="2098" xr:uid="{00000000-0005-0000-0000-000031080000}"/>
    <cellStyle name="输出 3" xfId="1542" xr:uid="{00000000-0005-0000-0000-000032080000}"/>
    <cellStyle name="输出 3 2" xfId="1939" xr:uid="{00000000-0005-0000-0000-000033080000}"/>
    <cellStyle name="输出 3 3" xfId="2099" xr:uid="{00000000-0005-0000-0000-000034080000}"/>
    <cellStyle name="输出 4" xfId="2097" xr:uid="{00000000-0005-0000-0000-000035080000}"/>
    <cellStyle name="输入" xfId="2083" xr:uid="{00000000-0005-0000-0000-000036080000}"/>
    <cellStyle name="输入 2" xfId="1539" xr:uid="{00000000-0005-0000-0000-000037080000}"/>
    <cellStyle name="输入 2 2" xfId="1940" xr:uid="{00000000-0005-0000-0000-000038080000}"/>
    <cellStyle name="输入 2 3" xfId="2101" xr:uid="{00000000-0005-0000-0000-000039080000}"/>
    <cellStyle name="输入 3" xfId="1540" xr:uid="{00000000-0005-0000-0000-00003A080000}"/>
    <cellStyle name="输入 3 2" xfId="1941" xr:uid="{00000000-0005-0000-0000-00003B080000}"/>
    <cellStyle name="输入 3 3" xfId="2102" xr:uid="{00000000-0005-0000-0000-00003C080000}"/>
    <cellStyle name="输入 4" xfId="2100" xr:uid="{00000000-0005-0000-0000-00003D080000}"/>
    <cellStyle name="样式 1" xfId="1518" xr:uid="{00000000-0005-0000-0000-00003E080000}"/>
    <cellStyle name="样式 1 2" xfId="1519" xr:uid="{00000000-0005-0000-0000-00003F080000}"/>
    <cellStyle name="样式 1 2 2" xfId="1942" xr:uid="{00000000-0005-0000-0000-000040080000}"/>
    <cellStyle name="样式 1 3" xfId="1520" xr:uid="{00000000-0005-0000-0000-000041080000}"/>
    <cellStyle name="样式 1 3 2" xfId="1943" xr:uid="{00000000-0005-0000-0000-000042080000}"/>
    <cellStyle name="样式 1 4" xfId="1556" xr:uid="{00000000-0005-0000-0000-000043080000}"/>
    <cellStyle name="样式 1 5 7" xfId="2108" xr:uid="{00000000-0005-0000-0000-000044080000}"/>
    <cellStyle name="样式 1_Belk Ecoweave 400 tc tencel sheet quote 10092014" xfId="2075" xr:uid="{00000000-0005-0000-0000-000045080000}"/>
    <cellStyle name="樣式 1" xfId="1523" xr:uid="{00000000-0005-0000-0000-000046080000}"/>
    <cellStyle name="樣式 1 2" xfId="1944" xr:uid="{00000000-0005-0000-0000-000047080000}"/>
    <cellStyle name="一般_PRICE3" xfId="1370" xr:uid="{00000000-0005-0000-0000-000048080000}"/>
    <cellStyle name="注释" xfId="2078" xr:uid="{00000000-0005-0000-0000-000049080000}"/>
    <cellStyle name="注释 2" xfId="1526" xr:uid="{00000000-0005-0000-0000-00004A080000}"/>
    <cellStyle name="注释 2 2" xfId="1945" xr:uid="{00000000-0005-0000-0000-00004B080000}"/>
    <cellStyle name="注释 3" xfId="1527" xr:uid="{00000000-0005-0000-0000-00004C080000}"/>
    <cellStyle name="注释 3 2" xfId="1946" xr:uid="{00000000-0005-0000-0000-00004D080000}"/>
    <cellStyle name="콤마 [0]_BOILER-CO1" xfId="1365" xr:uid="{00000000-0005-0000-0000-00004E080000}"/>
    <cellStyle name="콤마_BOILER-CO1" xfId="1366" xr:uid="{00000000-0005-0000-0000-00004F080000}"/>
    <cellStyle name="통화 [0]_BOILER-CO1" xfId="1367" xr:uid="{00000000-0005-0000-0000-000050080000}"/>
    <cellStyle name="통화_BOILER-CO1" xfId="1368" xr:uid="{00000000-0005-0000-0000-000051080000}"/>
    <cellStyle name="표준_0N-HANDLING " xfId="1369" xr:uid="{00000000-0005-0000-0000-00005208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cid:image001.png@01DA6F3C.C41FA4E0"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69850</xdr:colOff>
      <xdr:row>26</xdr:row>
      <xdr:rowOff>139699</xdr:rowOff>
    </xdr:from>
    <xdr:to>
      <xdr:col>4</xdr:col>
      <xdr:colOff>2787650</xdr:colOff>
      <xdr:row>49</xdr:row>
      <xdr:rowOff>24988</xdr:rowOff>
    </xdr:to>
    <xdr:pic>
      <xdr:nvPicPr>
        <xdr:cNvPr id="2" name="Picture 1">
          <a:extLst>
            <a:ext uri="{FF2B5EF4-FFF2-40B4-BE49-F238E27FC236}">
              <a16:creationId xmlns:a16="http://schemas.microsoft.com/office/drawing/2014/main" id="{39734456-DC8E-42CE-A8A0-C7DCFD603A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4762499"/>
          <a:ext cx="2571750" cy="3974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179</xdr:row>
      <xdr:rowOff>0</xdr:rowOff>
    </xdr:from>
    <xdr:to>
      <xdr:col>1</xdr:col>
      <xdr:colOff>480060</xdr:colOff>
      <xdr:row>179</xdr:row>
      <xdr:rowOff>22860</xdr:rowOff>
    </xdr:to>
    <xdr:pic>
      <xdr:nvPicPr>
        <xdr:cNvPr id="2" name="Picture 1" descr="Instructions">
          <a:extLst>
            <a:ext uri="{FF2B5EF4-FFF2-40B4-BE49-F238E27FC236}">
              <a16:creationId xmlns:a16="http://schemas.microsoft.com/office/drawing/2014/main" id="{7C8CA64C-E5C2-C4C6-04C0-6586FF48BC5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179</xdr:row>
      <xdr:rowOff>0</xdr:rowOff>
    </xdr:from>
    <xdr:to>
      <xdr:col>1</xdr:col>
      <xdr:colOff>480060</xdr:colOff>
      <xdr:row>179</xdr:row>
      <xdr:rowOff>22860</xdr:rowOff>
    </xdr:to>
    <xdr:pic>
      <xdr:nvPicPr>
        <xdr:cNvPr id="3" name="Picture 2" descr="Instructions">
          <a:extLst>
            <a:ext uri="{FF2B5EF4-FFF2-40B4-BE49-F238E27FC236}">
              <a16:creationId xmlns:a16="http://schemas.microsoft.com/office/drawing/2014/main" id="{8E2B0282-3211-8353-3CF4-4E07E1CFF3B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4" name="Picture 3" descr="Instructions">
          <a:extLst>
            <a:ext uri="{FF2B5EF4-FFF2-40B4-BE49-F238E27FC236}">
              <a16:creationId xmlns:a16="http://schemas.microsoft.com/office/drawing/2014/main" id="{A700A9BE-910B-2EDB-2897-E45F656B69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5" name="Picture 4" descr="Instructions">
          <a:extLst>
            <a:ext uri="{FF2B5EF4-FFF2-40B4-BE49-F238E27FC236}">
              <a16:creationId xmlns:a16="http://schemas.microsoft.com/office/drawing/2014/main" id="{D067F057-FA7E-5991-BB4B-B2F08A44D9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504825</xdr:colOff>
      <xdr:row>8</xdr:row>
      <xdr:rowOff>180975</xdr:rowOff>
    </xdr:from>
    <xdr:to>
      <xdr:col>2</xdr:col>
      <xdr:colOff>381000</xdr:colOff>
      <xdr:row>9</xdr:row>
      <xdr:rowOff>9525</xdr:rowOff>
    </xdr:to>
    <xdr:pic>
      <xdr:nvPicPr>
        <xdr:cNvPr id="2" name="Picture 1" descr="Instructions">
          <a:extLst>
            <a:ext uri="{FF2B5EF4-FFF2-40B4-BE49-F238E27FC236}">
              <a16:creationId xmlns:a16="http://schemas.microsoft.com/office/drawing/2014/main" id="{70E18F6A-7087-488A-EC15-AB9C55C85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504825</xdr:colOff>
      <xdr:row>8</xdr:row>
      <xdr:rowOff>180975</xdr:rowOff>
    </xdr:from>
    <xdr:to>
      <xdr:col>2</xdr:col>
      <xdr:colOff>381000</xdr:colOff>
      <xdr:row>9</xdr:row>
      <xdr:rowOff>9525</xdr:rowOff>
    </xdr:to>
    <xdr:pic>
      <xdr:nvPicPr>
        <xdr:cNvPr id="3" name="Picture 2" descr="Instructions">
          <a:extLst>
            <a:ext uri="{FF2B5EF4-FFF2-40B4-BE49-F238E27FC236}">
              <a16:creationId xmlns:a16="http://schemas.microsoft.com/office/drawing/2014/main" id="{6D6F8308-FE18-C25D-557D-47A70F663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hyperlink" Target="mailto:margaret.bellido@jlahome.com" TargetMode="External"/><Relationship Id="rId13" Type="http://schemas.openxmlformats.org/officeDocument/2006/relationships/hyperlink" Target="mailto:patrick.li@jlahome.com" TargetMode="External"/><Relationship Id="rId18" Type="http://schemas.openxmlformats.org/officeDocument/2006/relationships/hyperlink" Target="mailto:Hallie.Katz@ros.com" TargetMode="External"/><Relationship Id="rId3" Type="http://schemas.openxmlformats.org/officeDocument/2006/relationships/hyperlink" Target="mailto:margaret.bellido@jlahome.com" TargetMode="External"/><Relationship Id="rId7" Type="http://schemas.openxmlformats.org/officeDocument/2006/relationships/hyperlink" Target="mailto:mindy.yang@scmhome.com" TargetMode="External"/><Relationship Id="rId12" Type="http://schemas.openxmlformats.org/officeDocument/2006/relationships/hyperlink" Target="mailto:margaret.bellido@jlahome.com" TargetMode="External"/><Relationship Id="rId17" Type="http://schemas.openxmlformats.org/officeDocument/2006/relationships/hyperlink" Target="mailto:margaret.bellido@jlahome.com" TargetMode="External"/><Relationship Id="rId2" Type="http://schemas.openxmlformats.org/officeDocument/2006/relationships/hyperlink" Target="mailto:mindy.yang@jlachina.com" TargetMode="External"/><Relationship Id="rId16" Type="http://schemas.openxmlformats.org/officeDocument/2006/relationships/hyperlink" Target="mailto:margaret.bellido@jlahome.com" TargetMode="External"/><Relationship Id="rId1" Type="http://schemas.openxmlformats.org/officeDocument/2006/relationships/hyperlink" Target="mailto:margaret.bellido@jlahome.com" TargetMode="External"/><Relationship Id="rId6" Type="http://schemas.openxmlformats.org/officeDocument/2006/relationships/hyperlink" Target="mailto:margaret.bellido@jlahome.com" TargetMode="External"/><Relationship Id="rId11" Type="http://schemas.openxmlformats.org/officeDocument/2006/relationships/hyperlink" Target="mailto:mindy.yang@jlachina.com" TargetMode="External"/><Relationship Id="rId5" Type="http://schemas.openxmlformats.org/officeDocument/2006/relationships/hyperlink" Target="mailto:mindy.yang@jlachina.com" TargetMode="External"/><Relationship Id="rId15" Type="http://schemas.openxmlformats.org/officeDocument/2006/relationships/hyperlink" Target="mailto:mindy.yang@scmhome.com" TargetMode="External"/><Relationship Id="rId10" Type="http://schemas.openxmlformats.org/officeDocument/2006/relationships/hyperlink" Target="mailto:mindy.yang@jlachina.com" TargetMode="External"/><Relationship Id="rId19" Type="http://schemas.openxmlformats.org/officeDocument/2006/relationships/hyperlink" Target="mailto:Juanna.Nixon@ros.com" TargetMode="External"/><Relationship Id="rId4" Type="http://schemas.openxmlformats.org/officeDocument/2006/relationships/hyperlink" Target="mailto:Margaret.bellido@jlahome.com" TargetMode="External"/><Relationship Id="rId9" Type="http://schemas.openxmlformats.org/officeDocument/2006/relationships/hyperlink" Target="mailto:margaret.bellido@jlahome.com" TargetMode="External"/><Relationship Id="rId14" Type="http://schemas.openxmlformats.org/officeDocument/2006/relationships/hyperlink" Target="mailto:margaret.bellido@jlahome.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patrick.li@jlahome.com" TargetMode="External"/><Relationship Id="rId13" Type="http://schemas.openxmlformats.org/officeDocument/2006/relationships/hyperlink" Target="mailto:patrick.li@jlahome.com" TargetMode="External"/><Relationship Id="rId3" Type="http://schemas.openxmlformats.org/officeDocument/2006/relationships/hyperlink" Target="mailto:patrick.li@jlahome.com" TargetMode="External"/><Relationship Id="rId7" Type="http://schemas.openxmlformats.org/officeDocument/2006/relationships/hyperlink" Target="mailto:patrick.li@jlahome.com" TargetMode="External"/><Relationship Id="rId12" Type="http://schemas.openxmlformats.org/officeDocument/2006/relationships/hyperlink" Target="mailto:jatin.rekhi@jla-india.com" TargetMode="External"/><Relationship Id="rId2" Type="http://schemas.openxmlformats.org/officeDocument/2006/relationships/hyperlink" Target="mailto:ankush.jadhav@jla-india.com" TargetMode="External"/><Relationship Id="rId1" Type="http://schemas.openxmlformats.org/officeDocument/2006/relationships/hyperlink" Target="mailto:patrick.li@jlahome.com" TargetMode="External"/><Relationship Id="rId6" Type="http://schemas.openxmlformats.org/officeDocument/2006/relationships/hyperlink" Target="mailto:jatin.rekhi@jla-india.com" TargetMode="External"/><Relationship Id="rId11" Type="http://schemas.openxmlformats.org/officeDocument/2006/relationships/hyperlink" Target="mailto:patrick.li@jlahome.com" TargetMode="External"/><Relationship Id="rId5" Type="http://schemas.openxmlformats.org/officeDocument/2006/relationships/hyperlink" Target="mailto:patrick.li@jlahome.com" TargetMode="External"/><Relationship Id="rId10" Type="http://schemas.openxmlformats.org/officeDocument/2006/relationships/hyperlink" Target="mailto:patrick.li@jlahome.com" TargetMode="External"/><Relationship Id="rId4" Type="http://schemas.openxmlformats.org/officeDocument/2006/relationships/hyperlink" Target="mailto:patrick.li@jlahome.com" TargetMode="External"/><Relationship Id="rId9" Type="http://schemas.openxmlformats.org/officeDocument/2006/relationships/hyperlink" Target="mailto:jatin.rekhi@jla-india.com" TargetMode="External"/><Relationship Id="rId1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3" Type="http://schemas.openxmlformats.org/officeDocument/2006/relationships/hyperlink" Target="mailto:patrick.li@jlahome.com" TargetMode="External"/><Relationship Id="rId2" Type="http://schemas.openxmlformats.org/officeDocument/2006/relationships/hyperlink" Target="mailto:jatin.rekhi@jla-india.com" TargetMode="External"/><Relationship Id="rId1" Type="http://schemas.openxmlformats.org/officeDocument/2006/relationships/hyperlink" Target="mailto:patrick.li@jlahome.com"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E31"/>
  <sheetViews>
    <sheetView tabSelected="1" topLeftCell="B1" zoomScaleNormal="100" workbookViewId="0">
      <selection activeCell="O12" sqref="O12"/>
    </sheetView>
  </sheetViews>
  <sheetFormatPr defaultColWidth="9.44140625" defaultRowHeight="13.2" outlineLevelCol="2"/>
  <cols>
    <col min="1" max="1" width="19.44140625" style="1" customWidth="1"/>
    <col min="2" max="2" width="29.44140625" style="1" customWidth="1"/>
    <col min="3" max="3" width="16.5546875" style="3" customWidth="1"/>
    <col min="4" max="4" width="34.5546875" style="1" customWidth="1"/>
    <col min="5" max="5" width="15.109375" style="1" customWidth="1"/>
    <col min="6" max="6" width="16.33203125" style="1" customWidth="1"/>
    <col min="7" max="7" width="18.44140625" style="1" customWidth="1"/>
    <col min="8" max="8" width="14" style="1" customWidth="1"/>
    <col min="9" max="9" width="18.44140625" style="1" customWidth="1"/>
    <col min="10" max="10" width="12.44140625" style="1" customWidth="1" outlineLevel="1"/>
    <col min="11" max="11" width="4.5546875" style="21" customWidth="1" outlineLevel="1" collapsed="1"/>
    <col min="12" max="12" width="6" style="22" customWidth="1" outlineLevel="2"/>
    <col min="13" max="13" width="4.5546875" style="22" customWidth="1" outlineLevel="2"/>
    <col min="14" max="14" width="6.5546875" style="1" customWidth="1" outlineLevel="2"/>
    <col min="15" max="15" width="11" style="1" customWidth="1" outlineLevel="2"/>
    <col min="16" max="16" width="14.5546875" style="2" bestFit="1" customWidth="1" outlineLevel="1"/>
    <col min="17" max="17" width="9.44140625" style="2" outlineLevel="1"/>
    <col min="18" max="19" width="12.44140625" style="2" bestFit="1" customWidth="1" outlineLevel="1"/>
    <col min="20" max="16384" width="9.44140625" style="1"/>
  </cols>
  <sheetData>
    <row r="1" spans="1:213" s="50" customFormat="1" ht="31.5" customHeight="1" thickBot="1">
      <c r="A1" s="118" t="s">
        <v>327</v>
      </c>
      <c r="B1" s="118"/>
      <c r="C1" s="118"/>
      <c r="D1" s="118"/>
      <c r="E1" s="118"/>
      <c r="F1" s="118"/>
      <c r="G1" s="118"/>
      <c r="H1" s="118"/>
      <c r="I1" s="118"/>
      <c r="J1" s="118"/>
      <c r="K1" s="118"/>
      <c r="L1" s="51"/>
      <c r="U1" s="52"/>
      <c r="X1" s="119"/>
      <c r="Y1" s="119"/>
      <c r="Z1" s="119"/>
      <c r="FN1" s="120"/>
      <c r="HE1" s="52"/>
    </row>
    <row r="2" spans="1:213" s="50" customFormat="1" ht="22.5" customHeight="1">
      <c r="A2" s="121" t="s">
        <v>15</v>
      </c>
      <c r="B2" s="122" t="s">
        <v>14</v>
      </c>
      <c r="C2" s="123" t="s">
        <v>113</v>
      </c>
      <c r="D2" s="122" t="s">
        <v>114</v>
      </c>
      <c r="E2" s="326" t="s">
        <v>37</v>
      </c>
      <c r="F2" s="326"/>
      <c r="G2" s="326"/>
      <c r="H2" s="339" t="s">
        <v>75</v>
      </c>
      <c r="I2" s="339"/>
      <c r="J2" s="326" t="s">
        <v>115</v>
      </c>
      <c r="K2" s="326"/>
      <c r="L2" s="340" t="s">
        <v>116</v>
      </c>
      <c r="M2" s="341"/>
      <c r="O2" s="124" t="s">
        <v>190</v>
      </c>
      <c r="U2" s="52"/>
      <c r="X2" s="119"/>
      <c r="Y2" s="119"/>
      <c r="Z2" s="119"/>
      <c r="CX2" s="134" t="s">
        <v>117</v>
      </c>
      <c r="CY2" s="134" t="s">
        <v>118</v>
      </c>
      <c r="CZ2" s="134" t="s">
        <v>119</v>
      </c>
      <c r="DA2" s="134" t="s">
        <v>120</v>
      </c>
      <c r="DB2" s="134" t="s">
        <v>121</v>
      </c>
      <c r="DC2" s="134" t="s">
        <v>122</v>
      </c>
      <c r="DD2" s="134" t="s">
        <v>123</v>
      </c>
      <c r="DE2" s="134" t="s">
        <v>124</v>
      </c>
      <c r="DF2" s="134" t="s">
        <v>125</v>
      </c>
      <c r="DG2" s="134" t="s">
        <v>126</v>
      </c>
      <c r="DH2" s="134" t="s">
        <v>127</v>
      </c>
      <c r="DI2" s="134" t="s">
        <v>114</v>
      </c>
      <c r="DJ2" s="134" t="s">
        <v>278</v>
      </c>
      <c r="DK2" s="134" t="s">
        <v>128</v>
      </c>
      <c r="DL2" s="134" t="s">
        <v>129</v>
      </c>
      <c r="DM2" s="120" t="s">
        <v>130</v>
      </c>
      <c r="DN2" s="120" t="s">
        <v>131</v>
      </c>
      <c r="DO2" s="120" t="s">
        <v>132</v>
      </c>
      <c r="DP2" s="120" t="s">
        <v>133</v>
      </c>
      <c r="DQ2" s="120" t="s">
        <v>134</v>
      </c>
      <c r="DR2" s="120" t="s">
        <v>135</v>
      </c>
      <c r="DS2" s="120" t="s">
        <v>136</v>
      </c>
      <c r="DT2" s="120" t="s">
        <v>137</v>
      </c>
      <c r="DU2" s="120" t="s">
        <v>138</v>
      </c>
      <c r="DV2" s="120" t="s">
        <v>139</v>
      </c>
      <c r="DW2" s="120" t="s">
        <v>140</v>
      </c>
      <c r="DX2" s="120" t="s">
        <v>141</v>
      </c>
      <c r="DY2" s="120" t="s">
        <v>142</v>
      </c>
      <c r="DZ2" s="120" t="s">
        <v>143</v>
      </c>
      <c r="EA2" s="120" t="s">
        <v>144</v>
      </c>
      <c r="EB2" s="120" t="s">
        <v>145</v>
      </c>
      <c r="EC2" s="120" t="s">
        <v>146</v>
      </c>
      <c r="ED2" s="120" t="s">
        <v>147</v>
      </c>
      <c r="EE2" s="120" t="s">
        <v>148</v>
      </c>
      <c r="EF2" s="120" t="s">
        <v>149</v>
      </c>
      <c r="EG2" s="120" t="s">
        <v>150</v>
      </c>
      <c r="EH2" s="120" t="s">
        <v>151</v>
      </c>
      <c r="EI2" s="120" t="s">
        <v>152</v>
      </c>
      <c r="EJ2" s="120" t="s">
        <v>153</v>
      </c>
      <c r="EK2" s="120" t="s">
        <v>154</v>
      </c>
      <c r="EL2" s="120" t="s">
        <v>155</v>
      </c>
      <c r="EM2" s="120" t="s">
        <v>156</v>
      </c>
      <c r="EN2" s="120" t="s">
        <v>157</v>
      </c>
      <c r="EO2" s="120" t="s">
        <v>158</v>
      </c>
      <c r="EP2" s="120" t="s">
        <v>159</v>
      </c>
      <c r="EQ2" s="120" t="s">
        <v>160</v>
      </c>
      <c r="ER2" s="120" t="s">
        <v>161</v>
      </c>
      <c r="ES2" s="120" t="s">
        <v>162</v>
      </c>
      <c r="ET2" s="120" t="s">
        <v>163</v>
      </c>
      <c r="EU2" s="120" t="s">
        <v>164</v>
      </c>
      <c r="EV2" s="120" t="s">
        <v>165</v>
      </c>
      <c r="EW2" s="120" t="s">
        <v>166</v>
      </c>
      <c r="EX2" s="120" t="s">
        <v>167</v>
      </c>
      <c r="EY2" s="120" t="s">
        <v>168</v>
      </c>
      <c r="EZ2" s="120" t="s">
        <v>169</v>
      </c>
      <c r="FA2" s="120" t="s">
        <v>170</v>
      </c>
      <c r="FB2" s="120" t="s">
        <v>171</v>
      </c>
      <c r="FC2" s="120" t="s">
        <v>172</v>
      </c>
      <c r="FD2" s="120" t="s">
        <v>173</v>
      </c>
      <c r="FE2" s="120" t="s">
        <v>174</v>
      </c>
      <c r="FF2" s="120" t="s">
        <v>175</v>
      </c>
      <c r="FG2" s="120" t="s">
        <v>176</v>
      </c>
      <c r="FH2" s="120" t="s">
        <v>177</v>
      </c>
      <c r="FI2" s="120" t="s">
        <v>178</v>
      </c>
      <c r="FJ2" s="120" t="s">
        <v>179</v>
      </c>
      <c r="FK2" s="120" t="s">
        <v>180</v>
      </c>
      <c r="FL2" s="120" t="s">
        <v>181</v>
      </c>
      <c r="FM2" s="120" t="s">
        <v>182</v>
      </c>
    </row>
    <row r="3" spans="1:213" s="50" customFormat="1" ht="22.5" customHeight="1">
      <c r="A3" s="125" t="s">
        <v>183</v>
      </c>
      <c r="B3" s="210" t="s">
        <v>601</v>
      </c>
      <c r="C3" s="211" t="s">
        <v>184</v>
      </c>
      <c r="D3" s="126" t="str">
        <f>B2&amp;" "&amp;B3&amp;" 200TC Printed Cotton"&amp;"Sheet Set"</f>
        <v>Ross Willow&amp;Sage，Armoire Collection, 200TC Printed CottonSheet Set</v>
      </c>
      <c r="E3" s="325" t="s">
        <v>39</v>
      </c>
      <c r="F3" s="325"/>
      <c r="G3" s="325"/>
      <c r="H3" s="335" t="s">
        <v>252</v>
      </c>
      <c r="I3" s="335"/>
      <c r="J3" s="325" t="s">
        <v>185</v>
      </c>
      <c r="K3" s="325"/>
      <c r="L3" s="337" t="s">
        <v>186</v>
      </c>
      <c r="M3" s="338"/>
      <c r="O3" s="124" t="s">
        <v>243</v>
      </c>
      <c r="U3" s="52"/>
      <c r="X3" s="119"/>
      <c r="Y3" s="119"/>
      <c r="Z3" s="119"/>
      <c r="CX3" s="50" t="s">
        <v>188</v>
      </c>
      <c r="CY3" s="50" t="s">
        <v>189</v>
      </c>
      <c r="CZ3" s="50" t="s">
        <v>190</v>
      </c>
      <c r="DA3" s="50" t="s">
        <v>190</v>
      </c>
      <c r="DB3" s="50" t="s">
        <v>189</v>
      </c>
      <c r="DC3" s="50" t="s">
        <v>190</v>
      </c>
      <c r="DD3" s="50" t="s">
        <v>188</v>
      </c>
      <c r="DE3" s="50" t="s">
        <v>189</v>
      </c>
      <c r="DF3" s="50" t="s">
        <v>189</v>
      </c>
      <c r="DG3" s="50" t="s">
        <v>190</v>
      </c>
      <c r="DH3" s="50" t="s">
        <v>189</v>
      </c>
      <c r="DI3" s="50" t="s">
        <v>190</v>
      </c>
      <c r="DJ3" s="50" t="s">
        <v>189</v>
      </c>
      <c r="DK3" s="50" t="s">
        <v>189</v>
      </c>
      <c r="DL3" s="50" t="s">
        <v>190</v>
      </c>
      <c r="DM3" s="120" t="s">
        <v>191</v>
      </c>
      <c r="DN3" s="120" t="s">
        <v>192</v>
      </c>
      <c r="DO3" s="120" t="s">
        <v>193</v>
      </c>
      <c r="DP3" s="120" t="s">
        <v>194</v>
      </c>
      <c r="DQ3" s="120" t="s">
        <v>195</v>
      </c>
      <c r="DR3" s="120" t="s">
        <v>196</v>
      </c>
      <c r="DS3" s="120" t="s">
        <v>197</v>
      </c>
      <c r="DT3" s="120" t="s">
        <v>198</v>
      </c>
      <c r="DU3" s="120" t="s">
        <v>199</v>
      </c>
      <c r="DV3" s="120" t="s">
        <v>200</v>
      </c>
      <c r="DW3" s="120" t="s">
        <v>201</v>
      </c>
      <c r="DX3" s="120" t="s">
        <v>202</v>
      </c>
      <c r="DY3" s="120" t="s">
        <v>203</v>
      </c>
      <c r="DZ3" s="120" t="s">
        <v>204</v>
      </c>
      <c r="EA3" s="120" t="s">
        <v>205</v>
      </c>
      <c r="EB3" s="120" t="s">
        <v>206</v>
      </c>
      <c r="EC3" s="120" t="s">
        <v>207</v>
      </c>
      <c r="ED3" s="120" t="s">
        <v>208</v>
      </c>
      <c r="EE3" s="120" t="s">
        <v>209</v>
      </c>
      <c r="EF3" s="120" t="s">
        <v>210</v>
      </c>
      <c r="EG3" s="120" t="s">
        <v>211</v>
      </c>
      <c r="EH3" s="120" t="s">
        <v>18</v>
      </c>
      <c r="EI3" s="120" t="s">
        <v>212</v>
      </c>
      <c r="EJ3" s="120" t="s">
        <v>213</v>
      </c>
      <c r="EK3" s="120" t="s">
        <v>165</v>
      </c>
      <c r="EL3" s="120" t="s">
        <v>214</v>
      </c>
      <c r="EM3" s="120" t="s">
        <v>215</v>
      </c>
      <c r="EN3" s="120" t="s">
        <v>216</v>
      </c>
      <c r="EO3" s="120" t="s">
        <v>217</v>
      </c>
      <c r="EP3" s="120" t="s">
        <v>218</v>
      </c>
      <c r="EQ3" s="120" t="s">
        <v>219</v>
      </c>
      <c r="ER3" s="120" t="s">
        <v>220</v>
      </c>
      <c r="ES3" s="120" t="s">
        <v>221</v>
      </c>
      <c r="ET3" s="120" t="s">
        <v>222</v>
      </c>
      <c r="EU3" s="120" t="s">
        <v>223</v>
      </c>
      <c r="EV3" s="120" t="s">
        <v>224</v>
      </c>
      <c r="EW3" s="50" t="s">
        <v>279</v>
      </c>
      <c r="EX3" s="120" t="s">
        <v>172</v>
      </c>
      <c r="EY3" s="120" t="s">
        <v>225</v>
      </c>
      <c r="EZ3" s="120" t="s">
        <v>226</v>
      </c>
      <c r="FA3" s="120" t="s">
        <v>227</v>
      </c>
      <c r="FB3" s="120" t="s">
        <v>228</v>
      </c>
      <c r="FC3" s="120" t="s">
        <v>229</v>
      </c>
      <c r="FD3" s="120" t="s">
        <v>230</v>
      </c>
      <c r="FE3" s="120" t="s">
        <v>231</v>
      </c>
      <c r="FF3" s="120" t="s">
        <v>232</v>
      </c>
      <c r="FG3" s="120" t="s">
        <v>233</v>
      </c>
      <c r="FH3" s="120" t="s">
        <v>234</v>
      </c>
      <c r="FI3" s="120" t="s">
        <v>235</v>
      </c>
      <c r="FJ3" s="120" t="s">
        <v>236</v>
      </c>
      <c r="FK3" s="120" t="s">
        <v>237</v>
      </c>
    </row>
    <row r="4" spans="1:213" s="50" customFormat="1" ht="22.5" customHeight="1">
      <c r="A4" s="125" t="s">
        <v>280</v>
      </c>
      <c r="B4" s="210"/>
      <c r="C4" s="211" t="s">
        <v>238</v>
      </c>
      <c r="D4" s="210" t="s">
        <v>251</v>
      </c>
      <c r="E4" s="325" t="s">
        <v>41</v>
      </c>
      <c r="F4" s="325"/>
      <c r="G4" s="325"/>
      <c r="H4" s="335" t="s">
        <v>264</v>
      </c>
      <c r="I4" s="335"/>
      <c r="J4" s="325" t="s">
        <v>239</v>
      </c>
      <c r="K4" s="325"/>
      <c r="L4" s="335" t="s">
        <v>240</v>
      </c>
      <c r="M4" s="336"/>
      <c r="O4" s="124" t="s">
        <v>251</v>
      </c>
      <c r="U4" s="52"/>
      <c r="X4" s="119"/>
      <c r="Y4" s="119"/>
      <c r="Z4" s="119"/>
      <c r="CX4" s="50" t="s">
        <v>187</v>
      </c>
      <c r="CY4" s="50" t="s">
        <v>242</v>
      </c>
      <c r="CZ4" s="50" t="s">
        <v>243</v>
      </c>
      <c r="DA4" s="50" t="s">
        <v>243</v>
      </c>
      <c r="DB4" s="50" t="s">
        <v>242</v>
      </c>
      <c r="DC4" s="50" t="s">
        <v>243</v>
      </c>
      <c r="DD4" s="50" t="s">
        <v>187</v>
      </c>
      <c r="DE4" s="50" t="s">
        <v>242</v>
      </c>
      <c r="DF4" s="50" t="s">
        <v>242</v>
      </c>
      <c r="DG4" s="50" t="s">
        <v>243</v>
      </c>
      <c r="DH4" s="50" t="s">
        <v>242</v>
      </c>
      <c r="DI4" s="50" t="s">
        <v>243</v>
      </c>
      <c r="DJ4" s="50" t="s">
        <v>242</v>
      </c>
      <c r="DK4" s="50" t="s">
        <v>242</v>
      </c>
      <c r="DL4" s="50" t="s">
        <v>243</v>
      </c>
      <c r="DM4" s="120" t="s">
        <v>75</v>
      </c>
      <c r="DN4" s="120" t="s">
        <v>244</v>
      </c>
      <c r="DP4" s="50" t="s">
        <v>281</v>
      </c>
      <c r="DQ4" s="50" t="s">
        <v>282</v>
      </c>
      <c r="DR4" s="50" t="s">
        <v>283</v>
      </c>
      <c r="DS4" s="50" t="s">
        <v>284</v>
      </c>
      <c r="DT4" s="120" t="s">
        <v>285</v>
      </c>
      <c r="DU4" s="50" t="s">
        <v>286</v>
      </c>
      <c r="DV4" s="50" t="s">
        <v>287</v>
      </c>
      <c r="DW4" s="50" t="s">
        <v>288</v>
      </c>
      <c r="DX4" s="50" t="s">
        <v>289</v>
      </c>
      <c r="DY4" s="50" t="s">
        <v>290</v>
      </c>
      <c r="DZ4" s="50" t="s">
        <v>291</v>
      </c>
      <c r="EA4" s="50" t="s">
        <v>292</v>
      </c>
      <c r="EB4" s="50" t="s">
        <v>293</v>
      </c>
      <c r="EC4" s="50" t="s">
        <v>294</v>
      </c>
      <c r="ED4" s="50" t="s">
        <v>295</v>
      </c>
      <c r="EE4" s="50" t="s">
        <v>296</v>
      </c>
      <c r="EF4" s="50" t="s">
        <v>297</v>
      </c>
      <c r="EG4" s="50" t="s">
        <v>298</v>
      </c>
      <c r="EH4" s="50" t="s">
        <v>299</v>
      </c>
      <c r="EI4" s="50" t="s">
        <v>300</v>
      </c>
      <c r="EJ4" s="50" t="s">
        <v>301</v>
      </c>
      <c r="EK4" s="50" t="s">
        <v>302</v>
      </c>
      <c r="EL4" s="50" t="s">
        <v>303</v>
      </c>
      <c r="EM4" s="50" t="s">
        <v>304</v>
      </c>
      <c r="EN4" s="50" t="s">
        <v>305</v>
      </c>
      <c r="EO4" s="50" t="s">
        <v>306</v>
      </c>
      <c r="EP4" s="50" t="s">
        <v>307</v>
      </c>
      <c r="EQ4" s="50" t="s">
        <v>308</v>
      </c>
      <c r="ER4" s="50" t="s">
        <v>309</v>
      </c>
      <c r="ES4" s="50" t="s">
        <v>310</v>
      </c>
      <c r="ET4" s="50" t="s">
        <v>311</v>
      </c>
      <c r="EU4" s="50" t="s">
        <v>312</v>
      </c>
      <c r="EV4" s="50" t="s">
        <v>313</v>
      </c>
      <c r="EW4" s="50" t="s">
        <v>314</v>
      </c>
      <c r="EX4" s="50" t="s">
        <v>315</v>
      </c>
      <c r="EY4" s="50" t="s">
        <v>316</v>
      </c>
      <c r="EZ4" s="50" t="s">
        <v>317</v>
      </c>
      <c r="FA4" s="50" t="s">
        <v>318</v>
      </c>
      <c r="FB4" s="50" t="s">
        <v>319</v>
      </c>
      <c r="FC4" s="50" t="s">
        <v>320</v>
      </c>
      <c r="FD4" s="50" t="s">
        <v>321</v>
      </c>
    </row>
    <row r="5" spans="1:213" s="50" customFormat="1" ht="22.5" customHeight="1">
      <c r="A5" s="125" t="s">
        <v>322</v>
      </c>
      <c r="B5" s="210"/>
      <c r="C5" s="211" t="s">
        <v>245</v>
      </c>
      <c r="D5" s="212">
        <f>R24</f>
        <v>131536</v>
      </c>
      <c r="E5" s="325" t="s">
        <v>246</v>
      </c>
      <c r="F5" s="325"/>
      <c r="G5" s="325"/>
      <c r="H5" s="335" t="s">
        <v>160</v>
      </c>
      <c r="I5" s="335"/>
      <c r="J5" s="325" t="s">
        <v>247</v>
      </c>
      <c r="K5" s="325"/>
      <c r="L5" s="337" t="s">
        <v>255</v>
      </c>
      <c r="M5" s="338"/>
      <c r="O5" s="124" t="s">
        <v>262</v>
      </c>
      <c r="U5" s="52"/>
      <c r="X5" s="119"/>
      <c r="Y5" s="119"/>
      <c r="Z5" s="119"/>
      <c r="CX5" s="50" t="s">
        <v>241</v>
      </c>
      <c r="CY5" s="50" t="s">
        <v>250</v>
      </c>
      <c r="CZ5" s="50" t="s">
        <v>251</v>
      </c>
      <c r="DA5" s="50" t="s">
        <v>251</v>
      </c>
      <c r="DB5" s="50" t="s">
        <v>250</v>
      </c>
      <c r="DC5" s="50" t="s">
        <v>251</v>
      </c>
      <c r="DD5" s="50" t="s">
        <v>241</v>
      </c>
      <c r="DE5" s="50" t="s">
        <v>250</v>
      </c>
      <c r="DF5" s="50" t="s">
        <v>250</v>
      </c>
      <c r="DG5" s="50" t="s">
        <v>251</v>
      </c>
      <c r="DH5" s="50" t="s">
        <v>250</v>
      </c>
      <c r="DI5" s="50" t="s">
        <v>251</v>
      </c>
      <c r="DJ5" s="50" t="s">
        <v>250</v>
      </c>
      <c r="DK5" s="50" t="s">
        <v>250</v>
      </c>
      <c r="DL5" s="50" t="s">
        <v>251</v>
      </c>
      <c r="DM5" s="135" t="s">
        <v>40</v>
      </c>
      <c r="DN5" s="135" t="s">
        <v>252</v>
      </c>
      <c r="DO5" s="136" t="s">
        <v>253</v>
      </c>
      <c r="DP5" s="135" t="s">
        <v>254</v>
      </c>
      <c r="DQ5" s="137"/>
      <c r="DR5" s="120" t="s">
        <v>248</v>
      </c>
      <c r="DS5" s="120" t="s">
        <v>255</v>
      </c>
      <c r="DT5" s="50" t="s">
        <v>240</v>
      </c>
      <c r="DU5" s="50" t="s">
        <v>256</v>
      </c>
      <c r="DV5" s="50" t="s">
        <v>323</v>
      </c>
      <c r="DW5" s="50" t="s">
        <v>324</v>
      </c>
    </row>
    <row r="6" spans="1:213" s="50" customFormat="1" ht="22.5" customHeight="1" thickBot="1">
      <c r="A6" s="127" t="s">
        <v>257</v>
      </c>
      <c r="B6" s="128" t="s">
        <v>255</v>
      </c>
      <c r="C6" s="129" t="s">
        <v>258</v>
      </c>
      <c r="D6" s="130">
        <v>45638</v>
      </c>
      <c r="E6" s="330" t="s">
        <v>259</v>
      </c>
      <c r="F6" s="330"/>
      <c r="G6" s="330"/>
      <c r="H6" s="331" t="s">
        <v>18</v>
      </c>
      <c r="I6" s="331"/>
      <c r="J6" s="332" t="s">
        <v>260</v>
      </c>
      <c r="K6" s="332"/>
      <c r="L6" s="333"/>
      <c r="M6" s="334"/>
      <c r="O6" s="131"/>
      <c r="U6" s="52"/>
      <c r="X6" s="119"/>
      <c r="Y6" s="119"/>
      <c r="Z6" s="119"/>
      <c r="CX6" s="50" t="s">
        <v>249</v>
      </c>
      <c r="CY6" s="50" t="s">
        <v>261</v>
      </c>
      <c r="CZ6" s="50" t="s">
        <v>262</v>
      </c>
      <c r="DA6" s="50" t="s">
        <v>262</v>
      </c>
      <c r="DB6" s="50" t="s">
        <v>261</v>
      </c>
      <c r="DC6" s="50" t="s">
        <v>262</v>
      </c>
      <c r="DD6" s="50" t="s">
        <v>249</v>
      </c>
      <c r="DE6" s="50" t="s">
        <v>261</v>
      </c>
      <c r="DF6" s="50" t="s">
        <v>261</v>
      </c>
      <c r="DG6" s="50" t="s">
        <v>262</v>
      </c>
      <c r="DH6" s="50" t="s">
        <v>261</v>
      </c>
      <c r="DI6" s="50" t="s">
        <v>262</v>
      </c>
      <c r="DJ6" s="50" t="s">
        <v>261</v>
      </c>
      <c r="DK6" s="50" t="s">
        <v>261</v>
      </c>
      <c r="DL6" s="50" t="s">
        <v>262</v>
      </c>
      <c r="DM6" s="120" t="s">
        <v>42</v>
      </c>
      <c r="DN6" s="120" t="s">
        <v>263</v>
      </c>
      <c r="DO6" s="120" t="s">
        <v>264</v>
      </c>
      <c r="DP6" s="120" t="s">
        <v>265</v>
      </c>
      <c r="DQ6" s="120" t="s">
        <v>266</v>
      </c>
      <c r="DR6" s="50" t="s">
        <v>267</v>
      </c>
      <c r="DS6" s="120" t="s">
        <v>325</v>
      </c>
      <c r="DT6" s="120" t="s">
        <v>326</v>
      </c>
    </row>
    <row r="8" spans="1:213" s="6" customFormat="1" ht="23.4" customHeight="1">
      <c r="A8" s="321" t="s">
        <v>11</v>
      </c>
      <c r="B8" s="321" t="s">
        <v>0</v>
      </c>
      <c r="C8" s="321" t="s">
        <v>1</v>
      </c>
      <c r="D8" s="321" t="s">
        <v>2</v>
      </c>
      <c r="E8" s="321" t="s">
        <v>183</v>
      </c>
      <c r="F8" s="321" t="s">
        <v>270</v>
      </c>
      <c r="G8" s="321" t="s">
        <v>572</v>
      </c>
      <c r="H8" s="322" t="s">
        <v>268</v>
      </c>
      <c r="I8" s="322" t="s">
        <v>269</v>
      </c>
      <c r="J8" s="316" t="s">
        <v>3</v>
      </c>
      <c r="K8" s="318" t="s">
        <v>10</v>
      </c>
      <c r="L8" s="318"/>
      <c r="M8" s="318"/>
      <c r="N8" s="318"/>
      <c r="O8" s="318"/>
      <c r="P8" s="320" t="s">
        <v>34</v>
      </c>
      <c r="Q8" s="316" t="s">
        <v>110</v>
      </c>
      <c r="R8" s="316" t="s">
        <v>111</v>
      </c>
      <c r="S8" s="316" t="s">
        <v>112</v>
      </c>
    </row>
    <row r="9" spans="1:213" s="6" customFormat="1" ht="23.4" customHeight="1">
      <c r="A9" s="321"/>
      <c r="B9" s="321"/>
      <c r="C9" s="321"/>
      <c r="D9" s="321"/>
      <c r="E9" s="321"/>
      <c r="F9" s="321"/>
      <c r="G9" s="321"/>
      <c r="H9" s="323"/>
      <c r="I9" s="323"/>
      <c r="J9" s="316"/>
      <c r="K9" s="317" t="s">
        <v>4</v>
      </c>
      <c r="L9" s="317"/>
      <c r="M9" s="317"/>
      <c r="N9" s="319" t="s">
        <v>9</v>
      </c>
      <c r="O9" s="319" t="s">
        <v>271</v>
      </c>
      <c r="P9" s="320"/>
      <c r="Q9" s="316"/>
      <c r="R9" s="316"/>
      <c r="S9" s="316"/>
    </row>
    <row r="10" spans="1:213" s="7" customFormat="1" ht="23.4" customHeight="1">
      <c r="A10" s="321"/>
      <c r="B10" s="321"/>
      <c r="C10" s="321"/>
      <c r="D10" s="321"/>
      <c r="E10" s="321"/>
      <c r="F10" s="321"/>
      <c r="G10" s="321"/>
      <c r="H10" s="324"/>
      <c r="I10" s="324"/>
      <c r="J10" s="316"/>
      <c r="K10" s="9" t="s">
        <v>6</v>
      </c>
      <c r="L10" s="9" t="s">
        <v>7</v>
      </c>
      <c r="M10" s="9" t="s">
        <v>8</v>
      </c>
      <c r="N10" s="319"/>
      <c r="O10" s="319"/>
      <c r="P10" s="320"/>
      <c r="Q10" s="316"/>
      <c r="R10" s="316"/>
      <c r="S10" s="316"/>
    </row>
    <row r="11" spans="1:213" s="20" customFormat="1" ht="26.1" customHeight="1">
      <c r="A11" s="309" t="s">
        <v>628</v>
      </c>
      <c r="B11" s="310"/>
      <c r="C11" s="311"/>
      <c r="D11" s="18"/>
      <c r="E11" s="117"/>
      <c r="F11" s="117"/>
      <c r="G11" s="117"/>
      <c r="H11" s="117"/>
      <c r="I11" s="117"/>
      <c r="J11" s="138" t="s">
        <v>445</v>
      </c>
      <c r="K11" s="10"/>
      <c r="L11" s="10"/>
      <c r="M11" s="10"/>
      <c r="N11" s="8"/>
      <c r="O11" s="18"/>
      <c r="P11" s="57"/>
      <c r="Q11" s="19"/>
      <c r="R11" s="19"/>
      <c r="S11" s="19"/>
    </row>
    <row r="12" spans="1:213" s="11" customFormat="1" ht="38.25" customHeight="1">
      <c r="A12" s="314" t="str">
        <f>A11</f>
        <v xml:space="preserve">3 piece set -- 200TC 100% Cotton Printed Sheet Set </v>
      </c>
      <c r="B12" s="315" t="s">
        <v>277</v>
      </c>
      <c r="C12" s="315" t="s">
        <v>275</v>
      </c>
      <c r="D12" s="298" t="s">
        <v>45</v>
      </c>
      <c r="E12" s="12" t="s">
        <v>604</v>
      </c>
      <c r="F12" s="12" t="s">
        <v>631</v>
      </c>
      <c r="G12" s="294"/>
      <c r="H12" s="275" t="s">
        <v>650</v>
      </c>
      <c r="I12" s="275" t="s">
        <v>660</v>
      </c>
      <c r="J12" s="181">
        <f>'PAK Factory 7-19-24 '!G6</f>
        <v>7.9</v>
      </c>
      <c r="K12" s="299">
        <v>35</v>
      </c>
      <c r="L12" s="300">
        <v>27.3</v>
      </c>
      <c r="M12" s="299">
        <v>20</v>
      </c>
      <c r="N12" s="296">
        <v>4</v>
      </c>
      <c r="O12" s="5">
        <v>5.0999999999999996</v>
      </c>
      <c r="P12" s="59">
        <v>10</v>
      </c>
      <c r="Q12" s="133">
        <v>1024</v>
      </c>
      <c r="R12" s="4">
        <f>Q12*P12</f>
        <v>10240</v>
      </c>
      <c r="S12" s="4" t="e">
        <f>Q12*#REF!</f>
        <v>#REF!</v>
      </c>
    </row>
    <row r="13" spans="1:213" s="11" customFormat="1" ht="38.25" customHeight="1">
      <c r="A13" s="314"/>
      <c r="B13" s="315"/>
      <c r="C13" s="315"/>
      <c r="D13" s="298" t="s">
        <v>45</v>
      </c>
      <c r="E13" s="12" t="s">
        <v>604</v>
      </c>
      <c r="F13" s="12" t="s">
        <v>633</v>
      </c>
      <c r="G13" s="294"/>
      <c r="H13" s="275" t="s">
        <v>651</v>
      </c>
      <c r="I13" s="275" t="s">
        <v>661</v>
      </c>
      <c r="J13" s="181">
        <f>J12</f>
        <v>7.9</v>
      </c>
      <c r="K13" s="299">
        <v>35</v>
      </c>
      <c r="L13" s="300">
        <v>27.3</v>
      </c>
      <c r="M13" s="299">
        <v>20</v>
      </c>
      <c r="N13" s="296">
        <v>4</v>
      </c>
      <c r="O13" s="5">
        <v>5.0999999999999996</v>
      </c>
      <c r="P13" s="59">
        <v>10</v>
      </c>
      <c r="Q13" s="133">
        <v>1024</v>
      </c>
      <c r="R13" s="4">
        <f>Q13*P13</f>
        <v>10240</v>
      </c>
      <c r="S13" s="4" t="e">
        <f>Q13*#REF!</f>
        <v>#REF!</v>
      </c>
    </row>
    <row r="14" spans="1:213" s="11" customFormat="1" ht="38.25" customHeight="1">
      <c r="A14" s="314"/>
      <c r="B14" s="315"/>
      <c r="C14" s="315"/>
      <c r="D14" s="298" t="s">
        <v>45</v>
      </c>
      <c r="E14" s="305" t="s">
        <v>606</v>
      </c>
      <c r="F14" s="306" t="s">
        <v>635</v>
      </c>
      <c r="G14" s="295"/>
      <c r="H14" s="275" t="s">
        <v>652</v>
      </c>
      <c r="I14" s="275" t="s">
        <v>662</v>
      </c>
      <c r="J14" s="181">
        <f>J12</f>
        <v>7.9</v>
      </c>
      <c r="K14" s="299">
        <v>35</v>
      </c>
      <c r="L14" s="300">
        <v>27.3</v>
      </c>
      <c r="M14" s="299">
        <v>20</v>
      </c>
      <c r="N14" s="296">
        <v>4</v>
      </c>
      <c r="O14" s="5">
        <v>5.0999999999999996</v>
      </c>
      <c r="P14" s="59">
        <v>10</v>
      </c>
      <c r="Q14" s="133">
        <v>1024</v>
      </c>
      <c r="R14" s="4">
        <f>Q14*P14</f>
        <v>10240</v>
      </c>
      <c r="S14" s="4" t="e">
        <f>Q14*#REF!</f>
        <v>#REF!</v>
      </c>
    </row>
    <row r="15" spans="1:213" s="20" customFormat="1" ht="26.1" customHeight="1">
      <c r="A15" s="309" t="s">
        <v>276</v>
      </c>
      <c r="B15" s="310"/>
      <c r="C15" s="311"/>
      <c r="D15" s="18"/>
      <c r="E15" s="297"/>
      <c r="F15" s="297"/>
      <c r="G15" s="117"/>
      <c r="H15" s="117"/>
      <c r="I15" s="117"/>
      <c r="J15" s="138" t="s">
        <v>445</v>
      </c>
      <c r="K15" s="301"/>
      <c r="L15" s="301"/>
      <c r="M15" s="301"/>
      <c r="N15" s="8"/>
      <c r="O15" s="18"/>
      <c r="P15" s="57"/>
      <c r="Q15" s="19"/>
      <c r="R15" s="19"/>
      <c r="S15" s="19"/>
    </row>
    <row r="16" spans="1:213" s="11" customFormat="1" ht="38.25" customHeight="1">
      <c r="A16" s="327" t="str">
        <f>A15</f>
        <v xml:space="preserve">4 piece set -- 200TC 100% Cotton Printed Sheet Set </v>
      </c>
      <c r="B16" s="315" t="s">
        <v>277</v>
      </c>
      <c r="C16" s="315" t="s">
        <v>275</v>
      </c>
      <c r="D16" s="298" t="s">
        <v>61</v>
      </c>
      <c r="E16" s="12" t="s">
        <v>606</v>
      </c>
      <c r="F16" s="12" t="s">
        <v>637</v>
      </c>
      <c r="G16" s="294"/>
      <c r="H16" s="275" t="s">
        <v>653</v>
      </c>
      <c r="I16" s="275" t="s">
        <v>663</v>
      </c>
      <c r="J16" s="181">
        <f>'PAK Factory 7-19-24 '!G8</f>
        <v>10.24</v>
      </c>
      <c r="K16" s="299">
        <v>35</v>
      </c>
      <c r="L16" s="300">
        <v>27.3</v>
      </c>
      <c r="M16" s="299">
        <v>25</v>
      </c>
      <c r="N16" s="296">
        <v>4</v>
      </c>
      <c r="O16" s="5">
        <v>5.0999999999999996</v>
      </c>
      <c r="P16" s="59">
        <v>13</v>
      </c>
      <c r="Q16" s="133">
        <v>1348</v>
      </c>
      <c r="R16" s="4">
        <f>Q16*P16</f>
        <v>17524</v>
      </c>
      <c r="S16" s="4" t="e">
        <f>Q16*#REF!</f>
        <v>#REF!</v>
      </c>
    </row>
    <row r="17" spans="1:20" s="11" customFormat="1" ht="38.25" customHeight="1">
      <c r="A17" s="328"/>
      <c r="B17" s="315"/>
      <c r="C17" s="315"/>
      <c r="D17" s="298" t="s">
        <v>61</v>
      </c>
      <c r="E17" s="12" t="s">
        <v>604</v>
      </c>
      <c r="F17" s="12" t="s">
        <v>639</v>
      </c>
      <c r="G17" s="294"/>
      <c r="H17" s="275" t="s">
        <v>654</v>
      </c>
      <c r="I17" s="275" t="s">
        <v>664</v>
      </c>
      <c r="J17" s="181">
        <f>J16</f>
        <v>10.24</v>
      </c>
      <c r="K17" s="299">
        <v>35</v>
      </c>
      <c r="L17" s="300">
        <v>27.3</v>
      </c>
      <c r="M17" s="299">
        <v>25</v>
      </c>
      <c r="N17" s="296">
        <v>4</v>
      </c>
      <c r="O17" s="5">
        <v>5.0999999999999996</v>
      </c>
      <c r="P17" s="59">
        <v>13</v>
      </c>
      <c r="Q17" s="133">
        <v>1348</v>
      </c>
      <c r="R17" s="4">
        <f>Q17*P17</f>
        <v>17524</v>
      </c>
      <c r="S17" s="4" t="e">
        <f>Q17*#REF!</f>
        <v>#REF!</v>
      </c>
    </row>
    <row r="18" spans="1:20" s="11" customFormat="1" ht="38.25" customHeight="1">
      <c r="A18" s="328"/>
      <c r="B18" s="315"/>
      <c r="C18" s="315"/>
      <c r="D18" s="298" t="s">
        <v>61</v>
      </c>
      <c r="E18" s="305" t="s">
        <v>604</v>
      </c>
      <c r="F18" s="306" t="s">
        <v>641</v>
      </c>
      <c r="G18" s="295"/>
      <c r="H18" s="275" t="s">
        <v>655</v>
      </c>
      <c r="I18" s="275" t="s">
        <v>665</v>
      </c>
      <c r="J18" s="181">
        <f>J16</f>
        <v>10.24</v>
      </c>
      <c r="K18" s="299">
        <v>35</v>
      </c>
      <c r="L18" s="300">
        <v>27.3</v>
      </c>
      <c r="M18" s="299">
        <v>25</v>
      </c>
      <c r="N18" s="296">
        <v>4</v>
      </c>
      <c r="O18" s="5">
        <v>5.0999999999999996</v>
      </c>
      <c r="P18" s="59">
        <v>13</v>
      </c>
      <c r="Q18" s="133">
        <v>1348</v>
      </c>
      <c r="R18" s="4">
        <f>Q18*P18</f>
        <v>17524</v>
      </c>
      <c r="S18" s="4" t="e">
        <f>Q18*#REF!</f>
        <v>#REF!</v>
      </c>
    </row>
    <row r="19" spans="1:20" s="11" customFormat="1" ht="38.25" customHeight="1">
      <c r="A19" s="329"/>
      <c r="B19" s="315"/>
      <c r="C19" s="315"/>
      <c r="D19" s="298" t="s">
        <v>61</v>
      </c>
      <c r="E19" s="305" t="s">
        <v>604</v>
      </c>
      <c r="F19" s="306" t="s">
        <v>631</v>
      </c>
      <c r="G19" s="295"/>
      <c r="H19" s="275" t="s">
        <v>656</v>
      </c>
      <c r="I19" s="275" t="s">
        <v>666</v>
      </c>
      <c r="J19" s="181">
        <f>J16</f>
        <v>10.24</v>
      </c>
      <c r="K19" s="299">
        <v>35</v>
      </c>
      <c r="L19" s="300">
        <v>27.3</v>
      </c>
      <c r="M19" s="299">
        <v>25</v>
      </c>
      <c r="N19" s="296">
        <v>4</v>
      </c>
      <c r="O19" s="5">
        <v>5.0999999999999996</v>
      </c>
      <c r="P19" s="59">
        <v>13</v>
      </c>
      <c r="Q19" s="133">
        <v>1348</v>
      </c>
      <c r="R19" s="4">
        <f>Q19*P19</f>
        <v>17524</v>
      </c>
      <c r="S19" s="4" t="e">
        <f>Q19*#REF!</f>
        <v>#REF!</v>
      </c>
    </row>
    <row r="20" spans="1:20" s="20" customFormat="1" ht="26.1" customHeight="1">
      <c r="A20" s="309" t="s">
        <v>628</v>
      </c>
      <c r="B20" s="310"/>
      <c r="C20" s="311"/>
      <c r="D20" s="18"/>
      <c r="E20" s="297"/>
      <c r="F20" s="297"/>
      <c r="G20" s="117"/>
      <c r="H20" s="117"/>
      <c r="I20" s="117"/>
      <c r="J20" s="138" t="s">
        <v>445</v>
      </c>
      <c r="K20" s="301"/>
      <c r="L20" s="301"/>
      <c r="M20" s="301"/>
      <c r="N20" s="8"/>
      <c r="O20" s="18"/>
      <c r="P20" s="57"/>
      <c r="Q20" s="19"/>
      <c r="R20" s="19"/>
      <c r="S20" s="19"/>
    </row>
    <row r="21" spans="1:20" s="11" customFormat="1" ht="38.25" customHeight="1">
      <c r="A21" s="314" t="str">
        <f>A20</f>
        <v xml:space="preserve">3 piece set -- 200TC 100% Cotton Printed Sheet Set </v>
      </c>
      <c r="B21" s="315" t="s">
        <v>277</v>
      </c>
      <c r="C21" s="315" t="s">
        <v>275</v>
      </c>
      <c r="D21" s="298" t="s">
        <v>629</v>
      </c>
      <c r="E21" s="12" t="s">
        <v>606</v>
      </c>
      <c r="F21" s="12" t="s">
        <v>637</v>
      </c>
      <c r="G21" s="294"/>
      <c r="H21" s="275" t="s">
        <v>657</v>
      </c>
      <c r="I21" s="275" t="s">
        <v>667</v>
      </c>
      <c r="J21" s="181">
        <f>'PAK Factory 7-19-24 '!G7</f>
        <v>8.17</v>
      </c>
      <c r="K21" s="299">
        <v>35</v>
      </c>
      <c r="L21" s="300">
        <v>27.3</v>
      </c>
      <c r="M21" s="299">
        <v>20</v>
      </c>
      <c r="N21" s="296">
        <v>4</v>
      </c>
      <c r="O21" s="5">
        <v>6.4</v>
      </c>
      <c r="P21" s="59">
        <v>10</v>
      </c>
      <c r="Q21" s="133">
        <v>1024</v>
      </c>
      <c r="R21" s="4">
        <f>Q21*P21</f>
        <v>10240</v>
      </c>
      <c r="S21" s="4" t="e">
        <f>Q21*#REF!</f>
        <v>#REF!</v>
      </c>
    </row>
    <row r="22" spans="1:20" s="11" customFormat="1" ht="38.25" customHeight="1">
      <c r="A22" s="314"/>
      <c r="B22" s="315"/>
      <c r="C22" s="315"/>
      <c r="D22" s="298" t="s">
        <v>629</v>
      </c>
      <c r="E22" s="12" t="s">
        <v>604</v>
      </c>
      <c r="F22" s="12" t="s">
        <v>639</v>
      </c>
      <c r="G22" s="294"/>
      <c r="H22" s="275" t="s">
        <v>658</v>
      </c>
      <c r="I22" s="275" t="s">
        <v>668</v>
      </c>
      <c r="J22" s="181">
        <f>J21</f>
        <v>8.17</v>
      </c>
      <c r="K22" s="299">
        <v>35</v>
      </c>
      <c r="L22" s="300">
        <v>27.3</v>
      </c>
      <c r="M22" s="299">
        <v>20</v>
      </c>
      <c r="N22" s="296">
        <v>4</v>
      </c>
      <c r="O22" s="5">
        <v>6.4</v>
      </c>
      <c r="P22" s="59">
        <v>10</v>
      </c>
      <c r="Q22" s="133">
        <v>1024</v>
      </c>
      <c r="R22" s="4">
        <f>Q22*P22</f>
        <v>10240</v>
      </c>
      <c r="S22" s="4" t="e">
        <f>Q22*#REF!</f>
        <v>#REF!</v>
      </c>
    </row>
    <row r="23" spans="1:20" s="11" customFormat="1" ht="38.25" customHeight="1">
      <c r="A23" s="314"/>
      <c r="B23" s="315"/>
      <c r="C23" s="315"/>
      <c r="D23" s="298" t="s">
        <v>629</v>
      </c>
      <c r="E23" s="305" t="s">
        <v>604</v>
      </c>
      <c r="F23" s="306" t="s">
        <v>641</v>
      </c>
      <c r="G23" s="295"/>
      <c r="H23" s="275" t="s">
        <v>659</v>
      </c>
      <c r="I23" s="275" t="s">
        <v>669</v>
      </c>
      <c r="J23" s="181">
        <f>J21</f>
        <v>8.17</v>
      </c>
      <c r="K23" s="299">
        <v>35</v>
      </c>
      <c r="L23" s="300">
        <v>27.3</v>
      </c>
      <c r="M23" s="299">
        <v>20</v>
      </c>
      <c r="N23" s="296">
        <v>4</v>
      </c>
      <c r="O23" s="5">
        <v>6.4</v>
      </c>
      <c r="P23" s="59">
        <v>10</v>
      </c>
      <c r="Q23" s="133">
        <v>1024</v>
      </c>
      <c r="R23" s="4">
        <f>Q23*P23</f>
        <v>10240</v>
      </c>
      <c r="S23" s="4" t="e">
        <f>Q23*#REF!</f>
        <v>#REF!</v>
      </c>
    </row>
    <row r="24" spans="1:20">
      <c r="Q24" s="302">
        <f>SUM(Q12:Q23)</f>
        <v>11536</v>
      </c>
      <c r="R24" s="303">
        <f t="shared" ref="R24:S24" si="0">SUM(R12:R23)</f>
        <v>131536</v>
      </c>
      <c r="S24" s="303" t="e">
        <f t="shared" si="0"/>
        <v>#REF!</v>
      </c>
      <c r="T24" s="304" t="e">
        <f>(R24-S24)/R24</f>
        <v>#REF!</v>
      </c>
    </row>
    <row r="25" spans="1:20">
      <c r="A25" s="312" t="s">
        <v>670</v>
      </c>
    </row>
    <row r="26" spans="1:20">
      <c r="A26" s="313" t="s">
        <v>672</v>
      </c>
    </row>
    <row r="27" spans="1:20">
      <c r="A27" s="308" t="s">
        <v>649</v>
      </c>
    </row>
    <row r="28" spans="1:20">
      <c r="A28" s="307" t="s">
        <v>646</v>
      </c>
    </row>
    <row r="29" spans="1:20">
      <c r="A29" s="307" t="s">
        <v>647</v>
      </c>
    </row>
    <row r="30" spans="1:20">
      <c r="A30" s="313" t="s">
        <v>671</v>
      </c>
    </row>
    <row r="31" spans="1:20">
      <c r="A31" s="308" t="s">
        <v>648</v>
      </c>
    </row>
  </sheetData>
  <protectedRanges>
    <protectedRange password="F78C" sqref="DT4 DM4:DN6 DO5:DP6 DQ5:DS5 DQ6 DS6:DT6" name="区域1_1"/>
  </protectedRanges>
  <mergeCells count="47">
    <mergeCell ref="H2:I2"/>
    <mergeCell ref="J2:K2"/>
    <mergeCell ref="L2:M2"/>
    <mergeCell ref="H3:I3"/>
    <mergeCell ref="J3:K3"/>
    <mergeCell ref="L3:M3"/>
    <mergeCell ref="H6:I6"/>
    <mergeCell ref="J6:K6"/>
    <mergeCell ref="L6:M6"/>
    <mergeCell ref="H4:I4"/>
    <mergeCell ref="J4:K4"/>
    <mergeCell ref="L4:M4"/>
    <mergeCell ref="H5:I5"/>
    <mergeCell ref="J5:K5"/>
    <mergeCell ref="L5:M5"/>
    <mergeCell ref="E4:G4"/>
    <mergeCell ref="E5:G5"/>
    <mergeCell ref="E2:G2"/>
    <mergeCell ref="E3:G3"/>
    <mergeCell ref="A16:A19"/>
    <mergeCell ref="B16:B19"/>
    <mergeCell ref="C16:C19"/>
    <mergeCell ref="A12:A14"/>
    <mergeCell ref="B12:B14"/>
    <mergeCell ref="C12:C14"/>
    <mergeCell ref="E6:G6"/>
    <mergeCell ref="A8:A10"/>
    <mergeCell ref="B8:B10"/>
    <mergeCell ref="C8:C10"/>
    <mergeCell ref="F8:F10"/>
    <mergeCell ref="P8:P10"/>
    <mergeCell ref="R8:R10"/>
    <mergeCell ref="D8:D10"/>
    <mergeCell ref="G8:G10"/>
    <mergeCell ref="H8:H10"/>
    <mergeCell ref="E8:E10"/>
    <mergeCell ref="N9:N10"/>
    <mergeCell ref="O9:O10"/>
    <mergeCell ref="J8:J10"/>
    <mergeCell ref="I8:I10"/>
    <mergeCell ref="A21:A23"/>
    <mergeCell ref="B21:B23"/>
    <mergeCell ref="C21:C23"/>
    <mergeCell ref="S8:S10"/>
    <mergeCell ref="K9:M9"/>
    <mergeCell ref="Q8:Q10"/>
    <mergeCell ref="K8:O8"/>
  </mergeCells>
  <phoneticPr fontId="70" type="noConversion"/>
  <dataValidations count="11">
    <dataValidation type="list" allowBlank="1" showInputMessage="1" showErrorMessage="1" sqref="D2 WUV2 WKZ2 WBD2 VRH2 VHL2 UXP2 UNT2 UDX2 TUB2 TKF2 TAJ2 SQN2 SGR2 RWV2 RMZ2 RDD2 QTH2 QJL2 PZP2 PPT2 PFX2 OWB2 OMF2 OCJ2 NSN2 NIR2 MYV2 MOZ2 MFD2 LVH2 LLL2 LBP2 KRT2 KHX2 JYB2 JOF2 JEJ2 IUN2 IKR2 IAV2 HQZ2 HHD2 GXH2 GNL2 GDP2 FTT2 FJX2 FAB2 EQF2 EGJ2 DWN2 DMR2 DCV2 CSZ2 CJD2 BZH2 BPL2 BFP2 AVT2 ALX2 ACB2 SF2 IJ2" xr:uid="{00000000-0002-0000-0000-000000000000}">
      <formula1>$CX$2:$DL$2</formula1>
    </dataValidation>
    <dataValidation type="list" allowBlank="1" showInputMessage="1" showErrorMessage="1" sqref="H6:I6 WUY6:WUZ6 WLC6:WLD6 WBG6:WBH6 VRK6:VRL6 VHO6:VHP6 UXS6:UXT6 UNW6:UNX6 UEA6:UEB6 TUE6:TUF6 TKI6:TKJ6 TAM6:TAN6 SQQ6:SQR6 SGU6:SGV6 RWY6:RWZ6 RNC6:RND6 RDG6:RDH6 QTK6:QTL6 QJO6:QJP6 PZS6:PZT6 PPW6:PPX6 PGA6:PGB6 OWE6:OWF6 OMI6:OMJ6 OCM6:OCN6 NSQ6:NSR6 NIU6:NIV6 MYY6:MYZ6 MPC6:MPD6 MFG6:MFH6 LVK6:LVL6 LLO6:LLP6 LBS6:LBT6 KRW6:KRX6 KIA6:KIB6 JYE6:JYF6 JOI6:JOJ6 JEM6:JEN6 IUQ6:IUR6 IKU6:IKV6 IAY6:IAZ6 HRC6:HRD6 HHG6:HHH6 GXK6:GXL6 GNO6:GNP6 GDS6:GDT6 FTW6:FTX6 FKA6:FKB6 FAE6:FAF6 EQI6:EQJ6 EGM6:EGN6 DWQ6:DWR6 DMU6:DMV6 DCY6:DCZ6 CTC6:CTD6 CJG6:CJH6 BZK6:BZL6 BPO6:BPP6 BFS6:BFT6 AVW6:AVX6 AMA6:AMB6 ACE6:ACF6 SI6:SJ6 IM6:IN6" xr:uid="{00000000-0002-0000-0000-000001000000}">
      <formula1>$DM$3:$FK$3</formula1>
    </dataValidation>
    <dataValidation type="list" allowBlank="1" showInputMessage="1" showErrorMessage="1" sqref="B4 WUT4 WKX4 WBB4 VRF4 VHJ4 UXN4 UNR4 UDV4 TTZ4 TKD4 TAH4 SQL4 SGP4 RWT4 RMX4 RDB4 QTF4 QJJ4 PZN4 PPR4 PFV4 OVZ4 OMD4 OCH4 NSL4 NIP4 MYT4 MOX4 MFB4 LVF4 LLJ4 LBN4 KRR4 KHV4 JXZ4 JOD4 JEH4 IUL4 IKP4 IAT4 HQX4 HHB4 GXF4 GNJ4 GDN4 FTR4 FJV4 EZZ4 EQD4 EGH4 DWL4 DMP4 DCT4 CSX4 CJB4 BZF4 BPJ4 BFN4 AVR4 ALV4 ABZ4 SD4 IH4" xr:uid="{00000000-0002-0000-0000-000002000000}">
      <formula1>$DP$4:$FD$4</formula1>
    </dataValidation>
    <dataValidation type="list" allowBlank="1" showInputMessage="1" showErrorMessage="1" sqref="B5 WUT5 WKX5 WBB5 VRF5 VHJ5 UXN5 UNR5 UDV5 TTZ5 TKD5 TAH5 SQL5 SGP5 RWT5 RMX5 RDB5 QTF5 QJJ5 PZN5 PPR5 PFV5 OVZ5 OMD5 OCH5 NSL5 NIP5 MYT5 MOX5 MFB5 LVF5 LLJ5 LBN5 KRR5 KHV5 JXZ5 JOD5 JEH5 IUL5 IKP5 IAT5 HQX5 HHB5 GXF5 GNJ5 GDN5 FTR5 FJV5 EZZ5 EQD5 EGH5 DWL5 DMP5 DCT5 CSX5 CJB5 BZF5 BPJ5 BFN5 AVR5 ALV5 ABZ5 SD5 IH5" xr:uid="{00000000-0002-0000-0000-000003000000}">
      <formula1>$DV$5:$DW$5</formula1>
    </dataValidation>
    <dataValidation type="list" allowBlank="1" showInputMessage="1" showErrorMessage="1" sqref="D4 WUV4 WKZ4 WBD4 VRH4 VHL4 UXP4 UNT4 UDX4 TUB4 TKF4 TAJ4 SQN4 SGR4 RWV4 RMZ4 RDD4 QTH4 QJL4 PZP4 PPT4 PFX4 OWB4 OMF4 OCJ4 NSN4 NIR4 MYV4 MOZ4 MFD4 LVH4 LLL4 LBP4 KRT4 KHX4 JYB4 JOF4 JEJ4 IUN4 IKR4 IAV4 HQZ4 HHD4 GXH4 GNL4 GDP4 FTT4 FJX4 FAB4 EQF4 EGJ4 DWN4 DMR4 DCV4 CSZ4 CJD4 BZH4 BPL4 BFP4 AVT4 ALX4 ACB4 SF4 IJ4" xr:uid="{00000000-0002-0000-0000-000004000000}">
      <formula1>$O$2:$O$5</formula1>
    </dataValidation>
    <dataValidation type="list" allowBlank="1" showInputMessage="1" showErrorMessage="1" sqref="H5:I5 WUY5:WUZ5 WLC5:WLD5 WBG5:WBH5 VRK5:VRL5 VHO5:VHP5 UXS5:UXT5 UNW5:UNX5 UEA5:UEB5 TUE5:TUF5 TKI5:TKJ5 TAM5:TAN5 SQQ5:SQR5 SGU5:SGV5 RWY5:RWZ5 RNC5:RND5 RDG5:RDH5 QTK5:QTL5 QJO5:QJP5 PZS5:PZT5 PPW5:PPX5 PGA5:PGB5 OWE5:OWF5 OMI5:OMJ5 OCM5:OCN5 NSQ5:NSR5 NIU5:NIV5 MYY5:MYZ5 MPC5:MPD5 MFG5:MFH5 LVK5:LVL5 LLO5:LLP5 LBS5:LBT5 KRW5:KRX5 KIA5:KIB5 JYE5:JYF5 JOI5:JOJ5 JEM5:JEN5 IUQ5:IUR5 IKU5:IKV5 IAY5:IAZ5 HRC5:HRD5 HHG5:HHH5 GXK5:GXL5 GNO5:GNP5 GDS5:GDT5 FTW5:FTX5 FKA5:FKB5 FAE5:FAF5 EQI5:EQJ5 EGM5:EGN5 DWQ5:DWR5 DMU5:DMV5 DCY5:DCZ5 CTC5:CTD5 CJG5:CJH5 BZK5:BZL5 BPO5:BPP5 BFS5:BFT5 AVW5:AVX5 AMA5:AMB5 ACE5:ACF5 SI5:SJ5 IM5:IN5" xr:uid="{00000000-0002-0000-0000-000005000000}">
      <formula1>$DM$2:$FM$2</formula1>
    </dataValidation>
    <dataValidation type="list" allowBlank="1" showInputMessage="1" showErrorMessage="1" sqref="H2:I2 WUY2:WUZ2 WLC2:WLD2 WBG2:WBH2 VRK2:VRL2 VHO2:VHP2 UXS2:UXT2 UNW2:UNX2 UEA2:UEB2 TUE2:TUF2 TKI2:TKJ2 TAM2:TAN2 SQQ2:SQR2 SGU2:SGV2 RWY2:RWZ2 RNC2:RND2 RDG2:RDH2 QTK2:QTL2 QJO2:QJP2 PZS2:PZT2 PPW2:PPX2 PGA2:PGB2 OWE2:OWF2 OMI2:OMJ2 OCM2:OCN2 NSQ2:NSR2 NIU2:NIV2 MYY2:MYZ2 MPC2:MPD2 MFG2:MFH2 LVK2:LVL2 LLO2:LLP2 LBS2:LBT2 KRW2:KRX2 KIA2:KIB2 JYE2:JYF2 JOI2:JOJ2 JEM2:JEN2 IUQ2:IUR2 IKU2:IKV2 IAY2:IAZ2 HRC2:HRD2 HHG2:HHH2 GXK2:GXL2 GNO2:GNP2 GDS2:GDT2 FTW2:FTX2 FKA2:FKB2 FAE2:FAF2 EQI2:EQJ2 EGM2:EGN2 DWQ2:DWR2 DMU2:DMV2 DCY2:DCZ2 CTC2:CTD2 CJG2:CJH2 BZK2:BZL2 BPO2:BPP2 BFS2:BFT2 AVW2:AVX2 AMA2:AMB2 ACE2:ACF2 SI2:SJ2 IM2:IN2" xr:uid="{00000000-0002-0000-0000-000006000000}">
      <formula1>$DM$4:$DN$4</formula1>
    </dataValidation>
    <dataValidation type="list" allowBlank="1" showInputMessage="1" showErrorMessage="1" sqref="L5 WUT6 WKX6 WBB6 VRF6 VHJ6 UXN6 UNR6 UDV6 TTZ6 TKD6 TAH6 SQL6 SGP6 RWT6 RMX6 RDB6 QTF6 QJJ6 PZN6 PPR6 PFV6 OVZ6 OMD6 OCH6 NSL6 NIP6 MYT6 MOX6 MFB6 LVF6 LLJ6 LBN6 KRR6 KHV6 JXZ6 JOD6 JEH6 IUL6 IKP6 IAT6 HQX6 HHB6 GXF6 GNJ6 GDN6 FTR6 FJV6 EZZ6 EQD6 EGH6 DWL6 DMP6 DCT6 CSX6 CJB6 BZF6 BPJ6 BFN6 AVR6 ALV6 ABZ6 SD6 IH6 B6 WVC5 WLG5 WBK5 VRO5 VHS5 UXW5 UOA5 UEE5 TUI5 TKM5 TAQ5 SQU5 SGY5 RXC5 RNG5 RDK5 QTO5 QJS5 PZW5 PQA5 PGE5 OWI5 OMM5 OCQ5 NSU5 NIY5 MZC5 MPG5 MFK5 LVO5 LLS5 LBW5 KSA5 KIE5 JYI5 JOM5 JEQ5 IUU5 IKY5 IBC5 HRG5 HHK5 GXO5 GNS5 GDW5 FUA5 FKE5 FAI5 EQM5 EGQ5 DWU5 DMY5 DDC5 CTG5 CJK5 BZO5 BPS5 BFW5 AWA5 AME5 ACI5 SM5 IQ5" xr:uid="{00000000-0002-0000-0000-000007000000}">
      <formula1>$DR$5:$DS$5</formula1>
    </dataValidation>
    <dataValidation type="list" allowBlank="1" showInputMessage="1" showErrorMessage="1" sqref="L4:M4 WVC4:WVD4 WLG4:WLH4 WBK4:WBL4 VRO4:VRP4 VHS4:VHT4 UXW4:UXX4 UOA4:UOB4 UEE4:UEF4 TUI4:TUJ4 TKM4:TKN4 TAQ4:TAR4 SQU4:SQV4 SGY4:SGZ4 RXC4:RXD4 RNG4:RNH4 RDK4:RDL4 QTO4:QTP4 QJS4:QJT4 PZW4:PZX4 PQA4:PQB4 PGE4:PGF4 OWI4:OWJ4 OMM4:OMN4 OCQ4:OCR4 NSU4:NSV4 NIY4:NIZ4 MZC4:MZD4 MPG4:MPH4 MFK4:MFL4 LVO4:LVP4 LLS4:LLT4 LBW4:LBX4 KSA4:KSB4 KIE4:KIF4 JYI4:JYJ4 JOM4:JON4 JEQ4:JER4 IUU4:IUV4 IKY4:IKZ4 IBC4:IBD4 HRG4:HRH4 HHK4:HHL4 GXO4:GXP4 GNS4:GNT4 GDW4:GDX4 FUA4:FUB4 FKE4:FKF4 FAI4:FAJ4 EQM4:EQN4 EGQ4:EGR4 DWU4:DWV4 DMY4:DMZ4 DDC4:DDD4 CTG4:CTH4 CJK4:CJL4 BZO4:BZP4 BPS4:BPT4 BFW4:BFX4 AWA4:AWB4 AME4:AMF4 ACI4:ACJ4 SM4:SN4 IQ4:IR4" xr:uid="{00000000-0002-0000-0000-000008000000}">
      <formula1>$DT$5:$DU$5</formula1>
    </dataValidation>
    <dataValidation type="list" allowBlank="1" showInputMessage="1" showErrorMessage="1" sqref="H4:I4 WUY4:WUZ4 WLC4:WLD4 WBG4:WBH4 VRK4:VRL4 VHO4:VHP4 UXS4:UXT4 UNW4:UNX4 UEA4:UEB4 TUE4:TUF4 TKI4:TKJ4 TAM4:TAN4 SQQ4:SQR4 SGU4:SGV4 RWY4:RWZ4 RNC4:RND4 RDG4:RDH4 QTK4:QTL4 QJO4:QJP4 PZS4:PZT4 PPW4:PPX4 PGA4:PGB4 OWE4:OWF4 OMI4:OMJ4 OCM4:OCN4 NSQ4:NSR4 NIU4:NIV4 MYY4:MYZ4 MPC4:MPD4 MFG4:MFH4 LVK4:LVL4 LLO4:LLP4 LBS4:LBT4 KRW4:KRX4 KIA4:KIB4 JYE4:JYF4 JOI4:JOJ4 JEM4:JEN4 IUQ4:IUR4 IKU4:IKV4 IAY4:IAZ4 HRC4:HRD4 HHG4:HHH4 GXK4:GXL4 GNO4:GNP4 GDS4:GDT4 FTW4:FTX4 FKA4:FKB4 FAE4:FAF4 EQI4:EQJ4 EGM4:EGN4 DWQ4:DWR4 DMU4:DMV4 DCY4:DCZ4 CTC4:CTD4 CJG4:CJH4 BZK4:BZL4 BPO4:BPP4 BFS4:BFT4 AVW4:AVX4 AMA4:AMB4 ACE4:ACF4 SI4:SJ4 IM4:IN4" xr:uid="{00000000-0002-0000-0000-000009000000}">
      <formula1>$DM$6:$DT$6</formula1>
    </dataValidation>
    <dataValidation type="list" allowBlank="1" showInputMessage="1" showErrorMessage="1" sqref="H3:I3 WUY3:WUZ3 WLC3:WLD3 WBG3:WBH3 VRK3:VRL3 VHO3:VHP3 UXS3:UXT3 UNW3:UNX3 UEA3:UEB3 TUE3:TUF3 TKI3:TKJ3 TAM3:TAN3 SQQ3:SQR3 SGU3:SGV3 RWY3:RWZ3 RNC3:RND3 RDG3:RDH3 QTK3:QTL3 QJO3:QJP3 PZS3:PZT3 PPW3:PPX3 PGA3:PGB3 OWE3:OWF3 OMI3:OMJ3 OCM3:OCN3 NSQ3:NSR3 NIU3:NIV3 MYY3:MYZ3 MPC3:MPD3 MFG3:MFH3 LVK3:LVL3 LLO3:LLP3 LBS3:LBT3 KRW3:KRX3 KIA3:KIB3 JYE3:JYF3 JOI3:JOJ3 JEM3:JEN3 IUQ3:IUR3 IKU3:IKV3 IAY3:IAZ3 HRC3:HRD3 HHG3:HHH3 GXK3:GXL3 GNO3:GNP3 GDS3:GDT3 FTW3:FTX3 FKA3:FKB3 FAE3:FAF3 EQI3:EQJ3 EGM3:EGN3 DWQ3:DWR3 DMU3:DMV3 DCY3:DCZ3 CTC3:CTD3 CJG3:CJH3 BZK3:BZL3 BPO3:BPP3 BFS3:BFT3 AVW3:AVX3 AMA3:AMB3 ACE3:ACF3 SI3:SJ3 IM3:IN3" xr:uid="{00000000-0002-0000-0000-00000A000000}">
      <formula1>$DM$5:$DP$5</formula1>
    </dataValidation>
  </dataValidation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3"/>
  <sheetViews>
    <sheetView workbookViewId="0">
      <selection activeCell="G9" sqref="G9"/>
    </sheetView>
  </sheetViews>
  <sheetFormatPr defaultColWidth="9.109375" defaultRowHeight="14.4"/>
  <cols>
    <col min="1" max="1" width="19.88671875" style="46" customWidth="1"/>
    <col min="2" max="2" width="11.109375" style="46" customWidth="1"/>
    <col min="3" max="3" width="37" style="46" customWidth="1"/>
    <col min="4" max="4" width="27.109375" style="46" bestFit="1" customWidth="1"/>
    <col min="5" max="5" width="40.109375" style="46" bestFit="1" customWidth="1"/>
    <col min="6" max="14" width="33.44140625" style="46" customWidth="1"/>
    <col min="15" max="15" width="20.88671875" style="46" bestFit="1" customWidth="1"/>
    <col min="16" max="16" width="11.5546875" style="46" bestFit="1" customWidth="1"/>
    <col min="17" max="17" width="12.44140625" style="46" bestFit="1" customWidth="1"/>
    <col min="18" max="18" width="8.44140625" style="46" bestFit="1" customWidth="1"/>
    <col min="19" max="19" width="17.109375" style="46" bestFit="1" customWidth="1"/>
    <col min="20" max="20" width="12.5546875" style="46" customWidth="1"/>
    <col min="21" max="21" width="23.88671875" style="46" bestFit="1" customWidth="1"/>
    <col min="22" max="23" width="9.109375" style="46"/>
    <col min="24" max="24" width="11.44140625" style="46" bestFit="1" customWidth="1"/>
    <col min="25" max="16384" width="9.109375" style="46"/>
  </cols>
  <sheetData>
    <row r="1" spans="1:23" ht="15" thickBot="1">
      <c r="A1" s="13"/>
      <c r="B1" s="13"/>
      <c r="C1" s="13"/>
      <c r="D1" s="14" t="s">
        <v>13</v>
      </c>
      <c r="E1" s="13"/>
      <c r="F1" s="14"/>
      <c r="G1" s="14"/>
      <c r="H1" s="14"/>
      <c r="I1" s="14"/>
      <c r="J1" s="14"/>
      <c r="K1" s="14"/>
      <c r="L1" s="14"/>
      <c r="M1" s="14"/>
      <c r="N1" s="14"/>
      <c r="O1" s="14"/>
      <c r="P1" s="13"/>
      <c r="Q1" s="14"/>
      <c r="R1" s="13"/>
      <c r="S1" s="13"/>
      <c r="T1" s="13"/>
      <c r="U1" s="13"/>
      <c r="V1" s="13"/>
      <c r="W1" s="13"/>
    </row>
    <row r="2" spans="1:23">
      <c r="A2" s="23" t="s">
        <v>15</v>
      </c>
      <c r="B2" s="23" t="s">
        <v>16</v>
      </c>
      <c r="C2" s="24"/>
      <c r="D2" s="23"/>
      <c r="E2" s="25">
        <v>44959</v>
      </c>
      <c r="F2" s="60" t="s">
        <v>62</v>
      </c>
      <c r="G2" s="61" t="s">
        <v>32</v>
      </c>
      <c r="H2" s="60" t="s">
        <v>62</v>
      </c>
      <c r="I2" s="61" t="s">
        <v>32</v>
      </c>
      <c r="J2" s="60" t="s">
        <v>62</v>
      </c>
      <c r="K2" s="61" t="s">
        <v>32</v>
      </c>
      <c r="L2" s="412" t="s">
        <v>62</v>
      </c>
      <c r="M2" s="413"/>
      <c r="N2" s="414"/>
      <c r="O2" s="15"/>
      <c r="P2" s="342"/>
      <c r="Q2" s="343"/>
      <c r="R2" s="343"/>
      <c r="S2" s="343"/>
      <c r="T2" s="343"/>
      <c r="U2" s="343"/>
      <c r="V2" s="343"/>
      <c r="W2" s="344"/>
    </row>
    <row r="3" spans="1:23">
      <c r="A3" s="26" t="s">
        <v>17</v>
      </c>
      <c r="B3" s="23"/>
      <c r="C3" s="55"/>
      <c r="D3" s="62"/>
      <c r="E3" s="27" t="s">
        <v>18</v>
      </c>
      <c r="F3" s="64"/>
      <c r="G3" s="65"/>
      <c r="H3" s="64"/>
      <c r="I3" s="65"/>
      <c r="J3" s="64"/>
      <c r="K3" s="65"/>
      <c r="L3" s="64"/>
      <c r="M3" s="53"/>
      <c r="N3" s="65"/>
      <c r="O3" s="16"/>
      <c r="P3" s="342" t="s">
        <v>19</v>
      </c>
      <c r="Q3" s="343"/>
      <c r="R3" s="343"/>
      <c r="S3" s="343"/>
      <c r="T3" s="343"/>
      <c r="U3" s="343"/>
      <c r="V3" s="343"/>
      <c r="W3" s="344"/>
    </row>
    <row r="4" spans="1:23" ht="57.6">
      <c r="A4" s="28" t="s">
        <v>20</v>
      </c>
      <c r="B4" s="28" t="s">
        <v>0</v>
      </c>
      <c r="C4" s="28" t="s">
        <v>21</v>
      </c>
      <c r="D4" s="28" t="s">
        <v>22</v>
      </c>
      <c r="E4" s="29" t="s">
        <v>23</v>
      </c>
      <c r="F4" s="17" t="s">
        <v>54</v>
      </c>
      <c r="G4" s="66" t="s">
        <v>54</v>
      </c>
      <c r="H4" s="17" t="s">
        <v>63</v>
      </c>
      <c r="I4" s="66" t="s">
        <v>63</v>
      </c>
      <c r="J4" s="17" t="s">
        <v>64</v>
      </c>
      <c r="K4" s="66" t="s">
        <v>64</v>
      </c>
      <c r="L4" s="17" t="s">
        <v>65</v>
      </c>
      <c r="M4" s="28" t="s">
        <v>66</v>
      </c>
      <c r="N4" s="66" t="s">
        <v>66</v>
      </c>
      <c r="O4" s="30" t="s">
        <v>24</v>
      </c>
      <c r="P4" s="345" t="s">
        <v>4</v>
      </c>
      <c r="Q4" s="346"/>
      <c r="R4" s="347"/>
      <c r="S4" s="28" t="s">
        <v>25</v>
      </c>
      <c r="T4" s="28" t="s">
        <v>26</v>
      </c>
      <c r="U4" s="28" t="s">
        <v>27</v>
      </c>
      <c r="V4" s="28" t="s">
        <v>28</v>
      </c>
      <c r="W4" s="28" t="s">
        <v>5</v>
      </c>
    </row>
    <row r="5" spans="1:23" ht="43.2">
      <c r="A5" s="31" t="s">
        <v>16</v>
      </c>
      <c r="B5" s="32" t="s">
        <v>16</v>
      </c>
      <c r="C5" s="32"/>
      <c r="D5" s="32"/>
      <c r="E5" s="33"/>
      <c r="F5" s="67" t="s">
        <v>67</v>
      </c>
      <c r="G5" s="68" t="s">
        <v>67</v>
      </c>
      <c r="H5" s="67" t="s">
        <v>67</v>
      </c>
      <c r="I5" s="68" t="s">
        <v>67</v>
      </c>
      <c r="J5" s="67" t="s">
        <v>67</v>
      </c>
      <c r="K5" s="68" t="s">
        <v>67</v>
      </c>
      <c r="L5" s="67" t="s">
        <v>67</v>
      </c>
      <c r="M5" s="54" t="s">
        <v>68</v>
      </c>
      <c r="N5" s="68" t="s">
        <v>69</v>
      </c>
      <c r="O5" s="34"/>
      <c r="P5" s="35" t="s">
        <v>6</v>
      </c>
      <c r="Q5" s="35" t="s">
        <v>7</v>
      </c>
      <c r="R5" s="35" t="s">
        <v>8</v>
      </c>
      <c r="S5" s="35"/>
      <c r="T5" s="35"/>
      <c r="U5" s="35"/>
      <c r="V5" s="35"/>
      <c r="W5" s="35"/>
    </row>
    <row r="6" spans="1:23">
      <c r="A6" s="36"/>
      <c r="B6" s="37"/>
      <c r="C6" s="37"/>
      <c r="D6" s="37"/>
      <c r="E6" s="38"/>
      <c r="F6" s="39" t="s">
        <v>35</v>
      </c>
      <c r="G6" s="47" t="s">
        <v>35</v>
      </c>
      <c r="H6" s="39" t="s">
        <v>35</v>
      </c>
      <c r="I6" s="47" t="s">
        <v>35</v>
      </c>
      <c r="J6" s="39" t="s">
        <v>35</v>
      </c>
      <c r="K6" s="47"/>
      <c r="L6" s="39" t="s">
        <v>35</v>
      </c>
      <c r="M6" s="63" t="s">
        <v>35</v>
      </c>
      <c r="N6" s="47" t="s">
        <v>35</v>
      </c>
      <c r="O6" s="40"/>
      <c r="P6" s="37"/>
      <c r="Q6" s="37"/>
      <c r="R6" s="37"/>
      <c r="S6" s="37"/>
      <c r="T6" s="37"/>
      <c r="U6" s="37"/>
      <c r="V6" s="37"/>
      <c r="W6" s="37"/>
    </row>
    <row r="7" spans="1:23">
      <c r="A7" s="378"/>
      <c r="B7" s="379" t="s">
        <v>29</v>
      </c>
      <c r="C7" s="380" t="s">
        <v>30</v>
      </c>
      <c r="D7" s="380" t="s">
        <v>33</v>
      </c>
      <c r="E7" s="48" t="s">
        <v>55</v>
      </c>
      <c r="F7" s="74">
        <v>6.05</v>
      </c>
      <c r="G7" s="49">
        <v>6.18</v>
      </c>
      <c r="H7" s="69">
        <v>7.93</v>
      </c>
      <c r="I7" s="76">
        <v>7.58</v>
      </c>
      <c r="J7" s="69">
        <v>8.5500000000000007</v>
      </c>
      <c r="K7" s="76">
        <v>8.35</v>
      </c>
      <c r="L7" s="69">
        <v>9.41</v>
      </c>
      <c r="M7" s="56">
        <v>9.4499999999999993</v>
      </c>
      <c r="N7" s="49">
        <v>9.7799999999999994</v>
      </c>
      <c r="O7" s="351" t="s">
        <v>31</v>
      </c>
      <c r="P7" s="41">
        <v>30</v>
      </c>
      <c r="Q7" s="41">
        <v>25</v>
      </c>
      <c r="R7" s="41">
        <v>28</v>
      </c>
      <c r="S7" s="41">
        <v>4</v>
      </c>
      <c r="T7" s="42">
        <f>(P7*Q7*R7)/1000000</f>
        <v>2.1000000000000001E-2</v>
      </c>
      <c r="U7" s="43">
        <f>S7*66/T7</f>
        <v>12571.428571428571</v>
      </c>
      <c r="V7" s="44"/>
      <c r="W7" s="45">
        <f>V7/U7</f>
        <v>0</v>
      </c>
    </row>
    <row r="8" spans="1:23">
      <c r="A8" s="378"/>
      <c r="B8" s="379"/>
      <c r="C8" s="380"/>
      <c r="D8" s="380"/>
      <c r="E8" s="48" t="s">
        <v>56</v>
      </c>
      <c r="F8" s="74">
        <v>7.85</v>
      </c>
      <c r="G8" s="49">
        <v>8.0399999999999991</v>
      </c>
      <c r="H8" s="69">
        <v>10.29</v>
      </c>
      <c r="I8" s="76">
        <v>9.8699999999999992</v>
      </c>
      <c r="J8" s="69">
        <v>11.1</v>
      </c>
      <c r="K8" s="76">
        <v>10.87</v>
      </c>
      <c r="L8" s="69">
        <v>12.23</v>
      </c>
      <c r="M8" s="56">
        <v>12.29</v>
      </c>
      <c r="N8" s="49">
        <v>12.72</v>
      </c>
      <c r="O8" s="352"/>
      <c r="P8" s="41">
        <v>30</v>
      </c>
      <c r="Q8" s="41">
        <v>25</v>
      </c>
      <c r="R8" s="41">
        <v>33</v>
      </c>
      <c r="S8" s="41">
        <v>4</v>
      </c>
      <c r="T8" s="42">
        <f>(P8*Q8*R8)/1000000</f>
        <v>2.4750000000000001E-2</v>
      </c>
      <c r="U8" s="43">
        <f>S8*66/T8</f>
        <v>10666.666666666666</v>
      </c>
      <c r="V8" s="44"/>
      <c r="W8" s="45">
        <f>V8/U8</f>
        <v>0</v>
      </c>
    </row>
    <row r="9" spans="1:23">
      <c r="A9" s="378"/>
      <c r="B9" s="379"/>
      <c r="C9" s="380"/>
      <c r="D9" s="380"/>
      <c r="E9" s="48" t="s">
        <v>57</v>
      </c>
      <c r="F9" s="74">
        <v>8.75</v>
      </c>
      <c r="G9" s="49">
        <v>8.8800000000000008</v>
      </c>
      <c r="H9" s="69">
        <v>11.62</v>
      </c>
      <c r="I9" s="76">
        <v>10.9</v>
      </c>
      <c r="J9" s="69">
        <v>12.56</v>
      </c>
      <c r="K9" s="76">
        <v>11.99</v>
      </c>
      <c r="L9" s="69">
        <v>13.86</v>
      </c>
      <c r="M9" s="56">
        <v>13.93</v>
      </c>
      <c r="N9" s="49">
        <v>14.41</v>
      </c>
      <c r="O9" s="352"/>
      <c r="P9" s="41">
        <v>30</v>
      </c>
      <c r="Q9" s="41">
        <v>25</v>
      </c>
      <c r="R9" s="41">
        <v>38</v>
      </c>
      <c r="S9" s="41">
        <v>4</v>
      </c>
      <c r="T9" s="42">
        <f>(P9*Q9*R9)/1000000</f>
        <v>2.8500000000000001E-2</v>
      </c>
      <c r="U9" s="43">
        <f>S9*66/T9</f>
        <v>9263.1578947368416</v>
      </c>
      <c r="V9" s="44"/>
      <c r="W9" s="45">
        <f>V9/U9</f>
        <v>0</v>
      </c>
    </row>
    <row r="10" spans="1:23">
      <c r="A10" s="378"/>
      <c r="B10" s="379"/>
      <c r="C10" s="380"/>
      <c r="D10" s="380"/>
      <c r="E10" s="48" t="s">
        <v>58</v>
      </c>
      <c r="F10" s="74">
        <v>10.65</v>
      </c>
      <c r="G10" s="49">
        <v>10.74</v>
      </c>
      <c r="H10" s="69">
        <v>14.29</v>
      </c>
      <c r="I10" s="76">
        <v>13.18</v>
      </c>
      <c r="J10" s="69">
        <v>15.44</v>
      </c>
      <c r="K10" s="76">
        <v>14.51</v>
      </c>
      <c r="L10" s="69">
        <v>17.059999999999999</v>
      </c>
      <c r="M10" s="56">
        <v>17.14</v>
      </c>
      <c r="N10" s="49">
        <v>17.739999999999998</v>
      </c>
      <c r="O10" s="352"/>
      <c r="P10" s="41">
        <v>30</v>
      </c>
      <c r="Q10" s="41">
        <v>25</v>
      </c>
      <c r="R10" s="41">
        <v>43</v>
      </c>
      <c r="S10" s="41">
        <v>4</v>
      </c>
      <c r="T10" s="42">
        <f t="shared" ref="T10:T11" si="0">(P10*Q10*R10)/1000000</f>
        <v>3.2250000000000001E-2</v>
      </c>
      <c r="U10" s="43">
        <f t="shared" ref="U10:U11" si="1">S10*66/T10</f>
        <v>8186.0465116279065</v>
      </c>
      <c r="V10" s="44"/>
      <c r="W10" s="45">
        <f t="shared" ref="W10:W11" si="2">V10/U10</f>
        <v>0</v>
      </c>
    </row>
    <row r="11" spans="1:23" ht="28.8">
      <c r="A11" s="378"/>
      <c r="B11" s="379"/>
      <c r="C11" s="380"/>
      <c r="D11" s="380"/>
      <c r="E11" s="48" t="s">
        <v>53</v>
      </c>
      <c r="F11" s="74">
        <v>10.65</v>
      </c>
      <c r="G11" s="49">
        <v>10.74</v>
      </c>
      <c r="H11" s="69">
        <v>14.29</v>
      </c>
      <c r="I11" s="76">
        <v>13.18</v>
      </c>
      <c r="J11" s="69">
        <v>15.44</v>
      </c>
      <c r="K11" s="76">
        <v>14.51</v>
      </c>
      <c r="L11" s="69">
        <v>17.059999999999999</v>
      </c>
      <c r="M11" s="56">
        <v>17.14</v>
      </c>
      <c r="N11" s="49">
        <v>17.739999999999998</v>
      </c>
      <c r="O11" s="353"/>
      <c r="P11" s="41">
        <v>30</v>
      </c>
      <c r="Q11" s="41">
        <v>25</v>
      </c>
      <c r="R11" s="41">
        <v>43</v>
      </c>
      <c r="S11" s="41">
        <v>4</v>
      </c>
      <c r="T11" s="42">
        <f t="shared" si="0"/>
        <v>3.2250000000000001E-2</v>
      </c>
      <c r="U11" s="43">
        <f t="shared" si="1"/>
        <v>8186.0465116279065</v>
      </c>
      <c r="V11" s="44"/>
      <c r="W11" s="45">
        <f t="shared" si="2"/>
        <v>0</v>
      </c>
    </row>
    <row r="12" spans="1:23" ht="43.2">
      <c r="A12" s="31" t="s">
        <v>16</v>
      </c>
      <c r="B12" s="32" t="s">
        <v>16</v>
      </c>
      <c r="C12" s="32"/>
      <c r="D12" s="32"/>
      <c r="E12" s="33"/>
      <c r="F12" s="67" t="s">
        <v>67</v>
      </c>
      <c r="G12" s="68" t="s">
        <v>67</v>
      </c>
      <c r="H12" s="67" t="s">
        <v>67</v>
      </c>
      <c r="I12" s="68" t="s">
        <v>67</v>
      </c>
      <c r="J12" s="67" t="s">
        <v>67</v>
      </c>
      <c r="K12" s="68" t="s">
        <v>67</v>
      </c>
      <c r="L12" s="67" t="s">
        <v>67</v>
      </c>
      <c r="M12" s="54" t="s">
        <v>68</v>
      </c>
      <c r="N12" s="68" t="s">
        <v>69</v>
      </c>
      <c r="O12" s="34"/>
      <c r="P12" s="35" t="s">
        <v>6</v>
      </c>
      <c r="Q12" s="35" t="s">
        <v>7</v>
      </c>
      <c r="R12" s="35" t="s">
        <v>8</v>
      </c>
      <c r="S12" s="35"/>
      <c r="T12" s="35"/>
      <c r="U12" s="35"/>
      <c r="V12" s="35"/>
      <c r="W12" s="35"/>
    </row>
    <row r="13" spans="1:23">
      <c r="A13" s="36"/>
      <c r="B13" s="37"/>
      <c r="C13" s="37"/>
      <c r="D13" s="37"/>
      <c r="E13" s="38"/>
      <c r="F13" s="39" t="s">
        <v>36</v>
      </c>
      <c r="G13" s="47" t="s">
        <v>36</v>
      </c>
      <c r="H13" s="39" t="s">
        <v>36</v>
      </c>
      <c r="I13" s="47" t="s">
        <v>36</v>
      </c>
      <c r="J13" s="39" t="s">
        <v>36</v>
      </c>
      <c r="K13" s="47" t="s">
        <v>36</v>
      </c>
      <c r="L13" s="39" t="s">
        <v>36</v>
      </c>
      <c r="M13" s="63" t="s">
        <v>36</v>
      </c>
      <c r="N13" s="47" t="s">
        <v>36</v>
      </c>
      <c r="O13" s="40"/>
      <c r="P13" s="37"/>
      <c r="Q13" s="37"/>
      <c r="R13" s="37"/>
      <c r="S13" s="37"/>
      <c r="T13" s="37"/>
      <c r="U13" s="37"/>
      <c r="V13" s="37"/>
      <c r="W13" s="37"/>
    </row>
    <row r="14" spans="1:23">
      <c r="A14" s="378"/>
      <c r="B14" s="379" t="s">
        <v>29</v>
      </c>
      <c r="C14" s="380" t="s">
        <v>30</v>
      </c>
      <c r="D14" s="380" t="s">
        <v>33</v>
      </c>
      <c r="E14" s="48" t="s">
        <v>48</v>
      </c>
      <c r="F14" s="74">
        <v>6.78</v>
      </c>
      <c r="G14" s="49">
        <v>6.92</v>
      </c>
      <c r="H14" s="69">
        <v>8.8800000000000008</v>
      </c>
      <c r="I14" s="76">
        <v>8.49</v>
      </c>
      <c r="J14" s="69">
        <v>9.58</v>
      </c>
      <c r="K14" s="76">
        <v>9.35</v>
      </c>
      <c r="L14" s="69">
        <v>10.54</v>
      </c>
      <c r="M14" s="56">
        <v>10.58</v>
      </c>
      <c r="N14" s="49">
        <v>10.95</v>
      </c>
      <c r="O14" s="351" t="s">
        <v>31</v>
      </c>
      <c r="P14" s="41">
        <v>30</v>
      </c>
      <c r="Q14" s="41">
        <v>30</v>
      </c>
      <c r="R14" s="41">
        <v>25</v>
      </c>
      <c r="S14" s="41">
        <v>4</v>
      </c>
      <c r="T14" s="42">
        <f>(P14*Q14*R14)/1000000</f>
        <v>2.2499999999999999E-2</v>
      </c>
      <c r="U14" s="43">
        <f>S14*66/T14</f>
        <v>11733.333333333334</v>
      </c>
      <c r="V14" s="44"/>
      <c r="W14" s="45">
        <f>V14/U14</f>
        <v>0</v>
      </c>
    </row>
    <row r="15" spans="1:23">
      <c r="A15" s="378"/>
      <c r="B15" s="379"/>
      <c r="C15" s="380"/>
      <c r="D15" s="380"/>
      <c r="E15" s="48" t="s">
        <v>50</v>
      </c>
      <c r="F15" s="74">
        <v>9.0299999999999994</v>
      </c>
      <c r="G15" s="49">
        <v>9.25</v>
      </c>
      <c r="H15" s="69">
        <v>11.83</v>
      </c>
      <c r="I15" s="76">
        <v>11.35</v>
      </c>
      <c r="J15" s="69">
        <v>12.77</v>
      </c>
      <c r="K15" s="76">
        <v>12.5</v>
      </c>
      <c r="L15" s="69">
        <v>14.06</v>
      </c>
      <c r="M15" s="56">
        <v>14.13</v>
      </c>
      <c r="N15" s="49">
        <v>14.63</v>
      </c>
      <c r="O15" s="352"/>
      <c r="P15" s="41">
        <v>30</v>
      </c>
      <c r="Q15" s="41">
        <v>30</v>
      </c>
      <c r="R15" s="41">
        <v>30</v>
      </c>
      <c r="S15" s="41">
        <v>4</v>
      </c>
      <c r="T15" s="42">
        <f>(P15*Q15*R15)/1000000</f>
        <v>2.7E-2</v>
      </c>
      <c r="U15" s="43">
        <f>S15*66/T15</f>
        <v>9777.7777777777774</v>
      </c>
      <c r="V15" s="44"/>
      <c r="W15" s="45">
        <f>V15/U15</f>
        <v>0</v>
      </c>
    </row>
    <row r="16" spans="1:23">
      <c r="A16" s="378"/>
      <c r="B16" s="379"/>
      <c r="C16" s="380"/>
      <c r="D16" s="380"/>
      <c r="E16" s="48" t="s">
        <v>70</v>
      </c>
      <c r="F16" s="74">
        <v>9.98</v>
      </c>
      <c r="G16" s="49">
        <v>10.119999999999999</v>
      </c>
      <c r="H16" s="69">
        <v>13.25</v>
      </c>
      <c r="I16" s="76">
        <v>12.43</v>
      </c>
      <c r="J16" s="69">
        <v>14.32</v>
      </c>
      <c r="K16" s="76">
        <v>13.67</v>
      </c>
      <c r="L16" s="69">
        <v>15.8</v>
      </c>
      <c r="M16" s="56">
        <v>15.88</v>
      </c>
      <c r="N16" s="49">
        <v>16.43</v>
      </c>
      <c r="O16" s="352"/>
      <c r="P16" s="41">
        <v>30</v>
      </c>
      <c r="Q16" s="41">
        <v>30</v>
      </c>
      <c r="R16" s="41">
        <v>36</v>
      </c>
      <c r="S16" s="41">
        <v>4</v>
      </c>
      <c r="T16" s="42">
        <f>(P16*Q16*R16)/1000000</f>
        <v>3.2399999999999998E-2</v>
      </c>
      <c r="U16" s="43">
        <f>S16*66/T16</f>
        <v>8148.1481481481487</v>
      </c>
      <c r="V16" s="44"/>
      <c r="W16" s="45">
        <f>V16/U16</f>
        <v>0</v>
      </c>
    </row>
    <row r="17" spans="1:23">
      <c r="A17" s="378"/>
      <c r="B17" s="379"/>
      <c r="C17" s="380"/>
      <c r="D17" s="380"/>
      <c r="E17" s="48" t="s">
        <v>71</v>
      </c>
      <c r="F17" s="74">
        <v>12.14</v>
      </c>
      <c r="G17" s="49">
        <v>12.24</v>
      </c>
      <c r="H17" s="69">
        <v>16.29</v>
      </c>
      <c r="I17" s="76">
        <v>15.03</v>
      </c>
      <c r="J17" s="69">
        <v>17.600000000000001</v>
      </c>
      <c r="K17" s="76">
        <v>16.54</v>
      </c>
      <c r="L17" s="69">
        <v>19.45</v>
      </c>
      <c r="M17" s="56">
        <v>19.54</v>
      </c>
      <c r="N17" s="49">
        <v>20.22</v>
      </c>
      <c r="O17" s="352"/>
      <c r="P17" s="41">
        <v>30</v>
      </c>
      <c r="Q17" s="41">
        <v>30</v>
      </c>
      <c r="R17" s="41">
        <v>41</v>
      </c>
      <c r="S17" s="41">
        <v>4</v>
      </c>
      <c r="T17" s="42">
        <f t="shared" ref="T17:T18" si="3">(P17*Q17*R17)/1000000</f>
        <v>3.6900000000000002E-2</v>
      </c>
      <c r="U17" s="43">
        <f t="shared" ref="U17:U18" si="4">S17*66/T17</f>
        <v>7154.4715447154467</v>
      </c>
      <c r="V17" s="44"/>
      <c r="W17" s="45">
        <f t="shared" ref="W17:W18" si="5">V17/U17</f>
        <v>0</v>
      </c>
    </row>
    <row r="18" spans="1:23" ht="29.4" thickBot="1">
      <c r="A18" s="378"/>
      <c r="B18" s="379"/>
      <c r="C18" s="380"/>
      <c r="D18" s="380"/>
      <c r="E18" s="48" t="s">
        <v>72</v>
      </c>
      <c r="F18" s="75">
        <v>12.14</v>
      </c>
      <c r="G18" s="71">
        <v>12.24</v>
      </c>
      <c r="H18" s="70">
        <v>16.29</v>
      </c>
      <c r="I18" s="77">
        <v>15.03</v>
      </c>
      <c r="J18" s="70">
        <v>17.600000000000001</v>
      </c>
      <c r="K18" s="78">
        <v>16.54</v>
      </c>
      <c r="L18" s="70">
        <v>19.45</v>
      </c>
      <c r="M18" s="72">
        <v>19.54</v>
      </c>
      <c r="N18" s="71">
        <v>20.22</v>
      </c>
      <c r="O18" s="353"/>
      <c r="P18" s="41">
        <v>30</v>
      </c>
      <c r="Q18" s="41">
        <v>30</v>
      </c>
      <c r="R18" s="41">
        <v>41</v>
      </c>
      <c r="S18" s="41">
        <v>4</v>
      </c>
      <c r="T18" s="42">
        <f t="shared" si="3"/>
        <v>3.6900000000000002E-2</v>
      </c>
      <c r="U18" s="43">
        <f t="shared" si="4"/>
        <v>7154.4715447154467</v>
      </c>
      <c r="V18" s="44"/>
      <c r="W18" s="45">
        <f t="shared" si="5"/>
        <v>0</v>
      </c>
    </row>
    <row r="19" spans="1:23">
      <c r="J19" s="73" t="s">
        <v>73</v>
      </c>
      <c r="K19" s="73"/>
    </row>
    <row r="20" spans="1:23" ht="15" thickBot="1">
      <c r="F20" s="46" t="s">
        <v>107</v>
      </c>
      <c r="I20" s="46" t="s">
        <v>107</v>
      </c>
      <c r="K20" s="46" t="s">
        <v>107</v>
      </c>
      <c r="L20" s="46" t="s">
        <v>107</v>
      </c>
      <c r="M20" s="46" t="s">
        <v>107</v>
      </c>
      <c r="N20" s="46" t="s">
        <v>107</v>
      </c>
    </row>
    <row r="21" spans="1:23">
      <c r="F21" s="96">
        <v>8.06</v>
      </c>
      <c r="G21" s="58">
        <f>(F21-F7)/F7</f>
        <v>0.33223140495867781</v>
      </c>
      <c r="H21" s="58">
        <f>(I21-I7)/I7</f>
        <v>0.25329815303430075</v>
      </c>
      <c r="I21" s="96">
        <v>9.5</v>
      </c>
      <c r="J21" s="58">
        <f>(K21-K7)/K7</f>
        <v>9.5808383233533023E-2</v>
      </c>
      <c r="K21" s="96">
        <v>9.15</v>
      </c>
      <c r="L21" s="96">
        <v>9.85</v>
      </c>
      <c r="M21" s="96">
        <v>10.050000000000001</v>
      </c>
      <c r="N21" s="96">
        <v>10.75</v>
      </c>
    </row>
    <row r="22" spans="1:23">
      <c r="F22" s="100">
        <v>10.44</v>
      </c>
      <c r="G22" s="58">
        <f t="shared" ref="G22:G25" si="6">(F22-F8)/F8</f>
        <v>0.32993630573248406</v>
      </c>
      <c r="H22" s="58">
        <f t="shared" ref="H22:J25" si="7">(I22-I8)/I8</f>
        <v>0.17021276595744697</v>
      </c>
      <c r="I22" s="100">
        <v>11.55</v>
      </c>
      <c r="J22" s="58">
        <f t="shared" si="7"/>
        <v>9.3836246550138128E-2</v>
      </c>
      <c r="K22" s="100">
        <v>11.89</v>
      </c>
      <c r="L22" s="100">
        <v>12.8</v>
      </c>
      <c r="M22" s="100">
        <v>13.05</v>
      </c>
      <c r="N22" s="100">
        <v>13.95</v>
      </c>
    </row>
    <row r="23" spans="1:23">
      <c r="F23" s="100">
        <v>11.11</v>
      </c>
      <c r="G23" s="58">
        <f t="shared" si="6"/>
        <v>0.26971428571428563</v>
      </c>
      <c r="H23" s="58">
        <f t="shared" si="7"/>
        <v>0.12385321100917428</v>
      </c>
      <c r="I23" s="100">
        <v>12.25</v>
      </c>
      <c r="J23" s="58">
        <f t="shared" si="7"/>
        <v>5.6713928273561275E-2</v>
      </c>
      <c r="K23" s="100">
        <v>12.67</v>
      </c>
      <c r="L23" s="100">
        <v>13.55</v>
      </c>
      <c r="M23" s="100">
        <v>13.82</v>
      </c>
      <c r="N23" s="100">
        <v>14.95</v>
      </c>
    </row>
    <row r="24" spans="1:23">
      <c r="F24" s="104">
        <v>13.06</v>
      </c>
      <c r="G24" s="58">
        <f t="shared" si="6"/>
        <v>0.22629107981220659</v>
      </c>
      <c r="H24" s="58">
        <f t="shared" si="7"/>
        <v>8.497723823975728E-2</v>
      </c>
      <c r="I24" s="104">
        <v>14.3</v>
      </c>
      <c r="J24" s="58">
        <f t="shared" si="7"/>
        <v>3.3769813921433509E-2</v>
      </c>
      <c r="K24" s="104">
        <v>15</v>
      </c>
      <c r="L24" s="104">
        <v>16.2</v>
      </c>
      <c r="M24" s="104">
        <v>16.52</v>
      </c>
      <c r="N24" s="104">
        <v>17.55</v>
      </c>
    </row>
    <row r="25" spans="1:23" ht="15" thickBot="1">
      <c r="F25" s="108">
        <v>13.26</v>
      </c>
      <c r="G25" s="58">
        <f t="shared" si="6"/>
        <v>0.24507042253521122</v>
      </c>
      <c r="H25" s="58">
        <f t="shared" si="7"/>
        <v>9.6358118361153239E-2</v>
      </c>
      <c r="I25" s="108">
        <v>14.45</v>
      </c>
      <c r="J25" s="58">
        <f t="shared" si="7"/>
        <v>4.5485871812543086E-2</v>
      </c>
      <c r="K25" s="108">
        <v>15.17</v>
      </c>
      <c r="L25" s="108">
        <v>16.45</v>
      </c>
      <c r="M25" s="108">
        <v>16.78</v>
      </c>
      <c r="N25" s="108">
        <v>17.95</v>
      </c>
    </row>
    <row r="26" spans="1:23" ht="15" thickBot="1"/>
    <row r="27" spans="1:23">
      <c r="F27" s="96">
        <v>8.94</v>
      </c>
      <c r="G27" s="58">
        <f>(F27-F14)/F14</f>
        <v>0.31858407079646006</v>
      </c>
      <c r="H27" s="58">
        <f>(I27-I14)/I14</f>
        <v>0.24852767962308592</v>
      </c>
      <c r="I27" s="96">
        <v>10.6</v>
      </c>
      <c r="J27" s="58">
        <f>(K27-K14)/K14</f>
        <v>8.4491978609625776E-2</v>
      </c>
      <c r="K27" s="96">
        <v>10.14</v>
      </c>
      <c r="L27" s="96">
        <v>10.95</v>
      </c>
      <c r="M27" s="96">
        <v>11.1</v>
      </c>
      <c r="N27" s="96">
        <v>11.95</v>
      </c>
    </row>
    <row r="28" spans="1:23">
      <c r="F28" s="100">
        <v>11.95</v>
      </c>
      <c r="G28" s="58">
        <f t="shared" ref="G28:G31" si="8">(F28-F15)/F15</f>
        <v>0.32336655592469549</v>
      </c>
      <c r="H28" s="58">
        <f t="shared" ref="H28:J31" si="9">(I28-I15)/I15</f>
        <v>0.18502202643171803</v>
      </c>
      <c r="I28" s="100">
        <v>13.45</v>
      </c>
      <c r="J28" s="58">
        <f t="shared" si="9"/>
        <v>8.8799999999999948E-2</v>
      </c>
      <c r="K28" s="100">
        <v>13.61</v>
      </c>
      <c r="L28" s="100">
        <v>14.8</v>
      </c>
      <c r="M28" s="100">
        <v>15.1</v>
      </c>
      <c r="N28" s="100">
        <v>15.95</v>
      </c>
    </row>
    <row r="29" spans="1:23">
      <c r="F29" s="100">
        <v>12.62</v>
      </c>
      <c r="G29" s="58">
        <f t="shared" si="8"/>
        <v>0.26452905811623234</v>
      </c>
      <c r="H29" s="58">
        <f t="shared" si="9"/>
        <v>0.13837489943684639</v>
      </c>
      <c r="I29" s="100">
        <v>14.15</v>
      </c>
      <c r="J29" s="58">
        <f t="shared" si="9"/>
        <v>5.2670080468178539E-2</v>
      </c>
      <c r="K29" s="100">
        <v>14.39</v>
      </c>
      <c r="L29" s="100">
        <v>15.55</v>
      </c>
      <c r="M29" s="100">
        <v>15.87</v>
      </c>
      <c r="N29" s="100">
        <v>16.95</v>
      </c>
    </row>
    <row r="30" spans="1:23">
      <c r="F30" s="104">
        <v>14.92</v>
      </c>
      <c r="G30" s="58">
        <f t="shared" si="8"/>
        <v>0.22899505766062597</v>
      </c>
      <c r="H30" s="58">
        <f t="shared" si="9"/>
        <v>0.10445775116433813</v>
      </c>
      <c r="I30" s="104">
        <v>16.600000000000001</v>
      </c>
      <c r="J30" s="58">
        <f t="shared" si="9"/>
        <v>3.5671100362756947E-2</v>
      </c>
      <c r="K30" s="104">
        <v>17.13</v>
      </c>
      <c r="L30" s="104">
        <v>18.600000000000001</v>
      </c>
      <c r="M30" s="104">
        <v>19</v>
      </c>
      <c r="N30" s="104">
        <v>20.05</v>
      </c>
    </row>
    <row r="31" spans="1:23" ht="15" thickBot="1">
      <c r="F31" s="108">
        <v>15.12</v>
      </c>
      <c r="G31" s="58">
        <f t="shared" si="8"/>
        <v>0.24546952224052707</v>
      </c>
      <c r="H31" s="58">
        <f t="shared" si="9"/>
        <v>0.11443779108449773</v>
      </c>
      <c r="I31" s="108">
        <v>16.75</v>
      </c>
      <c r="J31" s="58">
        <f t="shared" si="9"/>
        <v>4.5949214026602271E-2</v>
      </c>
      <c r="K31" s="108">
        <v>17.3</v>
      </c>
      <c r="L31" s="108">
        <v>18.850000000000001</v>
      </c>
      <c r="M31" s="108">
        <v>19.260000000000002</v>
      </c>
      <c r="N31" s="108">
        <v>20.45</v>
      </c>
    </row>
    <row r="33" spans="12:14">
      <c r="L33" s="58">
        <f>(L21-L7)/L7</f>
        <v>4.6758767268862855E-2</v>
      </c>
      <c r="M33" s="58">
        <f>(M21-M7)/M7</f>
        <v>6.3492063492063641E-2</v>
      </c>
      <c r="N33" s="58">
        <f>(N21-N7)/N7</f>
        <v>9.9182004089979625E-2</v>
      </c>
    </row>
    <row r="34" spans="12:14">
      <c r="L34" s="58">
        <f t="shared" ref="L34:M37" si="10">(L22-L8)/L8</f>
        <v>4.6606704824202802E-2</v>
      </c>
      <c r="M34" s="58">
        <f t="shared" si="10"/>
        <v>6.1838893409275966E-2</v>
      </c>
      <c r="N34" s="58">
        <f t="shared" ref="N34" si="11">(N22-N8)/N8</f>
        <v>9.6698113207547065E-2</v>
      </c>
    </row>
    <row r="35" spans="12:14">
      <c r="L35" s="58">
        <f t="shared" si="10"/>
        <v>-2.2366522366522274E-2</v>
      </c>
      <c r="M35" s="58">
        <f t="shared" si="10"/>
        <v>-7.8966259870782082E-3</v>
      </c>
      <c r="N35" s="58">
        <f t="shared" ref="N35" si="12">(N23-N9)/N9</f>
        <v>3.7473976405274056E-2</v>
      </c>
    </row>
    <row r="36" spans="12:14">
      <c r="L36" s="58">
        <f t="shared" si="10"/>
        <v>-5.0410316529894458E-2</v>
      </c>
      <c r="M36" s="58">
        <f t="shared" si="10"/>
        <v>-3.61726954492416E-2</v>
      </c>
      <c r="N36" s="58">
        <f t="shared" ref="N36" si="13">(N24-N10)/N10</f>
        <v>-1.0710259301014529E-2</v>
      </c>
    </row>
    <row r="37" spans="12:14">
      <c r="L37" s="58">
        <f t="shared" si="10"/>
        <v>-3.5756154747948389E-2</v>
      </c>
      <c r="M37" s="58">
        <f t="shared" si="10"/>
        <v>-2.1003500583430538E-2</v>
      </c>
      <c r="N37" s="58">
        <f t="shared" ref="N37" si="14">(N25-N11)/N11</f>
        <v>1.1837655016910986E-2</v>
      </c>
    </row>
    <row r="39" spans="12:14">
      <c r="L39" s="58">
        <f>(L27-L14)/L14</f>
        <v>3.8899430740037967E-2</v>
      </c>
      <c r="M39" s="58">
        <f>(M27-M14)/M14</f>
        <v>4.9149338374291078E-2</v>
      </c>
      <c r="N39" s="58">
        <f>(N27-N14)/N14</f>
        <v>9.1324200913242018E-2</v>
      </c>
    </row>
    <row r="40" spans="12:14">
      <c r="L40" s="58">
        <f t="shared" ref="L40:M43" si="15">(L28-L15)/L15</f>
        <v>5.2631578947368432E-2</v>
      </c>
      <c r="M40" s="58">
        <f t="shared" si="15"/>
        <v>6.864826610049532E-2</v>
      </c>
      <c r="N40" s="58">
        <f t="shared" ref="N40" si="16">(N28-N15)/N15</f>
        <v>9.0225563909774334E-2</v>
      </c>
    </row>
    <row r="41" spans="12:14">
      <c r="L41" s="58">
        <f t="shared" si="15"/>
        <v>-1.582278481012658E-2</v>
      </c>
      <c r="M41" s="58">
        <f t="shared" si="15"/>
        <v>-6.2972292191445611E-4</v>
      </c>
      <c r="N41" s="58">
        <f t="shared" ref="N41" si="17">(N29-N16)/N16</f>
        <v>3.164942178940959E-2</v>
      </c>
    </row>
    <row r="42" spans="12:14">
      <c r="L42" s="58">
        <f t="shared" si="15"/>
        <v>-4.3701799485861073E-2</v>
      </c>
      <c r="M42" s="58">
        <f t="shared" si="15"/>
        <v>-2.7635619242579283E-2</v>
      </c>
      <c r="N42" s="58">
        <f t="shared" ref="N42" si="18">(N30-N17)/N17</f>
        <v>-8.4075173095943707E-3</v>
      </c>
    </row>
    <row r="43" spans="12:14">
      <c r="L43" s="58">
        <f t="shared" si="15"/>
        <v>-3.084832904884308E-2</v>
      </c>
      <c r="M43" s="58">
        <f t="shared" si="15"/>
        <v>-1.4329580348003971E-2</v>
      </c>
      <c r="N43" s="58">
        <f t="shared" ref="N43" si="19">(N31-N18)/N18</f>
        <v>1.1374876360039586E-2</v>
      </c>
    </row>
  </sheetData>
  <mergeCells count="14">
    <mergeCell ref="L2:N2"/>
    <mergeCell ref="P2:W2"/>
    <mergeCell ref="P3:W3"/>
    <mergeCell ref="P4:R4"/>
    <mergeCell ref="A7:A11"/>
    <mergeCell ref="B7:B11"/>
    <mergeCell ref="C7:C11"/>
    <mergeCell ref="D7:D11"/>
    <mergeCell ref="O7:O11"/>
    <mergeCell ref="A14:A18"/>
    <mergeCell ref="B14:B18"/>
    <mergeCell ref="C14:C18"/>
    <mergeCell ref="D14:D18"/>
    <mergeCell ref="O14:O18"/>
  </mergeCells>
  <phoneticPr fontId="70" type="noConversion"/>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2"/>
  <sheetViews>
    <sheetView workbookViewId="0">
      <selection activeCell="F7" sqref="F7:F8"/>
    </sheetView>
  </sheetViews>
  <sheetFormatPr defaultColWidth="9.109375" defaultRowHeight="14.4"/>
  <cols>
    <col min="1" max="1" width="19.88671875" style="46" customWidth="1"/>
    <col min="2" max="2" width="11.109375" style="46" customWidth="1"/>
    <col min="3" max="3" width="37" style="46" customWidth="1"/>
    <col min="4" max="4" width="27.109375" style="46" bestFit="1" customWidth="1"/>
    <col min="5" max="5" width="40.109375" style="46" bestFit="1" customWidth="1"/>
    <col min="6" max="6" width="37.5546875" style="46" customWidth="1"/>
    <col min="7" max="7" width="20.88671875" style="46" bestFit="1" customWidth="1"/>
    <col min="8" max="8" width="11.5546875" style="46" bestFit="1" customWidth="1"/>
    <col min="9" max="9" width="12.44140625" style="46" bestFit="1" customWidth="1"/>
    <col min="10" max="10" width="8.44140625" style="46" bestFit="1" customWidth="1"/>
    <col min="11" max="11" width="17.109375" style="46" bestFit="1" customWidth="1"/>
    <col min="12" max="12" width="12.5546875" style="46" customWidth="1"/>
    <col min="13" max="13" width="23.88671875" style="46" bestFit="1" customWidth="1"/>
    <col min="14" max="15" width="9.109375" style="46"/>
    <col min="16" max="16" width="11.44140625" style="46" bestFit="1" customWidth="1"/>
    <col min="17" max="16384" width="9.109375" style="46"/>
  </cols>
  <sheetData>
    <row r="1" spans="1:15">
      <c r="A1" s="13"/>
      <c r="B1" s="13"/>
      <c r="C1" s="13"/>
      <c r="D1" s="14" t="s">
        <v>13</v>
      </c>
      <c r="E1" s="13"/>
      <c r="F1" s="14"/>
      <c r="G1" s="14"/>
      <c r="H1" s="13"/>
      <c r="I1" s="14"/>
      <c r="J1" s="13"/>
      <c r="K1" s="13"/>
      <c r="L1" s="13"/>
      <c r="M1" s="13"/>
      <c r="N1" s="13"/>
      <c r="O1" s="13"/>
    </row>
    <row r="2" spans="1:15">
      <c r="A2" s="23" t="s">
        <v>15</v>
      </c>
      <c r="B2" s="23" t="s">
        <v>16</v>
      </c>
      <c r="C2" s="24"/>
      <c r="D2" s="23"/>
      <c r="E2" s="25">
        <v>45040</v>
      </c>
      <c r="F2" s="132" t="s">
        <v>272</v>
      </c>
      <c r="G2" s="15"/>
      <c r="H2" s="342"/>
      <c r="I2" s="343"/>
      <c r="J2" s="343"/>
      <c r="K2" s="343"/>
      <c r="L2" s="343"/>
      <c r="M2" s="343"/>
      <c r="N2" s="343"/>
      <c r="O2" s="344"/>
    </row>
    <row r="3" spans="1:15">
      <c r="A3" s="26" t="s">
        <v>17</v>
      </c>
      <c r="B3" s="23"/>
      <c r="C3" s="55"/>
      <c r="D3" s="62"/>
      <c r="E3" s="27" t="s">
        <v>18</v>
      </c>
      <c r="F3" s="53"/>
      <c r="G3" s="16"/>
      <c r="H3" s="342" t="s">
        <v>19</v>
      </c>
      <c r="I3" s="343"/>
      <c r="J3" s="343"/>
      <c r="K3" s="343"/>
      <c r="L3" s="343"/>
      <c r="M3" s="343"/>
      <c r="N3" s="343"/>
      <c r="O3" s="344"/>
    </row>
    <row r="4" spans="1:15" ht="57.6">
      <c r="A4" s="28" t="s">
        <v>20</v>
      </c>
      <c r="B4" s="28" t="s">
        <v>0</v>
      </c>
      <c r="C4" s="28" t="s">
        <v>21</v>
      </c>
      <c r="D4" s="28" t="s">
        <v>22</v>
      </c>
      <c r="E4" s="29" t="s">
        <v>23</v>
      </c>
      <c r="F4" s="28" t="s">
        <v>273</v>
      </c>
      <c r="G4" s="30" t="s">
        <v>24</v>
      </c>
      <c r="H4" s="345" t="s">
        <v>4</v>
      </c>
      <c r="I4" s="346"/>
      <c r="J4" s="347"/>
      <c r="K4" s="28" t="s">
        <v>25</v>
      </c>
      <c r="L4" s="28" t="s">
        <v>26</v>
      </c>
      <c r="M4" s="28" t="s">
        <v>27</v>
      </c>
      <c r="N4" s="28" t="s">
        <v>28</v>
      </c>
      <c r="O4" s="28" t="s">
        <v>5</v>
      </c>
    </row>
    <row r="5" spans="1:15" ht="28.8">
      <c r="A5" s="31" t="s">
        <v>16</v>
      </c>
      <c r="B5" s="32" t="s">
        <v>16</v>
      </c>
      <c r="C5" s="32"/>
      <c r="D5" s="32"/>
      <c r="E5" s="33"/>
      <c r="F5" s="54" t="s">
        <v>274</v>
      </c>
      <c r="G5" s="34"/>
      <c r="H5" s="35" t="s">
        <v>6</v>
      </c>
      <c r="I5" s="35" t="s">
        <v>7</v>
      </c>
      <c r="J5" s="35" t="s">
        <v>8</v>
      </c>
      <c r="K5" s="35"/>
      <c r="L5" s="35"/>
      <c r="M5" s="35"/>
      <c r="N5" s="35"/>
      <c r="O5" s="35"/>
    </row>
    <row r="6" spans="1:15">
      <c r="A6" s="36"/>
      <c r="B6" s="37"/>
      <c r="C6" s="37"/>
      <c r="D6" s="37"/>
      <c r="E6" s="38"/>
      <c r="F6" s="63" t="s">
        <v>35</v>
      </c>
      <c r="G6" s="40"/>
      <c r="H6" s="37"/>
      <c r="I6" s="37"/>
      <c r="J6" s="37"/>
      <c r="K6" s="37"/>
      <c r="L6" s="37"/>
      <c r="M6" s="37"/>
      <c r="N6" s="37"/>
      <c r="O6" s="37"/>
    </row>
    <row r="7" spans="1:15">
      <c r="A7" s="378"/>
      <c r="B7" s="379" t="s">
        <v>29</v>
      </c>
      <c r="C7" s="380" t="s">
        <v>30</v>
      </c>
      <c r="D7" s="380" t="s">
        <v>33</v>
      </c>
      <c r="E7" s="48" t="s">
        <v>55</v>
      </c>
      <c r="F7" s="56">
        <v>7.04</v>
      </c>
      <c r="G7" s="351" t="s">
        <v>31</v>
      </c>
      <c r="H7" s="41">
        <v>30</v>
      </c>
      <c r="I7" s="41">
        <v>25</v>
      </c>
      <c r="J7" s="41">
        <v>28</v>
      </c>
      <c r="K7" s="41">
        <v>4</v>
      </c>
      <c r="L7" s="42">
        <f>(H7*I7*J7)/1000000</f>
        <v>2.1000000000000001E-2</v>
      </c>
      <c r="M7" s="43">
        <f>K7*66/L7</f>
        <v>12571.428571428571</v>
      </c>
      <c r="N7" s="44"/>
      <c r="O7" s="45">
        <f>N7/M7</f>
        <v>0</v>
      </c>
    </row>
    <row r="8" spans="1:15">
      <c r="A8" s="378"/>
      <c r="B8" s="379"/>
      <c r="C8" s="380"/>
      <c r="D8" s="380"/>
      <c r="E8" s="48" t="s">
        <v>56</v>
      </c>
      <c r="F8" s="56">
        <v>9.1300000000000008</v>
      </c>
      <c r="G8" s="352"/>
      <c r="H8" s="41">
        <v>30</v>
      </c>
      <c r="I8" s="41">
        <v>25</v>
      </c>
      <c r="J8" s="41">
        <v>33</v>
      </c>
      <c r="K8" s="41">
        <v>4</v>
      </c>
      <c r="L8" s="42">
        <f>(H8*I8*J8)/1000000</f>
        <v>2.4750000000000001E-2</v>
      </c>
      <c r="M8" s="43">
        <f>K8*66/L8</f>
        <v>10666.666666666666</v>
      </c>
      <c r="N8" s="44"/>
      <c r="O8" s="45">
        <f>N8/M8</f>
        <v>0</v>
      </c>
    </row>
    <row r="9" spans="1:15">
      <c r="A9" s="378"/>
      <c r="B9" s="379"/>
      <c r="C9" s="380"/>
      <c r="D9" s="380"/>
      <c r="E9" s="48" t="s">
        <v>57</v>
      </c>
      <c r="F9" s="56">
        <v>10.17</v>
      </c>
      <c r="G9" s="352"/>
      <c r="H9" s="41">
        <v>30</v>
      </c>
      <c r="I9" s="41">
        <v>25</v>
      </c>
      <c r="J9" s="41">
        <v>38</v>
      </c>
      <c r="K9" s="41">
        <v>4</v>
      </c>
      <c r="L9" s="42">
        <f>(H9*I9*J9)/1000000</f>
        <v>2.8500000000000001E-2</v>
      </c>
      <c r="M9" s="43">
        <f>K9*66/L9</f>
        <v>9263.1578947368416</v>
      </c>
      <c r="N9" s="44"/>
      <c r="O9" s="45">
        <f>N9/M9</f>
        <v>0</v>
      </c>
    </row>
    <row r="10" spans="1:15">
      <c r="A10" s="378"/>
      <c r="B10" s="379"/>
      <c r="C10" s="380"/>
      <c r="D10" s="380"/>
      <c r="E10" s="48" t="s">
        <v>58</v>
      </c>
      <c r="F10" s="56">
        <v>12.36</v>
      </c>
      <c r="G10" s="352"/>
      <c r="H10" s="41">
        <v>30</v>
      </c>
      <c r="I10" s="41">
        <v>25</v>
      </c>
      <c r="J10" s="41">
        <v>43</v>
      </c>
      <c r="K10" s="41">
        <v>4</v>
      </c>
      <c r="L10" s="42">
        <f t="shared" ref="L10:L11" si="0">(H10*I10*J10)/1000000</f>
        <v>3.2250000000000001E-2</v>
      </c>
      <c r="M10" s="43">
        <f t="shared" ref="M10:M11" si="1">K10*66/L10</f>
        <v>8186.0465116279065</v>
      </c>
      <c r="N10" s="44"/>
      <c r="O10" s="45">
        <f t="shared" ref="O10:O11" si="2">N10/M10</f>
        <v>0</v>
      </c>
    </row>
    <row r="11" spans="1:15" ht="28.8">
      <c r="A11" s="378"/>
      <c r="B11" s="379"/>
      <c r="C11" s="380"/>
      <c r="D11" s="380"/>
      <c r="E11" s="48" t="s">
        <v>53</v>
      </c>
      <c r="F11" s="56">
        <v>12.36</v>
      </c>
      <c r="G11" s="353"/>
      <c r="H11" s="41">
        <v>30</v>
      </c>
      <c r="I11" s="41">
        <v>25</v>
      </c>
      <c r="J11" s="41">
        <v>43</v>
      </c>
      <c r="K11" s="41">
        <v>4</v>
      </c>
      <c r="L11" s="42">
        <f t="shared" si="0"/>
        <v>3.2250000000000001E-2</v>
      </c>
      <c r="M11" s="43">
        <f t="shared" si="1"/>
        <v>8186.0465116279065</v>
      </c>
      <c r="N11" s="44"/>
      <c r="O11" s="45">
        <f t="shared" si="2"/>
        <v>0</v>
      </c>
    </row>
    <row r="12" spans="1:15">
      <c r="F12" s="73" t="s">
        <v>73</v>
      </c>
    </row>
  </sheetData>
  <mergeCells count="8">
    <mergeCell ref="H2:O2"/>
    <mergeCell ref="H3:O3"/>
    <mergeCell ref="H4:J4"/>
    <mergeCell ref="A7:A11"/>
    <mergeCell ref="B7:B11"/>
    <mergeCell ref="C7:C11"/>
    <mergeCell ref="D7:D11"/>
    <mergeCell ref="G7:G11"/>
  </mergeCells>
  <phoneticPr fontId="7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5"/>
  <sheetViews>
    <sheetView workbookViewId="0">
      <selection activeCell="G14" sqref="G14:G15"/>
    </sheetView>
  </sheetViews>
  <sheetFormatPr defaultColWidth="9.109375" defaultRowHeight="14.4"/>
  <cols>
    <col min="1" max="1" width="19.88671875" style="46" customWidth="1"/>
    <col min="2" max="2" width="11.109375" style="46" customWidth="1"/>
    <col min="3" max="3" width="37" style="46" customWidth="1"/>
    <col min="4" max="4" width="27.109375" style="46" bestFit="1" customWidth="1"/>
    <col min="5" max="5" width="40.109375" style="46" bestFit="1" customWidth="1"/>
    <col min="6" max="7" width="33.44140625" style="46" customWidth="1"/>
    <col min="8" max="8" width="20.88671875" style="46" bestFit="1" customWidth="1"/>
    <col min="9" max="9" width="11.5546875" style="46" bestFit="1" customWidth="1"/>
    <col min="10" max="10" width="12.44140625" style="46" bestFit="1" customWidth="1"/>
    <col min="11" max="11" width="8.44140625" style="46" bestFit="1" customWidth="1"/>
    <col min="12" max="12" width="17.109375" style="46" bestFit="1" customWidth="1"/>
    <col min="13" max="13" width="12.5546875" style="46" customWidth="1"/>
    <col min="14" max="14" width="23.88671875" style="46" bestFit="1" customWidth="1"/>
    <col min="15" max="16" width="9.109375" style="46"/>
    <col min="17" max="17" width="11.44140625" style="46" bestFit="1" customWidth="1"/>
    <col min="18" max="16384" width="9.109375" style="46"/>
  </cols>
  <sheetData>
    <row r="1" spans="1:16">
      <c r="A1" s="13"/>
      <c r="B1" s="13"/>
      <c r="C1" s="13"/>
      <c r="D1" s="14" t="s">
        <v>13</v>
      </c>
      <c r="E1" s="13"/>
      <c r="F1" s="14"/>
      <c r="G1" s="14"/>
      <c r="H1" s="14"/>
      <c r="I1" s="13"/>
      <c r="J1" s="14"/>
      <c r="K1" s="13"/>
      <c r="L1" s="13"/>
      <c r="M1" s="13"/>
      <c r="N1" s="13"/>
      <c r="O1" s="13"/>
      <c r="P1" s="13"/>
    </row>
    <row r="2" spans="1:16">
      <c r="A2" s="23" t="s">
        <v>15</v>
      </c>
      <c r="B2" s="23" t="s">
        <v>16</v>
      </c>
      <c r="C2" s="24"/>
      <c r="D2" s="23"/>
      <c r="E2" s="25">
        <v>45002</v>
      </c>
      <c r="F2" s="35" t="s">
        <v>32</v>
      </c>
      <c r="G2" s="35" t="s">
        <v>108</v>
      </c>
      <c r="H2" s="15"/>
      <c r="I2" s="342"/>
      <c r="J2" s="343"/>
      <c r="K2" s="343"/>
      <c r="L2" s="343"/>
      <c r="M2" s="343"/>
      <c r="N2" s="343"/>
      <c r="O2" s="343"/>
      <c r="P2" s="344"/>
    </row>
    <row r="3" spans="1:16">
      <c r="A3" s="26" t="s">
        <v>17</v>
      </c>
      <c r="B3" s="23"/>
      <c r="C3" s="55"/>
      <c r="D3" s="62"/>
      <c r="E3" s="27" t="s">
        <v>18</v>
      </c>
      <c r="F3" s="53"/>
      <c r="G3" s="53"/>
      <c r="H3" s="16"/>
      <c r="I3" s="342" t="s">
        <v>19</v>
      </c>
      <c r="J3" s="343"/>
      <c r="K3" s="343"/>
      <c r="L3" s="343"/>
      <c r="M3" s="343"/>
      <c r="N3" s="343"/>
      <c r="O3" s="343"/>
      <c r="P3" s="344"/>
    </row>
    <row r="4" spans="1:16" ht="57.6">
      <c r="A4" s="28" t="s">
        <v>20</v>
      </c>
      <c r="B4" s="28" t="s">
        <v>0</v>
      </c>
      <c r="C4" s="28" t="s">
        <v>21</v>
      </c>
      <c r="D4" s="28" t="s">
        <v>22</v>
      </c>
      <c r="E4" s="29" t="s">
        <v>23</v>
      </c>
      <c r="F4" s="28" t="s">
        <v>64</v>
      </c>
      <c r="G4" s="28" t="s">
        <v>64</v>
      </c>
      <c r="H4" s="30" t="s">
        <v>24</v>
      </c>
      <c r="I4" s="345" t="s">
        <v>4</v>
      </c>
      <c r="J4" s="346"/>
      <c r="K4" s="347"/>
      <c r="L4" s="28" t="s">
        <v>25</v>
      </c>
      <c r="M4" s="28" t="s">
        <v>26</v>
      </c>
      <c r="N4" s="28" t="s">
        <v>27</v>
      </c>
      <c r="O4" s="28" t="s">
        <v>28</v>
      </c>
      <c r="P4" s="28" t="s">
        <v>5</v>
      </c>
    </row>
    <row r="5" spans="1:16" ht="28.8">
      <c r="A5" s="31" t="s">
        <v>16</v>
      </c>
      <c r="B5" s="32" t="s">
        <v>16</v>
      </c>
      <c r="C5" s="32"/>
      <c r="D5" s="32"/>
      <c r="E5" s="33"/>
      <c r="F5" s="54" t="s">
        <v>109</v>
      </c>
      <c r="G5" s="54" t="s">
        <v>109</v>
      </c>
      <c r="H5" s="34"/>
      <c r="I5" s="35" t="s">
        <v>6</v>
      </c>
      <c r="J5" s="35" t="s">
        <v>7</v>
      </c>
      <c r="K5" s="35" t="s">
        <v>8</v>
      </c>
      <c r="L5" s="35"/>
      <c r="M5" s="35"/>
      <c r="N5" s="35"/>
      <c r="O5" s="35"/>
      <c r="P5" s="35"/>
    </row>
    <row r="6" spans="1:16">
      <c r="A6" s="36"/>
      <c r="B6" s="37"/>
      <c r="C6" s="37"/>
      <c r="D6" s="37"/>
      <c r="E6" s="38"/>
      <c r="F6" s="63" t="s">
        <v>35</v>
      </c>
      <c r="G6" s="63" t="s">
        <v>35</v>
      </c>
      <c r="H6" s="40"/>
      <c r="I6" s="37"/>
      <c r="J6" s="37"/>
      <c r="K6" s="37"/>
      <c r="L6" s="37"/>
      <c r="M6" s="37"/>
      <c r="N6" s="37"/>
      <c r="O6" s="37"/>
      <c r="P6" s="37"/>
    </row>
    <row r="7" spans="1:16">
      <c r="A7" s="378"/>
      <c r="B7" s="379" t="s">
        <v>29</v>
      </c>
      <c r="C7" s="380" t="s">
        <v>30</v>
      </c>
      <c r="D7" s="380" t="s">
        <v>33</v>
      </c>
      <c r="E7" s="48" t="s">
        <v>55</v>
      </c>
      <c r="F7" s="56">
        <v>7.4</v>
      </c>
      <c r="G7" s="56">
        <v>7.77</v>
      </c>
      <c r="H7" s="351" t="s">
        <v>31</v>
      </c>
      <c r="I7" s="41">
        <v>30</v>
      </c>
      <c r="J7" s="41">
        <v>25</v>
      </c>
      <c r="K7" s="41">
        <v>28</v>
      </c>
      <c r="L7" s="41">
        <v>4</v>
      </c>
      <c r="M7" s="42">
        <f>(I7*J7*K7)/1000000</f>
        <v>2.1000000000000001E-2</v>
      </c>
      <c r="N7" s="43">
        <f>L7*66/M7</f>
        <v>12571.428571428571</v>
      </c>
      <c r="O7" s="44"/>
      <c r="P7" s="45">
        <f>O7/N7</f>
        <v>0</v>
      </c>
    </row>
    <row r="8" spans="1:16">
      <c r="A8" s="378"/>
      <c r="B8" s="379"/>
      <c r="C8" s="380"/>
      <c r="D8" s="380"/>
      <c r="E8" s="48" t="s">
        <v>56</v>
      </c>
      <c r="F8" s="56">
        <v>9.6</v>
      </c>
      <c r="G8" s="56">
        <v>10.1</v>
      </c>
      <c r="H8" s="352"/>
      <c r="I8" s="41">
        <v>30</v>
      </c>
      <c r="J8" s="41">
        <v>25</v>
      </c>
      <c r="K8" s="41">
        <v>33</v>
      </c>
      <c r="L8" s="41">
        <v>4</v>
      </c>
      <c r="M8" s="42">
        <f>(I8*J8*K8)/1000000</f>
        <v>2.4750000000000001E-2</v>
      </c>
      <c r="N8" s="43">
        <f>L8*66/M8</f>
        <v>10666.666666666666</v>
      </c>
      <c r="O8" s="44"/>
      <c r="P8" s="45">
        <f>O8/N8</f>
        <v>0</v>
      </c>
    </row>
    <row r="9" spans="1:16">
      <c r="A9" s="378"/>
      <c r="B9" s="379"/>
      <c r="C9" s="380"/>
      <c r="D9" s="380"/>
      <c r="E9" s="48" t="s">
        <v>57</v>
      </c>
      <c r="F9" s="56">
        <v>10.7</v>
      </c>
      <c r="G9" s="56">
        <v>10.8</v>
      </c>
      <c r="H9" s="352"/>
      <c r="I9" s="41">
        <v>30</v>
      </c>
      <c r="J9" s="41">
        <v>25</v>
      </c>
      <c r="K9" s="41">
        <v>38</v>
      </c>
      <c r="L9" s="41">
        <v>4</v>
      </c>
      <c r="M9" s="42">
        <f>(I9*J9*K9)/1000000</f>
        <v>2.8500000000000001E-2</v>
      </c>
      <c r="N9" s="43">
        <f>L9*66/M9</f>
        <v>9263.1578947368416</v>
      </c>
      <c r="O9" s="44"/>
      <c r="P9" s="45">
        <f>O9/N9</f>
        <v>0</v>
      </c>
    </row>
    <row r="10" spans="1:16">
      <c r="A10" s="378"/>
      <c r="B10" s="379"/>
      <c r="C10" s="380"/>
      <c r="D10" s="380"/>
      <c r="E10" s="48" t="s">
        <v>58</v>
      </c>
      <c r="F10" s="56">
        <v>13</v>
      </c>
      <c r="G10" s="56">
        <v>13.3</v>
      </c>
      <c r="H10" s="352"/>
      <c r="I10" s="41">
        <v>30</v>
      </c>
      <c r="J10" s="41">
        <v>25</v>
      </c>
      <c r="K10" s="41">
        <v>43</v>
      </c>
      <c r="L10" s="41">
        <v>4</v>
      </c>
      <c r="M10" s="42">
        <f t="shared" ref="M10:M11" si="0">(I10*J10*K10)/1000000</f>
        <v>3.2250000000000001E-2</v>
      </c>
      <c r="N10" s="43">
        <f t="shared" ref="N10:N11" si="1">L10*66/M10</f>
        <v>8186.0465116279065</v>
      </c>
      <c r="O10" s="44"/>
      <c r="P10" s="45">
        <f t="shared" ref="P10:P11" si="2">O10/N10</f>
        <v>0</v>
      </c>
    </row>
    <row r="11" spans="1:16" ht="28.8">
      <c r="A11" s="378"/>
      <c r="B11" s="379"/>
      <c r="C11" s="380"/>
      <c r="D11" s="380"/>
      <c r="E11" s="48" t="s">
        <v>53</v>
      </c>
      <c r="F11" s="56">
        <v>13</v>
      </c>
      <c r="G11" s="56">
        <v>13.3</v>
      </c>
      <c r="H11" s="353"/>
      <c r="I11" s="41">
        <v>30</v>
      </c>
      <c r="J11" s="41">
        <v>25</v>
      </c>
      <c r="K11" s="41">
        <v>43</v>
      </c>
      <c r="L11" s="41">
        <v>4</v>
      </c>
      <c r="M11" s="42">
        <f t="shared" si="0"/>
        <v>3.2250000000000001E-2</v>
      </c>
      <c r="N11" s="43">
        <f t="shared" si="1"/>
        <v>8186.0465116279065</v>
      </c>
      <c r="O11" s="44"/>
      <c r="P11" s="45">
        <f t="shared" si="2"/>
        <v>0</v>
      </c>
    </row>
    <row r="12" spans="1:16">
      <c r="F12" s="73" t="s">
        <v>73</v>
      </c>
      <c r="G12" s="73"/>
    </row>
    <row r="14" spans="1:16">
      <c r="F14" s="56">
        <v>7.04</v>
      </c>
      <c r="G14" s="58">
        <f>(F14-F7)/F7</f>
        <v>-4.8648648648648693E-2</v>
      </c>
    </row>
    <row r="15" spans="1:16">
      <c r="F15" s="56">
        <v>9.1300000000000008</v>
      </c>
      <c r="G15" s="58">
        <f>(F15-F8)/F8</f>
        <v>-4.8958333333333215E-2</v>
      </c>
    </row>
  </sheetData>
  <mergeCells count="8">
    <mergeCell ref="I2:P2"/>
    <mergeCell ref="I3:P3"/>
    <mergeCell ref="I4:K4"/>
    <mergeCell ref="A7:A11"/>
    <mergeCell ref="B7:B11"/>
    <mergeCell ref="C7:C11"/>
    <mergeCell ref="D7:D11"/>
    <mergeCell ref="H7:H11"/>
  </mergeCells>
  <phoneticPr fontId="7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4"/>
  <sheetViews>
    <sheetView topLeftCell="A61" workbookViewId="0">
      <selection activeCell="N72" sqref="N72"/>
    </sheetView>
  </sheetViews>
  <sheetFormatPr defaultRowHeight="13.2"/>
  <cols>
    <col min="1" max="1" width="25.44140625" bestFit="1" customWidth="1"/>
    <col min="2" max="2" width="8" bestFit="1" customWidth="1"/>
    <col min="3" max="3" width="21.109375" bestFit="1" customWidth="1"/>
    <col min="4" max="4" width="37.5546875" customWidth="1"/>
    <col min="5" max="6" width="14.44140625" customWidth="1"/>
    <col min="7" max="7" width="11.44140625" customWidth="1"/>
    <col min="8" max="8" width="14.44140625" customWidth="1"/>
    <col min="9" max="9" width="11.44140625" customWidth="1"/>
    <col min="10" max="10" width="14.44140625" customWidth="1"/>
    <col min="11" max="11" width="11.44140625" customWidth="1"/>
  </cols>
  <sheetData>
    <row r="1" spans="1:11" ht="14.4" thickBot="1">
      <c r="A1" s="417" t="s">
        <v>74</v>
      </c>
      <c r="B1" s="418"/>
      <c r="C1" s="418"/>
      <c r="D1" s="419"/>
      <c r="E1" s="79"/>
      <c r="F1" s="79"/>
      <c r="G1" s="79"/>
      <c r="H1" s="79"/>
      <c r="I1" s="79"/>
      <c r="J1" s="79"/>
      <c r="K1" s="79"/>
    </row>
    <row r="2" spans="1:11" ht="14.4" thickBot="1">
      <c r="A2" s="80" t="s">
        <v>12</v>
      </c>
      <c r="B2" s="81" t="s">
        <v>14</v>
      </c>
      <c r="C2" s="82" t="s">
        <v>37</v>
      </c>
      <c r="D2" s="83" t="s">
        <v>75</v>
      </c>
    </row>
    <row r="3" spans="1:11" ht="14.4" thickBot="1">
      <c r="A3" s="80" t="s">
        <v>38</v>
      </c>
      <c r="B3" s="84"/>
      <c r="C3" s="82" t="s">
        <v>39</v>
      </c>
      <c r="D3" s="83" t="s">
        <v>40</v>
      </c>
    </row>
    <row r="4" spans="1:11" ht="55.8" thickBot="1">
      <c r="A4" s="80" t="s">
        <v>76</v>
      </c>
      <c r="B4" s="85" t="s">
        <v>77</v>
      </c>
      <c r="C4" s="86" t="s">
        <v>41</v>
      </c>
      <c r="D4" s="87" t="s">
        <v>42</v>
      </c>
      <c r="E4" s="88" t="s">
        <v>46</v>
      </c>
      <c r="F4" s="415" t="s">
        <v>59</v>
      </c>
      <c r="G4" s="416"/>
      <c r="H4" s="415" t="s">
        <v>78</v>
      </c>
      <c r="I4" s="416"/>
      <c r="J4" s="415" t="s">
        <v>79</v>
      </c>
      <c r="K4" s="416"/>
    </row>
    <row r="5" spans="1:11" ht="23.1" customHeight="1" thickBot="1">
      <c r="A5" s="89" t="s">
        <v>43</v>
      </c>
      <c r="B5" s="90"/>
      <c r="C5" s="91" t="s">
        <v>44</v>
      </c>
      <c r="D5" s="92">
        <v>44958</v>
      </c>
      <c r="E5" s="88" t="s">
        <v>47</v>
      </c>
      <c r="F5" s="415" t="s">
        <v>80</v>
      </c>
      <c r="G5" s="416"/>
      <c r="H5" s="415" t="s">
        <v>81</v>
      </c>
      <c r="I5" s="416"/>
      <c r="J5" s="415" t="s">
        <v>82</v>
      </c>
      <c r="K5" s="416"/>
    </row>
    <row r="6" spans="1:11" ht="15" thickBot="1">
      <c r="A6" s="420" t="s">
        <v>83</v>
      </c>
      <c r="B6" s="421"/>
      <c r="C6" s="422"/>
      <c r="D6" s="93" t="s">
        <v>2</v>
      </c>
      <c r="E6" s="88" t="s">
        <v>60</v>
      </c>
      <c r="F6" s="88" t="s">
        <v>84</v>
      </c>
      <c r="G6" s="88" t="s">
        <v>85</v>
      </c>
      <c r="H6" s="88" t="s">
        <v>84</v>
      </c>
      <c r="I6" s="88" t="s">
        <v>85</v>
      </c>
      <c r="J6" s="88" t="s">
        <v>84</v>
      </c>
      <c r="K6" s="88" t="s">
        <v>85</v>
      </c>
    </row>
    <row r="7" spans="1:11" ht="14.85" customHeight="1">
      <c r="A7" s="423" t="s">
        <v>86</v>
      </c>
      <c r="B7" s="424"/>
      <c r="C7" s="425"/>
      <c r="D7" s="94" t="s">
        <v>55</v>
      </c>
      <c r="E7" s="95" t="s">
        <v>87</v>
      </c>
      <c r="F7" s="96">
        <v>8.06</v>
      </c>
      <c r="G7" s="97">
        <v>8.06</v>
      </c>
      <c r="H7" s="96">
        <v>8.2899999999999991</v>
      </c>
      <c r="I7" s="97">
        <v>8.5299999999999994</v>
      </c>
      <c r="J7" s="96">
        <v>8.1</v>
      </c>
      <c r="K7" s="97">
        <v>8.1</v>
      </c>
    </row>
    <row r="8" spans="1:11" ht="13.8">
      <c r="A8" s="426"/>
      <c r="B8" s="427"/>
      <c r="C8" s="428"/>
      <c r="D8" s="98" t="s">
        <v>56</v>
      </c>
      <c r="E8" s="99" t="s">
        <v>49</v>
      </c>
      <c r="F8" s="100">
        <v>10.44</v>
      </c>
      <c r="G8" s="101">
        <v>10.44</v>
      </c>
      <c r="H8" s="100">
        <v>10.46</v>
      </c>
      <c r="I8" s="101">
        <v>10.81</v>
      </c>
      <c r="J8" s="100">
        <v>10.7</v>
      </c>
      <c r="K8" s="101">
        <v>10.7</v>
      </c>
    </row>
    <row r="9" spans="1:11" ht="16.350000000000001" customHeight="1">
      <c r="A9" s="426"/>
      <c r="B9" s="427"/>
      <c r="C9" s="428"/>
      <c r="D9" s="102" t="s">
        <v>88</v>
      </c>
      <c r="E9" s="99" t="s">
        <v>49</v>
      </c>
      <c r="F9" s="100">
        <v>11.11</v>
      </c>
      <c r="G9" s="101">
        <v>11.11</v>
      </c>
      <c r="H9" s="100">
        <v>11.18</v>
      </c>
      <c r="I9" s="101">
        <v>11.53</v>
      </c>
      <c r="J9" s="100">
        <v>11.2</v>
      </c>
      <c r="K9" s="101">
        <v>11.2</v>
      </c>
    </row>
    <row r="10" spans="1:11" ht="16.350000000000001" customHeight="1">
      <c r="A10" s="429"/>
      <c r="B10" s="430"/>
      <c r="C10" s="431"/>
      <c r="D10" s="103" t="s">
        <v>58</v>
      </c>
      <c r="E10" s="99" t="s">
        <v>49</v>
      </c>
      <c r="F10" s="104">
        <v>13.06</v>
      </c>
      <c r="G10" s="105">
        <v>13.06</v>
      </c>
      <c r="H10" s="104">
        <v>13.1</v>
      </c>
      <c r="I10" s="105">
        <v>13.52</v>
      </c>
      <c r="J10" s="104">
        <v>13.4</v>
      </c>
      <c r="K10" s="105">
        <v>13.4</v>
      </c>
    </row>
    <row r="11" spans="1:11" ht="14.4" thickBot="1">
      <c r="A11" s="432"/>
      <c r="B11" s="433"/>
      <c r="C11" s="434"/>
      <c r="D11" s="106" t="s">
        <v>89</v>
      </c>
      <c r="E11" s="107" t="s">
        <v>49</v>
      </c>
      <c r="F11" s="108">
        <v>13.26</v>
      </c>
      <c r="G11" s="109">
        <v>13.26</v>
      </c>
      <c r="H11" s="108">
        <v>13.28</v>
      </c>
      <c r="I11" s="109">
        <v>13.7</v>
      </c>
      <c r="J11" s="108">
        <v>13.55</v>
      </c>
      <c r="K11" s="109">
        <v>13.55</v>
      </c>
    </row>
    <row r="12" spans="1:11" ht="4.5" customHeight="1" thickBot="1">
      <c r="A12" s="110"/>
      <c r="B12" s="110"/>
      <c r="C12" s="110"/>
      <c r="D12" s="111"/>
      <c r="E12" s="111"/>
      <c r="F12" s="111"/>
      <c r="G12" s="111"/>
      <c r="H12" s="111"/>
      <c r="I12" s="111"/>
      <c r="J12" s="111"/>
      <c r="K12" s="111"/>
    </row>
    <row r="13" spans="1:11" ht="15" thickBot="1">
      <c r="A13" s="420" t="s">
        <v>83</v>
      </c>
      <c r="B13" s="421"/>
      <c r="C13" s="422"/>
      <c r="D13" s="93" t="s">
        <v>2</v>
      </c>
      <c r="E13" s="88"/>
      <c r="F13" s="415"/>
      <c r="G13" s="416"/>
      <c r="H13" s="415"/>
      <c r="I13" s="416"/>
      <c r="J13" s="415"/>
      <c r="K13" s="416"/>
    </row>
    <row r="14" spans="1:11" ht="13.8">
      <c r="A14" s="423" t="s">
        <v>86</v>
      </c>
      <c r="B14" s="424"/>
      <c r="C14" s="425"/>
      <c r="D14" s="94" t="s">
        <v>48</v>
      </c>
      <c r="E14" s="95" t="s">
        <v>49</v>
      </c>
      <c r="F14" s="96">
        <v>8.94</v>
      </c>
      <c r="G14" s="97">
        <v>8.94</v>
      </c>
      <c r="H14" s="96">
        <v>9.35</v>
      </c>
      <c r="I14" s="97">
        <v>9.6300000000000008</v>
      </c>
      <c r="J14" s="96">
        <v>9.1</v>
      </c>
      <c r="K14" s="97">
        <v>9.1</v>
      </c>
    </row>
    <row r="15" spans="1:11" ht="13.8">
      <c r="A15" s="426"/>
      <c r="B15" s="427"/>
      <c r="C15" s="428"/>
      <c r="D15" s="98" t="s">
        <v>50</v>
      </c>
      <c r="E15" s="99" t="s">
        <v>51</v>
      </c>
      <c r="F15" s="100">
        <v>11.95</v>
      </c>
      <c r="G15" s="101">
        <v>11.95</v>
      </c>
      <c r="H15" s="100">
        <v>11.95</v>
      </c>
      <c r="I15" s="101">
        <v>12.33</v>
      </c>
      <c r="J15" s="100">
        <v>12.4</v>
      </c>
      <c r="K15" s="101">
        <v>12.4</v>
      </c>
    </row>
    <row r="16" spans="1:11" ht="13.8">
      <c r="A16" s="426"/>
      <c r="B16" s="427"/>
      <c r="C16" s="428"/>
      <c r="D16" s="102" t="s">
        <v>52</v>
      </c>
      <c r="E16" s="99" t="s">
        <v>51</v>
      </c>
      <c r="F16" s="100">
        <v>12.62</v>
      </c>
      <c r="G16" s="101">
        <v>12.62</v>
      </c>
      <c r="H16" s="100">
        <v>12.67</v>
      </c>
      <c r="I16" s="101">
        <v>13.05</v>
      </c>
      <c r="J16" s="100">
        <v>12.9</v>
      </c>
      <c r="K16" s="101">
        <v>12.9</v>
      </c>
    </row>
    <row r="17" spans="1:11" ht="13.8">
      <c r="A17" s="429"/>
      <c r="B17" s="430"/>
      <c r="C17" s="431"/>
      <c r="D17" s="103" t="s">
        <v>71</v>
      </c>
      <c r="E17" s="99" t="s">
        <v>51</v>
      </c>
      <c r="F17" s="104">
        <v>14.92</v>
      </c>
      <c r="G17" s="105">
        <v>14.92</v>
      </c>
      <c r="H17" s="104">
        <v>14.86</v>
      </c>
      <c r="I17" s="105">
        <v>15.34</v>
      </c>
      <c r="J17" s="104">
        <v>15.5</v>
      </c>
      <c r="K17" s="105">
        <v>15.5</v>
      </c>
    </row>
    <row r="18" spans="1:11" ht="14.4" thickBot="1">
      <c r="A18" s="432"/>
      <c r="B18" s="433"/>
      <c r="C18" s="434"/>
      <c r="D18" s="106" t="s">
        <v>90</v>
      </c>
      <c r="E18" s="107" t="s">
        <v>51</v>
      </c>
      <c r="F18" s="108">
        <v>15.12</v>
      </c>
      <c r="G18" s="109">
        <v>15.12</v>
      </c>
      <c r="H18" s="108">
        <v>15.04</v>
      </c>
      <c r="I18" s="109">
        <v>15.52</v>
      </c>
      <c r="J18" s="108">
        <v>15.65</v>
      </c>
      <c r="K18" s="109">
        <v>15.65</v>
      </c>
    </row>
    <row r="19" spans="1:11" ht="4.5" customHeight="1" thickBot="1">
      <c r="A19" s="110"/>
      <c r="B19" s="110"/>
      <c r="C19" s="110"/>
      <c r="D19" s="111"/>
      <c r="E19" s="111"/>
      <c r="F19" s="111"/>
      <c r="G19" s="111"/>
      <c r="H19" s="111"/>
      <c r="I19" s="111"/>
      <c r="J19" s="111"/>
      <c r="K19" s="111"/>
    </row>
    <row r="20" spans="1:11" ht="27" customHeight="1" thickBot="1">
      <c r="A20" s="420" t="s">
        <v>91</v>
      </c>
      <c r="B20" s="421"/>
      <c r="C20" s="422"/>
      <c r="D20" s="438" t="s">
        <v>2</v>
      </c>
      <c r="E20" s="88" t="s">
        <v>47</v>
      </c>
      <c r="F20" s="415" t="s">
        <v>92</v>
      </c>
      <c r="G20" s="416"/>
      <c r="H20" s="415" t="s">
        <v>92</v>
      </c>
      <c r="I20" s="416"/>
      <c r="J20" s="415" t="s">
        <v>93</v>
      </c>
      <c r="K20" s="416"/>
    </row>
    <row r="21" spans="1:11" ht="15" thickBot="1">
      <c r="A21" s="435"/>
      <c r="B21" s="436"/>
      <c r="C21" s="437"/>
      <c r="D21" s="439"/>
      <c r="E21" s="112" t="s">
        <v>94</v>
      </c>
      <c r="F21" s="113" t="s">
        <v>95</v>
      </c>
      <c r="G21" s="88" t="s">
        <v>85</v>
      </c>
      <c r="H21" s="113" t="s">
        <v>95</v>
      </c>
      <c r="I21" s="88" t="s">
        <v>85</v>
      </c>
      <c r="J21" s="113" t="s">
        <v>95</v>
      </c>
      <c r="K21" s="88" t="s">
        <v>85</v>
      </c>
    </row>
    <row r="22" spans="1:11" ht="13.8">
      <c r="A22" s="423" t="s">
        <v>86</v>
      </c>
      <c r="B22" s="424"/>
      <c r="C22" s="425"/>
      <c r="D22" s="94" t="s">
        <v>55</v>
      </c>
      <c r="E22" s="95" t="s">
        <v>87</v>
      </c>
      <c r="F22" s="96">
        <v>9.5</v>
      </c>
      <c r="G22" s="97">
        <v>9.5</v>
      </c>
      <c r="H22" s="96">
        <v>9.08</v>
      </c>
      <c r="I22" s="97">
        <v>9.43</v>
      </c>
      <c r="J22" s="96">
        <v>8.3000000000000007</v>
      </c>
      <c r="K22" s="97">
        <v>8.3000000000000007</v>
      </c>
    </row>
    <row r="23" spans="1:11" ht="13.8">
      <c r="A23" s="426"/>
      <c r="B23" s="427"/>
      <c r="C23" s="428"/>
      <c r="D23" s="98" t="s">
        <v>56</v>
      </c>
      <c r="E23" s="99" t="s">
        <v>49</v>
      </c>
      <c r="F23" s="100">
        <v>11.55</v>
      </c>
      <c r="G23" s="101">
        <v>11.55</v>
      </c>
      <c r="H23" s="100">
        <v>11.5</v>
      </c>
      <c r="I23" s="101">
        <v>11.97</v>
      </c>
      <c r="J23" s="100">
        <v>11</v>
      </c>
      <c r="K23" s="101">
        <v>11</v>
      </c>
    </row>
    <row r="24" spans="1:11" ht="13.8">
      <c r="A24" s="426"/>
      <c r="B24" s="427"/>
      <c r="C24" s="428"/>
      <c r="D24" s="102" t="s">
        <v>88</v>
      </c>
      <c r="E24" s="99" t="s">
        <v>49</v>
      </c>
      <c r="F24" s="100">
        <v>12.25</v>
      </c>
      <c r="G24" s="101">
        <v>12.25</v>
      </c>
      <c r="H24" s="100">
        <v>12.3</v>
      </c>
      <c r="I24" s="101">
        <v>12.77</v>
      </c>
      <c r="J24" s="100">
        <v>11.6</v>
      </c>
      <c r="K24" s="101">
        <v>11.6</v>
      </c>
    </row>
    <row r="25" spans="1:11" ht="13.8">
      <c r="A25" s="429"/>
      <c r="B25" s="430"/>
      <c r="C25" s="431"/>
      <c r="D25" s="103" t="s">
        <v>58</v>
      </c>
      <c r="E25" s="99" t="s">
        <v>49</v>
      </c>
      <c r="F25" s="104">
        <v>14.3</v>
      </c>
      <c r="G25" s="105">
        <v>14.3</v>
      </c>
      <c r="H25" s="104">
        <v>14.46</v>
      </c>
      <c r="I25" s="105">
        <v>15.08</v>
      </c>
      <c r="J25" s="104">
        <v>13.8</v>
      </c>
      <c r="K25" s="105">
        <v>13.8</v>
      </c>
    </row>
    <row r="26" spans="1:11" ht="14.4" thickBot="1">
      <c r="A26" s="432"/>
      <c r="B26" s="433"/>
      <c r="C26" s="434"/>
      <c r="D26" s="106" t="s">
        <v>89</v>
      </c>
      <c r="E26" s="107" t="s">
        <v>49</v>
      </c>
      <c r="F26" s="108">
        <v>14.45</v>
      </c>
      <c r="G26" s="109">
        <v>14.45</v>
      </c>
      <c r="H26" s="108">
        <v>14.66</v>
      </c>
      <c r="I26" s="109">
        <v>15.28</v>
      </c>
      <c r="J26" s="108">
        <v>13.95</v>
      </c>
      <c r="K26" s="109">
        <v>13.95</v>
      </c>
    </row>
    <row r="27" spans="1:11" ht="4.5" customHeight="1" thickBot="1">
      <c r="A27" s="110"/>
      <c r="B27" s="110"/>
      <c r="C27" s="110"/>
      <c r="D27" s="111"/>
      <c r="E27" s="111"/>
      <c r="F27" s="114"/>
      <c r="G27" s="114"/>
      <c r="H27" s="114"/>
      <c r="I27" s="114"/>
      <c r="J27" s="114"/>
      <c r="K27" s="114"/>
    </row>
    <row r="28" spans="1:11" ht="15" thickBot="1">
      <c r="A28" s="420" t="s">
        <v>91</v>
      </c>
      <c r="B28" s="421"/>
      <c r="C28" s="422"/>
      <c r="D28" s="93" t="s">
        <v>2</v>
      </c>
      <c r="E28" s="113"/>
      <c r="F28" s="415"/>
      <c r="G28" s="416"/>
      <c r="H28" s="415"/>
      <c r="I28" s="416"/>
      <c r="J28" s="415"/>
      <c r="K28" s="416"/>
    </row>
    <row r="29" spans="1:11" ht="13.8">
      <c r="A29" s="423" t="s">
        <v>86</v>
      </c>
      <c r="B29" s="424"/>
      <c r="C29" s="425"/>
      <c r="D29" s="94" t="s">
        <v>48</v>
      </c>
      <c r="E29" s="95" t="s">
        <v>49</v>
      </c>
      <c r="F29" s="96">
        <v>10.6</v>
      </c>
      <c r="G29" s="97">
        <v>10.6</v>
      </c>
      <c r="H29" s="96">
        <v>10.24</v>
      </c>
      <c r="I29" s="97">
        <v>10.65</v>
      </c>
      <c r="J29" s="96">
        <v>9.35</v>
      </c>
      <c r="K29" s="97">
        <v>9.35</v>
      </c>
    </row>
    <row r="30" spans="1:11" ht="13.8">
      <c r="A30" s="426"/>
      <c r="B30" s="427"/>
      <c r="C30" s="428"/>
      <c r="D30" s="98" t="s">
        <v>50</v>
      </c>
      <c r="E30" s="99" t="s">
        <v>51</v>
      </c>
      <c r="F30" s="100">
        <v>13.45</v>
      </c>
      <c r="G30" s="101">
        <v>13.45</v>
      </c>
      <c r="H30" s="100">
        <v>13.06</v>
      </c>
      <c r="I30" s="101">
        <v>13.64</v>
      </c>
      <c r="J30" s="100">
        <v>12.8</v>
      </c>
      <c r="K30" s="101">
        <v>12.8</v>
      </c>
    </row>
    <row r="31" spans="1:11" ht="13.8">
      <c r="A31" s="426"/>
      <c r="B31" s="427"/>
      <c r="C31" s="428"/>
      <c r="D31" s="102" t="s">
        <v>52</v>
      </c>
      <c r="E31" s="99" t="s">
        <v>51</v>
      </c>
      <c r="F31" s="100">
        <v>14.15</v>
      </c>
      <c r="G31" s="101">
        <v>14.15</v>
      </c>
      <c r="H31" s="100">
        <v>13.86</v>
      </c>
      <c r="I31" s="101">
        <v>14.44</v>
      </c>
      <c r="J31" s="100">
        <v>13.4</v>
      </c>
      <c r="K31" s="101">
        <v>13.4</v>
      </c>
    </row>
    <row r="32" spans="1:11" ht="13.8">
      <c r="A32" s="429"/>
      <c r="B32" s="430"/>
      <c r="C32" s="431"/>
      <c r="D32" s="103" t="s">
        <v>71</v>
      </c>
      <c r="E32" s="99" t="s">
        <v>51</v>
      </c>
      <c r="F32" s="104">
        <v>16.600000000000001</v>
      </c>
      <c r="G32" s="105">
        <v>16.600000000000001</v>
      </c>
      <c r="H32" s="104">
        <v>16.420000000000002</v>
      </c>
      <c r="I32" s="105">
        <v>17.12</v>
      </c>
      <c r="J32" s="104">
        <v>16</v>
      </c>
      <c r="K32" s="105">
        <v>16</v>
      </c>
    </row>
    <row r="33" spans="1:11" ht="14.4" thickBot="1">
      <c r="A33" s="432"/>
      <c r="B33" s="433"/>
      <c r="C33" s="434"/>
      <c r="D33" s="106" t="s">
        <v>90</v>
      </c>
      <c r="E33" s="107" t="s">
        <v>51</v>
      </c>
      <c r="F33" s="108">
        <v>16.75</v>
      </c>
      <c r="G33" s="109">
        <v>16.75</v>
      </c>
      <c r="H33" s="108">
        <v>16.62</v>
      </c>
      <c r="I33" s="109">
        <v>17.32</v>
      </c>
      <c r="J33" s="108">
        <v>16.149999999999999</v>
      </c>
      <c r="K33" s="109">
        <v>16.149999999999999</v>
      </c>
    </row>
    <row r="34" spans="1:11" ht="4.5" customHeight="1" thickBot="1">
      <c r="A34" s="110"/>
      <c r="B34" s="110"/>
      <c r="C34" s="110"/>
      <c r="D34" s="111"/>
      <c r="E34" s="111"/>
      <c r="F34" s="111"/>
      <c r="G34" s="111"/>
      <c r="H34" s="111"/>
      <c r="I34" s="111"/>
      <c r="J34" s="111"/>
      <c r="K34" s="111"/>
    </row>
    <row r="35" spans="1:11" ht="27.6" customHeight="1" thickBot="1">
      <c r="A35" s="420" t="s">
        <v>96</v>
      </c>
      <c r="B35" s="421"/>
      <c r="C35" s="422"/>
      <c r="D35" s="438" t="s">
        <v>2</v>
      </c>
      <c r="E35" s="88" t="s">
        <v>47</v>
      </c>
      <c r="F35" s="415" t="s">
        <v>97</v>
      </c>
      <c r="G35" s="416"/>
      <c r="H35" s="415" t="s">
        <v>98</v>
      </c>
      <c r="I35" s="416"/>
      <c r="J35" s="415" t="s">
        <v>99</v>
      </c>
      <c r="K35" s="416"/>
    </row>
    <row r="36" spans="1:11" ht="15" thickBot="1">
      <c r="A36" s="435"/>
      <c r="B36" s="436"/>
      <c r="C36" s="437"/>
      <c r="D36" s="439"/>
      <c r="E36" s="112" t="s">
        <v>94</v>
      </c>
      <c r="F36" s="113" t="s">
        <v>95</v>
      </c>
      <c r="G36" s="88" t="s">
        <v>85</v>
      </c>
      <c r="H36" s="113" t="s">
        <v>95</v>
      </c>
      <c r="I36" s="88" t="s">
        <v>85</v>
      </c>
      <c r="J36" s="113" t="s">
        <v>95</v>
      </c>
      <c r="K36" s="88" t="s">
        <v>85</v>
      </c>
    </row>
    <row r="37" spans="1:11" ht="13.8">
      <c r="A37" s="423" t="s">
        <v>86</v>
      </c>
      <c r="B37" s="424"/>
      <c r="C37" s="425"/>
      <c r="D37" s="94" t="s">
        <v>55</v>
      </c>
      <c r="E37" s="95" t="s">
        <v>87</v>
      </c>
      <c r="F37" s="96">
        <v>9.15</v>
      </c>
      <c r="G37" s="97">
        <v>9.15</v>
      </c>
      <c r="H37" s="96">
        <v>9.4</v>
      </c>
      <c r="I37" s="97">
        <v>9.66</v>
      </c>
      <c r="J37" s="96">
        <v>9.15</v>
      </c>
      <c r="K37" s="97">
        <v>9.15</v>
      </c>
    </row>
    <row r="38" spans="1:11" ht="13.8">
      <c r="A38" s="426"/>
      <c r="B38" s="427"/>
      <c r="C38" s="428"/>
      <c r="D38" s="98" t="s">
        <v>56</v>
      </c>
      <c r="E38" s="99" t="s">
        <v>49</v>
      </c>
      <c r="F38" s="100">
        <v>11.89</v>
      </c>
      <c r="G38" s="101">
        <v>11.89</v>
      </c>
      <c r="H38" s="100">
        <v>12.18</v>
      </c>
      <c r="I38" s="101">
        <v>12.56</v>
      </c>
      <c r="J38" s="100">
        <v>12.15</v>
      </c>
      <c r="K38" s="101">
        <v>12.15</v>
      </c>
    </row>
    <row r="39" spans="1:11" ht="13.8">
      <c r="A39" s="426"/>
      <c r="B39" s="427"/>
      <c r="C39" s="428"/>
      <c r="D39" s="102" t="s">
        <v>88</v>
      </c>
      <c r="E39" s="99" t="s">
        <v>49</v>
      </c>
      <c r="F39" s="100">
        <v>12.67</v>
      </c>
      <c r="G39" s="101">
        <v>12.67</v>
      </c>
      <c r="H39" s="100">
        <v>13.18</v>
      </c>
      <c r="I39" s="101">
        <v>13.56</v>
      </c>
      <c r="J39" s="100">
        <v>12.6</v>
      </c>
      <c r="K39" s="101">
        <v>12.6</v>
      </c>
    </row>
    <row r="40" spans="1:11" ht="13.8">
      <c r="A40" s="429"/>
      <c r="B40" s="430"/>
      <c r="C40" s="431"/>
      <c r="D40" s="103" t="s">
        <v>58</v>
      </c>
      <c r="E40" s="99" t="s">
        <v>49</v>
      </c>
      <c r="F40" s="104">
        <v>15</v>
      </c>
      <c r="G40" s="105">
        <v>15</v>
      </c>
      <c r="H40" s="104">
        <v>15.68</v>
      </c>
      <c r="I40" s="105">
        <v>16.13</v>
      </c>
      <c r="J40" s="104">
        <v>15.2</v>
      </c>
      <c r="K40" s="105">
        <v>15.2</v>
      </c>
    </row>
    <row r="41" spans="1:11" ht="14.4" thickBot="1">
      <c r="A41" s="432"/>
      <c r="B41" s="433"/>
      <c r="C41" s="434"/>
      <c r="D41" s="106" t="s">
        <v>89</v>
      </c>
      <c r="E41" s="107" t="s">
        <v>49</v>
      </c>
      <c r="F41" s="108">
        <v>15.17</v>
      </c>
      <c r="G41" s="109">
        <v>15.17</v>
      </c>
      <c r="H41" s="108">
        <v>15.89</v>
      </c>
      <c r="I41" s="109">
        <v>16.34</v>
      </c>
      <c r="J41" s="108">
        <v>15.35</v>
      </c>
      <c r="K41" s="109">
        <v>15.35</v>
      </c>
    </row>
    <row r="42" spans="1:11" ht="4.5" customHeight="1" thickBot="1">
      <c r="A42" s="110"/>
      <c r="B42" s="110"/>
      <c r="C42" s="110"/>
      <c r="D42" s="111"/>
      <c r="E42" s="111"/>
      <c r="F42" s="115"/>
      <c r="G42" s="114"/>
      <c r="H42" s="115"/>
      <c r="I42" s="114"/>
      <c r="J42" s="115"/>
      <c r="K42" s="114"/>
    </row>
    <row r="43" spans="1:11" ht="15" customHeight="1" thickBot="1">
      <c r="A43" s="420" t="s">
        <v>96</v>
      </c>
      <c r="B43" s="421"/>
      <c r="C43" s="422"/>
      <c r="D43" s="93" t="s">
        <v>2</v>
      </c>
      <c r="E43" s="88"/>
      <c r="F43" s="415"/>
      <c r="G43" s="416"/>
      <c r="H43" s="415"/>
      <c r="I43" s="416"/>
      <c r="J43" s="415"/>
      <c r="K43" s="416"/>
    </row>
    <row r="44" spans="1:11" ht="13.8">
      <c r="A44" s="423" t="s">
        <v>86</v>
      </c>
      <c r="B44" s="424"/>
      <c r="C44" s="425"/>
      <c r="D44" s="94" t="s">
        <v>48</v>
      </c>
      <c r="E44" s="95" t="s">
        <v>49</v>
      </c>
      <c r="F44" s="96">
        <v>10.14</v>
      </c>
      <c r="G44" s="97">
        <v>10.14</v>
      </c>
      <c r="H44" s="96">
        <v>10.66</v>
      </c>
      <c r="I44" s="97">
        <v>10.96</v>
      </c>
      <c r="J44" s="96">
        <v>10.3</v>
      </c>
      <c r="K44" s="97">
        <v>10.3</v>
      </c>
    </row>
    <row r="45" spans="1:11" ht="13.8">
      <c r="A45" s="426"/>
      <c r="B45" s="427"/>
      <c r="C45" s="428"/>
      <c r="D45" s="98" t="s">
        <v>50</v>
      </c>
      <c r="E45" s="99" t="s">
        <v>51</v>
      </c>
      <c r="F45" s="100">
        <v>13.61</v>
      </c>
      <c r="G45" s="101">
        <v>13.61</v>
      </c>
      <c r="H45" s="100">
        <v>13.98</v>
      </c>
      <c r="I45" s="101">
        <v>14.41</v>
      </c>
      <c r="J45" s="100">
        <v>14.05</v>
      </c>
      <c r="K45" s="101">
        <v>14.05</v>
      </c>
    </row>
    <row r="46" spans="1:11" ht="13.8">
      <c r="A46" s="426"/>
      <c r="B46" s="427"/>
      <c r="C46" s="428"/>
      <c r="D46" s="102" t="s">
        <v>52</v>
      </c>
      <c r="E46" s="99" t="s">
        <v>51</v>
      </c>
      <c r="F46" s="100">
        <v>14.39</v>
      </c>
      <c r="G46" s="101">
        <v>14.39</v>
      </c>
      <c r="H46" s="100">
        <v>14.98</v>
      </c>
      <c r="I46" s="101">
        <v>15.41</v>
      </c>
      <c r="J46" s="100">
        <v>14.5</v>
      </c>
      <c r="K46" s="101">
        <v>14.5</v>
      </c>
    </row>
    <row r="47" spans="1:11" ht="13.8">
      <c r="A47" s="429"/>
      <c r="B47" s="430"/>
      <c r="C47" s="431"/>
      <c r="D47" s="103" t="s">
        <v>71</v>
      </c>
      <c r="E47" s="99" t="s">
        <v>51</v>
      </c>
      <c r="F47" s="104">
        <v>17.13</v>
      </c>
      <c r="G47" s="105">
        <v>17.13</v>
      </c>
      <c r="H47" s="104">
        <v>17.8</v>
      </c>
      <c r="I47" s="105">
        <v>18.32</v>
      </c>
      <c r="J47" s="104">
        <v>17.5</v>
      </c>
      <c r="K47" s="105">
        <v>17.5</v>
      </c>
    </row>
    <row r="48" spans="1:11" ht="14.4" thickBot="1">
      <c r="A48" s="432"/>
      <c r="B48" s="433"/>
      <c r="C48" s="434"/>
      <c r="D48" s="106" t="s">
        <v>90</v>
      </c>
      <c r="E48" s="107" t="s">
        <v>51</v>
      </c>
      <c r="F48" s="108">
        <v>17.3</v>
      </c>
      <c r="G48" s="109">
        <v>17.3</v>
      </c>
      <c r="H48" s="108">
        <v>18.010000000000002</v>
      </c>
      <c r="I48" s="109">
        <v>18.52</v>
      </c>
      <c r="J48" s="108">
        <v>17.649999999999999</v>
      </c>
      <c r="K48" s="109">
        <v>17.649999999999999</v>
      </c>
    </row>
    <row r="49" spans="1:11" ht="4.5" customHeight="1" thickBot="1">
      <c r="A49" s="110"/>
      <c r="B49" s="110"/>
      <c r="C49" s="110"/>
      <c r="D49" s="111"/>
      <c r="E49" s="111"/>
      <c r="F49" s="111"/>
      <c r="G49" s="111"/>
      <c r="H49" s="111"/>
      <c r="I49" s="111"/>
      <c r="J49" s="111"/>
      <c r="K49" s="111"/>
    </row>
    <row r="50" spans="1:11" ht="27.6" customHeight="1" thickBot="1">
      <c r="A50" s="420" t="s">
        <v>100</v>
      </c>
      <c r="B50" s="421"/>
      <c r="C50" s="422"/>
      <c r="D50" s="438" t="s">
        <v>2</v>
      </c>
      <c r="E50" s="88" t="s">
        <v>47</v>
      </c>
      <c r="F50" s="415" t="s">
        <v>101</v>
      </c>
      <c r="G50" s="416"/>
      <c r="H50" s="415" t="s">
        <v>102</v>
      </c>
      <c r="I50" s="416"/>
      <c r="J50" s="415" t="s">
        <v>103</v>
      </c>
      <c r="K50" s="416"/>
    </row>
    <row r="51" spans="1:11" ht="15" thickBot="1">
      <c r="A51" s="435"/>
      <c r="B51" s="436"/>
      <c r="C51" s="437"/>
      <c r="D51" s="439"/>
      <c r="E51" s="112" t="s">
        <v>94</v>
      </c>
      <c r="F51" s="113" t="s">
        <v>95</v>
      </c>
      <c r="G51" s="88" t="s">
        <v>85</v>
      </c>
      <c r="H51" s="113" t="s">
        <v>95</v>
      </c>
      <c r="I51" s="88" t="s">
        <v>85</v>
      </c>
      <c r="J51" s="113" t="s">
        <v>95</v>
      </c>
      <c r="K51" s="88" t="s">
        <v>85</v>
      </c>
    </row>
    <row r="52" spans="1:11" ht="13.8">
      <c r="A52" s="423" t="s">
        <v>86</v>
      </c>
      <c r="B52" s="424"/>
      <c r="C52" s="425"/>
      <c r="D52" s="94" t="s">
        <v>55</v>
      </c>
      <c r="E52" s="95" t="s">
        <v>87</v>
      </c>
      <c r="F52" s="96">
        <v>9.85</v>
      </c>
      <c r="G52" s="97">
        <v>9.85</v>
      </c>
      <c r="H52" s="96">
        <v>10.220000000000001</v>
      </c>
      <c r="I52" s="97">
        <v>10.48</v>
      </c>
      <c r="J52" s="96">
        <v>9.6</v>
      </c>
      <c r="K52" s="97">
        <v>9.6</v>
      </c>
    </row>
    <row r="53" spans="1:11" ht="13.8">
      <c r="A53" s="426"/>
      <c r="B53" s="427"/>
      <c r="C53" s="428"/>
      <c r="D53" s="98" t="s">
        <v>56</v>
      </c>
      <c r="E53" s="99" t="s">
        <v>49</v>
      </c>
      <c r="F53" s="100">
        <v>12.8</v>
      </c>
      <c r="G53" s="101">
        <v>12.8</v>
      </c>
      <c r="H53" s="100">
        <v>13.02</v>
      </c>
      <c r="I53" s="101">
        <v>13.4</v>
      </c>
      <c r="J53" s="100">
        <v>12.85</v>
      </c>
      <c r="K53" s="101">
        <v>12.85</v>
      </c>
    </row>
    <row r="54" spans="1:11" ht="13.8">
      <c r="A54" s="426"/>
      <c r="B54" s="427"/>
      <c r="C54" s="428"/>
      <c r="D54" s="102" t="s">
        <v>88</v>
      </c>
      <c r="E54" s="99" t="s">
        <v>49</v>
      </c>
      <c r="F54" s="100">
        <v>13.55</v>
      </c>
      <c r="G54" s="101">
        <v>13.55</v>
      </c>
      <c r="H54" s="100">
        <v>13.9</v>
      </c>
      <c r="I54" s="101">
        <v>14.36</v>
      </c>
      <c r="J54" s="100">
        <v>13.55</v>
      </c>
      <c r="K54" s="101">
        <v>13.55</v>
      </c>
    </row>
    <row r="55" spans="1:11" ht="13.8">
      <c r="A55" s="429"/>
      <c r="B55" s="430"/>
      <c r="C55" s="431"/>
      <c r="D55" s="103" t="s">
        <v>58</v>
      </c>
      <c r="E55" s="99" t="s">
        <v>49</v>
      </c>
      <c r="F55" s="104">
        <v>16.2</v>
      </c>
      <c r="G55" s="105">
        <v>16.2</v>
      </c>
      <c r="H55" s="104">
        <v>16.440000000000001</v>
      </c>
      <c r="I55" s="105">
        <v>16.899999999999999</v>
      </c>
      <c r="J55" s="104">
        <v>16.2</v>
      </c>
      <c r="K55" s="105">
        <v>16.2</v>
      </c>
    </row>
    <row r="56" spans="1:11" ht="14.4" thickBot="1">
      <c r="A56" s="432"/>
      <c r="B56" s="433"/>
      <c r="C56" s="434"/>
      <c r="D56" s="106" t="s">
        <v>89</v>
      </c>
      <c r="E56" s="107" t="s">
        <v>49</v>
      </c>
      <c r="F56" s="108">
        <v>16.45</v>
      </c>
      <c r="G56" s="109">
        <v>16.45</v>
      </c>
      <c r="H56" s="108">
        <v>16.670000000000002</v>
      </c>
      <c r="I56" s="109">
        <v>17.13</v>
      </c>
      <c r="J56" s="108">
        <v>16.350000000000001</v>
      </c>
      <c r="K56" s="109">
        <v>16.350000000000001</v>
      </c>
    </row>
    <row r="57" spans="1:11" ht="4.5" customHeight="1" thickBot="1">
      <c r="A57" s="110"/>
      <c r="B57" s="110"/>
      <c r="C57" s="110"/>
      <c r="D57" s="111"/>
      <c r="E57" s="111"/>
      <c r="F57" s="115"/>
      <c r="G57" s="114"/>
      <c r="H57" s="115"/>
      <c r="I57" s="114"/>
      <c r="J57" s="115"/>
      <c r="K57" s="114"/>
    </row>
    <row r="58" spans="1:11" ht="15" customHeight="1" thickBot="1">
      <c r="A58" s="420" t="s">
        <v>100</v>
      </c>
      <c r="B58" s="421"/>
      <c r="C58" s="422"/>
      <c r="D58" s="93" t="s">
        <v>2</v>
      </c>
      <c r="E58" s="88"/>
      <c r="F58" s="415"/>
      <c r="G58" s="416"/>
      <c r="H58" s="415"/>
      <c r="I58" s="416"/>
      <c r="J58" s="415"/>
      <c r="K58" s="416"/>
    </row>
    <row r="59" spans="1:11" ht="13.8">
      <c r="A59" s="423" t="s">
        <v>86</v>
      </c>
      <c r="B59" s="424"/>
      <c r="C59" s="425"/>
      <c r="D59" s="94" t="s">
        <v>48</v>
      </c>
      <c r="E59" s="95" t="s">
        <v>49</v>
      </c>
      <c r="F59" s="96">
        <v>10.95</v>
      </c>
      <c r="G59" s="97">
        <v>10.95</v>
      </c>
      <c r="H59" s="96">
        <v>11.55</v>
      </c>
      <c r="I59" s="97">
        <v>11.85</v>
      </c>
      <c r="J59" s="96">
        <v>10.8</v>
      </c>
      <c r="K59" s="97">
        <v>10.8</v>
      </c>
    </row>
    <row r="60" spans="1:11" ht="13.8">
      <c r="A60" s="426"/>
      <c r="B60" s="427"/>
      <c r="C60" s="428"/>
      <c r="D60" s="98" t="s">
        <v>50</v>
      </c>
      <c r="E60" s="99" t="s">
        <v>51</v>
      </c>
      <c r="F60" s="100">
        <v>14.8</v>
      </c>
      <c r="G60" s="101">
        <v>14.8</v>
      </c>
      <c r="H60" s="100">
        <v>14.91</v>
      </c>
      <c r="I60" s="101">
        <v>15.34</v>
      </c>
      <c r="J60" s="100">
        <v>14.9</v>
      </c>
      <c r="K60" s="101">
        <v>14.9</v>
      </c>
    </row>
    <row r="61" spans="1:11" ht="13.8">
      <c r="A61" s="426"/>
      <c r="B61" s="427"/>
      <c r="C61" s="428"/>
      <c r="D61" s="102" t="s">
        <v>52</v>
      </c>
      <c r="E61" s="99" t="s">
        <v>51</v>
      </c>
      <c r="F61" s="100">
        <v>15.55</v>
      </c>
      <c r="G61" s="101">
        <v>15.55</v>
      </c>
      <c r="H61" s="100">
        <v>15.79</v>
      </c>
      <c r="I61" s="101">
        <v>16.22</v>
      </c>
      <c r="J61" s="100">
        <v>15.5</v>
      </c>
      <c r="K61" s="101">
        <v>15.5</v>
      </c>
    </row>
    <row r="62" spans="1:11" ht="13.8">
      <c r="A62" s="429"/>
      <c r="B62" s="430"/>
      <c r="C62" s="431"/>
      <c r="D62" s="103" t="s">
        <v>71</v>
      </c>
      <c r="E62" s="99" t="s">
        <v>51</v>
      </c>
      <c r="F62" s="104">
        <v>18.600000000000001</v>
      </c>
      <c r="G62" s="105">
        <v>18.600000000000001</v>
      </c>
      <c r="H62" s="104">
        <v>18.68</v>
      </c>
      <c r="I62" s="105">
        <v>19.2</v>
      </c>
      <c r="J62" s="104">
        <v>18.7</v>
      </c>
      <c r="K62" s="105">
        <v>18.7</v>
      </c>
    </row>
    <row r="63" spans="1:11" ht="14.4" thickBot="1">
      <c r="A63" s="432"/>
      <c r="B63" s="433"/>
      <c r="C63" s="434"/>
      <c r="D63" s="106" t="s">
        <v>90</v>
      </c>
      <c r="E63" s="107" t="s">
        <v>51</v>
      </c>
      <c r="F63" s="108">
        <v>18.850000000000001</v>
      </c>
      <c r="G63" s="109">
        <v>18.850000000000001</v>
      </c>
      <c r="H63" s="108">
        <v>18.91</v>
      </c>
      <c r="I63" s="109">
        <v>19.43</v>
      </c>
      <c r="J63" s="108">
        <v>18.850000000000001</v>
      </c>
      <c r="K63" s="109">
        <v>18.850000000000001</v>
      </c>
    </row>
    <row r="64" spans="1:11" ht="4.5" customHeight="1" thickBot="1">
      <c r="A64" s="110"/>
      <c r="B64" s="110"/>
      <c r="C64" s="110"/>
      <c r="D64" s="111"/>
      <c r="E64" s="111"/>
      <c r="F64" s="111"/>
      <c r="G64" s="111"/>
      <c r="H64" s="111"/>
      <c r="I64" s="111"/>
      <c r="J64" s="111"/>
      <c r="K64" s="111"/>
    </row>
    <row r="65" spans="1:11" ht="27.6" customHeight="1" thickBot="1">
      <c r="A65" s="420" t="s">
        <v>104</v>
      </c>
      <c r="B65" s="421"/>
      <c r="C65" s="422"/>
      <c r="D65" s="438" t="s">
        <v>2</v>
      </c>
      <c r="E65" s="88" t="s">
        <v>47</v>
      </c>
      <c r="F65" s="415" t="s">
        <v>105</v>
      </c>
      <c r="G65" s="416"/>
      <c r="H65" s="415" t="s">
        <v>102</v>
      </c>
      <c r="I65" s="416"/>
      <c r="J65" s="415" t="s">
        <v>103</v>
      </c>
      <c r="K65" s="416"/>
    </row>
    <row r="66" spans="1:11" ht="15" thickBot="1">
      <c r="A66" s="435"/>
      <c r="B66" s="436"/>
      <c r="C66" s="437"/>
      <c r="D66" s="439"/>
      <c r="E66" s="112" t="s">
        <v>94</v>
      </c>
      <c r="F66" s="113" t="s">
        <v>95</v>
      </c>
      <c r="G66" s="88" t="s">
        <v>85</v>
      </c>
      <c r="H66" s="113" t="s">
        <v>95</v>
      </c>
      <c r="I66" s="88" t="s">
        <v>85</v>
      </c>
      <c r="J66" s="113" t="s">
        <v>95</v>
      </c>
      <c r="K66" s="88" t="s">
        <v>85</v>
      </c>
    </row>
    <row r="67" spans="1:11" ht="13.8">
      <c r="A67" s="423" t="s">
        <v>86</v>
      </c>
      <c r="B67" s="424"/>
      <c r="C67" s="425"/>
      <c r="D67" s="94" t="s">
        <v>55</v>
      </c>
      <c r="E67" s="95" t="s">
        <v>87</v>
      </c>
      <c r="F67" s="96">
        <v>10.75</v>
      </c>
      <c r="G67" s="97">
        <v>10.75</v>
      </c>
      <c r="H67" s="96">
        <v>11.01</v>
      </c>
      <c r="I67" s="97">
        <v>11.29</v>
      </c>
      <c r="J67" s="96">
        <v>11.6</v>
      </c>
      <c r="K67" s="97">
        <v>11.6</v>
      </c>
    </row>
    <row r="68" spans="1:11" ht="13.8">
      <c r="A68" s="426"/>
      <c r="B68" s="427"/>
      <c r="C68" s="428"/>
      <c r="D68" s="98" t="s">
        <v>56</v>
      </c>
      <c r="E68" s="99" t="s">
        <v>49</v>
      </c>
      <c r="F68" s="100">
        <v>13.95</v>
      </c>
      <c r="G68" s="101">
        <v>13.95</v>
      </c>
      <c r="H68" s="100">
        <v>14.06</v>
      </c>
      <c r="I68" s="101">
        <v>14.44</v>
      </c>
      <c r="J68" s="100">
        <v>14.85</v>
      </c>
      <c r="K68" s="101">
        <v>14.85</v>
      </c>
    </row>
    <row r="69" spans="1:11" ht="13.8">
      <c r="A69" s="426"/>
      <c r="B69" s="427"/>
      <c r="C69" s="428"/>
      <c r="D69" s="102" t="s">
        <v>88</v>
      </c>
      <c r="E69" s="99" t="s">
        <v>49</v>
      </c>
      <c r="F69" s="100">
        <v>14.95</v>
      </c>
      <c r="G69" s="101">
        <v>14.95</v>
      </c>
      <c r="H69" s="100">
        <v>15.06</v>
      </c>
      <c r="I69" s="101">
        <v>15.44</v>
      </c>
      <c r="J69" s="100">
        <v>15.75</v>
      </c>
      <c r="K69" s="101">
        <v>15.75</v>
      </c>
    </row>
    <row r="70" spans="1:11" ht="13.8">
      <c r="A70" s="429"/>
      <c r="B70" s="430"/>
      <c r="C70" s="431"/>
      <c r="D70" s="103" t="s">
        <v>58</v>
      </c>
      <c r="E70" s="99" t="s">
        <v>49</v>
      </c>
      <c r="F70" s="104">
        <v>17.55</v>
      </c>
      <c r="G70" s="105">
        <v>17.55</v>
      </c>
      <c r="H70" s="104">
        <v>17.8</v>
      </c>
      <c r="I70" s="105">
        <v>18.29</v>
      </c>
      <c r="J70" s="104">
        <v>18.3</v>
      </c>
      <c r="K70" s="105">
        <v>18.3</v>
      </c>
    </row>
    <row r="71" spans="1:11" ht="14.4" thickBot="1">
      <c r="A71" s="432"/>
      <c r="B71" s="433"/>
      <c r="C71" s="434"/>
      <c r="D71" s="106" t="s">
        <v>89</v>
      </c>
      <c r="E71" s="107" t="s">
        <v>49</v>
      </c>
      <c r="F71" s="108">
        <v>17.95</v>
      </c>
      <c r="G71" s="109">
        <v>17.95</v>
      </c>
      <c r="H71" s="108">
        <v>18.05</v>
      </c>
      <c r="I71" s="109">
        <v>18.54</v>
      </c>
      <c r="J71" s="108">
        <v>18.600000000000001</v>
      </c>
      <c r="K71" s="109">
        <v>18.600000000000001</v>
      </c>
    </row>
    <row r="72" spans="1:11" ht="4.5" customHeight="1" thickBot="1">
      <c r="A72" s="110"/>
      <c r="B72" s="110"/>
      <c r="C72" s="110"/>
      <c r="D72" s="111"/>
      <c r="E72" s="111"/>
      <c r="F72" s="115"/>
      <c r="G72" s="114"/>
      <c r="H72" s="115"/>
      <c r="I72" s="114"/>
      <c r="J72" s="115"/>
      <c r="K72" s="114"/>
    </row>
    <row r="73" spans="1:11" ht="15" customHeight="1" thickBot="1">
      <c r="A73" s="420" t="s">
        <v>104</v>
      </c>
      <c r="B73" s="421"/>
      <c r="C73" s="422"/>
      <c r="D73" s="93" t="s">
        <v>2</v>
      </c>
      <c r="E73" s="88"/>
      <c r="F73" s="415"/>
      <c r="G73" s="416"/>
      <c r="H73" s="415"/>
      <c r="I73" s="416"/>
      <c r="J73" s="415"/>
      <c r="K73" s="416"/>
    </row>
    <row r="74" spans="1:11" ht="13.8">
      <c r="A74" s="423" t="s">
        <v>86</v>
      </c>
      <c r="B74" s="424"/>
      <c r="C74" s="425"/>
      <c r="D74" s="94" t="s">
        <v>48</v>
      </c>
      <c r="E74" s="95" t="s">
        <v>49</v>
      </c>
      <c r="F74" s="96">
        <v>11.95</v>
      </c>
      <c r="G74" s="97">
        <v>11.95</v>
      </c>
      <c r="H74" s="96">
        <v>12.38</v>
      </c>
      <c r="I74" s="97">
        <v>12.76</v>
      </c>
      <c r="J74" s="96">
        <v>13.15</v>
      </c>
      <c r="K74" s="97">
        <v>13.15</v>
      </c>
    </row>
    <row r="75" spans="1:11" ht="13.8">
      <c r="A75" s="426"/>
      <c r="B75" s="427"/>
      <c r="C75" s="428"/>
      <c r="D75" s="98" t="s">
        <v>50</v>
      </c>
      <c r="E75" s="99" t="s">
        <v>51</v>
      </c>
      <c r="F75" s="100">
        <v>15.95</v>
      </c>
      <c r="G75" s="101">
        <v>15.95</v>
      </c>
      <c r="H75" s="100">
        <v>16.04</v>
      </c>
      <c r="I75" s="101">
        <v>16.55</v>
      </c>
      <c r="J75" s="100">
        <v>17.149999999999999</v>
      </c>
      <c r="K75" s="101">
        <v>17.149999999999999</v>
      </c>
    </row>
    <row r="76" spans="1:11" ht="13.8">
      <c r="A76" s="426"/>
      <c r="B76" s="427"/>
      <c r="C76" s="428"/>
      <c r="D76" s="102" t="s">
        <v>52</v>
      </c>
      <c r="E76" s="99" t="s">
        <v>51</v>
      </c>
      <c r="F76" s="100">
        <v>16.95</v>
      </c>
      <c r="G76" s="101">
        <v>16.95</v>
      </c>
      <c r="H76" s="100">
        <v>17.04</v>
      </c>
      <c r="I76" s="101">
        <v>17.55</v>
      </c>
      <c r="J76" s="100">
        <v>18.05</v>
      </c>
      <c r="K76" s="101">
        <v>18.05</v>
      </c>
    </row>
    <row r="77" spans="1:11" ht="13.8">
      <c r="A77" s="429"/>
      <c r="B77" s="430"/>
      <c r="C77" s="431"/>
      <c r="D77" s="103" t="s">
        <v>71</v>
      </c>
      <c r="E77" s="99" t="s">
        <v>51</v>
      </c>
      <c r="F77" s="104">
        <v>20.05</v>
      </c>
      <c r="G77" s="105">
        <v>20.05</v>
      </c>
      <c r="H77" s="104">
        <v>20.22</v>
      </c>
      <c r="I77" s="105">
        <v>20.79</v>
      </c>
      <c r="J77" s="104">
        <v>21</v>
      </c>
      <c r="K77" s="105">
        <v>21</v>
      </c>
    </row>
    <row r="78" spans="1:11" ht="14.4" thickBot="1">
      <c r="A78" s="432"/>
      <c r="B78" s="433"/>
      <c r="C78" s="434"/>
      <c r="D78" s="106" t="s">
        <v>90</v>
      </c>
      <c r="E78" s="107" t="s">
        <v>51</v>
      </c>
      <c r="F78" s="108">
        <v>20.45</v>
      </c>
      <c r="G78" s="109">
        <v>20.45</v>
      </c>
      <c r="H78" s="108">
        <v>20.47</v>
      </c>
      <c r="I78" s="109">
        <v>21.04</v>
      </c>
      <c r="J78" s="108">
        <v>21.3</v>
      </c>
      <c r="K78" s="108">
        <v>21.3</v>
      </c>
    </row>
    <row r="79" spans="1:11" ht="4.5" customHeight="1" thickBot="1">
      <c r="A79" s="110"/>
      <c r="B79" s="110"/>
      <c r="C79" s="110"/>
      <c r="D79" s="111"/>
      <c r="E79" s="111"/>
      <c r="F79" s="111"/>
      <c r="G79" s="111"/>
      <c r="H79" s="111"/>
      <c r="I79" s="111"/>
      <c r="J79" s="111"/>
      <c r="K79" s="111"/>
    </row>
    <row r="80" spans="1:11" ht="27.6" customHeight="1" thickBot="1">
      <c r="A80" s="420" t="s">
        <v>106</v>
      </c>
      <c r="B80" s="421"/>
      <c r="C80" s="422"/>
      <c r="D80" s="438" t="s">
        <v>2</v>
      </c>
      <c r="E80" s="88" t="s">
        <v>47</v>
      </c>
      <c r="F80" s="415" t="s">
        <v>105</v>
      </c>
      <c r="G80" s="416"/>
      <c r="H80" s="415" t="s">
        <v>102</v>
      </c>
      <c r="I80" s="416"/>
      <c r="J80" s="415" t="s">
        <v>103</v>
      </c>
      <c r="K80" s="416"/>
    </row>
    <row r="81" spans="1:11" ht="15" thickBot="1">
      <c r="A81" s="435"/>
      <c r="B81" s="436"/>
      <c r="C81" s="437"/>
      <c r="D81" s="439"/>
      <c r="E81" s="112" t="s">
        <v>94</v>
      </c>
      <c r="F81" s="113" t="s">
        <v>95</v>
      </c>
      <c r="G81" s="88" t="s">
        <v>85</v>
      </c>
      <c r="H81" s="113" t="s">
        <v>95</v>
      </c>
      <c r="I81" s="88" t="s">
        <v>85</v>
      </c>
      <c r="J81" s="113" t="s">
        <v>95</v>
      </c>
      <c r="K81" s="88" t="s">
        <v>85</v>
      </c>
    </row>
    <row r="82" spans="1:11" ht="13.8">
      <c r="A82" s="423" t="s">
        <v>86</v>
      </c>
      <c r="B82" s="424"/>
      <c r="C82" s="425"/>
      <c r="D82" s="94" t="s">
        <v>55</v>
      </c>
      <c r="E82" s="95" t="s">
        <v>87</v>
      </c>
      <c r="F82" s="96">
        <v>10.050000000000001</v>
      </c>
      <c r="G82" s="97">
        <v>10.050000000000001</v>
      </c>
      <c r="H82" s="96">
        <v>10.61</v>
      </c>
      <c r="I82" s="97">
        <v>10.87</v>
      </c>
      <c r="J82" s="96">
        <v>9.8000000000000007</v>
      </c>
      <c r="K82" s="97">
        <v>9.8000000000000007</v>
      </c>
    </row>
    <row r="83" spans="1:11" ht="13.8">
      <c r="A83" s="426"/>
      <c r="B83" s="427"/>
      <c r="C83" s="428"/>
      <c r="D83" s="98" t="s">
        <v>56</v>
      </c>
      <c r="E83" s="99" t="s">
        <v>49</v>
      </c>
      <c r="F83" s="100">
        <v>13.05</v>
      </c>
      <c r="G83" s="101">
        <v>13.05</v>
      </c>
      <c r="H83" s="100">
        <v>13.53</v>
      </c>
      <c r="I83" s="101">
        <v>13.91</v>
      </c>
      <c r="J83" s="100">
        <v>13.11</v>
      </c>
      <c r="K83" s="101">
        <v>13.11</v>
      </c>
    </row>
    <row r="84" spans="1:11" ht="13.8">
      <c r="A84" s="426"/>
      <c r="B84" s="427"/>
      <c r="C84" s="428"/>
      <c r="D84" s="102" t="s">
        <v>88</v>
      </c>
      <c r="E84" s="99" t="s">
        <v>49</v>
      </c>
      <c r="F84" s="100">
        <v>13.82</v>
      </c>
      <c r="G84" s="101">
        <v>13.82</v>
      </c>
      <c r="H84" s="100">
        <v>14.49</v>
      </c>
      <c r="I84" s="101">
        <v>14.87</v>
      </c>
      <c r="J84" s="100">
        <v>13.85</v>
      </c>
      <c r="K84" s="101">
        <v>13.85</v>
      </c>
    </row>
    <row r="85" spans="1:11" ht="13.8">
      <c r="A85" s="429"/>
      <c r="B85" s="430"/>
      <c r="C85" s="431"/>
      <c r="D85" s="103" t="s">
        <v>58</v>
      </c>
      <c r="E85" s="99" t="s">
        <v>49</v>
      </c>
      <c r="F85" s="104">
        <v>16.52</v>
      </c>
      <c r="G85" s="105">
        <v>16.52</v>
      </c>
      <c r="H85" s="104">
        <v>17.11</v>
      </c>
      <c r="I85" s="105">
        <v>17.57</v>
      </c>
      <c r="J85" s="104">
        <v>16.52</v>
      </c>
      <c r="K85" s="105">
        <v>16.52</v>
      </c>
    </row>
    <row r="86" spans="1:11" ht="14.4" thickBot="1">
      <c r="A86" s="432"/>
      <c r="B86" s="433"/>
      <c r="C86" s="434"/>
      <c r="D86" s="106" t="s">
        <v>89</v>
      </c>
      <c r="E86" s="107" t="s">
        <v>49</v>
      </c>
      <c r="F86" s="108">
        <v>16.78</v>
      </c>
      <c r="G86" s="109">
        <v>16.78</v>
      </c>
      <c r="H86" s="108">
        <v>17.34</v>
      </c>
      <c r="I86" s="109">
        <v>17.8</v>
      </c>
      <c r="J86" s="108">
        <v>16.68</v>
      </c>
      <c r="K86" s="109">
        <v>16.68</v>
      </c>
    </row>
    <row r="87" spans="1:11" ht="4.5" customHeight="1" thickBot="1">
      <c r="A87" s="110"/>
      <c r="B87" s="110"/>
      <c r="C87" s="110"/>
      <c r="D87" s="111"/>
      <c r="E87" s="111"/>
      <c r="F87" s="115"/>
      <c r="G87" s="114"/>
      <c r="H87" s="115"/>
      <c r="I87" s="114"/>
      <c r="J87" s="115"/>
      <c r="K87" s="114"/>
    </row>
    <row r="88" spans="1:11" ht="15" customHeight="1" thickBot="1">
      <c r="A88" s="420" t="s">
        <v>106</v>
      </c>
      <c r="B88" s="421"/>
      <c r="C88" s="422"/>
      <c r="D88" s="93" t="s">
        <v>2</v>
      </c>
      <c r="E88" s="88"/>
      <c r="F88" s="415"/>
      <c r="G88" s="416"/>
      <c r="H88" s="415"/>
      <c r="I88" s="416"/>
      <c r="J88" s="415"/>
      <c r="K88" s="416"/>
    </row>
    <row r="89" spans="1:11" ht="13.8">
      <c r="A89" s="423" t="s">
        <v>86</v>
      </c>
      <c r="B89" s="424"/>
      <c r="C89" s="425"/>
      <c r="D89" s="94" t="s">
        <v>48</v>
      </c>
      <c r="E89" s="95" t="s">
        <v>49</v>
      </c>
      <c r="F89" s="96">
        <v>11.1</v>
      </c>
      <c r="G89" s="97">
        <v>11.1</v>
      </c>
      <c r="H89" s="96">
        <v>11.98</v>
      </c>
      <c r="I89" s="97">
        <v>12.28</v>
      </c>
      <c r="J89" s="96">
        <v>11.02</v>
      </c>
      <c r="K89" s="97">
        <v>11.02</v>
      </c>
    </row>
    <row r="90" spans="1:11" ht="13.8">
      <c r="A90" s="426"/>
      <c r="B90" s="427"/>
      <c r="C90" s="428"/>
      <c r="D90" s="98" t="s">
        <v>50</v>
      </c>
      <c r="E90" s="99" t="s">
        <v>51</v>
      </c>
      <c r="F90" s="100">
        <v>15.1</v>
      </c>
      <c r="G90" s="101">
        <v>15.1</v>
      </c>
      <c r="H90" s="100">
        <v>15.5</v>
      </c>
      <c r="I90" s="101">
        <v>15.93</v>
      </c>
      <c r="J90" s="100">
        <v>15.2</v>
      </c>
      <c r="K90" s="101">
        <v>15.2</v>
      </c>
    </row>
    <row r="91" spans="1:11" ht="13.8">
      <c r="A91" s="426"/>
      <c r="B91" s="427"/>
      <c r="C91" s="428"/>
      <c r="D91" s="102" t="s">
        <v>52</v>
      </c>
      <c r="E91" s="99" t="s">
        <v>51</v>
      </c>
      <c r="F91" s="100">
        <v>15.87</v>
      </c>
      <c r="G91" s="101">
        <v>15.87</v>
      </c>
      <c r="H91" s="100">
        <v>16.46</v>
      </c>
      <c r="I91" s="101">
        <v>16.89</v>
      </c>
      <c r="J91" s="100">
        <v>15.94</v>
      </c>
      <c r="K91" s="101">
        <v>15.94</v>
      </c>
    </row>
    <row r="92" spans="1:11" ht="13.8">
      <c r="A92" s="429"/>
      <c r="B92" s="430"/>
      <c r="C92" s="431"/>
      <c r="D92" s="103" t="s">
        <v>71</v>
      </c>
      <c r="E92" s="99" t="s">
        <v>51</v>
      </c>
      <c r="F92" s="104">
        <v>19</v>
      </c>
      <c r="G92" s="105">
        <v>19</v>
      </c>
      <c r="H92" s="104">
        <v>19.440000000000001</v>
      </c>
      <c r="I92" s="105">
        <v>19.96</v>
      </c>
      <c r="J92" s="104">
        <v>19.079999999999998</v>
      </c>
      <c r="K92" s="105">
        <v>19.079999999999998</v>
      </c>
    </row>
    <row r="93" spans="1:11" ht="14.4" thickBot="1">
      <c r="A93" s="432"/>
      <c r="B93" s="433"/>
      <c r="C93" s="434"/>
      <c r="D93" s="106" t="s">
        <v>90</v>
      </c>
      <c r="E93" s="107" t="s">
        <v>51</v>
      </c>
      <c r="F93" s="108">
        <v>19.260000000000002</v>
      </c>
      <c r="G93" s="109">
        <v>19.260000000000002</v>
      </c>
      <c r="H93" s="108">
        <v>19.670000000000002</v>
      </c>
      <c r="I93" s="109">
        <v>20.190000000000001</v>
      </c>
      <c r="J93" s="108">
        <v>19.239999999999998</v>
      </c>
      <c r="K93" s="109">
        <v>19.239999999999998</v>
      </c>
    </row>
    <row r="94" spans="1:11" ht="14.4">
      <c r="A94" s="116"/>
      <c r="B94" s="116"/>
      <c r="C94" s="116"/>
    </row>
    <row r="95" spans="1:11" ht="14.4">
      <c r="A95" s="116"/>
      <c r="B95" s="116"/>
      <c r="C95" s="116"/>
    </row>
    <row r="96" spans="1:11" ht="14.4">
      <c r="A96" s="116"/>
      <c r="B96" s="116"/>
      <c r="C96" s="116"/>
    </row>
    <row r="97" spans="1:3" ht="14.4">
      <c r="A97" s="116"/>
      <c r="B97" s="116"/>
      <c r="C97" s="116"/>
    </row>
    <row r="98" spans="1:3" ht="14.4">
      <c r="A98" s="116"/>
      <c r="B98" s="116"/>
      <c r="C98" s="116"/>
    </row>
    <row r="99" spans="1:3" ht="14.4">
      <c r="A99" s="116"/>
      <c r="B99" s="116"/>
      <c r="C99" s="116"/>
    </row>
    <row r="100" spans="1:3" ht="14.4">
      <c r="A100" s="116"/>
      <c r="B100" s="116"/>
      <c r="C100" s="116"/>
    </row>
    <row r="101" spans="1:3" ht="14.4">
      <c r="A101" s="116"/>
      <c r="B101" s="116"/>
      <c r="C101" s="116"/>
    </row>
    <row r="102" spans="1:3" ht="14.4">
      <c r="A102" s="116"/>
      <c r="B102" s="116"/>
      <c r="C102" s="116"/>
    </row>
    <row r="103" spans="1:3" ht="14.4">
      <c r="A103" s="116"/>
      <c r="B103" s="116"/>
      <c r="C103" s="116"/>
    </row>
    <row r="104" spans="1:3" ht="14.4">
      <c r="A104" s="116"/>
      <c r="B104" s="116"/>
      <c r="C104" s="116"/>
    </row>
  </sheetData>
  <mergeCells count="69">
    <mergeCell ref="J88:K88"/>
    <mergeCell ref="J65:K65"/>
    <mergeCell ref="A89:C93"/>
    <mergeCell ref="A73:C73"/>
    <mergeCell ref="F73:G73"/>
    <mergeCell ref="H73:I73"/>
    <mergeCell ref="J73:K73"/>
    <mergeCell ref="A74:C78"/>
    <mergeCell ref="A80:C81"/>
    <mergeCell ref="D80:D81"/>
    <mergeCell ref="F80:G80"/>
    <mergeCell ref="H80:I80"/>
    <mergeCell ref="J80:K80"/>
    <mergeCell ref="A82:C86"/>
    <mergeCell ref="A88:C88"/>
    <mergeCell ref="F88:G88"/>
    <mergeCell ref="A37:C41"/>
    <mergeCell ref="H88:I88"/>
    <mergeCell ref="A67:C71"/>
    <mergeCell ref="A52:C56"/>
    <mergeCell ref="A58:C58"/>
    <mergeCell ref="F58:G58"/>
    <mergeCell ref="H58:I58"/>
    <mergeCell ref="A65:C66"/>
    <mergeCell ref="D65:D66"/>
    <mergeCell ref="F65:G65"/>
    <mergeCell ref="H65:I65"/>
    <mergeCell ref="J58:K58"/>
    <mergeCell ref="A59:C63"/>
    <mergeCell ref="A43:C43"/>
    <mergeCell ref="F43:G43"/>
    <mergeCell ref="H43:I43"/>
    <mergeCell ref="J43:K43"/>
    <mergeCell ref="A44:C48"/>
    <mergeCell ref="A50:C51"/>
    <mergeCell ref="D50:D51"/>
    <mergeCell ref="F50:G50"/>
    <mergeCell ref="H50:I50"/>
    <mergeCell ref="J50:K50"/>
    <mergeCell ref="A35:C36"/>
    <mergeCell ref="D35:D36"/>
    <mergeCell ref="F35:G35"/>
    <mergeCell ref="H35:I35"/>
    <mergeCell ref="J35:K35"/>
    <mergeCell ref="J28:K28"/>
    <mergeCell ref="A29:C33"/>
    <mergeCell ref="A14:C18"/>
    <mergeCell ref="A20:C21"/>
    <mergeCell ref="D20:D21"/>
    <mergeCell ref="F20:G20"/>
    <mergeCell ref="H20:I20"/>
    <mergeCell ref="J20:K20"/>
    <mergeCell ref="A22:C26"/>
    <mergeCell ref="A28:C28"/>
    <mergeCell ref="F28:G28"/>
    <mergeCell ref="H28:I28"/>
    <mergeCell ref="J13:K13"/>
    <mergeCell ref="A1:D1"/>
    <mergeCell ref="F4:G4"/>
    <mergeCell ref="H4:I4"/>
    <mergeCell ref="J4:K4"/>
    <mergeCell ref="F5:G5"/>
    <mergeCell ref="H5:I5"/>
    <mergeCell ref="J5:K5"/>
    <mergeCell ref="A6:C6"/>
    <mergeCell ref="A7:C11"/>
    <mergeCell ref="A13:C13"/>
    <mergeCell ref="F13:G13"/>
    <mergeCell ref="H13:I13"/>
  </mergeCells>
  <phoneticPr fontId="7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C794-C272-492C-9D54-82CC61029584}">
  <dimension ref="A1:E26"/>
  <sheetViews>
    <sheetView topLeftCell="A10" workbookViewId="0">
      <selection activeCell="B26" sqref="B26"/>
    </sheetView>
  </sheetViews>
  <sheetFormatPr defaultColWidth="8.6640625" defaultRowHeight="14.4"/>
  <cols>
    <col min="1" max="1" width="14.33203125" style="276" customWidth="1"/>
    <col min="2" max="2" width="43.6640625" style="276" customWidth="1"/>
    <col min="3" max="3" width="20.33203125" style="277" customWidth="1"/>
    <col min="4" max="4" width="18.33203125" style="277" customWidth="1"/>
    <col min="5" max="5" width="43.88671875" style="276" customWidth="1"/>
    <col min="6" max="16384" width="8.6640625" style="276"/>
  </cols>
  <sheetData>
    <row r="1" spans="1:5">
      <c r="A1" s="293" t="s">
        <v>627</v>
      </c>
      <c r="B1" s="293"/>
    </row>
    <row r="2" spans="1:5">
      <c r="A2" s="293" t="s">
        <v>626</v>
      </c>
      <c r="B2" s="293"/>
    </row>
    <row r="3" spans="1:5" ht="15" thickBot="1">
      <c r="A3" s="292"/>
    </row>
    <row r="4" spans="1:5" ht="15" thickBot="1">
      <c r="A4" s="291" t="s">
        <v>625</v>
      </c>
      <c r="B4" s="290" t="s">
        <v>624</v>
      </c>
      <c r="C4" s="290" t="s">
        <v>623</v>
      </c>
      <c r="D4" s="290" t="s">
        <v>622</v>
      </c>
      <c r="E4" s="290" t="s">
        <v>621</v>
      </c>
    </row>
    <row r="5" spans="1:5" ht="15" thickBot="1">
      <c r="A5" s="289"/>
      <c r="B5" s="288" t="s">
        <v>620</v>
      </c>
      <c r="C5" s="287"/>
      <c r="D5" s="287"/>
      <c r="E5" s="286"/>
    </row>
    <row r="6" spans="1:5" ht="15" thickBot="1">
      <c r="A6" s="285" t="s">
        <v>608</v>
      </c>
      <c r="B6" s="282" t="s">
        <v>619</v>
      </c>
      <c r="C6" s="284">
        <v>1024</v>
      </c>
      <c r="D6" s="283">
        <v>10</v>
      </c>
      <c r="E6" s="282" t="s">
        <v>604</v>
      </c>
    </row>
    <row r="7" spans="1:5" ht="15" thickBot="1">
      <c r="A7" s="281" t="s">
        <v>608</v>
      </c>
      <c r="B7" s="278" t="s">
        <v>618</v>
      </c>
      <c r="C7" s="280">
        <v>1024</v>
      </c>
      <c r="D7" s="279">
        <v>10</v>
      </c>
      <c r="E7" s="278" t="s">
        <v>604</v>
      </c>
    </row>
    <row r="8" spans="1:5" ht="15" thickBot="1">
      <c r="A8" s="281" t="s">
        <v>608</v>
      </c>
      <c r="B8" s="278" t="s">
        <v>617</v>
      </c>
      <c r="C8" s="280">
        <v>1024</v>
      </c>
      <c r="D8" s="279">
        <v>10</v>
      </c>
      <c r="E8" s="278" t="s">
        <v>606</v>
      </c>
    </row>
    <row r="9" spans="1:5" ht="15" thickBot="1">
      <c r="A9" s="281" t="s">
        <v>607</v>
      </c>
      <c r="B9" s="278" t="s">
        <v>616</v>
      </c>
      <c r="C9" s="280">
        <v>1348</v>
      </c>
      <c r="D9" s="279">
        <v>13</v>
      </c>
      <c r="E9" s="278" t="s">
        <v>604</v>
      </c>
    </row>
    <row r="10" spans="1:5" ht="15" thickBot="1">
      <c r="A10" s="281" t="s">
        <v>607</v>
      </c>
      <c r="B10" s="278" t="s">
        <v>615</v>
      </c>
      <c r="C10" s="280">
        <v>1348</v>
      </c>
      <c r="D10" s="279">
        <v>13</v>
      </c>
      <c r="E10" s="278" t="s">
        <v>604</v>
      </c>
    </row>
    <row r="11" spans="1:5" ht="15" thickBot="1">
      <c r="A11" s="281" t="s">
        <v>607</v>
      </c>
      <c r="B11" s="278" t="s">
        <v>614</v>
      </c>
      <c r="C11" s="280">
        <v>1348</v>
      </c>
      <c r="D11" s="279">
        <v>13</v>
      </c>
      <c r="E11" s="278" t="s">
        <v>604</v>
      </c>
    </row>
    <row r="12" spans="1:5" ht="15" thickBot="1">
      <c r="A12" s="281" t="s">
        <v>607</v>
      </c>
      <c r="B12" s="278" t="s">
        <v>613</v>
      </c>
      <c r="C12" s="280">
        <v>1348</v>
      </c>
      <c r="D12" s="279">
        <v>13</v>
      </c>
      <c r="E12" s="278" t="s">
        <v>606</v>
      </c>
    </row>
    <row r="13" spans="1:5" ht="15" thickBot="1">
      <c r="A13" s="281" t="s">
        <v>605</v>
      </c>
      <c r="B13" s="278" t="s">
        <v>612</v>
      </c>
      <c r="C13" s="280">
        <v>1024</v>
      </c>
      <c r="D13" s="279">
        <v>10</v>
      </c>
      <c r="E13" s="278" t="s">
        <v>604</v>
      </c>
    </row>
    <row r="14" spans="1:5" ht="15" thickBot="1">
      <c r="A14" s="281" t="s">
        <v>605</v>
      </c>
      <c r="B14" s="278" t="s">
        <v>611</v>
      </c>
      <c r="C14" s="280">
        <v>1024</v>
      </c>
      <c r="D14" s="279">
        <v>10</v>
      </c>
      <c r="E14" s="278" t="s">
        <v>604</v>
      </c>
    </row>
    <row r="15" spans="1:5" ht="15" thickBot="1">
      <c r="A15" s="281" t="s">
        <v>605</v>
      </c>
      <c r="B15" s="278" t="s">
        <v>610</v>
      </c>
      <c r="C15" s="280">
        <v>1024</v>
      </c>
      <c r="D15" s="279">
        <v>10</v>
      </c>
      <c r="E15" s="278" t="s">
        <v>606</v>
      </c>
    </row>
    <row r="16" spans="1:5" ht="15" thickBot="1">
      <c r="A16" s="289"/>
      <c r="B16" s="288" t="s">
        <v>609</v>
      </c>
      <c r="C16" s="287"/>
      <c r="D16" s="287"/>
      <c r="E16" s="286"/>
    </row>
    <row r="17" spans="1:5" ht="15" thickBot="1">
      <c r="A17" s="285" t="s">
        <v>608</v>
      </c>
      <c r="B17" s="282" t="s">
        <v>630</v>
      </c>
      <c r="C17" s="284">
        <v>1024</v>
      </c>
      <c r="D17" s="283">
        <v>10</v>
      </c>
      <c r="E17" s="282" t="s">
        <v>604</v>
      </c>
    </row>
    <row r="18" spans="1:5" ht="15" thickBot="1">
      <c r="A18" s="281" t="s">
        <v>608</v>
      </c>
      <c r="B18" s="278" t="s">
        <v>632</v>
      </c>
      <c r="C18" s="280">
        <v>1024</v>
      </c>
      <c r="D18" s="279">
        <v>10</v>
      </c>
      <c r="E18" s="278" t="s">
        <v>604</v>
      </c>
    </row>
    <row r="19" spans="1:5" ht="15" thickBot="1">
      <c r="A19" s="281" t="s">
        <v>608</v>
      </c>
      <c r="B19" s="278" t="s">
        <v>634</v>
      </c>
      <c r="C19" s="280">
        <v>1024</v>
      </c>
      <c r="D19" s="279">
        <v>10</v>
      </c>
      <c r="E19" s="278" t="s">
        <v>606</v>
      </c>
    </row>
    <row r="20" spans="1:5" ht="15" thickBot="1">
      <c r="A20" s="281" t="s">
        <v>607</v>
      </c>
      <c r="B20" s="278" t="s">
        <v>636</v>
      </c>
      <c r="C20" s="280">
        <v>1348</v>
      </c>
      <c r="D20" s="279">
        <v>13</v>
      </c>
      <c r="E20" s="278" t="s">
        <v>606</v>
      </c>
    </row>
    <row r="21" spans="1:5" ht="15" thickBot="1">
      <c r="A21" s="281" t="s">
        <v>607</v>
      </c>
      <c r="B21" s="278" t="s">
        <v>638</v>
      </c>
      <c r="C21" s="280">
        <v>1348</v>
      </c>
      <c r="D21" s="279">
        <v>13</v>
      </c>
      <c r="E21" s="278" t="s">
        <v>604</v>
      </c>
    </row>
    <row r="22" spans="1:5" ht="15" thickBot="1">
      <c r="A22" s="281" t="s">
        <v>607</v>
      </c>
      <c r="B22" s="278" t="s">
        <v>640</v>
      </c>
      <c r="C22" s="280">
        <v>1348</v>
      </c>
      <c r="D22" s="279">
        <v>13</v>
      </c>
      <c r="E22" s="278" t="s">
        <v>604</v>
      </c>
    </row>
    <row r="23" spans="1:5" ht="15" thickBot="1">
      <c r="A23" s="281" t="s">
        <v>607</v>
      </c>
      <c r="B23" s="278" t="s">
        <v>642</v>
      </c>
      <c r="C23" s="280">
        <v>1348</v>
      </c>
      <c r="D23" s="279">
        <v>13</v>
      </c>
      <c r="E23" s="278" t="s">
        <v>604</v>
      </c>
    </row>
    <row r="24" spans="1:5" ht="15" thickBot="1">
      <c r="A24" s="281" t="s">
        <v>605</v>
      </c>
      <c r="B24" s="278" t="s">
        <v>643</v>
      </c>
      <c r="C24" s="280">
        <v>1024</v>
      </c>
      <c r="D24" s="279">
        <v>10</v>
      </c>
      <c r="E24" s="278" t="s">
        <v>606</v>
      </c>
    </row>
    <row r="25" spans="1:5" ht="15" thickBot="1">
      <c r="A25" s="281" t="s">
        <v>605</v>
      </c>
      <c r="B25" s="278" t="s">
        <v>644</v>
      </c>
      <c r="C25" s="280">
        <v>1024</v>
      </c>
      <c r="D25" s="279">
        <v>10</v>
      </c>
      <c r="E25" s="278" t="s">
        <v>604</v>
      </c>
    </row>
    <row r="26" spans="1:5" ht="15" thickBot="1">
      <c r="A26" s="281" t="s">
        <v>605</v>
      </c>
      <c r="B26" s="278" t="s">
        <v>645</v>
      </c>
      <c r="C26" s="280">
        <v>1024</v>
      </c>
      <c r="D26" s="279">
        <v>10</v>
      </c>
      <c r="E26" s="278" t="s">
        <v>604</v>
      </c>
    </row>
  </sheetData>
  <phoneticPr fontId="70"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0D226-9EC5-49F3-95A4-F9C2B9394D01}">
  <dimension ref="A1:P11"/>
  <sheetViews>
    <sheetView topLeftCell="D1" workbookViewId="0">
      <selection activeCell="E7" sqref="A7:XFD7"/>
    </sheetView>
  </sheetViews>
  <sheetFormatPr defaultColWidth="10.44140625" defaultRowHeight="14.4"/>
  <cols>
    <col min="1" max="1" width="22.6640625" style="253" customWidth="1"/>
    <col min="2" max="2" width="12.6640625" style="253" customWidth="1"/>
    <col min="3" max="3" width="42.33203125" style="253" customWidth="1"/>
    <col min="4" max="4" width="31" style="253" bestFit="1" customWidth="1"/>
    <col min="5" max="5" width="43" style="253" bestFit="1" customWidth="1"/>
    <col min="6" max="6" width="40.44140625" style="253" customWidth="1"/>
    <col min="7" max="7" width="40.109375" style="253" bestFit="1" customWidth="1"/>
    <col min="8" max="8" width="15.88671875" style="253" bestFit="1" customWidth="1"/>
    <col min="9" max="9" width="13.33203125" style="253" bestFit="1" customWidth="1"/>
    <col min="10" max="10" width="14.44140625" style="253" bestFit="1" customWidth="1"/>
    <col min="11" max="11" width="10" style="253" bestFit="1" customWidth="1"/>
    <col min="12" max="12" width="19.5546875" style="253" bestFit="1" customWidth="1"/>
    <col min="13" max="13" width="14.44140625" style="253" customWidth="1"/>
    <col min="14" max="14" width="27.33203125" style="253" bestFit="1" customWidth="1"/>
    <col min="15" max="15" width="13.5546875" style="253" bestFit="1" customWidth="1"/>
    <col min="16" max="16384" width="10.44140625" style="253"/>
  </cols>
  <sheetData>
    <row r="1" spans="1:16">
      <c r="A1" s="13"/>
      <c r="B1" s="13"/>
      <c r="C1" s="13"/>
      <c r="D1" s="14" t="s">
        <v>13</v>
      </c>
      <c r="E1" s="13"/>
      <c r="F1" s="14"/>
      <c r="G1" s="14"/>
      <c r="H1" s="14"/>
      <c r="I1" s="13"/>
      <c r="J1" s="14"/>
      <c r="K1" s="13"/>
      <c r="L1" s="13"/>
      <c r="M1" s="13"/>
      <c r="N1" s="13"/>
      <c r="O1" s="13"/>
      <c r="P1" s="13"/>
    </row>
    <row r="2" spans="1:16">
      <c r="A2" s="272" t="s">
        <v>15</v>
      </c>
      <c r="B2" s="272" t="s">
        <v>16</v>
      </c>
      <c r="C2" s="274"/>
      <c r="D2" s="272"/>
      <c r="E2" s="25">
        <v>45492</v>
      </c>
      <c r="F2" s="132" t="s">
        <v>32</v>
      </c>
      <c r="G2" s="262" t="s">
        <v>62</v>
      </c>
      <c r="H2" s="15"/>
      <c r="I2" s="342"/>
      <c r="J2" s="343"/>
      <c r="K2" s="343"/>
      <c r="L2" s="343"/>
      <c r="M2" s="343"/>
      <c r="N2" s="343"/>
      <c r="O2" s="343"/>
      <c r="P2" s="344"/>
    </row>
    <row r="3" spans="1:16">
      <c r="A3" s="273" t="s">
        <v>17</v>
      </c>
      <c r="B3" s="272"/>
      <c r="C3" s="271"/>
      <c r="D3" s="270"/>
      <c r="E3" s="27" t="s">
        <v>18</v>
      </c>
      <c r="F3" s="269" t="s">
        <v>603</v>
      </c>
      <c r="G3" s="268" t="s">
        <v>602</v>
      </c>
      <c r="H3" s="16"/>
      <c r="I3" s="342" t="s">
        <v>19</v>
      </c>
      <c r="J3" s="343"/>
      <c r="K3" s="343"/>
      <c r="L3" s="343"/>
      <c r="M3" s="343"/>
      <c r="N3" s="343"/>
      <c r="O3" s="343"/>
      <c r="P3" s="344"/>
    </row>
    <row r="4" spans="1:16" ht="43.2">
      <c r="A4" s="267" t="s">
        <v>20</v>
      </c>
      <c r="B4" s="267" t="s">
        <v>0</v>
      </c>
      <c r="C4" s="267" t="s">
        <v>21</v>
      </c>
      <c r="D4" s="267" t="s">
        <v>22</v>
      </c>
      <c r="E4" s="29" t="s">
        <v>23</v>
      </c>
      <c r="F4" s="29" t="s">
        <v>273</v>
      </c>
      <c r="G4" s="267" t="s">
        <v>273</v>
      </c>
      <c r="H4" s="30" t="s">
        <v>24</v>
      </c>
      <c r="I4" s="345" t="s">
        <v>4</v>
      </c>
      <c r="J4" s="346"/>
      <c r="K4" s="347"/>
      <c r="L4" s="267" t="s">
        <v>25</v>
      </c>
      <c r="M4" s="267" t="s">
        <v>26</v>
      </c>
      <c r="N4" s="267" t="s">
        <v>27</v>
      </c>
      <c r="O4" s="267" t="s">
        <v>28</v>
      </c>
      <c r="P4" s="267" t="s">
        <v>5</v>
      </c>
    </row>
    <row r="5" spans="1:16" ht="29.25" customHeight="1">
      <c r="A5" s="266" t="s">
        <v>16</v>
      </c>
      <c r="B5" s="265" t="s">
        <v>16</v>
      </c>
      <c r="C5" s="265"/>
      <c r="D5" s="265"/>
      <c r="E5" s="33"/>
      <c r="F5" s="264" t="s">
        <v>274</v>
      </c>
      <c r="G5" s="263" t="s">
        <v>274</v>
      </c>
      <c r="H5" s="34"/>
      <c r="I5" s="262" t="s">
        <v>6</v>
      </c>
      <c r="J5" s="262" t="s">
        <v>7</v>
      </c>
      <c r="K5" s="262" t="s">
        <v>8</v>
      </c>
      <c r="L5" s="262"/>
      <c r="M5" s="262"/>
      <c r="N5" s="262"/>
      <c r="O5" s="262"/>
      <c r="P5" s="262"/>
    </row>
    <row r="6" spans="1:16">
      <c r="A6" s="348"/>
      <c r="B6" s="349" t="s">
        <v>29</v>
      </c>
      <c r="C6" s="350" t="s">
        <v>30</v>
      </c>
      <c r="D6" s="350" t="s">
        <v>33</v>
      </c>
      <c r="E6" s="261" t="s">
        <v>55</v>
      </c>
      <c r="F6" s="260">
        <v>7.74</v>
      </c>
      <c r="G6" s="259">
        <v>7.9</v>
      </c>
      <c r="H6" s="351" t="s">
        <v>31</v>
      </c>
      <c r="I6" s="258">
        <v>35</v>
      </c>
      <c r="J6" s="258">
        <v>27</v>
      </c>
      <c r="K6" s="258">
        <v>20</v>
      </c>
      <c r="L6" s="258">
        <v>4</v>
      </c>
      <c r="M6" s="257">
        <f t="shared" ref="M6:M11" si="0">(I6*J6*K6)/1000000</f>
        <v>1.89E-2</v>
      </c>
      <c r="N6" s="256">
        <f t="shared" ref="N6:N11" si="1">L6*66/M6</f>
        <v>13968.253968253968</v>
      </c>
      <c r="O6" s="255"/>
      <c r="P6" s="254">
        <f t="shared" ref="P6:P11" si="2">O6/N6</f>
        <v>0</v>
      </c>
    </row>
    <row r="7" spans="1:16">
      <c r="A7" s="348"/>
      <c r="B7" s="349"/>
      <c r="C7" s="350"/>
      <c r="D7" s="350"/>
      <c r="E7" s="261" t="s">
        <v>330</v>
      </c>
      <c r="F7" s="260">
        <v>8.01</v>
      </c>
      <c r="G7" s="259">
        <v>8.17</v>
      </c>
      <c r="H7" s="352"/>
      <c r="I7" s="258">
        <v>35</v>
      </c>
      <c r="J7" s="258">
        <v>27</v>
      </c>
      <c r="K7" s="258">
        <v>20</v>
      </c>
      <c r="L7" s="258">
        <v>4</v>
      </c>
      <c r="M7" s="257">
        <f t="shared" si="0"/>
        <v>1.89E-2</v>
      </c>
      <c r="N7" s="256">
        <f t="shared" si="1"/>
        <v>13968.253968253968</v>
      </c>
      <c r="O7" s="255"/>
      <c r="P7" s="254">
        <f t="shared" si="2"/>
        <v>0</v>
      </c>
    </row>
    <row r="8" spans="1:16">
      <c r="A8" s="348"/>
      <c r="B8" s="349"/>
      <c r="C8" s="350"/>
      <c r="D8" s="350"/>
      <c r="E8" s="261" t="s">
        <v>56</v>
      </c>
      <c r="F8" s="260">
        <v>10.039999999999999</v>
      </c>
      <c r="G8" s="259">
        <v>10.24</v>
      </c>
      <c r="H8" s="352"/>
      <c r="I8" s="258">
        <v>35</v>
      </c>
      <c r="J8" s="258">
        <v>27</v>
      </c>
      <c r="K8" s="258">
        <v>25</v>
      </c>
      <c r="L8" s="258">
        <v>4</v>
      </c>
      <c r="M8" s="257">
        <f t="shared" si="0"/>
        <v>2.3625E-2</v>
      </c>
      <c r="N8" s="256">
        <f t="shared" si="1"/>
        <v>11174.603174603175</v>
      </c>
      <c r="O8" s="255"/>
      <c r="P8" s="254">
        <f t="shared" si="2"/>
        <v>0</v>
      </c>
    </row>
    <row r="9" spans="1:16">
      <c r="A9" s="348"/>
      <c r="B9" s="349"/>
      <c r="C9" s="350"/>
      <c r="D9" s="350"/>
      <c r="E9" s="261" t="s">
        <v>57</v>
      </c>
      <c r="F9" s="260">
        <v>11.19</v>
      </c>
      <c r="G9" s="259">
        <v>11.69</v>
      </c>
      <c r="H9" s="352"/>
      <c r="I9" s="258">
        <v>35</v>
      </c>
      <c r="J9" s="258">
        <v>27</v>
      </c>
      <c r="K9" s="258">
        <v>27</v>
      </c>
      <c r="L9" s="258">
        <v>4</v>
      </c>
      <c r="M9" s="257">
        <f t="shared" si="0"/>
        <v>2.5514999999999999E-2</v>
      </c>
      <c r="N9" s="256">
        <f t="shared" si="1"/>
        <v>10346.854791299236</v>
      </c>
      <c r="O9" s="255"/>
      <c r="P9" s="254">
        <f t="shared" si="2"/>
        <v>0</v>
      </c>
    </row>
    <row r="10" spans="1:16">
      <c r="A10" s="348"/>
      <c r="B10" s="349"/>
      <c r="C10" s="350"/>
      <c r="D10" s="350"/>
      <c r="E10" s="261" t="s">
        <v>58</v>
      </c>
      <c r="F10" s="260">
        <v>13.6</v>
      </c>
      <c r="G10" s="259">
        <v>14.21</v>
      </c>
      <c r="H10" s="352"/>
      <c r="I10" s="258">
        <v>35</v>
      </c>
      <c r="J10" s="258">
        <v>27</v>
      </c>
      <c r="K10" s="258">
        <v>32</v>
      </c>
      <c r="L10" s="258">
        <v>4</v>
      </c>
      <c r="M10" s="257">
        <f t="shared" si="0"/>
        <v>3.024E-2</v>
      </c>
      <c r="N10" s="256">
        <f t="shared" si="1"/>
        <v>8730.1587301587297</v>
      </c>
      <c r="O10" s="255"/>
      <c r="P10" s="254">
        <f t="shared" si="2"/>
        <v>0</v>
      </c>
    </row>
    <row r="11" spans="1:16">
      <c r="A11" s="348"/>
      <c r="B11" s="349"/>
      <c r="C11" s="350"/>
      <c r="D11" s="350"/>
      <c r="E11" s="261" t="s">
        <v>53</v>
      </c>
      <c r="F11" s="260">
        <v>13.6</v>
      </c>
      <c r="G11" s="259">
        <v>14.21</v>
      </c>
      <c r="H11" s="353"/>
      <c r="I11" s="258">
        <v>35</v>
      </c>
      <c r="J11" s="258">
        <v>27</v>
      </c>
      <c r="K11" s="258">
        <v>32</v>
      </c>
      <c r="L11" s="258">
        <v>4</v>
      </c>
      <c r="M11" s="257">
        <f t="shared" si="0"/>
        <v>3.024E-2</v>
      </c>
      <c r="N11" s="256">
        <f t="shared" si="1"/>
        <v>8730.1587301587297</v>
      </c>
      <c r="O11" s="255"/>
      <c r="P11" s="254">
        <f t="shared" si="2"/>
        <v>0</v>
      </c>
    </row>
  </sheetData>
  <mergeCells count="8">
    <mergeCell ref="I2:P2"/>
    <mergeCell ref="I3:P3"/>
    <mergeCell ref="I4:K4"/>
    <mergeCell ref="A6:A11"/>
    <mergeCell ref="B6:B11"/>
    <mergeCell ref="C6:C11"/>
    <mergeCell ref="D6:D11"/>
    <mergeCell ref="H6:H11"/>
  </mergeCells>
  <phoneticPr fontId="7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9255C-C5FE-4654-A9D1-E609BA8D2674}">
  <sheetPr>
    <tabColor theme="5"/>
  </sheetPr>
  <dimension ref="A1:P17"/>
  <sheetViews>
    <sheetView topLeftCell="A7" workbookViewId="0">
      <selection activeCell="I16" sqref="I16"/>
    </sheetView>
  </sheetViews>
  <sheetFormatPr defaultColWidth="8.6640625" defaultRowHeight="14.4"/>
  <cols>
    <col min="1" max="1" width="38.5546875" style="213" customWidth="1"/>
    <col min="2" max="2" width="25.109375" style="213" customWidth="1"/>
    <col min="3" max="5" width="15.109375" style="213" customWidth="1"/>
    <col min="6" max="6" width="30.88671875" style="213" customWidth="1"/>
    <col min="7" max="7" width="12.88671875" style="213" customWidth="1"/>
    <col min="8" max="8" width="12.88671875" style="213" hidden="1" customWidth="1"/>
    <col min="9" max="9" width="10.6640625" style="213" customWidth="1"/>
    <col min="10" max="10" width="8.88671875" style="213" customWidth="1"/>
    <col min="11" max="13" width="6.88671875" style="213" customWidth="1"/>
    <col min="14" max="14" width="9.88671875" style="213" customWidth="1"/>
    <col min="15" max="15" width="8.88671875" style="213" customWidth="1"/>
    <col min="16" max="16" width="11.44140625" style="213" customWidth="1"/>
    <col min="17" max="16384" width="8.6640625" style="213"/>
  </cols>
  <sheetData>
    <row r="1" spans="1:16" s="224" customFormat="1" ht="15">
      <c r="A1" s="227" t="s">
        <v>600</v>
      </c>
    </row>
    <row r="2" spans="1:16" s="224" customFormat="1" ht="15">
      <c r="A2" s="227" t="s">
        <v>599</v>
      </c>
    </row>
    <row r="3" spans="1:16" s="224" customFormat="1" ht="32.1" customHeight="1">
      <c r="A3" s="226" t="s">
        <v>598</v>
      </c>
      <c r="B3" s="225"/>
    </row>
    <row r="4" spans="1:16" ht="18" customHeight="1">
      <c r="A4" s="362" t="s">
        <v>597</v>
      </c>
      <c r="B4" s="362" t="s">
        <v>0</v>
      </c>
      <c r="C4" s="362" t="s">
        <v>1</v>
      </c>
      <c r="D4" s="358" t="s">
        <v>596</v>
      </c>
      <c r="E4" s="223"/>
      <c r="F4" s="362" t="s">
        <v>2</v>
      </c>
      <c r="G4" s="362" t="s">
        <v>595</v>
      </c>
      <c r="H4" s="362" t="s">
        <v>594</v>
      </c>
      <c r="I4" s="358" t="s">
        <v>593</v>
      </c>
      <c r="J4" s="358" t="s">
        <v>592</v>
      </c>
      <c r="K4" s="365" t="s">
        <v>4</v>
      </c>
      <c r="L4" s="366"/>
      <c r="M4" s="367"/>
      <c r="N4" s="371" t="s">
        <v>591</v>
      </c>
      <c r="O4" s="361" t="s">
        <v>590</v>
      </c>
      <c r="P4" s="361" t="s">
        <v>589</v>
      </c>
    </row>
    <row r="5" spans="1:16" ht="18" customHeight="1">
      <c r="A5" s="362"/>
      <c r="B5" s="362"/>
      <c r="C5" s="362"/>
      <c r="D5" s="359"/>
      <c r="E5" s="222" t="s">
        <v>588</v>
      </c>
      <c r="F5" s="362"/>
      <c r="G5" s="362"/>
      <c r="H5" s="362"/>
      <c r="I5" s="363"/>
      <c r="J5" s="363"/>
      <c r="K5" s="368"/>
      <c r="L5" s="369"/>
      <c r="M5" s="370"/>
      <c r="N5" s="372"/>
      <c r="O5" s="374"/>
      <c r="P5" s="359"/>
    </row>
    <row r="6" spans="1:16" ht="18" customHeight="1">
      <c r="A6" s="362"/>
      <c r="B6" s="362"/>
      <c r="C6" s="362"/>
      <c r="D6" s="360"/>
      <c r="E6" s="220"/>
      <c r="F6" s="362"/>
      <c r="G6" s="362"/>
      <c r="H6" s="362"/>
      <c r="I6" s="364"/>
      <c r="J6" s="364"/>
      <c r="K6" s="221" t="s">
        <v>587</v>
      </c>
      <c r="L6" s="221" t="s">
        <v>586</v>
      </c>
      <c r="M6" s="221" t="s">
        <v>585</v>
      </c>
      <c r="N6" s="373"/>
      <c r="O6" s="375"/>
      <c r="P6" s="360"/>
    </row>
    <row r="7" spans="1:16" s="235" customFormat="1" ht="50.1" customHeight="1">
      <c r="A7" s="355" t="s">
        <v>584</v>
      </c>
      <c r="B7" s="354" t="s">
        <v>577</v>
      </c>
      <c r="C7" s="354" t="s">
        <v>576</v>
      </c>
      <c r="D7" s="229" t="s">
        <v>582</v>
      </c>
      <c r="E7" s="229" t="s">
        <v>579</v>
      </c>
      <c r="F7" s="230" t="s">
        <v>45</v>
      </c>
      <c r="G7" s="231">
        <v>10</v>
      </c>
      <c r="H7" s="231"/>
      <c r="I7" s="249">
        <v>1104</v>
      </c>
      <c r="J7" s="232">
        <f>I7/I17</f>
        <v>9.7251585623678652E-2</v>
      </c>
      <c r="K7" s="233">
        <v>35</v>
      </c>
      <c r="L7" s="233">
        <v>27</v>
      </c>
      <c r="M7" s="233">
        <v>20</v>
      </c>
      <c r="N7" s="234">
        <v>4</v>
      </c>
      <c r="O7" s="234">
        <f t="shared" ref="O7:O16" si="0">K7*L7*M7/1000000/N7</f>
        <v>4.725E-3</v>
      </c>
      <c r="P7" s="234">
        <f t="shared" ref="P7:P16" si="1">I7*O7</f>
        <v>5.2164000000000001</v>
      </c>
    </row>
    <row r="8" spans="1:16" s="235" customFormat="1" ht="50.1" customHeight="1">
      <c r="A8" s="355"/>
      <c r="B8" s="355"/>
      <c r="C8" s="355"/>
      <c r="D8" s="251" t="s">
        <v>581</v>
      </c>
      <c r="E8" s="251" t="s">
        <v>574</v>
      </c>
      <c r="F8" s="230" t="s">
        <v>45</v>
      </c>
      <c r="G8" s="231">
        <v>10</v>
      </c>
      <c r="H8" s="236"/>
      <c r="I8" s="249">
        <v>1104</v>
      </c>
      <c r="J8" s="237">
        <f>I8/I17</f>
        <v>9.7251585623678652E-2</v>
      </c>
      <c r="K8" s="233">
        <v>35</v>
      </c>
      <c r="L8" s="233">
        <v>27</v>
      </c>
      <c r="M8" s="233">
        <v>20</v>
      </c>
      <c r="N8" s="234">
        <v>4</v>
      </c>
      <c r="O8" s="234">
        <f t="shared" si="0"/>
        <v>4.725E-3</v>
      </c>
      <c r="P8" s="234">
        <f t="shared" si="1"/>
        <v>5.2164000000000001</v>
      </c>
    </row>
    <row r="9" spans="1:16" s="235" customFormat="1" ht="50.1" customHeight="1">
      <c r="A9" s="238"/>
      <c r="B9" s="354" t="s">
        <v>577</v>
      </c>
      <c r="C9" s="354" t="s">
        <v>576</v>
      </c>
      <c r="D9" s="251" t="s">
        <v>580</v>
      </c>
      <c r="E9" s="251" t="s">
        <v>579</v>
      </c>
      <c r="F9" s="230" t="s">
        <v>45</v>
      </c>
      <c r="G9" s="231">
        <v>10</v>
      </c>
      <c r="H9" s="231"/>
      <c r="I9" s="249">
        <v>1104</v>
      </c>
      <c r="J9" s="237">
        <f>I9/I17</f>
        <v>9.7251585623678652E-2</v>
      </c>
      <c r="K9" s="233">
        <v>35</v>
      </c>
      <c r="L9" s="233">
        <v>27</v>
      </c>
      <c r="M9" s="233">
        <v>20</v>
      </c>
      <c r="N9" s="234">
        <v>4</v>
      </c>
      <c r="O9" s="234">
        <f t="shared" si="0"/>
        <v>4.725E-3</v>
      </c>
      <c r="P9" s="234">
        <f t="shared" si="1"/>
        <v>5.2164000000000001</v>
      </c>
    </row>
    <row r="10" spans="1:16" s="235" customFormat="1" ht="50.1" customHeight="1">
      <c r="A10" s="238"/>
      <c r="B10" s="355"/>
      <c r="C10" s="355"/>
      <c r="D10" s="251" t="s">
        <v>583</v>
      </c>
      <c r="E10" s="251" t="s">
        <v>574</v>
      </c>
      <c r="F10" s="230" t="s">
        <v>45</v>
      </c>
      <c r="G10" s="231">
        <v>10</v>
      </c>
      <c r="H10" s="231"/>
      <c r="I10" s="249">
        <v>1108</v>
      </c>
      <c r="J10" s="237">
        <f>I10/I17</f>
        <v>9.7603946441155748E-2</v>
      </c>
      <c r="K10" s="233">
        <v>35</v>
      </c>
      <c r="L10" s="233">
        <v>27</v>
      </c>
      <c r="M10" s="233">
        <v>20</v>
      </c>
      <c r="N10" s="234">
        <v>4</v>
      </c>
      <c r="O10" s="234">
        <f t="shared" si="0"/>
        <v>4.725E-3</v>
      </c>
      <c r="P10" s="234">
        <f t="shared" si="1"/>
        <v>5.2352999999999996</v>
      </c>
    </row>
    <row r="11" spans="1:16" s="235" customFormat="1" ht="50.1" customHeight="1">
      <c r="A11" s="238"/>
      <c r="B11" s="228"/>
      <c r="C11" s="228"/>
      <c r="D11" s="251" t="s">
        <v>575</v>
      </c>
      <c r="E11" s="251" t="s">
        <v>574</v>
      </c>
      <c r="F11" s="230" t="s">
        <v>45</v>
      </c>
      <c r="G11" s="231">
        <v>10</v>
      </c>
      <c r="H11" s="231"/>
      <c r="I11" s="249">
        <v>1108</v>
      </c>
      <c r="J11" s="237">
        <f>I11/I17</f>
        <v>9.7603946441155748E-2</v>
      </c>
      <c r="K11" s="233">
        <v>35</v>
      </c>
      <c r="L11" s="233">
        <v>27</v>
      </c>
      <c r="M11" s="233">
        <v>20</v>
      </c>
      <c r="N11" s="234">
        <v>4</v>
      </c>
      <c r="O11" s="234">
        <f t="shared" si="0"/>
        <v>4.725E-3</v>
      </c>
      <c r="P11" s="234">
        <f t="shared" si="1"/>
        <v>5.2352999999999996</v>
      </c>
    </row>
    <row r="12" spans="1:16" s="247" customFormat="1" ht="50.1" customHeight="1">
      <c r="A12" s="239"/>
      <c r="B12" s="356" t="s">
        <v>577</v>
      </c>
      <c r="C12" s="356" t="s">
        <v>576</v>
      </c>
      <c r="D12" s="250" t="s">
        <v>582</v>
      </c>
      <c r="E12" s="250" t="s">
        <v>579</v>
      </c>
      <c r="F12" s="241" t="s">
        <v>61</v>
      </c>
      <c r="G12" s="242">
        <v>13</v>
      </c>
      <c r="H12" s="242"/>
      <c r="I12" s="243">
        <v>1152</v>
      </c>
      <c r="J12" s="244">
        <f>I12/I17</f>
        <v>0.1014799154334038</v>
      </c>
      <c r="K12" s="245">
        <v>35</v>
      </c>
      <c r="L12" s="245">
        <v>27</v>
      </c>
      <c r="M12" s="245">
        <v>25</v>
      </c>
      <c r="N12" s="245">
        <v>4</v>
      </c>
      <c r="O12" s="246">
        <f t="shared" si="0"/>
        <v>5.90625E-3</v>
      </c>
      <c r="P12" s="246">
        <f t="shared" si="1"/>
        <v>6.8040000000000003</v>
      </c>
    </row>
    <row r="13" spans="1:16" s="247" customFormat="1" ht="50.1" customHeight="1">
      <c r="A13" s="239"/>
      <c r="B13" s="357"/>
      <c r="C13" s="357"/>
      <c r="D13" s="252" t="s">
        <v>581</v>
      </c>
      <c r="E13" s="252" t="s">
        <v>574</v>
      </c>
      <c r="F13" s="241" t="s">
        <v>61</v>
      </c>
      <c r="G13" s="242">
        <v>13</v>
      </c>
      <c r="H13" s="242"/>
      <c r="I13" s="243">
        <v>1152</v>
      </c>
      <c r="J13" s="244">
        <f>I13/I17</f>
        <v>0.1014799154334038</v>
      </c>
      <c r="K13" s="245">
        <v>35</v>
      </c>
      <c r="L13" s="245">
        <v>27</v>
      </c>
      <c r="M13" s="245">
        <v>25</v>
      </c>
      <c r="N13" s="245">
        <v>4</v>
      </c>
      <c r="O13" s="246">
        <f t="shared" si="0"/>
        <v>5.90625E-3</v>
      </c>
      <c r="P13" s="246">
        <f t="shared" si="1"/>
        <v>6.8040000000000003</v>
      </c>
    </row>
    <row r="14" spans="1:16" s="247" customFormat="1" ht="50.1" customHeight="1">
      <c r="A14" s="239"/>
      <c r="B14" s="356" t="s">
        <v>577</v>
      </c>
      <c r="C14" s="356" t="s">
        <v>576</v>
      </c>
      <c r="D14" s="252" t="s">
        <v>580</v>
      </c>
      <c r="E14" s="252" t="s">
        <v>579</v>
      </c>
      <c r="F14" s="241" t="s">
        <v>61</v>
      </c>
      <c r="G14" s="242">
        <v>13</v>
      </c>
      <c r="H14" s="242"/>
      <c r="I14" s="243">
        <v>1204</v>
      </c>
      <c r="J14" s="244">
        <f>I14/I17</f>
        <v>0.10606060606060606</v>
      </c>
      <c r="K14" s="245">
        <v>35</v>
      </c>
      <c r="L14" s="245">
        <v>27</v>
      </c>
      <c r="M14" s="245">
        <v>25</v>
      </c>
      <c r="N14" s="245">
        <v>4</v>
      </c>
      <c r="O14" s="246">
        <f t="shared" si="0"/>
        <v>5.90625E-3</v>
      </c>
      <c r="P14" s="246">
        <f t="shared" si="1"/>
        <v>7.1111250000000004</v>
      </c>
    </row>
    <row r="15" spans="1:16" s="247" customFormat="1" ht="50.1" customHeight="1">
      <c r="A15" s="239"/>
      <c r="B15" s="357"/>
      <c r="C15" s="357"/>
      <c r="D15" s="248" t="s">
        <v>578</v>
      </c>
      <c r="E15" s="248" t="s">
        <v>574</v>
      </c>
      <c r="F15" s="241" t="s">
        <v>61</v>
      </c>
      <c r="G15" s="242">
        <v>13</v>
      </c>
      <c r="H15" s="242"/>
      <c r="I15" s="243">
        <v>1156</v>
      </c>
      <c r="J15" s="244">
        <f>I15/I17</f>
        <v>0.1018322762508809</v>
      </c>
      <c r="K15" s="245">
        <v>35</v>
      </c>
      <c r="L15" s="245">
        <v>27</v>
      </c>
      <c r="M15" s="245">
        <v>25</v>
      </c>
      <c r="N15" s="245">
        <v>4</v>
      </c>
      <c r="O15" s="246">
        <f t="shared" si="0"/>
        <v>5.90625E-3</v>
      </c>
      <c r="P15" s="246">
        <f t="shared" si="1"/>
        <v>6.8276250000000003</v>
      </c>
    </row>
    <row r="16" spans="1:16" s="247" customFormat="1" ht="83.1" customHeight="1">
      <c r="A16" s="239"/>
      <c r="B16" s="240" t="s">
        <v>577</v>
      </c>
      <c r="C16" s="240" t="s">
        <v>576</v>
      </c>
      <c r="D16" s="248" t="s">
        <v>575</v>
      </c>
      <c r="E16" s="248" t="s">
        <v>574</v>
      </c>
      <c r="F16" s="241" t="s">
        <v>61</v>
      </c>
      <c r="G16" s="242">
        <v>13</v>
      </c>
      <c r="H16" s="242"/>
      <c r="I16" s="243">
        <v>1160</v>
      </c>
      <c r="J16" s="244">
        <f>I16/I17</f>
        <v>0.10218463706835799</v>
      </c>
      <c r="K16" s="245">
        <v>35</v>
      </c>
      <c r="L16" s="245">
        <v>27</v>
      </c>
      <c r="M16" s="245">
        <v>25</v>
      </c>
      <c r="N16" s="245">
        <v>4</v>
      </c>
      <c r="O16" s="246">
        <f t="shared" si="0"/>
        <v>5.90625E-3</v>
      </c>
      <c r="P16" s="246">
        <f t="shared" si="1"/>
        <v>6.8512500000000003</v>
      </c>
    </row>
    <row r="17" spans="2:16" s="214" customFormat="1" ht="30" customHeight="1">
      <c r="B17" s="216"/>
      <c r="C17" s="216"/>
      <c r="D17" s="216"/>
      <c r="E17" s="216"/>
      <c r="F17" s="216"/>
      <c r="G17" s="216"/>
      <c r="H17" s="219" t="s">
        <v>573</v>
      </c>
      <c r="I17" s="218">
        <f>SUM(I7:I16)</f>
        <v>11352</v>
      </c>
      <c r="J17" s="217">
        <f>SUM(J7:J16)</f>
        <v>1</v>
      </c>
      <c r="K17" s="216"/>
      <c r="L17" s="216"/>
      <c r="M17" s="216"/>
      <c r="N17" s="216"/>
      <c r="O17" s="216"/>
      <c r="P17" s="215">
        <f>SUM(P7:P16)</f>
        <v>60.517800000000001</v>
      </c>
    </row>
  </sheetData>
  <mergeCells count="22">
    <mergeCell ref="D4:D6"/>
    <mergeCell ref="A7:A8"/>
    <mergeCell ref="B7:B8"/>
    <mergeCell ref="C7:C8"/>
    <mergeCell ref="P4:P6"/>
    <mergeCell ref="A4:A6"/>
    <mergeCell ref="B4:B6"/>
    <mergeCell ref="C4:C6"/>
    <mergeCell ref="F4:F6"/>
    <mergeCell ref="G4:G6"/>
    <mergeCell ref="H4:H6"/>
    <mergeCell ref="I4:I6"/>
    <mergeCell ref="J4:J6"/>
    <mergeCell ref="K4:M5"/>
    <mergeCell ref="N4:N6"/>
    <mergeCell ref="O4:O6"/>
    <mergeCell ref="B9:B10"/>
    <mergeCell ref="C9:C10"/>
    <mergeCell ref="B12:B13"/>
    <mergeCell ref="C12:C13"/>
    <mergeCell ref="B14:B15"/>
    <mergeCell ref="C14:C15"/>
  </mergeCells>
  <phoneticPr fontId="7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3"/>
  <sheetViews>
    <sheetView topLeftCell="A101" workbookViewId="0">
      <selection activeCell="C116" sqref="A112:C116"/>
    </sheetView>
  </sheetViews>
  <sheetFormatPr defaultRowHeight="13.2"/>
  <cols>
    <col min="1" max="1" width="17.44140625" customWidth="1"/>
  </cols>
  <sheetData>
    <row r="1" spans="1:1" ht="14.4">
      <c r="A1" s="182" t="s">
        <v>331</v>
      </c>
    </row>
    <row r="2" spans="1:1" ht="14.4">
      <c r="A2" s="182"/>
    </row>
    <row r="3" spans="1:1" ht="14.4">
      <c r="A3" s="183" t="s">
        <v>446</v>
      </c>
    </row>
    <row r="4" spans="1:1" ht="14.4">
      <c r="A4" s="182"/>
    </row>
    <row r="5" spans="1:1" ht="14.4">
      <c r="A5" s="184"/>
    </row>
    <row r="6" spans="1:1" ht="15.6">
      <c r="A6" s="185" t="s">
        <v>447</v>
      </c>
    </row>
    <row r="7" spans="1:1" ht="15.6">
      <c r="A7" s="185" t="s">
        <v>448</v>
      </c>
    </row>
    <row r="8" spans="1:1" ht="31.2">
      <c r="A8" s="185" t="s">
        <v>449</v>
      </c>
    </row>
    <row r="9" spans="1:1" ht="43.2">
      <c r="A9" s="184" t="s">
        <v>450</v>
      </c>
    </row>
    <row r="10" spans="1:1" ht="31.2">
      <c r="A10" s="185" t="s">
        <v>451</v>
      </c>
    </row>
    <row r="11" spans="1:1" ht="14.4">
      <c r="A11" s="182"/>
    </row>
    <row r="12" spans="1:1">
      <c r="A12" s="173" t="s">
        <v>452</v>
      </c>
    </row>
    <row r="13" spans="1:1" ht="14.4">
      <c r="A13" s="172" t="s">
        <v>453</v>
      </c>
    </row>
    <row r="14" spans="1:1" ht="14.4">
      <c r="A14" s="172" t="s">
        <v>454</v>
      </c>
    </row>
    <row r="15" spans="1:1" ht="14.4">
      <c r="A15" s="172" t="s">
        <v>455</v>
      </c>
    </row>
    <row r="16" spans="1:1" ht="14.4">
      <c r="A16" s="172" t="s">
        <v>456</v>
      </c>
    </row>
    <row r="17" spans="1:1" ht="14.4">
      <c r="A17" s="139"/>
    </row>
    <row r="18" spans="1:1" ht="14.4">
      <c r="A18" s="167" t="s">
        <v>457</v>
      </c>
    </row>
    <row r="19" spans="1:1" ht="14.4">
      <c r="A19" s="167"/>
    </row>
    <row r="20" spans="1:1" ht="14.4">
      <c r="A20" s="167" t="s">
        <v>458</v>
      </c>
    </row>
    <row r="21" spans="1:1" ht="14.4">
      <c r="A21" s="167"/>
    </row>
    <row r="22" spans="1:1" ht="14.4">
      <c r="A22" s="167" t="s">
        <v>459</v>
      </c>
    </row>
    <row r="23" spans="1:1" ht="14.4">
      <c r="A23" s="167"/>
    </row>
    <row r="24" spans="1:1" ht="14.4">
      <c r="A24" s="167" t="s">
        <v>460</v>
      </c>
    </row>
    <row r="25" spans="1:1" ht="14.4">
      <c r="A25" s="167"/>
    </row>
    <row r="26" spans="1:1" ht="13.8">
      <c r="A26" s="186" t="s">
        <v>461</v>
      </c>
    </row>
    <row r="27" spans="1:1" ht="13.8">
      <c r="A27" s="186" t="s">
        <v>462</v>
      </c>
    </row>
    <row r="28" spans="1:1" ht="13.8">
      <c r="A28" s="186" t="s">
        <v>463</v>
      </c>
    </row>
    <row r="29" spans="1:1" ht="15">
      <c r="A29" s="186" t="s">
        <v>464</v>
      </c>
    </row>
    <row r="30" spans="1:1" ht="13.8">
      <c r="A30" s="186" t="s">
        <v>465</v>
      </c>
    </row>
    <row r="31" spans="1:1" ht="14.4">
      <c r="A31" s="167"/>
    </row>
    <row r="32" spans="1:1" ht="14.4">
      <c r="A32" s="167"/>
    </row>
    <row r="33" spans="1:5" ht="14.4">
      <c r="A33" s="167"/>
    </row>
    <row r="34" spans="1:5">
      <c r="A34" s="173" t="s">
        <v>466</v>
      </c>
    </row>
    <row r="35" spans="1:5" ht="14.4">
      <c r="A35" s="172" t="s">
        <v>467</v>
      </c>
    </row>
    <row r="36" spans="1:5" ht="14.4">
      <c r="A36" s="172" t="s">
        <v>468</v>
      </c>
    </row>
    <row r="37" spans="1:5" ht="14.4">
      <c r="A37" s="172" t="s">
        <v>469</v>
      </c>
    </row>
    <row r="38" spans="1:5" ht="14.4">
      <c r="A38" s="172" t="s">
        <v>456</v>
      </c>
    </row>
    <row r="39" spans="1:5" ht="14.4">
      <c r="A39" s="139"/>
    </row>
    <row r="40" spans="1:5" ht="14.4">
      <c r="A40" s="182" t="s">
        <v>470</v>
      </c>
    </row>
    <row r="41" spans="1:5" ht="14.4">
      <c r="A41" s="182"/>
    </row>
    <row r="42" spans="1:5" ht="14.4">
      <c r="A42" s="182" t="s">
        <v>471</v>
      </c>
    </row>
    <row r="43" spans="1:5" ht="14.4">
      <c r="A43" s="182"/>
    </row>
    <row r="44" spans="1:5" ht="14.4">
      <c r="A44" s="182" t="s">
        <v>472</v>
      </c>
    </row>
    <row r="45" spans="1:5" ht="14.4">
      <c r="A45" s="182"/>
    </row>
    <row r="46" spans="1:5" ht="14.4">
      <c r="A46" s="182" t="s">
        <v>473</v>
      </c>
    </row>
    <row r="47" spans="1:5" ht="15" thickBot="1">
      <c r="A47" s="182"/>
    </row>
    <row r="48" spans="1:5" ht="15" thickBot="1">
      <c r="A48" s="187" t="s">
        <v>474</v>
      </c>
      <c r="B48" s="188" t="s">
        <v>23</v>
      </c>
      <c r="C48" s="188" t="s">
        <v>110</v>
      </c>
      <c r="D48" s="189" t="s">
        <v>475</v>
      </c>
      <c r="E48" s="188" t="s">
        <v>476</v>
      </c>
    </row>
    <row r="49" spans="1:5" ht="15" thickBot="1">
      <c r="A49" s="190" t="s">
        <v>477</v>
      </c>
      <c r="B49" s="191" t="s">
        <v>478</v>
      </c>
      <c r="C49" s="192">
        <v>900</v>
      </c>
      <c r="D49" s="193">
        <v>1000</v>
      </c>
      <c r="E49" s="191" t="s">
        <v>479</v>
      </c>
    </row>
    <row r="50" spans="1:5" ht="15" thickBot="1">
      <c r="A50" s="194" t="s">
        <v>480</v>
      </c>
      <c r="B50" s="191" t="s">
        <v>478</v>
      </c>
      <c r="C50" s="192">
        <v>900</v>
      </c>
      <c r="D50" s="193">
        <v>1000</v>
      </c>
      <c r="E50" s="191" t="s">
        <v>481</v>
      </c>
    </row>
    <row r="51" spans="1:5" ht="15" thickBot="1">
      <c r="A51" s="195" t="s">
        <v>482</v>
      </c>
      <c r="B51" s="191" t="s">
        <v>478</v>
      </c>
      <c r="C51" s="192">
        <v>900</v>
      </c>
      <c r="D51" s="193">
        <v>1000</v>
      </c>
      <c r="E51" s="191" t="s">
        <v>483</v>
      </c>
    </row>
    <row r="52" spans="1:5" ht="15" thickBot="1">
      <c r="A52" s="195" t="s">
        <v>484</v>
      </c>
      <c r="B52" s="191" t="s">
        <v>478</v>
      </c>
      <c r="C52" s="192">
        <v>900</v>
      </c>
      <c r="D52" s="193">
        <v>1000</v>
      </c>
      <c r="E52" s="191" t="s">
        <v>485</v>
      </c>
    </row>
    <row r="53" spans="1:5" ht="15" thickBot="1">
      <c r="A53" s="196" t="s">
        <v>486</v>
      </c>
      <c r="B53" s="191" t="s">
        <v>478</v>
      </c>
      <c r="C53" s="192">
        <v>1300</v>
      </c>
      <c r="D53" s="193">
        <v>1300</v>
      </c>
      <c r="E53" s="191" t="s">
        <v>487</v>
      </c>
    </row>
    <row r="54" spans="1:5" ht="15" thickBot="1">
      <c r="A54" s="194" t="s">
        <v>488</v>
      </c>
      <c r="B54" s="191" t="s">
        <v>478</v>
      </c>
      <c r="C54" s="192">
        <v>900</v>
      </c>
      <c r="D54" s="193">
        <v>1000</v>
      </c>
      <c r="E54" s="191" t="s">
        <v>489</v>
      </c>
    </row>
    <row r="55" spans="1:5" ht="15" thickBot="1">
      <c r="A55" s="196" t="s">
        <v>490</v>
      </c>
      <c r="B55" s="191" t="s">
        <v>491</v>
      </c>
      <c r="C55" s="192">
        <v>900</v>
      </c>
      <c r="D55" s="193">
        <v>1000</v>
      </c>
      <c r="E55" s="197"/>
    </row>
    <row r="56" spans="1:5" ht="15" thickBot="1">
      <c r="A56" s="196" t="s">
        <v>492</v>
      </c>
      <c r="B56" s="191" t="s">
        <v>491</v>
      </c>
      <c r="C56" s="192">
        <v>900</v>
      </c>
      <c r="D56" s="193">
        <v>1000</v>
      </c>
      <c r="E56" s="197"/>
    </row>
    <row r="57" spans="1:5" ht="15" thickBot="1">
      <c r="A57" s="198" t="s">
        <v>493</v>
      </c>
      <c r="B57" s="191" t="s">
        <v>491</v>
      </c>
      <c r="C57" s="192">
        <v>900</v>
      </c>
      <c r="D57" s="193">
        <v>1000</v>
      </c>
      <c r="E57" s="197"/>
    </row>
    <row r="58" spans="1:5" ht="15" thickBot="1">
      <c r="A58" s="196" t="s">
        <v>484</v>
      </c>
      <c r="B58" s="191" t="s">
        <v>491</v>
      </c>
      <c r="C58" s="192">
        <v>900</v>
      </c>
      <c r="D58" s="193">
        <v>1000</v>
      </c>
      <c r="E58" s="197"/>
    </row>
    <row r="59" spans="1:5" ht="15" thickBot="1">
      <c r="A59" s="196" t="s">
        <v>494</v>
      </c>
      <c r="B59" s="191" t="s">
        <v>491</v>
      </c>
      <c r="C59" s="192">
        <v>1300</v>
      </c>
      <c r="D59" s="193">
        <v>1300</v>
      </c>
      <c r="E59" s="197"/>
    </row>
    <row r="60" spans="1:5" ht="15" thickBot="1">
      <c r="A60" s="199"/>
      <c r="B60" s="197"/>
      <c r="C60" s="200">
        <v>10700</v>
      </c>
      <c r="D60" s="201">
        <v>11600</v>
      </c>
      <c r="E60" s="197"/>
    </row>
    <row r="62" spans="1:5" ht="14.4">
      <c r="A62" s="182" t="s">
        <v>495</v>
      </c>
    </row>
    <row r="63" spans="1:5" ht="14.4">
      <c r="A63" s="182"/>
    </row>
    <row r="64" spans="1:5" ht="14.4">
      <c r="A64" s="182" t="s">
        <v>496</v>
      </c>
    </row>
    <row r="65" spans="1:1" ht="14.4">
      <c r="A65" s="182"/>
    </row>
    <row r="66" spans="1:1" ht="14.4">
      <c r="A66" s="182" t="s">
        <v>497</v>
      </c>
    </row>
    <row r="67" spans="1:1" ht="14.4">
      <c r="A67" s="182"/>
    </row>
    <row r="68" spans="1:1" ht="14.4">
      <c r="A68" s="184"/>
    </row>
    <row r="69" spans="1:1" ht="15.6">
      <c r="A69" s="185" t="s">
        <v>447</v>
      </c>
    </row>
    <row r="70" spans="1:1" ht="15.6">
      <c r="A70" s="185" t="s">
        <v>448</v>
      </c>
    </row>
    <row r="71" spans="1:1" ht="31.2">
      <c r="A71" s="185" t="s">
        <v>449</v>
      </c>
    </row>
    <row r="72" spans="1:1" ht="43.2">
      <c r="A72" s="184" t="s">
        <v>450</v>
      </c>
    </row>
    <row r="73" spans="1:1" ht="31.2">
      <c r="A73" s="185" t="s">
        <v>451</v>
      </c>
    </row>
    <row r="74" spans="1:1" ht="14.4">
      <c r="A74" s="182"/>
    </row>
    <row r="75" spans="1:1">
      <c r="A75" s="173" t="s">
        <v>452</v>
      </c>
    </row>
    <row r="76" spans="1:1" ht="14.4">
      <c r="A76" s="172" t="s">
        <v>498</v>
      </c>
    </row>
    <row r="77" spans="1:1" ht="14.4">
      <c r="A77" s="172" t="s">
        <v>499</v>
      </c>
    </row>
    <row r="78" spans="1:1" ht="14.4">
      <c r="A78" s="172" t="s">
        <v>500</v>
      </c>
    </row>
    <row r="79" spans="1:1" ht="14.4">
      <c r="A79" s="172" t="s">
        <v>501</v>
      </c>
    </row>
    <row r="80" spans="1:1" ht="14.4">
      <c r="A80" s="139"/>
    </row>
    <row r="81" spans="1:1" ht="14.4">
      <c r="A81" s="139" t="s">
        <v>502</v>
      </c>
    </row>
    <row r="82" spans="1:1" ht="14.4">
      <c r="A82" s="139"/>
    </row>
    <row r="83" spans="1:1" ht="14.4">
      <c r="A83" s="139" t="s">
        <v>503</v>
      </c>
    </row>
    <row r="84" spans="1:1" ht="14.4">
      <c r="A84" s="139"/>
    </row>
    <row r="85" spans="1:1" ht="14.4">
      <c r="A85" s="139" t="s">
        <v>460</v>
      </c>
    </row>
    <row r="86" spans="1:1" ht="14.4">
      <c r="A86" s="139" t="s">
        <v>504</v>
      </c>
    </row>
    <row r="87" spans="1:1" ht="14.4">
      <c r="A87" s="139"/>
    </row>
    <row r="88" spans="1:1">
      <c r="A88" s="173" t="s">
        <v>505</v>
      </c>
    </row>
    <row r="89" spans="1:1" ht="14.4">
      <c r="A89" s="139" t="s">
        <v>506</v>
      </c>
    </row>
    <row r="90" spans="1:1" ht="14.4">
      <c r="A90" s="139" t="s">
        <v>507</v>
      </c>
    </row>
    <row r="91" spans="1:1" ht="14.4">
      <c r="A91" s="139"/>
    </row>
    <row r="92" spans="1:1" ht="14.4">
      <c r="A92" s="139" t="s">
        <v>508</v>
      </c>
    </row>
    <row r="93" spans="1:1" ht="14.4">
      <c r="A93" s="139"/>
    </row>
    <row r="94" spans="1:1" ht="14.4">
      <c r="A94" s="139" t="s">
        <v>504</v>
      </c>
    </row>
    <row r="95" spans="1:1" ht="14.4">
      <c r="A95" s="139"/>
    </row>
    <row r="96" spans="1:1" ht="14.4">
      <c r="A96" s="139"/>
    </row>
    <row r="97" spans="1:4" ht="14.4">
      <c r="A97" s="139"/>
    </row>
    <row r="98" spans="1:4">
      <c r="A98" s="173" t="s">
        <v>509</v>
      </c>
    </row>
    <row r="99" spans="1:4" ht="14.4">
      <c r="A99" s="139" t="s">
        <v>506</v>
      </c>
    </row>
    <row r="100" spans="1:4" ht="14.4">
      <c r="A100" s="182" t="s">
        <v>510</v>
      </c>
    </row>
    <row r="101" spans="1:4" ht="14.4">
      <c r="A101" s="182"/>
    </row>
    <row r="102" spans="1:4" ht="14.4">
      <c r="A102" s="182" t="s">
        <v>511</v>
      </c>
    </row>
    <row r="103" spans="1:4" ht="14.4">
      <c r="A103" s="182"/>
    </row>
    <row r="104" spans="1:4" ht="14.4">
      <c r="A104" s="182" t="s">
        <v>512</v>
      </c>
    </row>
    <row r="105" spans="1:4" ht="14.4">
      <c r="A105" s="182"/>
    </row>
    <row r="106" spans="1:4" ht="14.4">
      <c r="A106" s="182" t="s">
        <v>513</v>
      </c>
    </row>
    <row r="107" spans="1:4" ht="14.4">
      <c r="A107" s="182"/>
    </row>
    <row r="108" spans="1:4" ht="14.4">
      <c r="A108" s="182" t="s">
        <v>514</v>
      </c>
    </row>
    <row r="109" spans="1:4" ht="15" thickBot="1">
      <c r="A109" s="182"/>
    </row>
    <row r="110" spans="1:4" ht="15" thickBot="1">
      <c r="A110" s="187" t="s">
        <v>474</v>
      </c>
      <c r="B110" s="188" t="s">
        <v>23</v>
      </c>
      <c r="C110" s="188" t="s">
        <v>110</v>
      </c>
      <c r="D110" s="188" t="s">
        <v>476</v>
      </c>
    </row>
    <row r="111" spans="1:4" ht="15" thickBot="1">
      <c r="A111" s="195" t="s">
        <v>477</v>
      </c>
      <c r="B111" s="191" t="s">
        <v>478</v>
      </c>
      <c r="C111" s="192">
        <v>900</v>
      </c>
      <c r="D111" s="191" t="s">
        <v>479</v>
      </c>
    </row>
    <row r="112" spans="1:4" ht="15" thickBot="1">
      <c r="A112" s="194" t="s">
        <v>480</v>
      </c>
      <c r="B112" s="191" t="s">
        <v>478</v>
      </c>
      <c r="C112" s="192">
        <v>900</v>
      </c>
      <c r="D112" s="191" t="s">
        <v>481</v>
      </c>
    </row>
    <row r="113" spans="1:4" ht="15" thickBot="1">
      <c r="A113" s="195" t="s">
        <v>482</v>
      </c>
      <c r="B113" s="191" t="s">
        <v>478</v>
      </c>
      <c r="C113" s="192">
        <v>900</v>
      </c>
      <c r="D113" s="191" t="s">
        <v>483</v>
      </c>
    </row>
    <row r="114" spans="1:4" ht="15" thickBot="1">
      <c r="A114" s="195" t="s">
        <v>484</v>
      </c>
      <c r="B114" s="191" t="s">
        <v>478</v>
      </c>
      <c r="C114" s="192">
        <v>900</v>
      </c>
      <c r="D114" s="191" t="s">
        <v>485</v>
      </c>
    </row>
    <row r="115" spans="1:4" ht="15" thickBot="1">
      <c r="A115" s="196" t="s">
        <v>486</v>
      </c>
      <c r="B115" s="191" t="s">
        <v>478</v>
      </c>
      <c r="C115" s="192">
        <v>1300</v>
      </c>
      <c r="D115" s="191" t="s">
        <v>487</v>
      </c>
    </row>
    <row r="116" spans="1:4" ht="15" thickBot="1">
      <c r="A116" s="194" t="s">
        <v>488</v>
      </c>
      <c r="B116" s="191" t="s">
        <v>478</v>
      </c>
      <c r="C116" s="192">
        <v>900</v>
      </c>
      <c r="D116" s="191" t="s">
        <v>489</v>
      </c>
    </row>
    <row r="117" spans="1:4" ht="15" thickBot="1">
      <c r="A117" s="196" t="s">
        <v>490</v>
      </c>
      <c r="B117" s="191" t="s">
        <v>491</v>
      </c>
      <c r="C117" s="192">
        <v>900</v>
      </c>
      <c r="D117" s="197"/>
    </row>
    <row r="118" spans="1:4" ht="15" thickBot="1">
      <c r="A118" s="196" t="s">
        <v>492</v>
      </c>
      <c r="B118" s="191" t="s">
        <v>491</v>
      </c>
      <c r="C118" s="192">
        <v>900</v>
      </c>
      <c r="D118" s="197"/>
    </row>
    <row r="119" spans="1:4" ht="15" thickBot="1">
      <c r="A119" s="198" t="s">
        <v>493</v>
      </c>
      <c r="B119" s="191" t="s">
        <v>491</v>
      </c>
      <c r="C119" s="192">
        <v>900</v>
      </c>
      <c r="D119" s="197"/>
    </row>
    <row r="120" spans="1:4" ht="15" thickBot="1">
      <c r="A120" s="196" t="s">
        <v>484</v>
      </c>
      <c r="B120" s="191" t="s">
        <v>491</v>
      </c>
      <c r="C120" s="192">
        <v>900</v>
      </c>
      <c r="D120" s="197"/>
    </row>
    <row r="121" spans="1:4" ht="15" thickBot="1">
      <c r="A121" s="196" t="s">
        <v>494</v>
      </c>
      <c r="B121" s="191" t="s">
        <v>491</v>
      </c>
      <c r="C121" s="192">
        <v>1300</v>
      </c>
      <c r="D121" s="197"/>
    </row>
    <row r="122" spans="1:4" ht="15" thickBot="1">
      <c r="A122" s="199"/>
      <c r="B122" s="197"/>
      <c r="C122" s="200">
        <v>10700</v>
      </c>
      <c r="D122" s="197"/>
    </row>
    <row r="123" spans="1:4" ht="14.4">
      <c r="A123" s="182"/>
    </row>
    <row r="124" spans="1:4" ht="14.4">
      <c r="A124" s="182"/>
    </row>
    <row r="125" spans="1:4" ht="14.4">
      <c r="A125" s="182" t="s">
        <v>495</v>
      </c>
    </row>
    <row r="126" spans="1:4" ht="14.4">
      <c r="A126" s="182"/>
    </row>
    <row r="127" spans="1:4" ht="14.4">
      <c r="A127" s="182" t="s">
        <v>515</v>
      </c>
    </row>
    <row r="128" spans="1:4" ht="14.4">
      <c r="A128" s="182"/>
    </row>
    <row r="129" spans="1:1" ht="14.4">
      <c r="A129" s="182" t="s">
        <v>516</v>
      </c>
    </row>
    <row r="130" spans="1:1" ht="14.4">
      <c r="A130" s="182"/>
    </row>
    <row r="131" spans="1:1" ht="14.4">
      <c r="A131" s="182"/>
    </row>
    <row r="132" spans="1:1" ht="14.4">
      <c r="A132" s="184"/>
    </row>
    <row r="133" spans="1:1" ht="15.6">
      <c r="A133" s="185" t="s">
        <v>447</v>
      </c>
    </row>
    <row r="134" spans="1:1" ht="15.6">
      <c r="A134" s="185" t="s">
        <v>448</v>
      </c>
    </row>
    <row r="135" spans="1:1" ht="31.2">
      <c r="A135" s="185" t="s">
        <v>449</v>
      </c>
    </row>
    <row r="136" spans="1:1" ht="43.2">
      <c r="A136" s="184" t="s">
        <v>450</v>
      </c>
    </row>
    <row r="137" spans="1:1" ht="31.2">
      <c r="A137" s="185" t="s">
        <v>451</v>
      </c>
    </row>
    <row r="138" spans="1:1" ht="14.4">
      <c r="A138" s="182"/>
    </row>
    <row r="139" spans="1:1">
      <c r="A139" s="173" t="s">
        <v>452</v>
      </c>
    </row>
    <row r="140" spans="1:1" ht="14.4">
      <c r="A140" s="172" t="s">
        <v>517</v>
      </c>
    </row>
    <row r="141" spans="1:1" ht="14.4">
      <c r="A141" s="172" t="s">
        <v>518</v>
      </c>
    </row>
    <row r="142" spans="1:1" ht="14.4">
      <c r="A142" s="172" t="s">
        <v>500</v>
      </c>
    </row>
    <row r="143" spans="1:1" ht="14.4">
      <c r="A143" s="172" t="s">
        <v>519</v>
      </c>
    </row>
    <row r="144" spans="1:1" ht="14.4">
      <c r="A144" s="139"/>
    </row>
    <row r="145" spans="1:3" ht="14.4">
      <c r="A145" s="167" t="s">
        <v>457</v>
      </c>
    </row>
    <row r="146" spans="1:3" ht="14.4">
      <c r="A146" s="167"/>
    </row>
    <row r="147" spans="1:3" ht="14.4">
      <c r="A147" s="167" t="s">
        <v>520</v>
      </c>
    </row>
    <row r="148" spans="1:3" ht="14.4">
      <c r="A148" s="139"/>
    </row>
    <row r="149" spans="1:3" ht="14.4">
      <c r="A149" s="202" t="s">
        <v>521</v>
      </c>
    </row>
    <row r="150" spans="1:3" ht="14.4">
      <c r="A150" s="139"/>
    </row>
    <row r="151" spans="1:3" ht="14.4">
      <c r="A151" s="139" t="s">
        <v>477</v>
      </c>
      <c r="B151" s="203" t="s">
        <v>478</v>
      </c>
      <c r="C151" s="204">
        <v>900</v>
      </c>
    </row>
    <row r="152" spans="1:3" ht="14.4">
      <c r="A152" s="139" t="s">
        <v>480</v>
      </c>
      <c r="B152" s="203" t="s">
        <v>478</v>
      </c>
      <c r="C152" s="204">
        <v>900</v>
      </c>
    </row>
    <row r="153" spans="1:3" ht="14.4">
      <c r="A153" s="205" t="s">
        <v>482</v>
      </c>
      <c r="B153" s="203" t="s">
        <v>478</v>
      </c>
      <c r="C153" s="204">
        <v>900</v>
      </c>
    </row>
    <row r="154" spans="1:3" ht="14.4">
      <c r="A154" s="203" t="s">
        <v>484</v>
      </c>
      <c r="B154" s="203" t="s">
        <v>478</v>
      </c>
      <c r="C154" s="204">
        <v>900</v>
      </c>
    </row>
    <row r="155" spans="1:3" ht="14.4">
      <c r="A155" s="203" t="s">
        <v>486</v>
      </c>
      <c r="B155" s="203" t="s">
        <v>478</v>
      </c>
      <c r="C155" s="204">
        <v>1300</v>
      </c>
    </row>
    <row r="156" spans="1:3" ht="14.4">
      <c r="A156" s="203" t="s">
        <v>488</v>
      </c>
      <c r="B156" s="203" t="s">
        <v>478</v>
      </c>
      <c r="C156" s="204">
        <v>900</v>
      </c>
    </row>
    <row r="157" spans="1:3" ht="14.4">
      <c r="A157" s="139" t="s">
        <v>490</v>
      </c>
      <c r="B157" s="203" t="s">
        <v>491</v>
      </c>
      <c r="C157" s="204">
        <v>900</v>
      </c>
    </row>
    <row r="158" spans="1:3" ht="14.4">
      <c r="A158" s="139" t="s">
        <v>492</v>
      </c>
      <c r="B158" s="203" t="s">
        <v>491</v>
      </c>
      <c r="C158" s="204">
        <v>900</v>
      </c>
    </row>
    <row r="159" spans="1:3" ht="14.4">
      <c r="A159" s="205" t="s">
        <v>493</v>
      </c>
      <c r="B159" s="203" t="s">
        <v>491</v>
      </c>
      <c r="C159" s="204">
        <v>900</v>
      </c>
    </row>
    <row r="160" spans="1:3" ht="14.4">
      <c r="A160" s="203" t="s">
        <v>484</v>
      </c>
      <c r="B160" s="203" t="s">
        <v>491</v>
      </c>
      <c r="C160" s="204">
        <v>900</v>
      </c>
    </row>
    <row r="161" spans="1:3" ht="14.4">
      <c r="A161" s="203" t="s">
        <v>494</v>
      </c>
      <c r="B161" s="203" t="s">
        <v>491</v>
      </c>
      <c r="C161" s="204">
        <v>1300</v>
      </c>
    </row>
    <row r="162" spans="1:3" ht="14.4">
      <c r="A162" s="139"/>
    </row>
    <row r="163" spans="1:3" ht="14.4">
      <c r="A163" s="139" t="s">
        <v>522</v>
      </c>
    </row>
    <row r="164" spans="1:3" ht="14.4">
      <c r="A164" s="167"/>
    </row>
    <row r="165" spans="1:3" ht="13.8">
      <c r="A165" s="186" t="s">
        <v>461</v>
      </c>
    </row>
    <row r="166" spans="1:3" ht="13.8">
      <c r="A166" s="186" t="s">
        <v>462</v>
      </c>
    </row>
    <row r="167" spans="1:3" ht="13.8">
      <c r="A167" s="186" t="s">
        <v>463</v>
      </c>
    </row>
    <row r="168" spans="1:3" ht="15">
      <c r="A168" s="186" t="s">
        <v>464</v>
      </c>
    </row>
    <row r="169" spans="1:3" ht="13.8">
      <c r="A169" s="186" t="s">
        <v>465</v>
      </c>
    </row>
    <row r="170" spans="1:3" ht="14.4">
      <c r="A170" s="167"/>
    </row>
    <row r="171" spans="1:3" ht="14.4">
      <c r="A171" s="167"/>
    </row>
    <row r="172" spans="1:3">
      <c r="A172" s="173" t="s">
        <v>523</v>
      </c>
    </row>
    <row r="173" spans="1:3" ht="14.4">
      <c r="A173" s="172" t="s">
        <v>524</v>
      </c>
    </row>
    <row r="174" spans="1:3">
      <c r="A174" s="173" t="s">
        <v>525</v>
      </c>
    </row>
    <row r="175" spans="1:3" ht="14.4">
      <c r="A175" s="172" t="s">
        <v>526</v>
      </c>
    </row>
    <row r="176" spans="1:3" ht="14.4">
      <c r="A176" s="172" t="s">
        <v>527</v>
      </c>
    </row>
    <row r="177" spans="1:1" ht="14.4">
      <c r="A177" s="139"/>
    </row>
    <row r="178" spans="1:1">
      <c r="A178" s="79"/>
    </row>
    <row r="179" spans="1:1" ht="14.4">
      <c r="A179" s="139" t="s">
        <v>528</v>
      </c>
    </row>
    <row r="180" spans="1:1">
      <c r="A180" s="79"/>
    </row>
    <row r="181" spans="1:1" ht="14.4">
      <c r="A181" s="139" t="s">
        <v>529</v>
      </c>
    </row>
    <row r="182" spans="1:1">
      <c r="A182" s="79"/>
    </row>
    <row r="183" spans="1:1" ht="14.4">
      <c r="A183" s="139" t="s">
        <v>530</v>
      </c>
    </row>
    <row r="184" spans="1:1" ht="14.4">
      <c r="A184" s="139" t="s">
        <v>531</v>
      </c>
    </row>
    <row r="185" spans="1:1">
      <c r="A185" s="79"/>
    </row>
    <row r="186" spans="1:1">
      <c r="A186" s="79"/>
    </row>
    <row r="187" spans="1:1">
      <c r="A187" s="79"/>
    </row>
    <row r="188" spans="1:1">
      <c r="A188" s="79"/>
    </row>
    <row r="189" spans="1:1" ht="14.4">
      <c r="A189" s="206" t="s">
        <v>532</v>
      </c>
    </row>
    <row r="190" spans="1:1" ht="14.4">
      <c r="A190" s="139" t="s">
        <v>533</v>
      </c>
    </row>
    <row r="191" spans="1:1">
      <c r="A191" s="173" t="s">
        <v>534</v>
      </c>
    </row>
    <row r="192" spans="1:1">
      <c r="A192" s="173" t="s">
        <v>535</v>
      </c>
    </row>
    <row r="193" spans="1:1" ht="14.4">
      <c r="A193" s="172" t="s">
        <v>536</v>
      </c>
    </row>
    <row r="194" spans="1:1" ht="14.4">
      <c r="A194" s="172" t="s">
        <v>537</v>
      </c>
    </row>
    <row r="195" spans="1:1" ht="14.4">
      <c r="A195" s="172" t="s">
        <v>538</v>
      </c>
    </row>
    <row r="196" spans="1:1" ht="14.4">
      <c r="A196" s="139" t="s">
        <v>457</v>
      </c>
    </row>
    <row r="197" spans="1:1" ht="14.4">
      <c r="A197" s="139"/>
    </row>
    <row r="198" spans="1:1" ht="14.4">
      <c r="A198" s="139" t="s">
        <v>539</v>
      </c>
    </row>
    <row r="199" spans="1:1" ht="14.4">
      <c r="A199" s="139"/>
    </row>
    <row r="200" spans="1:1" ht="14.4">
      <c r="A200" s="139" t="s">
        <v>504</v>
      </c>
    </row>
    <row r="201" spans="1:1">
      <c r="A201" s="173" t="s">
        <v>540</v>
      </c>
    </row>
    <row r="202" spans="1:1" ht="14.4">
      <c r="A202" s="139" t="s">
        <v>506</v>
      </c>
    </row>
    <row r="203" spans="1:1" ht="14.4">
      <c r="A203" s="182" t="s">
        <v>510</v>
      </c>
    </row>
    <row r="204" spans="1:1" ht="14.4">
      <c r="A204" s="182"/>
    </row>
    <row r="205" spans="1:1" ht="14.4">
      <c r="A205" s="182" t="s">
        <v>541</v>
      </c>
    </row>
    <row r="206" spans="1:1" ht="14.4">
      <c r="A206" s="182"/>
    </row>
    <row r="207" spans="1:1" ht="14.4">
      <c r="A207" s="182" t="s">
        <v>497</v>
      </c>
    </row>
    <row r="208" spans="1:1" ht="14.4">
      <c r="A208" s="182"/>
    </row>
    <row r="209" spans="1:1" ht="14.4">
      <c r="A209" s="184"/>
    </row>
    <row r="210" spans="1:1" ht="15.6">
      <c r="A210" s="185" t="s">
        <v>447</v>
      </c>
    </row>
    <row r="211" spans="1:1" ht="15.6">
      <c r="A211" s="185" t="s">
        <v>448</v>
      </c>
    </row>
    <row r="212" spans="1:1" ht="31.2">
      <c r="A212" s="185" t="s">
        <v>449</v>
      </c>
    </row>
    <row r="213" spans="1:1" ht="43.2">
      <c r="A213" s="184" t="s">
        <v>450</v>
      </c>
    </row>
    <row r="214" spans="1:1" ht="31.2">
      <c r="A214" s="185" t="s">
        <v>451</v>
      </c>
    </row>
    <row r="215" spans="1:1" ht="14.4">
      <c r="A215" s="182"/>
    </row>
    <row r="216" spans="1:1">
      <c r="A216" s="173" t="s">
        <v>452</v>
      </c>
    </row>
    <row r="217" spans="1:1" ht="14.4">
      <c r="A217" s="172" t="s">
        <v>542</v>
      </c>
    </row>
    <row r="218" spans="1:1" ht="14.4">
      <c r="A218" s="172" t="s">
        <v>543</v>
      </c>
    </row>
    <row r="219" spans="1:1" ht="14.4">
      <c r="A219" s="172" t="s">
        <v>544</v>
      </c>
    </row>
    <row r="220" spans="1:1" ht="14.4">
      <c r="A220" s="172" t="s">
        <v>545</v>
      </c>
    </row>
    <row r="221" spans="1:1" ht="14.4">
      <c r="A221" s="139"/>
    </row>
    <row r="222" spans="1:1" ht="14.4">
      <c r="A222" s="167" t="s">
        <v>331</v>
      </c>
    </row>
    <row r="223" spans="1:1" ht="14.4">
      <c r="A223" s="167"/>
    </row>
    <row r="224" spans="1:1" ht="14.4">
      <c r="A224" s="167" t="s">
        <v>546</v>
      </c>
    </row>
    <row r="225" spans="1:1" ht="14.4">
      <c r="A225" s="167"/>
    </row>
    <row r="226" spans="1:1" ht="14.4">
      <c r="A226" s="207" t="s">
        <v>547</v>
      </c>
    </row>
    <row r="227" spans="1:1" ht="14.4">
      <c r="A227" s="207" t="s">
        <v>548</v>
      </c>
    </row>
    <row r="228" spans="1:1" ht="14.4">
      <c r="A228" s="167"/>
    </row>
    <row r="229" spans="1:1" ht="14.4">
      <c r="A229" s="167" t="s">
        <v>460</v>
      </c>
    </row>
    <row r="230" spans="1:1" ht="14.4">
      <c r="A230" s="167"/>
    </row>
    <row r="231" spans="1:1" ht="13.8">
      <c r="A231" s="186" t="s">
        <v>461</v>
      </c>
    </row>
    <row r="232" spans="1:1" ht="13.8">
      <c r="A232" s="186" t="s">
        <v>462</v>
      </c>
    </row>
    <row r="233" spans="1:1" ht="13.8">
      <c r="A233" s="186" t="s">
        <v>463</v>
      </c>
    </row>
    <row r="234" spans="1:1" ht="15">
      <c r="A234" s="186" t="s">
        <v>464</v>
      </c>
    </row>
    <row r="235" spans="1:1" ht="13.8">
      <c r="A235" s="186" t="s">
        <v>465</v>
      </c>
    </row>
    <row r="236" spans="1:1" ht="14.4">
      <c r="A236" s="167"/>
    </row>
    <row r="237" spans="1:1" ht="14.4">
      <c r="A237" s="167"/>
    </row>
    <row r="238" spans="1:1" ht="14.4">
      <c r="A238" s="167"/>
    </row>
    <row r="239" spans="1:1">
      <c r="A239" s="173" t="s">
        <v>383</v>
      </c>
    </row>
    <row r="240" spans="1:1" ht="14.4">
      <c r="A240" s="172" t="s">
        <v>549</v>
      </c>
    </row>
    <row r="241" spans="1:1">
      <c r="A241" s="173" t="s">
        <v>525</v>
      </c>
    </row>
    <row r="242" spans="1:1" ht="14.4">
      <c r="A242" s="172" t="s">
        <v>550</v>
      </c>
    </row>
    <row r="243" spans="1:1" ht="14.4">
      <c r="A243" s="172" t="s">
        <v>545</v>
      </c>
    </row>
    <row r="244" spans="1:1" ht="14.4">
      <c r="A244" s="139"/>
    </row>
    <row r="245" spans="1:1" ht="14.4">
      <c r="A245" s="139" t="s">
        <v>470</v>
      </c>
    </row>
    <row r="246" spans="1:1" ht="14.4">
      <c r="A246" s="139"/>
    </row>
    <row r="247" spans="1:1" ht="14.4">
      <c r="A247" s="139" t="s">
        <v>551</v>
      </c>
    </row>
    <row r="248" spans="1:1" ht="14.4">
      <c r="A248" s="139"/>
    </row>
    <row r="249" spans="1:1" ht="14.4">
      <c r="A249" s="139" t="s">
        <v>395</v>
      </c>
    </row>
    <row r="250" spans="1:1" ht="14.4">
      <c r="A250" s="139" t="s">
        <v>116</v>
      </c>
    </row>
    <row r="251" spans="1:1" ht="14.4">
      <c r="A251" s="139"/>
    </row>
    <row r="252" spans="1:1">
      <c r="A252" s="173" t="s">
        <v>523</v>
      </c>
    </row>
    <row r="253" spans="1:1" ht="14.4">
      <c r="A253" s="172" t="s">
        <v>552</v>
      </c>
    </row>
    <row r="254" spans="1:1">
      <c r="A254" s="173" t="s">
        <v>525</v>
      </c>
    </row>
    <row r="255" spans="1:1" ht="14.4">
      <c r="A255" s="172" t="s">
        <v>553</v>
      </c>
    </row>
    <row r="256" spans="1:1" ht="14.4">
      <c r="A256" s="172" t="s">
        <v>554</v>
      </c>
    </row>
    <row r="257" spans="1:1" ht="14.4">
      <c r="A257" s="139"/>
    </row>
    <row r="258" spans="1:1">
      <c r="A258" s="79"/>
    </row>
    <row r="259" spans="1:1" ht="14.4">
      <c r="A259" s="139" t="s">
        <v>528</v>
      </c>
    </row>
    <row r="260" spans="1:1">
      <c r="A260" s="79"/>
    </row>
    <row r="261" spans="1:1" ht="14.4">
      <c r="A261" s="139" t="s">
        <v>555</v>
      </c>
    </row>
    <row r="262" spans="1:1">
      <c r="A262" s="79"/>
    </row>
    <row r="263" spans="1:1" ht="14.4">
      <c r="A263" s="139" t="s">
        <v>530</v>
      </c>
    </row>
    <row r="264" spans="1:1" ht="14.4">
      <c r="A264" s="139" t="s">
        <v>531</v>
      </c>
    </row>
    <row r="265" spans="1:1">
      <c r="A265" s="79"/>
    </row>
    <row r="266" spans="1:1">
      <c r="A266" s="79"/>
    </row>
    <row r="267" spans="1:1">
      <c r="A267" s="79"/>
    </row>
    <row r="268" spans="1:1">
      <c r="A268" s="79"/>
    </row>
    <row r="269" spans="1:1" ht="14.4">
      <c r="A269" s="208" t="s">
        <v>532</v>
      </c>
    </row>
    <row r="270" spans="1:1" ht="14.4">
      <c r="A270" s="139" t="s">
        <v>533</v>
      </c>
    </row>
    <row r="271" spans="1:1">
      <c r="A271" s="173" t="s">
        <v>534</v>
      </c>
    </row>
    <row r="272" spans="1:1" ht="14.4">
      <c r="A272" s="172" t="s">
        <v>556</v>
      </c>
    </row>
    <row r="273" spans="1:1" ht="14.4">
      <c r="A273" s="172" t="s">
        <v>557</v>
      </c>
    </row>
    <row r="274" spans="1:1" ht="14.4">
      <c r="A274" s="172" t="s">
        <v>558</v>
      </c>
    </row>
    <row r="275" spans="1:1" ht="14.4">
      <c r="A275" s="172" t="s">
        <v>559</v>
      </c>
    </row>
    <row r="276" spans="1:1" ht="14.4">
      <c r="A276" s="139" t="s">
        <v>560</v>
      </c>
    </row>
    <row r="277" spans="1:1" ht="14.4">
      <c r="A277" s="139"/>
    </row>
    <row r="278" spans="1:1" ht="14.4">
      <c r="A278" s="139" t="s">
        <v>561</v>
      </c>
    </row>
    <row r="279" spans="1:1" ht="14.4">
      <c r="A279" s="139"/>
    </row>
    <row r="280" spans="1:1" ht="14.4">
      <c r="A280" s="139" t="s">
        <v>460</v>
      </c>
    </row>
    <row r="281" spans="1:1" ht="14.4">
      <c r="A281" s="139" t="s">
        <v>504</v>
      </c>
    </row>
    <row r="282" spans="1:1">
      <c r="A282" s="79"/>
    </row>
    <row r="283" spans="1:1">
      <c r="A283" s="79"/>
    </row>
    <row r="284" spans="1:1" ht="14.4">
      <c r="A284" s="139" t="s">
        <v>562</v>
      </c>
    </row>
    <row r="285" spans="1:1">
      <c r="A285" s="173" t="s">
        <v>563</v>
      </c>
    </row>
    <row r="286" spans="1:1" ht="14.4">
      <c r="A286" s="172" t="s">
        <v>564</v>
      </c>
    </row>
    <row r="287" spans="1:1" ht="14.4">
      <c r="A287" s="172" t="s">
        <v>565</v>
      </c>
    </row>
    <row r="288" spans="1:1">
      <c r="A288" s="173" t="s">
        <v>566</v>
      </c>
    </row>
    <row r="289" spans="1:1" ht="14.4">
      <c r="A289" s="172" t="s">
        <v>567</v>
      </c>
    </row>
    <row r="290" spans="1:1" ht="14.4">
      <c r="A290" s="139" t="s">
        <v>506</v>
      </c>
    </row>
    <row r="291" spans="1:1" ht="14.4">
      <c r="A291" s="139" t="s">
        <v>560</v>
      </c>
    </row>
    <row r="292" spans="1:1" ht="14.4">
      <c r="A292" s="139"/>
    </row>
    <row r="293" spans="1:1" ht="14.4">
      <c r="A293" s="139" t="s">
        <v>568</v>
      </c>
    </row>
    <row r="294" spans="1:1" ht="14.4">
      <c r="A294" s="139"/>
    </row>
    <row r="295" spans="1:1" ht="14.4">
      <c r="A295" s="139" t="s">
        <v>460</v>
      </c>
    </row>
    <row r="296" spans="1:1" ht="14.4">
      <c r="A296" s="139"/>
    </row>
    <row r="297" spans="1:1" ht="14.4">
      <c r="A297" s="139"/>
    </row>
    <row r="298" spans="1:1" ht="14.4">
      <c r="A298" s="139" t="s">
        <v>569</v>
      </c>
    </row>
    <row r="299" spans="1:1" ht="14.4">
      <c r="A299" s="139" t="s">
        <v>570</v>
      </c>
    </row>
    <row r="300" spans="1:1" ht="14.4">
      <c r="A300" s="139" t="s">
        <v>571</v>
      </c>
    </row>
    <row r="301" spans="1:1" ht="14.4">
      <c r="A301" s="139"/>
    </row>
    <row r="302" spans="1:1" ht="14.4">
      <c r="A302" s="139"/>
    </row>
    <row r="303" spans="1:1" ht="15.6">
      <c r="A303" s="209"/>
    </row>
  </sheetData>
  <phoneticPr fontId="70" type="noConversion"/>
  <hyperlinks>
    <hyperlink ref="A12" r:id="rId1" display="mailto:margaret.bellido@jlahome.com" xr:uid="{00000000-0004-0000-0100-000000000000}"/>
    <hyperlink ref="A34" r:id="rId2" display="mailto:mindy.yang@jlachina.com" xr:uid="{00000000-0004-0000-0100-000001000000}"/>
    <hyperlink ref="A75" r:id="rId3" display="mailto:margaret.bellido@jlahome.com" xr:uid="{00000000-0004-0000-0100-000002000000}"/>
    <hyperlink ref="A88" r:id="rId4" display="mailto:Margaret.bellido@jlahome.com" xr:uid="{00000000-0004-0000-0100-000003000000}"/>
    <hyperlink ref="A98" r:id="rId5" display="mailto:mindy.yang@jlachina.com" xr:uid="{00000000-0004-0000-0100-000004000000}"/>
    <hyperlink ref="A139" r:id="rId6" display="mailto:margaret.bellido@jlahome.com" xr:uid="{00000000-0004-0000-0100-000005000000}"/>
    <hyperlink ref="A172" r:id="rId7" display="mailto:mindy.yang@scmhome.com" xr:uid="{00000000-0004-0000-0100-000006000000}"/>
    <hyperlink ref="A174" r:id="rId8" display="mailto:margaret.bellido@jlahome.com" xr:uid="{00000000-0004-0000-0100-000007000000}"/>
    <hyperlink ref="A191" r:id="rId9" display="mailto:margaret.bellido@jlahome.com" xr:uid="{00000000-0004-0000-0100-000008000000}"/>
    <hyperlink ref="A192" r:id="rId10" display="mailto:mindy.yang@jlachina.com" xr:uid="{00000000-0004-0000-0100-000009000000}"/>
    <hyperlink ref="A201" r:id="rId11" display="mailto:mindy.yang@jlachina.com" xr:uid="{00000000-0004-0000-0100-00000A000000}"/>
    <hyperlink ref="A216" r:id="rId12" display="mailto:margaret.bellido@jlahome.com" xr:uid="{00000000-0004-0000-0100-00000B000000}"/>
    <hyperlink ref="A239" r:id="rId13" display="mailto:patrick.li@jlahome.com" xr:uid="{00000000-0004-0000-0100-00000C000000}"/>
    <hyperlink ref="A241" r:id="rId14" display="mailto:margaret.bellido@jlahome.com" xr:uid="{00000000-0004-0000-0100-00000D000000}"/>
    <hyperlink ref="A252" r:id="rId15" display="mailto:mindy.yang@scmhome.com" xr:uid="{00000000-0004-0000-0100-00000E000000}"/>
    <hyperlink ref="A254" r:id="rId16" display="mailto:margaret.bellido@jlahome.com" xr:uid="{00000000-0004-0000-0100-00000F000000}"/>
    <hyperlink ref="A271" r:id="rId17" display="mailto:margaret.bellido@jlahome.com" xr:uid="{00000000-0004-0000-0100-000010000000}"/>
    <hyperlink ref="A285" r:id="rId18" display="mailto:Hallie.Katz@ros.com" xr:uid="{00000000-0004-0000-0100-000011000000}"/>
    <hyperlink ref="A288" r:id="rId19" display="mailto:Juanna.Nixon@ros.com" xr:uid="{00000000-0004-0000-0100-00001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
  <sheetViews>
    <sheetView workbookViewId="0">
      <selection activeCell="G9" sqref="G9"/>
    </sheetView>
  </sheetViews>
  <sheetFormatPr defaultColWidth="9.109375" defaultRowHeight="14.4"/>
  <cols>
    <col min="1" max="1" width="19.88671875" style="46" customWidth="1"/>
    <col min="2" max="2" width="11.109375" style="46" customWidth="1"/>
    <col min="3" max="3" width="37" style="46" customWidth="1"/>
    <col min="4" max="4" width="27.109375" style="46" bestFit="1" customWidth="1"/>
    <col min="5" max="5" width="37.5546875" style="46" bestFit="1" customWidth="1"/>
    <col min="6" max="7" width="37.5546875" style="46" customWidth="1"/>
    <col min="8" max="8" width="13.88671875" style="46" bestFit="1" customWidth="1"/>
    <col min="9" max="9" width="11.5546875" style="46" bestFit="1" customWidth="1"/>
    <col min="10" max="10" width="12.5546875" style="46" bestFit="1" customWidth="1"/>
    <col min="11" max="11" width="8.44140625" style="46" bestFit="1" customWidth="1"/>
    <col min="12" max="12" width="17.109375" style="46" bestFit="1" customWidth="1"/>
    <col min="13" max="13" width="12.5546875" style="46" customWidth="1"/>
    <col min="14" max="14" width="23.88671875" style="46" bestFit="1" customWidth="1"/>
    <col min="15" max="15" width="11.88671875" style="46" bestFit="1" customWidth="1"/>
    <col min="16" max="16384" width="9.109375" style="46"/>
  </cols>
  <sheetData>
    <row r="1" spans="1:16">
      <c r="A1" s="13"/>
      <c r="B1" s="13"/>
      <c r="C1" s="13"/>
      <c r="D1" s="14" t="s">
        <v>13</v>
      </c>
      <c r="E1" s="13"/>
      <c r="F1" s="14"/>
      <c r="G1" s="14"/>
      <c r="H1" s="14"/>
      <c r="I1" s="13"/>
      <c r="J1" s="14"/>
      <c r="K1" s="13"/>
      <c r="L1" s="13"/>
      <c r="M1" s="13"/>
      <c r="N1" s="13"/>
      <c r="O1" s="13"/>
      <c r="P1" s="13"/>
    </row>
    <row r="2" spans="1:16">
      <c r="A2" s="23" t="s">
        <v>15</v>
      </c>
      <c r="B2" s="23" t="s">
        <v>16</v>
      </c>
      <c r="C2" s="24"/>
      <c r="D2" s="23"/>
      <c r="E2" s="25">
        <v>45384</v>
      </c>
      <c r="F2" s="376" t="s">
        <v>32</v>
      </c>
      <c r="G2" s="377"/>
      <c r="H2" s="15"/>
      <c r="I2" s="342"/>
      <c r="J2" s="343"/>
      <c r="K2" s="343"/>
      <c r="L2" s="343"/>
      <c r="M2" s="343"/>
      <c r="N2" s="343"/>
      <c r="O2" s="343"/>
      <c r="P2" s="344"/>
    </row>
    <row r="3" spans="1:16">
      <c r="A3" s="26" t="s">
        <v>17</v>
      </c>
      <c r="B3" s="23"/>
      <c r="C3" s="55"/>
      <c r="D3" s="62"/>
      <c r="E3" s="27" t="s">
        <v>18</v>
      </c>
      <c r="F3" s="53" t="s">
        <v>328</v>
      </c>
      <c r="G3" s="53" t="s">
        <v>329</v>
      </c>
      <c r="H3" s="16"/>
      <c r="I3" s="342" t="s">
        <v>19</v>
      </c>
      <c r="J3" s="343"/>
      <c r="K3" s="343"/>
      <c r="L3" s="343"/>
      <c r="M3" s="343"/>
      <c r="N3" s="343"/>
      <c r="O3" s="343"/>
      <c r="P3" s="344"/>
    </row>
    <row r="4" spans="1:16" ht="57.6">
      <c r="A4" s="28" t="s">
        <v>20</v>
      </c>
      <c r="B4" s="28" t="s">
        <v>0</v>
      </c>
      <c r="C4" s="28" t="s">
        <v>21</v>
      </c>
      <c r="D4" s="28" t="s">
        <v>22</v>
      </c>
      <c r="E4" s="29" t="s">
        <v>23</v>
      </c>
      <c r="F4" s="28" t="s">
        <v>273</v>
      </c>
      <c r="G4" s="28" t="s">
        <v>273</v>
      </c>
      <c r="H4" s="30" t="s">
        <v>24</v>
      </c>
      <c r="I4" s="345" t="s">
        <v>4</v>
      </c>
      <c r="J4" s="346"/>
      <c r="K4" s="347"/>
      <c r="L4" s="28" t="s">
        <v>25</v>
      </c>
      <c r="M4" s="28" t="s">
        <v>26</v>
      </c>
      <c r="N4" s="28" t="s">
        <v>27</v>
      </c>
      <c r="O4" s="28" t="s">
        <v>28</v>
      </c>
      <c r="P4" s="28" t="s">
        <v>5</v>
      </c>
    </row>
    <row r="5" spans="1:16" ht="28.8">
      <c r="A5" s="31" t="s">
        <v>16</v>
      </c>
      <c r="B5" s="32" t="s">
        <v>16</v>
      </c>
      <c r="C5" s="32"/>
      <c r="D5" s="32"/>
      <c r="E5" s="33"/>
      <c r="F5" s="54" t="s">
        <v>274</v>
      </c>
      <c r="G5" s="54" t="s">
        <v>274</v>
      </c>
      <c r="H5" s="34"/>
      <c r="I5" s="35" t="s">
        <v>6</v>
      </c>
      <c r="J5" s="35" t="s">
        <v>7</v>
      </c>
      <c r="K5" s="35" t="s">
        <v>8</v>
      </c>
      <c r="L5" s="35"/>
      <c r="M5" s="35"/>
      <c r="N5" s="35"/>
      <c r="O5" s="35"/>
      <c r="P5" s="35"/>
    </row>
    <row r="6" spans="1:16">
      <c r="A6" s="36"/>
      <c r="B6" s="37"/>
      <c r="C6" s="37"/>
      <c r="D6" s="37"/>
      <c r="E6" s="38"/>
      <c r="F6" s="63" t="s">
        <v>35</v>
      </c>
      <c r="G6" s="63" t="s">
        <v>35</v>
      </c>
      <c r="H6" s="40"/>
      <c r="I6" s="37"/>
      <c r="J6" s="37"/>
      <c r="K6" s="37"/>
      <c r="L6" s="37"/>
      <c r="M6" s="37"/>
      <c r="N6" s="37"/>
      <c r="O6" s="37"/>
      <c r="P6" s="37"/>
    </row>
    <row r="7" spans="1:16">
      <c r="A7" s="378"/>
      <c r="B7" s="379" t="s">
        <v>29</v>
      </c>
      <c r="C7" s="380" t="s">
        <v>30</v>
      </c>
      <c r="D7" s="380" t="s">
        <v>33</v>
      </c>
      <c r="E7" s="48" t="s">
        <v>55</v>
      </c>
      <c r="F7" s="56">
        <v>7.04</v>
      </c>
      <c r="G7" s="56">
        <v>7.74</v>
      </c>
      <c r="H7" s="351" t="s">
        <v>31</v>
      </c>
      <c r="I7" s="41">
        <v>35</v>
      </c>
      <c r="J7" s="41">
        <v>27</v>
      </c>
      <c r="K7" s="41">
        <v>20</v>
      </c>
      <c r="L7" s="41">
        <v>4</v>
      </c>
      <c r="M7" s="42">
        <f>(I7*J7*K7)/1000000</f>
        <v>1.89E-2</v>
      </c>
      <c r="N7" s="43">
        <f>L7*66/M7</f>
        <v>13968.253968253968</v>
      </c>
      <c r="O7" s="44"/>
      <c r="P7" s="45">
        <f>O7/N7</f>
        <v>0</v>
      </c>
    </row>
    <row r="8" spans="1:16" ht="28.8">
      <c r="A8" s="378"/>
      <c r="B8" s="379"/>
      <c r="C8" s="380"/>
      <c r="D8" s="380"/>
      <c r="E8" s="48" t="s">
        <v>330</v>
      </c>
      <c r="F8" s="56">
        <v>7.28</v>
      </c>
      <c r="G8" s="56">
        <v>8.01</v>
      </c>
      <c r="H8" s="352"/>
      <c r="I8" s="41">
        <v>35</v>
      </c>
      <c r="J8" s="41">
        <v>27</v>
      </c>
      <c r="K8" s="41">
        <v>20</v>
      </c>
      <c r="L8" s="41">
        <v>4</v>
      </c>
      <c r="M8" s="42">
        <f>(I8*J8*K8)/1000000</f>
        <v>1.89E-2</v>
      </c>
      <c r="N8" s="43">
        <f>L8*66/M8</f>
        <v>13968.253968253968</v>
      </c>
      <c r="O8" s="44"/>
      <c r="P8" s="45">
        <f>O8/N8</f>
        <v>0</v>
      </c>
    </row>
    <row r="9" spans="1:16">
      <c r="A9" s="378"/>
      <c r="B9" s="379"/>
      <c r="C9" s="380"/>
      <c r="D9" s="380"/>
      <c r="E9" s="48" t="s">
        <v>56</v>
      </c>
      <c r="F9" s="56">
        <v>9.1300000000000008</v>
      </c>
      <c r="G9" s="56">
        <v>10.039999999999999</v>
      </c>
      <c r="H9" s="352"/>
      <c r="I9" s="41">
        <v>35</v>
      </c>
      <c r="J9" s="41">
        <v>27</v>
      </c>
      <c r="K9" s="41">
        <v>25</v>
      </c>
      <c r="L9" s="41">
        <v>4</v>
      </c>
      <c r="M9" s="42">
        <f>(I9*J9*K9)/1000000</f>
        <v>2.3625E-2</v>
      </c>
      <c r="N9" s="43">
        <f>L9*66/M9</f>
        <v>11174.603174603175</v>
      </c>
      <c r="O9" s="44"/>
      <c r="P9" s="45">
        <f>O9/N9</f>
        <v>0</v>
      </c>
    </row>
    <row r="10" spans="1:16" ht="28.8">
      <c r="A10" s="378"/>
      <c r="B10" s="379"/>
      <c r="C10" s="380"/>
      <c r="D10" s="380"/>
      <c r="E10" s="48" t="s">
        <v>57</v>
      </c>
      <c r="F10" s="56">
        <v>10.17</v>
      </c>
      <c r="G10" s="56">
        <v>11.19</v>
      </c>
      <c r="H10" s="352"/>
      <c r="I10" s="41">
        <v>35</v>
      </c>
      <c r="J10" s="41">
        <v>27</v>
      </c>
      <c r="K10" s="41">
        <v>27</v>
      </c>
      <c r="L10" s="41">
        <v>4</v>
      </c>
      <c r="M10" s="42">
        <f>(I10*J10*K10)/1000000</f>
        <v>2.5514999999999999E-2</v>
      </c>
      <c r="N10" s="43">
        <f>L10*66/M10</f>
        <v>10346.854791299236</v>
      </c>
      <c r="O10" s="44"/>
      <c r="P10" s="45">
        <f>O10/N10</f>
        <v>0</v>
      </c>
    </row>
    <row r="11" spans="1:16" ht="28.8">
      <c r="A11" s="378"/>
      <c r="B11" s="379"/>
      <c r="C11" s="380"/>
      <c r="D11" s="380"/>
      <c r="E11" s="48" t="s">
        <v>58</v>
      </c>
      <c r="F11" s="56">
        <v>12.36</v>
      </c>
      <c r="G11" s="56">
        <v>13.6</v>
      </c>
      <c r="H11" s="352"/>
      <c r="I11" s="41">
        <v>35</v>
      </c>
      <c r="J11" s="41">
        <v>27</v>
      </c>
      <c r="K11" s="41">
        <v>32</v>
      </c>
      <c r="L11" s="41">
        <v>4</v>
      </c>
      <c r="M11" s="42">
        <f t="shared" ref="M11:M12" si="0">(I11*J11*K11)/1000000</f>
        <v>3.024E-2</v>
      </c>
      <c r="N11" s="43">
        <f t="shared" ref="N11:N12" si="1">L11*66/M11</f>
        <v>8730.1587301587297</v>
      </c>
      <c r="O11" s="44"/>
      <c r="P11" s="45">
        <f t="shared" ref="P11:P12" si="2">O11/N11</f>
        <v>0</v>
      </c>
    </row>
    <row r="12" spans="1:16" ht="28.8">
      <c r="A12" s="378"/>
      <c r="B12" s="379"/>
      <c r="C12" s="380"/>
      <c r="D12" s="380"/>
      <c r="E12" s="48" t="s">
        <v>53</v>
      </c>
      <c r="F12" s="56">
        <v>12.36</v>
      </c>
      <c r="G12" s="56">
        <v>13.6</v>
      </c>
      <c r="H12" s="353"/>
      <c r="I12" s="41">
        <v>35</v>
      </c>
      <c r="J12" s="41">
        <v>27</v>
      </c>
      <c r="K12" s="41">
        <v>32</v>
      </c>
      <c r="L12" s="41">
        <v>4</v>
      </c>
      <c r="M12" s="42">
        <f t="shared" si="0"/>
        <v>3.024E-2</v>
      </c>
      <c r="N12" s="43">
        <f t="shared" si="1"/>
        <v>8730.1587301587297</v>
      </c>
      <c r="O12" s="44"/>
      <c r="P12" s="45">
        <f t="shared" si="2"/>
        <v>0</v>
      </c>
    </row>
  </sheetData>
  <mergeCells count="9">
    <mergeCell ref="F2:G2"/>
    <mergeCell ref="I2:P2"/>
    <mergeCell ref="I3:P3"/>
    <mergeCell ref="I4:K4"/>
    <mergeCell ref="A7:A12"/>
    <mergeCell ref="B7:B12"/>
    <mergeCell ref="C7:C12"/>
    <mergeCell ref="D7:D12"/>
    <mergeCell ref="H7:H12"/>
  </mergeCells>
  <phoneticPr fontId="7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52"/>
  <sheetViews>
    <sheetView topLeftCell="A10" workbookViewId="0">
      <selection activeCell="G13" sqref="G13:G18"/>
    </sheetView>
  </sheetViews>
  <sheetFormatPr defaultRowHeight="13.2"/>
  <cols>
    <col min="7" max="7" width="16.44140625" customWidth="1"/>
  </cols>
  <sheetData>
    <row r="1" spans="1:7" ht="14.4">
      <c r="A1" s="139" t="s">
        <v>331</v>
      </c>
    </row>
    <row r="2" spans="1:7" ht="14.4">
      <c r="A2" s="139"/>
    </row>
    <row r="3" spans="1:7" ht="14.4">
      <c r="A3" s="139" t="s">
        <v>402</v>
      </c>
    </row>
    <row r="4" spans="1:7" ht="14.4">
      <c r="A4" s="139"/>
    </row>
    <row r="5" spans="1:7" ht="14.4">
      <c r="A5" s="139"/>
    </row>
    <row r="6" spans="1:7" ht="15" thickBot="1">
      <c r="A6" s="139"/>
    </row>
    <row r="7" spans="1:7" ht="21.6" thickBot="1">
      <c r="A7" s="390" t="s">
        <v>13</v>
      </c>
      <c r="B7" s="391"/>
      <c r="C7" s="391"/>
      <c r="D7" s="392"/>
      <c r="E7" s="141"/>
      <c r="F7" s="141"/>
      <c r="G7" s="141"/>
    </row>
    <row r="8" spans="1:7" ht="14.4" thickBot="1">
      <c r="A8" s="142" t="s">
        <v>12</v>
      </c>
      <c r="B8" s="143" t="s">
        <v>333</v>
      </c>
      <c r="C8" s="144" t="s">
        <v>37</v>
      </c>
      <c r="D8" s="143"/>
      <c r="E8" s="141"/>
      <c r="F8" s="141"/>
      <c r="G8" s="141"/>
    </row>
    <row r="9" spans="1:7" ht="28.2" thickBot="1">
      <c r="A9" s="142" t="s">
        <v>38</v>
      </c>
      <c r="B9" s="145" t="s">
        <v>14</v>
      </c>
      <c r="C9" s="144" t="s">
        <v>39</v>
      </c>
      <c r="D9" s="143" t="s">
        <v>40</v>
      </c>
      <c r="E9" s="141"/>
      <c r="F9" s="146"/>
      <c r="G9" s="178" t="s">
        <v>403</v>
      </c>
    </row>
    <row r="10" spans="1:7" ht="55.8" thickBot="1">
      <c r="A10" s="142" t="s">
        <v>334</v>
      </c>
      <c r="B10" s="147" t="s">
        <v>335</v>
      </c>
      <c r="C10" s="148" t="s">
        <v>41</v>
      </c>
      <c r="D10" s="147" t="s">
        <v>42</v>
      </c>
      <c r="E10" s="149" t="s">
        <v>46</v>
      </c>
      <c r="F10" s="393" t="s">
        <v>336</v>
      </c>
      <c r="G10" s="149" t="s">
        <v>337</v>
      </c>
    </row>
    <row r="11" spans="1:7" ht="14.4" thickBot="1">
      <c r="A11" s="151" t="s">
        <v>43</v>
      </c>
      <c r="B11" s="152"/>
      <c r="C11" s="153" t="s">
        <v>44</v>
      </c>
      <c r="D11" s="154">
        <v>45350</v>
      </c>
      <c r="E11" s="155" t="s">
        <v>339</v>
      </c>
      <c r="F11" s="394"/>
      <c r="G11" s="156" t="s">
        <v>340</v>
      </c>
    </row>
    <row r="12" spans="1:7" ht="16.2" thickBot="1">
      <c r="A12" s="396" t="s">
        <v>342</v>
      </c>
      <c r="B12" s="397"/>
      <c r="C12" s="398" t="s">
        <v>2</v>
      </c>
      <c r="D12" s="399"/>
      <c r="E12" s="158" t="s">
        <v>60</v>
      </c>
      <c r="F12" s="395"/>
      <c r="G12" s="159" t="s">
        <v>343</v>
      </c>
    </row>
    <row r="13" spans="1:7" ht="14.4" thickBot="1">
      <c r="A13" s="381" t="s">
        <v>344</v>
      </c>
      <c r="B13" s="382"/>
      <c r="C13" s="387" t="s">
        <v>345</v>
      </c>
      <c r="D13" s="388"/>
      <c r="E13" s="161" t="s">
        <v>346</v>
      </c>
      <c r="F13" s="162" t="s">
        <v>347</v>
      </c>
      <c r="G13" s="180">
        <v>7.62</v>
      </c>
    </row>
    <row r="14" spans="1:7" ht="14.4" thickBot="1">
      <c r="A14" s="383"/>
      <c r="B14" s="384"/>
      <c r="C14" s="387" t="s">
        <v>349</v>
      </c>
      <c r="D14" s="388"/>
      <c r="E14" s="161" t="s">
        <v>346</v>
      </c>
      <c r="F14" s="162" t="s">
        <v>350</v>
      </c>
      <c r="G14" s="180">
        <v>7.82</v>
      </c>
    </row>
    <row r="15" spans="1:7" ht="14.4" thickBot="1">
      <c r="A15" s="383"/>
      <c r="B15" s="384"/>
      <c r="C15" s="387" t="s">
        <v>352</v>
      </c>
      <c r="D15" s="388"/>
      <c r="E15" s="161" t="s">
        <v>353</v>
      </c>
      <c r="F15" s="162" t="s">
        <v>354</v>
      </c>
      <c r="G15" s="180">
        <v>9.85</v>
      </c>
    </row>
    <row r="16" spans="1:7" ht="14.4" thickBot="1">
      <c r="A16" s="383"/>
      <c r="B16" s="384"/>
      <c r="C16" s="387" t="s">
        <v>356</v>
      </c>
      <c r="D16" s="388"/>
      <c r="E16" s="161" t="s">
        <v>353</v>
      </c>
      <c r="F16" s="162" t="s">
        <v>357</v>
      </c>
      <c r="G16" s="180">
        <v>11.14</v>
      </c>
    </row>
    <row r="17" spans="1:7" ht="14.4" thickBot="1">
      <c r="A17" s="383"/>
      <c r="B17" s="384"/>
      <c r="C17" s="387" t="s">
        <v>359</v>
      </c>
      <c r="D17" s="388"/>
      <c r="E17" s="161" t="s">
        <v>353</v>
      </c>
      <c r="F17" s="162" t="s">
        <v>360</v>
      </c>
      <c r="G17" s="180">
        <v>13.41</v>
      </c>
    </row>
    <row r="18" spans="1:7" ht="55.35" customHeight="1" thickBot="1">
      <c r="A18" s="385"/>
      <c r="B18" s="386"/>
      <c r="C18" s="387" t="s">
        <v>362</v>
      </c>
      <c r="D18" s="388"/>
      <c r="E18" s="161" t="s">
        <v>353</v>
      </c>
      <c r="F18" s="162" t="s">
        <v>360</v>
      </c>
      <c r="G18" s="180">
        <v>13.41</v>
      </c>
    </row>
    <row r="19" spans="1:7" ht="13.8">
      <c r="A19" s="164" t="s">
        <v>364</v>
      </c>
      <c r="B19" s="140"/>
      <c r="C19" s="140"/>
      <c r="D19" s="140"/>
      <c r="E19" s="140"/>
      <c r="F19" s="140"/>
      <c r="G19" s="140"/>
    </row>
    <row r="20" spans="1:7" ht="13.8">
      <c r="A20" s="165" t="s">
        <v>365</v>
      </c>
      <c r="B20" s="140"/>
      <c r="C20" s="140"/>
      <c r="D20" s="140"/>
      <c r="E20" s="140"/>
      <c r="F20" s="140"/>
      <c r="G20" s="140"/>
    </row>
    <row r="21" spans="1:7" ht="13.8">
      <c r="A21" s="165" t="s">
        <v>366</v>
      </c>
      <c r="B21" s="140"/>
      <c r="C21" s="140"/>
      <c r="D21" s="140"/>
      <c r="E21" s="140"/>
      <c r="F21" s="140"/>
      <c r="G21" s="140"/>
    </row>
    <row r="22" spans="1:7" ht="13.8">
      <c r="A22" s="165" t="s">
        <v>367</v>
      </c>
      <c r="B22" s="140"/>
      <c r="C22" s="140"/>
      <c r="D22" s="140"/>
      <c r="E22" s="140"/>
      <c r="F22" s="140"/>
      <c r="G22" s="140"/>
    </row>
    <row r="23" spans="1:7" ht="13.8">
      <c r="A23" s="166" t="s">
        <v>404</v>
      </c>
      <c r="B23" s="140"/>
      <c r="C23" s="140"/>
      <c r="D23" s="140"/>
      <c r="E23" s="140"/>
      <c r="F23" s="140"/>
      <c r="G23" s="140"/>
    </row>
    <row r="24" spans="1:7" ht="13.8">
      <c r="A24" s="389" t="s">
        <v>405</v>
      </c>
      <c r="B24" s="389"/>
      <c r="C24" s="140"/>
      <c r="D24" s="140"/>
      <c r="E24" s="140"/>
      <c r="F24" s="140"/>
      <c r="G24" s="140"/>
    </row>
    <row r="25" spans="1:7" ht="14.4">
      <c r="A25" s="139"/>
    </row>
    <row r="26" spans="1:7" ht="14.4">
      <c r="A26" s="139" t="s">
        <v>406</v>
      </c>
    </row>
    <row r="27" spans="1:7" ht="14.4">
      <c r="A27" s="139"/>
    </row>
    <row r="28" spans="1:7" ht="14.4">
      <c r="A28" s="139" t="s">
        <v>369</v>
      </c>
    </row>
    <row r="29" spans="1:7" ht="14.4">
      <c r="A29" s="139"/>
    </row>
    <row r="30" spans="1:7" ht="14.4">
      <c r="A30" s="139" t="s">
        <v>370</v>
      </c>
    </row>
    <row r="31" spans="1:7" ht="14.4">
      <c r="A31" s="139"/>
    </row>
    <row r="32" spans="1:7" ht="14.4">
      <c r="A32" s="167" t="s">
        <v>371</v>
      </c>
    </row>
    <row r="33" spans="1:1" ht="14.4">
      <c r="A33" s="167"/>
    </row>
    <row r="34" spans="1:1" ht="14.4">
      <c r="A34" s="167" t="s">
        <v>372</v>
      </c>
    </row>
    <row r="35" spans="1:1" ht="14.4">
      <c r="A35" s="168" t="s">
        <v>373</v>
      </c>
    </row>
    <row r="36" spans="1:1" ht="14.4">
      <c r="A36" s="168" t="s">
        <v>374</v>
      </c>
    </row>
    <row r="37" spans="1:1" ht="14.4">
      <c r="A37" s="169" t="s">
        <v>375</v>
      </c>
    </row>
    <row r="38" spans="1:1" ht="14.4">
      <c r="A38" s="170" t="s">
        <v>376</v>
      </c>
    </row>
    <row r="39" spans="1:1" ht="14.4">
      <c r="A39" s="170" t="s">
        <v>377</v>
      </c>
    </row>
    <row r="40" spans="1:1" ht="14.4">
      <c r="A40" s="170" t="s">
        <v>378</v>
      </c>
    </row>
    <row r="41" spans="1:1" ht="15.6">
      <c r="A41" s="170" t="s">
        <v>379</v>
      </c>
    </row>
    <row r="42" spans="1:1" ht="14.4">
      <c r="A42" s="170" t="s">
        <v>380</v>
      </c>
    </row>
    <row r="43" spans="1:1" ht="14.4">
      <c r="A43" s="170" t="s">
        <v>381</v>
      </c>
    </row>
    <row r="44" spans="1:1" ht="14.4">
      <c r="A44" s="170" t="s">
        <v>382</v>
      </c>
    </row>
    <row r="45" spans="1:1" ht="13.8">
      <c r="A45" s="171"/>
    </row>
    <row r="46" spans="1:1" ht="14.4">
      <c r="A46" s="139"/>
    </row>
    <row r="47" spans="1:1">
      <c r="A47" s="173" t="s">
        <v>383</v>
      </c>
    </row>
    <row r="48" spans="1:1" ht="14.4">
      <c r="A48" s="172" t="s">
        <v>407</v>
      </c>
    </row>
    <row r="49" spans="1:1">
      <c r="A49" s="173" t="s">
        <v>408</v>
      </c>
    </row>
    <row r="50" spans="1:1" ht="14.4">
      <c r="A50" s="172" t="s">
        <v>409</v>
      </c>
    </row>
    <row r="51" spans="1:1" ht="14.4">
      <c r="A51" s="172" t="s">
        <v>387</v>
      </c>
    </row>
    <row r="52" spans="1:1" ht="14.4">
      <c r="A52" s="139"/>
    </row>
    <row r="53" spans="1:1" ht="14.4">
      <c r="A53" s="139" t="s">
        <v>400</v>
      </c>
    </row>
    <row r="54" spans="1:1" ht="14.4">
      <c r="A54" s="139"/>
    </row>
    <row r="55" spans="1:1" ht="14.4">
      <c r="A55" s="139" t="s">
        <v>410</v>
      </c>
    </row>
    <row r="56" spans="1:1" ht="14.4">
      <c r="A56" s="139"/>
    </row>
    <row r="57" spans="1:1" ht="14.4">
      <c r="A57" s="139" t="s">
        <v>395</v>
      </c>
    </row>
    <row r="58" spans="1:1" ht="14.4">
      <c r="A58" s="139" t="s">
        <v>116</v>
      </c>
    </row>
    <row r="59" spans="1:1" ht="14.4">
      <c r="A59" s="139"/>
    </row>
    <row r="60" spans="1:1" ht="14.4">
      <c r="A60" s="172" t="s">
        <v>411</v>
      </c>
    </row>
    <row r="61" spans="1:1" ht="14.4">
      <c r="A61" s="172" t="s">
        <v>412</v>
      </c>
    </row>
    <row r="62" spans="1:1">
      <c r="A62" s="173" t="s">
        <v>413</v>
      </c>
    </row>
    <row r="63" spans="1:1" ht="14.4">
      <c r="A63" s="172" t="s">
        <v>414</v>
      </c>
    </row>
    <row r="64" spans="1:1" ht="14.4">
      <c r="A64" s="172" t="s">
        <v>387</v>
      </c>
    </row>
    <row r="65" spans="1:1" ht="14.4">
      <c r="A65" s="139"/>
    </row>
    <row r="66" spans="1:1" ht="14.4">
      <c r="A66" s="179" t="s">
        <v>331</v>
      </c>
    </row>
    <row r="67" spans="1:1" ht="14.4">
      <c r="A67" s="179"/>
    </row>
    <row r="68" spans="1:1" ht="14.4">
      <c r="A68" s="179" t="s">
        <v>415</v>
      </c>
    </row>
    <row r="69" spans="1:1" ht="14.4">
      <c r="A69" s="179" t="s">
        <v>416</v>
      </c>
    </row>
    <row r="70" spans="1:1" ht="14.4">
      <c r="A70" s="179"/>
    </row>
    <row r="71" spans="1:1" ht="14.4">
      <c r="A71" s="179" t="s">
        <v>417</v>
      </c>
    </row>
    <row r="72" spans="1:1" ht="14.4">
      <c r="A72" s="167"/>
    </row>
    <row r="73" spans="1:1" ht="14.4">
      <c r="A73" s="179" t="s">
        <v>418</v>
      </c>
    </row>
    <row r="74" spans="1:1" ht="14.4">
      <c r="A74" s="179" t="s">
        <v>419</v>
      </c>
    </row>
    <row r="75" spans="1:1" ht="14.4">
      <c r="A75" s="179" t="s">
        <v>376</v>
      </c>
    </row>
    <row r="76" spans="1:1" ht="14.4">
      <c r="A76" s="169" t="s">
        <v>420</v>
      </c>
    </row>
    <row r="77" spans="1:1" ht="14.4">
      <c r="A77" s="179" t="s">
        <v>421</v>
      </c>
    </row>
    <row r="78" spans="1:1" ht="14.4">
      <c r="A78" s="179" t="s">
        <v>422</v>
      </c>
    </row>
    <row r="79" spans="1:1" ht="16.2">
      <c r="A79" s="179" t="s">
        <v>423</v>
      </c>
    </row>
    <row r="80" spans="1:1" ht="14.4">
      <c r="A80" s="179" t="s">
        <v>424</v>
      </c>
    </row>
    <row r="81" spans="1:1" ht="14.4">
      <c r="A81" s="179" t="s">
        <v>425</v>
      </c>
    </row>
    <row r="82" spans="1:1" ht="14.4">
      <c r="A82" s="179" t="s">
        <v>426</v>
      </c>
    </row>
    <row r="83" spans="1:1" ht="14.4">
      <c r="A83" s="167"/>
    </row>
    <row r="84" spans="1:1" ht="14.4">
      <c r="A84" s="172" t="s">
        <v>427</v>
      </c>
    </row>
    <row r="85" spans="1:1" ht="14.4">
      <c r="A85" s="172" t="s">
        <v>428</v>
      </c>
    </row>
    <row r="86" spans="1:1">
      <c r="A86" s="173" t="s">
        <v>413</v>
      </c>
    </row>
    <row r="87" spans="1:1" ht="14.4">
      <c r="A87" s="172" t="s">
        <v>429</v>
      </c>
    </row>
    <row r="88" spans="1:1" ht="14.4">
      <c r="A88" s="172" t="s">
        <v>387</v>
      </c>
    </row>
    <row r="89" spans="1:1" ht="14.4">
      <c r="A89" s="139"/>
    </row>
    <row r="90" spans="1:1" ht="14.4">
      <c r="A90" s="139" t="s">
        <v>331</v>
      </c>
    </row>
    <row r="91" spans="1:1" ht="14.4">
      <c r="A91" s="139"/>
    </row>
    <row r="92" spans="1:1" ht="14.4">
      <c r="A92" s="139" t="s">
        <v>430</v>
      </c>
    </row>
    <row r="93" spans="1:1" ht="14.4">
      <c r="A93" s="139"/>
    </row>
    <row r="94" spans="1:1" ht="14.4">
      <c r="A94" s="139" t="s">
        <v>370</v>
      </c>
    </row>
    <row r="95" spans="1:1" ht="14.4">
      <c r="A95" s="139"/>
    </row>
    <row r="96" spans="1:1" ht="14.4">
      <c r="A96" s="167" t="s">
        <v>371</v>
      </c>
    </row>
    <row r="97" spans="1:1" ht="14.4">
      <c r="A97" s="167"/>
    </row>
    <row r="98" spans="1:1" ht="14.4">
      <c r="A98" s="167" t="s">
        <v>372</v>
      </c>
    </row>
    <row r="99" spans="1:1" ht="14.4">
      <c r="A99" s="168" t="s">
        <v>373</v>
      </c>
    </row>
    <row r="100" spans="1:1" ht="14.4">
      <c r="A100" s="168" t="s">
        <v>374</v>
      </c>
    </row>
    <row r="101" spans="1:1" ht="14.4">
      <c r="A101" s="169" t="s">
        <v>375</v>
      </c>
    </row>
    <row r="102" spans="1:1" ht="14.4">
      <c r="A102" s="170" t="s">
        <v>376</v>
      </c>
    </row>
    <row r="103" spans="1:1" ht="14.4">
      <c r="A103" s="170" t="s">
        <v>377</v>
      </c>
    </row>
    <row r="104" spans="1:1" ht="14.4">
      <c r="A104" s="170" t="s">
        <v>378</v>
      </c>
    </row>
    <row r="105" spans="1:1" ht="15.6">
      <c r="A105" s="170" t="s">
        <v>379</v>
      </c>
    </row>
    <row r="106" spans="1:1" ht="14.4">
      <c r="A106" s="170" t="s">
        <v>380</v>
      </c>
    </row>
    <row r="107" spans="1:1" ht="14.4">
      <c r="A107" s="170" t="s">
        <v>381</v>
      </c>
    </row>
    <row r="108" spans="1:1" ht="14.4">
      <c r="A108" s="170" t="s">
        <v>382</v>
      </c>
    </row>
    <row r="109" spans="1:1" ht="13.8">
      <c r="A109" s="171"/>
    </row>
    <row r="110" spans="1:1" ht="14.4">
      <c r="A110" s="139"/>
    </row>
    <row r="111" spans="1:1">
      <c r="A111" s="173" t="s">
        <v>383</v>
      </c>
    </row>
    <row r="112" spans="1:1" ht="14.4">
      <c r="A112" s="172" t="s">
        <v>431</v>
      </c>
    </row>
    <row r="113" spans="1:1">
      <c r="A113" s="173" t="s">
        <v>385</v>
      </c>
    </row>
    <row r="114" spans="1:1" ht="14.4">
      <c r="A114" s="172" t="s">
        <v>386</v>
      </c>
    </row>
    <row r="115" spans="1:1" ht="14.4">
      <c r="A115" s="172" t="s">
        <v>387</v>
      </c>
    </row>
    <row r="116" spans="1:1" ht="14.4">
      <c r="A116" s="139"/>
    </row>
    <row r="117" spans="1:1" ht="14.4">
      <c r="A117" s="139" t="s">
        <v>400</v>
      </c>
    </row>
    <row r="118" spans="1:1" ht="14.4">
      <c r="A118" s="139"/>
    </row>
    <row r="119" spans="1:1" ht="14.4">
      <c r="A119" s="139" t="s">
        <v>432</v>
      </c>
    </row>
    <row r="120" spans="1:1" ht="14.4">
      <c r="A120" s="139"/>
    </row>
    <row r="121" spans="1:1" ht="14.4">
      <c r="A121" s="139" t="s">
        <v>395</v>
      </c>
    </row>
    <row r="122" spans="1:1" ht="14.4">
      <c r="A122" s="139" t="s">
        <v>116</v>
      </c>
    </row>
    <row r="123" spans="1:1" ht="14.4">
      <c r="A123" s="139"/>
    </row>
    <row r="124" spans="1:1" ht="14.4">
      <c r="A124" s="172" t="s">
        <v>427</v>
      </c>
    </row>
    <row r="125" spans="1:1" ht="14.4">
      <c r="A125" s="172" t="s">
        <v>433</v>
      </c>
    </row>
    <row r="126" spans="1:1">
      <c r="A126" s="173" t="s">
        <v>413</v>
      </c>
    </row>
    <row r="127" spans="1:1" ht="14.4">
      <c r="A127" s="172" t="s">
        <v>429</v>
      </c>
    </row>
    <row r="128" spans="1:1" ht="14.4">
      <c r="A128" s="172" t="s">
        <v>387</v>
      </c>
    </row>
    <row r="129" spans="1:1" ht="14.4">
      <c r="A129" s="139"/>
    </row>
    <row r="130" spans="1:1" ht="14.4">
      <c r="A130" s="139" t="s">
        <v>331</v>
      </c>
    </row>
    <row r="131" spans="1:1" ht="14.4">
      <c r="A131" s="139"/>
    </row>
    <row r="132" spans="1:1" ht="14.4">
      <c r="A132" s="139" t="s">
        <v>434</v>
      </c>
    </row>
    <row r="133" spans="1:1" ht="14.4">
      <c r="A133" s="139"/>
    </row>
    <row r="134" spans="1:1" ht="14.4">
      <c r="A134" s="139" t="s">
        <v>435</v>
      </c>
    </row>
    <row r="135" spans="1:1" ht="14.4">
      <c r="A135" s="139"/>
    </row>
    <row r="136" spans="1:1" ht="14.4">
      <c r="A136" s="139" t="s">
        <v>370</v>
      </c>
    </row>
    <row r="137" spans="1:1" ht="14.4">
      <c r="A137" s="139"/>
    </row>
    <row r="138" spans="1:1" ht="14.4">
      <c r="A138" s="167" t="s">
        <v>371</v>
      </c>
    </row>
    <row r="139" spans="1:1" ht="14.4">
      <c r="A139" s="167"/>
    </row>
    <row r="140" spans="1:1" ht="14.4">
      <c r="A140" s="167" t="s">
        <v>372</v>
      </c>
    </row>
    <row r="141" spans="1:1" ht="14.4">
      <c r="A141" s="168" t="s">
        <v>373</v>
      </c>
    </row>
    <row r="142" spans="1:1" ht="14.4">
      <c r="A142" s="168" t="s">
        <v>374</v>
      </c>
    </row>
    <row r="143" spans="1:1" ht="14.4">
      <c r="A143" s="169" t="s">
        <v>375</v>
      </c>
    </row>
    <row r="144" spans="1:1" ht="14.4">
      <c r="A144" s="170" t="s">
        <v>376</v>
      </c>
    </row>
    <row r="145" spans="1:1" ht="14.4">
      <c r="A145" s="170" t="s">
        <v>377</v>
      </c>
    </row>
    <row r="146" spans="1:1" ht="14.4">
      <c r="A146" s="170" t="s">
        <v>378</v>
      </c>
    </row>
    <row r="147" spans="1:1" ht="15.6">
      <c r="A147" s="170" t="s">
        <v>379</v>
      </c>
    </row>
    <row r="148" spans="1:1" ht="14.4">
      <c r="A148" s="170" t="s">
        <v>380</v>
      </c>
    </row>
    <row r="149" spans="1:1" ht="14.4">
      <c r="A149" s="170" t="s">
        <v>381</v>
      </c>
    </row>
    <row r="150" spans="1:1" ht="14.4">
      <c r="A150" s="170" t="s">
        <v>382</v>
      </c>
    </row>
    <row r="151" spans="1:1" ht="13.8">
      <c r="A151" s="171"/>
    </row>
    <row r="152" spans="1:1" ht="14.4">
      <c r="A152" s="139"/>
    </row>
    <row r="153" spans="1:1">
      <c r="A153" s="173" t="s">
        <v>383</v>
      </c>
    </row>
    <row r="154" spans="1:1" ht="14.4">
      <c r="A154" s="172" t="s">
        <v>436</v>
      </c>
    </row>
    <row r="155" spans="1:1">
      <c r="A155" s="173" t="s">
        <v>385</v>
      </c>
    </row>
    <row r="156" spans="1:1" ht="14.4">
      <c r="A156" s="172" t="s">
        <v>386</v>
      </c>
    </row>
    <row r="157" spans="1:1" ht="14.4">
      <c r="A157" s="172" t="s">
        <v>387</v>
      </c>
    </row>
    <row r="158" spans="1:1" ht="14.4">
      <c r="A158" s="139"/>
    </row>
    <row r="159" spans="1:1" ht="14.4">
      <c r="A159" s="139" t="s">
        <v>400</v>
      </c>
    </row>
    <row r="160" spans="1:1" ht="14.4">
      <c r="A160" s="139"/>
    </row>
    <row r="161" spans="1:9" ht="14.4">
      <c r="A161" s="139" t="s">
        <v>437</v>
      </c>
    </row>
    <row r="162" spans="1:9" ht="14.4">
      <c r="A162" s="139"/>
    </row>
    <row r="163" spans="1:9" ht="14.4">
      <c r="A163" s="139" t="s">
        <v>395</v>
      </c>
    </row>
    <row r="164" spans="1:9" ht="14.4">
      <c r="A164" s="139" t="s">
        <v>116</v>
      </c>
    </row>
    <row r="165" spans="1:9" ht="14.4">
      <c r="A165" s="139"/>
    </row>
    <row r="166" spans="1:9" ht="14.4">
      <c r="A166" s="172" t="s">
        <v>427</v>
      </c>
    </row>
    <row r="167" spans="1:9" ht="14.4">
      <c r="A167" s="172" t="s">
        <v>438</v>
      </c>
    </row>
    <row r="168" spans="1:9">
      <c r="A168" s="173" t="s">
        <v>413</v>
      </c>
    </row>
    <row r="169" spans="1:9" ht="14.4">
      <c r="A169" s="172" t="s">
        <v>429</v>
      </c>
    </row>
    <row r="170" spans="1:9" ht="14.4">
      <c r="A170" s="172" t="s">
        <v>387</v>
      </c>
    </row>
    <row r="171" spans="1:9" ht="14.4">
      <c r="A171" s="139"/>
    </row>
    <row r="172" spans="1:9" ht="14.4">
      <c r="A172" s="139" t="s">
        <v>331</v>
      </c>
    </row>
    <row r="173" spans="1:9" ht="14.4">
      <c r="A173" s="139"/>
    </row>
    <row r="174" spans="1:9" ht="14.4">
      <c r="A174" s="139" t="s">
        <v>332</v>
      </c>
    </row>
    <row r="175" spans="1:9" ht="15" thickBot="1">
      <c r="A175" s="139"/>
    </row>
    <row r="176" spans="1:9" ht="21.6" thickBot="1">
      <c r="A176" s="390" t="s">
        <v>13</v>
      </c>
      <c r="B176" s="391"/>
      <c r="C176" s="391"/>
      <c r="D176" s="392"/>
      <c r="E176" s="141"/>
      <c r="F176" s="141"/>
      <c r="G176" s="141"/>
      <c r="H176" s="141"/>
      <c r="I176" s="140"/>
    </row>
    <row r="177" spans="1:9" ht="14.4" thickBot="1">
      <c r="A177" s="142" t="s">
        <v>12</v>
      </c>
      <c r="B177" s="143" t="s">
        <v>333</v>
      </c>
      <c r="C177" s="144" t="s">
        <v>37</v>
      </c>
      <c r="D177" s="143"/>
      <c r="E177" s="141"/>
      <c r="F177" s="141"/>
      <c r="G177" s="141"/>
      <c r="H177" s="141"/>
      <c r="I177" s="140"/>
    </row>
    <row r="178" spans="1:9" ht="14.4" thickBot="1">
      <c r="A178" s="142" t="s">
        <v>38</v>
      </c>
      <c r="B178" s="145" t="s">
        <v>14</v>
      </c>
      <c r="C178" s="144" t="s">
        <v>39</v>
      </c>
      <c r="D178" s="143" t="s">
        <v>40</v>
      </c>
      <c r="E178" s="141"/>
      <c r="F178" s="146"/>
      <c r="G178" s="146"/>
      <c r="H178" s="146"/>
      <c r="I178" s="140"/>
    </row>
    <row r="179" spans="1:9" ht="55.8" thickBot="1">
      <c r="A179" s="142" t="s">
        <v>334</v>
      </c>
      <c r="B179" s="147" t="s">
        <v>335</v>
      </c>
      <c r="C179" s="148" t="s">
        <v>41</v>
      </c>
      <c r="D179" s="147" t="s">
        <v>42</v>
      </c>
      <c r="E179" s="149" t="s">
        <v>46</v>
      </c>
      <c r="F179" s="393" t="s">
        <v>336</v>
      </c>
      <c r="G179" s="149" t="s">
        <v>337</v>
      </c>
      <c r="H179" s="150"/>
      <c r="I179" s="149" t="s">
        <v>338</v>
      </c>
    </row>
    <row r="180" spans="1:9" ht="14.4" thickBot="1">
      <c r="A180" s="151" t="s">
        <v>43</v>
      </c>
      <c r="B180" s="152"/>
      <c r="C180" s="153" t="s">
        <v>44</v>
      </c>
      <c r="D180" s="154">
        <v>45350</v>
      </c>
      <c r="E180" s="155" t="s">
        <v>339</v>
      </c>
      <c r="F180" s="394"/>
      <c r="G180" s="156" t="s">
        <v>340</v>
      </c>
      <c r="H180" s="157"/>
      <c r="I180" s="156" t="s">
        <v>341</v>
      </c>
    </row>
    <row r="181" spans="1:9" ht="16.2" thickBot="1">
      <c r="A181" s="396" t="s">
        <v>342</v>
      </c>
      <c r="B181" s="397"/>
      <c r="C181" s="398" t="s">
        <v>2</v>
      </c>
      <c r="D181" s="399"/>
      <c r="E181" s="158" t="s">
        <v>60</v>
      </c>
      <c r="F181" s="395"/>
      <c r="G181" s="159" t="s">
        <v>343</v>
      </c>
      <c r="H181" s="160"/>
      <c r="I181" s="159" t="s">
        <v>343</v>
      </c>
    </row>
    <row r="182" spans="1:9" ht="41.4" customHeight="1" thickBot="1">
      <c r="A182" s="381" t="s">
        <v>344</v>
      </c>
      <c r="B182" s="382"/>
      <c r="C182" s="387" t="s">
        <v>345</v>
      </c>
      <c r="D182" s="388"/>
      <c r="E182" s="161" t="s">
        <v>346</v>
      </c>
      <c r="F182" s="162" t="s">
        <v>347</v>
      </c>
      <c r="G182" s="161" t="s">
        <v>439</v>
      </c>
      <c r="H182" s="163"/>
      <c r="I182" s="161" t="s">
        <v>348</v>
      </c>
    </row>
    <row r="183" spans="1:9" ht="41.4" customHeight="1" thickBot="1">
      <c r="A183" s="383"/>
      <c r="B183" s="384"/>
      <c r="C183" s="387" t="s">
        <v>349</v>
      </c>
      <c r="D183" s="388"/>
      <c r="E183" s="161" t="s">
        <v>346</v>
      </c>
      <c r="F183" s="162" t="s">
        <v>350</v>
      </c>
      <c r="G183" s="161" t="s">
        <v>440</v>
      </c>
      <c r="H183" s="163"/>
      <c r="I183" s="161" t="s">
        <v>351</v>
      </c>
    </row>
    <row r="184" spans="1:9" ht="41.4" customHeight="1" thickBot="1">
      <c r="A184" s="383"/>
      <c r="B184" s="384"/>
      <c r="C184" s="387" t="s">
        <v>352</v>
      </c>
      <c r="D184" s="388"/>
      <c r="E184" s="161" t="s">
        <v>353</v>
      </c>
      <c r="F184" s="162" t="s">
        <v>354</v>
      </c>
      <c r="G184" s="161" t="s">
        <v>441</v>
      </c>
      <c r="H184" s="163"/>
      <c r="I184" s="161" t="s">
        <v>355</v>
      </c>
    </row>
    <row r="185" spans="1:9" ht="41.4" customHeight="1" thickBot="1">
      <c r="A185" s="383"/>
      <c r="B185" s="384"/>
      <c r="C185" s="387" t="s">
        <v>356</v>
      </c>
      <c r="D185" s="388"/>
      <c r="E185" s="161" t="s">
        <v>353</v>
      </c>
      <c r="F185" s="162" t="s">
        <v>357</v>
      </c>
      <c r="G185" s="161" t="s">
        <v>442</v>
      </c>
      <c r="H185" s="163"/>
      <c r="I185" s="161" t="s">
        <v>358</v>
      </c>
    </row>
    <row r="186" spans="1:9" ht="41.4" customHeight="1" thickBot="1">
      <c r="A186" s="383"/>
      <c r="B186" s="384"/>
      <c r="C186" s="387" t="s">
        <v>359</v>
      </c>
      <c r="D186" s="388"/>
      <c r="E186" s="161" t="s">
        <v>353</v>
      </c>
      <c r="F186" s="162" t="s">
        <v>360</v>
      </c>
      <c r="G186" s="161" t="s">
        <v>443</v>
      </c>
      <c r="H186" s="163"/>
      <c r="I186" s="161" t="s">
        <v>361</v>
      </c>
    </row>
    <row r="187" spans="1:9" ht="55.35" customHeight="1" thickBot="1">
      <c r="A187" s="385"/>
      <c r="B187" s="386"/>
      <c r="C187" s="387" t="s">
        <v>362</v>
      </c>
      <c r="D187" s="388"/>
      <c r="E187" s="161" t="s">
        <v>353</v>
      </c>
      <c r="F187" s="162" t="s">
        <v>360</v>
      </c>
      <c r="G187" s="161" t="s">
        <v>444</v>
      </c>
      <c r="H187" s="163"/>
      <c r="I187" s="161" t="s">
        <v>363</v>
      </c>
    </row>
    <row r="188" spans="1:9" ht="13.8">
      <c r="A188" s="164" t="s">
        <v>364</v>
      </c>
      <c r="B188" s="140"/>
      <c r="C188" s="140"/>
      <c r="D188" s="140"/>
      <c r="E188" s="140"/>
      <c r="F188" s="140"/>
      <c r="G188" s="140"/>
      <c r="H188" s="140"/>
      <c r="I188" s="140"/>
    </row>
    <row r="189" spans="1:9" ht="13.8">
      <c r="A189" s="165" t="s">
        <v>365</v>
      </c>
      <c r="B189" s="140"/>
      <c r="C189" s="140"/>
      <c r="D189" s="140"/>
      <c r="E189" s="140"/>
      <c r="F189" s="140"/>
      <c r="G189" s="140"/>
      <c r="H189" s="140"/>
      <c r="I189" s="140"/>
    </row>
    <row r="190" spans="1:9" ht="13.8">
      <c r="A190" s="165" t="s">
        <v>366</v>
      </c>
      <c r="B190" s="140"/>
      <c r="C190" s="140"/>
      <c r="D190" s="140"/>
      <c r="E190" s="140"/>
      <c r="F190" s="140"/>
      <c r="G190" s="140"/>
      <c r="H190" s="140"/>
      <c r="I190" s="140"/>
    </row>
    <row r="191" spans="1:9" ht="13.8">
      <c r="A191" s="165" t="s">
        <v>367</v>
      </c>
      <c r="B191" s="140"/>
      <c r="C191" s="140"/>
      <c r="D191" s="140"/>
      <c r="E191" s="140"/>
      <c r="F191" s="140"/>
      <c r="G191" s="140"/>
      <c r="H191" s="140"/>
      <c r="I191" s="140"/>
    </row>
    <row r="192" spans="1:9" ht="13.8">
      <c r="A192" s="166" t="s">
        <v>368</v>
      </c>
      <c r="B192" s="140"/>
      <c r="C192" s="140"/>
      <c r="D192" s="140"/>
      <c r="E192" s="140"/>
      <c r="F192" s="140"/>
      <c r="G192" s="140"/>
      <c r="H192" s="140"/>
      <c r="I192" s="140"/>
    </row>
    <row r="193" spans="1:1" ht="14.4">
      <c r="A193" s="139"/>
    </row>
    <row r="194" spans="1:1" ht="14.4">
      <c r="A194" s="139" t="s">
        <v>369</v>
      </c>
    </row>
    <row r="195" spans="1:1" ht="14.4">
      <c r="A195" s="139"/>
    </row>
    <row r="196" spans="1:1" ht="14.4">
      <c r="A196" s="139" t="s">
        <v>370</v>
      </c>
    </row>
    <row r="197" spans="1:1" ht="14.4">
      <c r="A197" s="139"/>
    </row>
    <row r="198" spans="1:1" ht="14.4">
      <c r="A198" s="167" t="s">
        <v>371</v>
      </c>
    </row>
    <row r="199" spans="1:1" ht="14.4">
      <c r="A199" s="167"/>
    </row>
    <row r="200" spans="1:1" ht="14.4">
      <c r="A200" s="167" t="s">
        <v>372</v>
      </c>
    </row>
    <row r="201" spans="1:1" ht="14.4">
      <c r="A201" s="168" t="s">
        <v>373</v>
      </c>
    </row>
    <row r="202" spans="1:1" ht="14.4">
      <c r="A202" s="168" t="s">
        <v>374</v>
      </c>
    </row>
    <row r="203" spans="1:1" ht="14.4">
      <c r="A203" s="169" t="s">
        <v>375</v>
      </c>
    </row>
    <row r="204" spans="1:1" ht="14.4">
      <c r="A204" s="170" t="s">
        <v>376</v>
      </c>
    </row>
    <row r="205" spans="1:1" ht="14.4">
      <c r="A205" s="170" t="s">
        <v>377</v>
      </c>
    </row>
    <row r="206" spans="1:1" ht="14.4">
      <c r="A206" s="170" t="s">
        <v>378</v>
      </c>
    </row>
    <row r="207" spans="1:1" ht="15.6">
      <c r="A207" s="170" t="s">
        <v>379</v>
      </c>
    </row>
    <row r="208" spans="1:1" ht="14.4">
      <c r="A208" s="170" t="s">
        <v>380</v>
      </c>
    </row>
    <row r="209" spans="1:2" ht="14.4">
      <c r="A209" s="170" t="s">
        <v>381</v>
      </c>
    </row>
    <row r="210" spans="1:2" ht="14.4">
      <c r="A210" s="170" t="s">
        <v>382</v>
      </c>
    </row>
    <row r="211" spans="1:2" ht="13.8">
      <c r="A211" s="171"/>
    </row>
    <row r="212" spans="1:2" ht="14.4">
      <c r="A212" s="139"/>
    </row>
    <row r="213" spans="1:2">
      <c r="A213" s="173" t="s">
        <v>383</v>
      </c>
    </row>
    <row r="214" spans="1:2" ht="14.4">
      <c r="A214" s="172" t="s">
        <v>384</v>
      </c>
    </row>
    <row r="215" spans="1:2">
      <c r="A215" s="173" t="s">
        <v>385</v>
      </c>
    </row>
    <row r="216" spans="1:2" ht="14.4">
      <c r="A216" s="172" t="s">
        <v>386</v>
      </c>
    </row>
    <row r="217" spans="1:2" ht="14.4">
      <c r="A217" s="172" t="s">
        <v>387</v>
      </c>
    </row>
    <row r="218" spans="1:2" ht="14.4">
      <c r="A218" s="139"/>
    </row>
    <row r="219" spans="1:2" ht="14.4">
      <c r="A219" s="139" t="s">
        <v>388</v>
      </c>
    </row>
    <row r="220" spans="1:2" ht="15" thickBot="1">
      <c r="A220" s="139"/>
    </row>
    <row r="221" spans="1:2" ht="87" thickBot="1">
      <c r="A221" s="174" t="s">
        <v>55</v>
      </c>
      <c r="B221" s="175" t="s">
        <v>389</v>
      </c>
    </row>
    <row r="222" spans="1:2" ht="87" thickBot="1">
      <c r="A222" s="176" t="s">
        <v>330</v>
      </c>
      <c r="B222" s="177" t="s">
        <v>390</v>
      </c>
    </row>
    <row r="223" spans="1:2" ht="87" thickBot="1">
      <c r="A223" s="176" t="s">
        <v>56</v>
      </c>
      <c r="B223" s="177" t="s">
        <v>391</v>
      </c>
    </row>
    <row r="224" spans="1:2" ht="87" thickBot="1">
      <c r="A224" s="176" t="s">
        <v>57</v>
      </c>
      <c r="B224" s="177" t="s">
        <v>392</v>
      </c>
    </row>
    <row r="225" spans="1:2" ht="87" thickBot="1">
      <c r="A225" s="176" t="s">
        <v>58</v>
      </c>
      <c r="B225" s="177" t="s">
        <v>393</v>
      </c>
    </row>
    <row r="226" spans="1:2" ht="87" thickBot="1">
      <c r="A226" s="176" t="s">
        <v>53</v>
      </c>
      <c r="B226" s="177" t="s">
        <v>394</v>
      </c>
    </row>
    <row r="227" spans="1:2" ht="14.4">
      <c r="A227" s="139"/>
    </row>
    <row r="228" spans="1:2" ht="14.4">
      <c r="A228" s="139"/>
    </row>
    <row r="229" spans="1:2" ht="14.4">
      <c r="A229" s="139" t="s">
        <v>395</v>
      </c>
    </row>
    <row r="230" spans="1:2" ht="14.4">
      <c r="A230" s="139" t="s">
        <v>116</v>
      </c>
    </row>
    <row r="231" spans="1:2" ht="14.4">
      <c r="A231" s="139"/>
    </row>
    <row r="232" spans="1:2">
      <c r="A232" s="173" t="s">
        <v>383</v>
      </c>
    </row>
    <row r="233" spans="1:2" ht="14.4">
      <c r="A233" s="172" t="s">
        <v>396</v>
      </c>
    </row>
    <row r="234" spans="1:2" ht="14.4">
      <c r="A234" s="172" t="s">
        <v>397</v>
      </c>
    </row>
    <row r="235" spans="1:2" ht="14.4">
      <c r="A235" s="172" t="s">
        <v>398</v>
      </c>
    </row>
    <row r="236" spans="1:2" ht="14.4">
      <c r="A236" s="172" t="s">
        <v>399</v>
      </c>
    </row>
    <row r="237" spans="1:2" ht="14.4">
      <c r="A237" s="139"/>
    </row>
    <row r="238" spans="1:2" ht="14.4">
      <c r="A238" s="139" t="s">
        <v>400</v>
      </c>
    </row>
    <row r="239" spans="1:2" ht="14.4">
      <c r="A239" s="139"/>
    </row>
    <row r="240" spans="1:2" ht="14.4">
      <c r="A240" s="139" t="s">
        <v>401</v>
      </c>
    </row>
    <row r="241" spans="1:1" ht="15" thickBot="1">
      <c r="A241" s="139"/>
    </row>
    <row r="242" spans="1:1" ht="87" thickBot="1">
      <c r="A242" s="174" t="s">
        <v>55</v>
      </c>
    </row>
    <row r="243" spans="1:1" ht="87" thickBot="1">
      <c r="A243" s="176" t="s">
        <v>330</v>
      </c>
    </row>
    <row r="244" spans="1:1" ht="87" thickBot="1">
      <c r="A244" s="176" t="s">
        <v>56</v>
      </c>
    </row>
    <row r="245" spans="1:1" ht="87" thickBot="1">
      <c r="A245" s="176" t="s">
        <v>57</v>
      </c>
    </row>
    <row r="246" spans="1:1" ht="87" thickBot="1">
      <c r="A246" s="176" t="s">
        <v>58</v>
      </c>
    </row>
    <row r="247" spans="1:1" ht="87" thickBot="1">
      <c r="A247" s="176" t="s">
        <v>53</v>
      </c>
    </row>
    <row r="248" spans="1:1" ht="14.4">
      <c r="A248" s="139"/>
    </row>
    <row r="249" spans="1:1" ht="14.4">
      <c r="A249" s="139"/>
    </row>
    <row r="250" spans="1:1" ht="14.4">
      <c r="A250" s="139" t="s">
        <v>395</v>
      </c>
    </row>
    <row r="251" spans="1:1" ht="14.4">
      <c r="A251" s="139" t="s">
        <v>116</v>
      </c>
    </row>
    <row r="252" spans="1:1" ht="14.4">
      <c r="A252" s="139"/>
    </row>
  </sheetData>
  <mergeCells count="23">
    <mergeCell ref="A7:D7"/>
    <mergeCell ref="F10:F12"/>
    <mergeCell ref="A12:B12"/>
    <mergeCell ref="C12:D12"/>
    <mergeCell ref="A13:B18"/>
    <mergeCell ref="C13:D13"/>
    <mergeCell ref="C14:D14"/>
    <mergeCell ref="C15:D15"/>
    <mergeCell ref="C16:D16"/>
    <mergeCell ref="C17:D17"/>
    <mergeCell ref="C18:D18"/>
    <mergeCell ref="A24:B24"/>
    <mergeCell ref="A176:D176"/>
    <mergeCell ref="F179:F181"/>
    <mergeCell ref="A181:B181"/>
    <mergeCell ref="C181:D181"/>
    <mergeCell ref="A182:B187"/>
    <mergeCell ref="C182:D182"/>
    <mergeCell ref="C183:D183"/>
    <mergeCell ref="C184:D184"/>
    <mergeCell ref="C185:D185"/>
    <mergeCell ref="C186:D186"/>
    <mergeCell ref="C187:D187"/>
  </mergeCells>
  <phoneticPr fontId="70" type="noConversion"/>
  <hyperlinks>
    <hyperlink ref="A47" r:id="rId1" display="mailto:patrick.li@jlahome.com" xr:uid="{00000000-0004-0000-0300-000000000000}"/>
    <hyperlink ref="A49" r:id="rId2" display="mailto:ankush.jadhav@jla-india.com" xr:uid="{00000000-0004-0000-0300-000001000000}"/>
    <hyperlink ref="A62" r:id="rId3" display="mailto:patrick.li@jlahome.com" xr:uid="{00000000-0004-0000-0300-000002000000}"/>
    <hyperlink ref="A86" r:id="rId4" display="mailto:patrick.li@jlahome.com" xr:uid="{00000000-0004-0000-0300-000003000000}"/>
    <hyperlink ref="A111" r:id="rId5" display="mailto:patrick.li@jlahome.com" xr:uid="{00000000-0004-0000-0300-000004000000}"/>
    <hyperlink ref="A113" r:id="rId6" display="mailto:jatin.rekhi@jla-india.com" xr:uid="{00000000-0004-0000-0300-000005000000}"/>
    <hyperlink ref="A126" r:id="rId7" display="mailto:patrick.li@jlahome.com" xr:uid="{00000000-0004-0000-0300-000006000000}"/>
    <hyperlink ref="A153" r:id="rId8" display="mailto:patrick.li@jlahome.com" xr:uid="{00000000-0004-0000-0300-000007000000}"/>
    <hyperlink ref="A155" r:id="rId9" display="mailto:jatin.rekhi@jla-india.com" xr:uid="{00000000-0004-0000-0300-000008000000}"/>
    <hyperlink ref="A168" r:id="rId10" display="mailto:patrick.li@jlahome.com" xr:uid="{00000000-0004-0000-0300-000009000000}"/>
    <hyperlink ref="A213" r:id="rId11" display="mailto:patrick.li@jlahome.com" xr:uid="{00000000-0004-0000-0300-00000A000000}"/>
    <hyperlink ref="A215" r:id="rId12" display="mailto:jatin.rekhi@jla-india.com" xr:uid="{00000000-0004-0000-0300-00000B000000}"/>
    <hyperlink ref="A232" r:id="rId13" display="mailto:patrick.li@jlahome.com" xr:uid="{00000000-0004-0000-0300-00000C000000}"/>
  </hyperlinks>
  <pageMargins left="0.7" right="0.7" top="0.75" bottom="0.75" header="0.3" footer="0.3"/>
  <drawing r:id="rId1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0"/>
  <sheetViews>
    <sheetView workbookViewId="0">
      <selection activeCell="F15" sqref="F15:F20"/>
    </sheetView>
  </sheetViews>
  <sheetFormatPr defaultColWidth="9.109375" defaultRowHeight="14.4"/>
  <cols>
    <col min="1" max="1" width="19.88671875" style="46" customWidth="1"/>
    <col min="2" max="2" width="11.109375" style="46" customWidth="1"/>
    <col min="3" max="3" width="37" style="46" customWidth="1"/>
    <col min="4" max="4" width="27.109375" style="46" bestFit="1" customWidth="1"/>
    <col min="5" max="5" width="37.5546875" style="46" bestFit="1" customWidth="1"/>
    <col min="6" max="7" width="37.5546875" style="46" customWidth="1"/>
    <col min="8" max="8" width="13.88671875" style="46" bestFit="1" customWidth="1"/>
    <col min="9" max="9" width="11.5546875" style="46" bestFit="1" customWidth="1"/>
    <col min="10" max="10" width="12.5546875" style="46" bestFit="1" customWidth="1"/>
    <col min="11" max="11" width="8.44140625" style="46" bestFit="1" customWidth="1"/>
    <col min="12" max="12" width="17.109375" style="46" bestFit="1" customWidth="1"/>
    <col min="13" max="13" width="12.5546875" style="46" customWidth="1"/>
    <col min="14" max="14" width="23.88671875" style="46" bestFit="1" customWidth="1"/>
    <col min="15" max="15" width="11.88671875" style="46" bestFit="1" customWidth="1"/>
    <col min="16" max="16384" width="9.109375" style="46"/>
  </cols>
  <sheetData>
    <row r="1" spans="1:16">
      <c r="A1" s="13"/>
      <c r="B1" s="13"/>
      <c r="C1" s="13"/>
      <c r="D1" s="14" t="s">
        <v>13</v>
      </c>
      <c r="E1" s="13"/>
      <c r="F1" s="14"/>
      <c r="G1" s="14"/>
      <c r="H1" s="14"/>
      <c r="I1" s="13"/>
      <c r="J1" s="14"/>
      <c r="K1" s="13"/>
      <c r="L1" s="13"/>
      <c r="M1" s="13"/>
      <c r="N1" s="13"/>
      <c r="O1" s="13"/>
      <c r="P1" s="13"/>
    </row>
    <row r="2" spans="1:16">
      <c r="A2" s="23" t="s">
        <v>15</v>
      </c>
      <c r="B2" s="23" t="s">
        <v>16</v>
      </c>
      <c r="C2" s="24"/>
      <c r="D2" s="23"/>
      <c r="E2" s="25">
        <v>45352</v>
      </c>
      <c r="F2" s="376" t="s">
        <v>32</v>
      </c>
      <c r="G2" s="377"/>
      <c r="H2" s="15"/>
      <c r="I2" s="400"/>
      <c r="J2" s="401"/>
      <c r="K2" s="401"/>
      <c r="L2" s="401"/>
      <c r="M2" s="401"/>
      <c r="N2" s="401"/>
      <c r="O2" s="401"/>
      <c r="P2" s="402"/>
    </row>
    <row r="3" spans="1:16">
      <c r="A3" s="26" t="s">
        <v>17</v>
      </c>
      <c r="B3" s="23"/>
      <c r="C3" s="55"/>
      <c r="D3" s="62"/>
      <c r="E3" s="27" t="s">
        <v>18</v>
      </c>
      <c r="F3" s="53" t="s">
        <v>328</v>
      </c>
      <c r="G3" s="53" t="s">
        <v>329</v>
      </c>
      <c r="H3" s="16"/>
      <c r="I3" s="400" t="s">
        <v>19</v>
      </c>
      <c r="J3" s="401"/>
      <c r="K3" s="401"/>
      <c r="L3" s="401"/>
      <c r="M3" s="401"/>
      <c r="N3" s="401"/>
      <c r="O3" s="401"/>
      <c r="P3" s="402"/>
    </row>
    <row r="4" spans="1:16" ht="57.6">
      <c r="A4" s="28" t="s">
        <v>20</v>
      </c>
      <c r="B4" s="28" t="s">
        <v>0</v>
      </c>
      <c r="C4" s="28" t="s">
        <v>21</v>
      </c>
      <c r="D4" s="28" t="s">
        <v>22</v>
      </c>
      <c r="E4" s="29" t="s">
        <v>23</v>
      </c>
      <c r="F4" s="28" t="s">
        <v>273</v>
      </c>
      <c r="G4" s="28" t="s">
        <v>273</v>
      </c>
      <c r="H4" s="30" t="s">
        <v>24</v>
      </c>
      <c r="I4" s="345" t="s">
        <v>4</v>
      </c>
      <c r="J4" s="346"/>
      <c r="K4" s="347"/>
      <c r="L4" s="28" t="s">
        <v>25</v>
      </c>
      <c r="M4" s="28" t="s">
        <v>26</v>
      </c>
      <c r="N4" s="28" t="s">
        <v>27</v>
      </c>
      <c r="O4" s="28" t="s">
        <v>28</v>
      </c>
      <c r="P4" s="28" t="s">
        <v>5</v>
      </c>
    </row>
    <row r="5" spans="1:16" ht="28.8">
      <c r="A5" s="31" t="s">
        <v>16</v>
      </c>
      <c r="B5" s="32" t="s">
        <v>16</v>
      </c>
      <c r="C5" s="32"/>
      <c r="D5" s="32"/>
      <c r="E5" s="33"/>
      <c r="F5" s="54" t="s">
        <v>274</v>
      </c>
      <c r="G5" s="54" t="s">
        <v>274</v>
      </c>
      <c r="H5" s="34"/>
      <c r="I5" s="35" t="s">
        <v>6</v>
      </c>
      <c r="J5" s="35" t="s">
        <v>7</v>
      </c>
      <c r="K5" s="35" t="s">
        <v>8</v>
      </c>
      <c r="L5" s="35"/>
      <c r="M5" s="35"/>
      <c r="N5" s="35"/>
      <c r="O5" s="35"/>
      <c r="P5" s="35"/>
    </row>
    <row r="6" spans="1:16">
      <c r="A6" s="36"/>
      <c r="B6" s="37"/>
      <c r="C6" s="37"/>
      <c r="D6" s="37"/>
      <c r="E6" s="38"/>
      <c r="F6" s="63" t="s">
        <v>35</v>
      </c>
      <c r="G6" s="63" t="s">
        <v>35</v>
      </c>
      <c r="H6" s="40"/>
      <c r="I6" s="37"/>
      <c r="J6" s="37"/>
      <c r="K6" s="37"/>
      <c r="L6" s="37"/>
      <c r="M6" s="37"/>
      <c r="N6" s="37"/>
      <c r="O6" s="37"/>
      <c r="P6" s="37"/>
    </row>
    <row r="7" spans="1:16" ht="15" customHeight="1">
      <c r="A7" s="403"/>
      <c r="B7" s="406" t="s">
        <v>29</v>
      </c>
      <c r="C7" s="409" t="s">
        <v>30</v>
      </c>
      <c r="D7" s="409" t="s">
        <v>33</v>
      </c>
      <c r="E7" s="48" t="s">
        <v>55</v>
      </c>
      <c r="F7" s="56">
        <v>7.04</v>
      </c>
      <c r="G7" s="56">
        <v>7.81</v>
      </c>
      <c r="H7" s="406" t="s">
        <v>31</v>
      </c>
      <c r="I7" s="41">
        <v>35</v>
      </c>
      <c r="J7" s="41">
        <v>27</v>
      </c>
      <c r="K7" s="41">
        <v>20</v>
      </c>
      <c r="L7" s="41">
        <v>4</v>
      </c>
      <c r="M7" s="42">
        <f>(I7*J7*K7)/1000000</f>
        <v>1.89E-2</v>
      </c>
      <c r="N7" s="43">
        <f>L7*66/M7</f>
        <v>13968.253968253968</v>
      </c>
      <c r="O7" s="44"/>
      <c r="P7" s="45">
        <f>O7/N7</f>
        <v>0</v>
      </c>
    </row>
    <row r="8" spans="1:16" ht="28.8">
      <c r="A8" s="404"/>
      <c r="B8" s="407"/>
      <c r="C8" s="410"/>
      <c r="D8" s="410"/>
      <c r="E8" s="48" t="s">
        <v>330</v>
      </c>
      <c r="F8" s="56">
        <v>7.28</v>
      </c>
      <c r="G8" s="56">
        <v>8.0399999999999991</v>
      </c>
      <c r="H8" s="407"/>
      <c r="I8" s="41">
        <v>35</v>
      </c>
      <c r="J8" s="41">
        <v>27</v>
      </c>
      <c r="K8" s="41">
        <v>20</v>
      </c>
      <c r="L8" s="41">
        <v>4</v>
      </c>
      <c r="M8" s="42">
        <f>(I8*J8*K8)/1000000</f>
        <v>1.89E-2</v>
      </c>
      <c r="N8" s="43">
        <f>L8*66/M8</f>
        <v>13968.253968253968</v>
      </c>
      <c r="O8" s="44"/>
      <c r="P8" s="45">
        <f>O8/N8</f>
        <v>0</v>
      </c>
    </row>
    <row r="9" spans="1:16">
      <c r="A9" s="404"/>
      <c r="B9" s="407"/>
      <c r="C9" s="410"/>
      <c r="D9" s="410"/>
      <c r="E9" s="48" t="s">
        <v>56</v>
      </c>
      <c r="F9" s="56">
        <v>9.1300000000000008</v>
      </c>
      <c r="G9" s="56">
        <v>10.130000000000001</v>
      </c>
      <c r="H9" s="407"/>
      <c r="I9" s="41">
        <v>35</v>
      </c>
      <c r="J9" s="41">
        <v>27</v>
      </c>
      <c r="K9" s="41">
        <v>25</v>
      </c>
      <c r="L9" s="41">
        <v>4</v>
      </c>
      <c r="M9" s="42">
        <f>(I9*J9*K9)/1000000</f>
        <v>2.3625E-2</v>
      </c>
      <c r="N9" s="43">
        <f>L9*66/M9</f>
        <v>11174.603174603175</v>
      </c>
      <c r="O9" s="44"/>
      <c r="P9" s="45">
        <f>O9/N9</f>
        <v>0</v>
      </c>
    </row>
    <row r="10" spans="1:16" ht="28.8">
      <c r="A10" s="404"/>
      <c r="B10" s="407"/>
      <c r="C10" s="410"/>
      <c r="D10" s="410"/>
      <c r="E10" s="48" t="s">
        <v>57</v>
      </c>
      <c r="F10" s="56">
        <v>10.17</v>
      </c>
      <c r="G10" s="56">
        <v>11.29</v>
      </c>
      <c r="H10" s="407"/>
      <c r="I10" s="41">
        <v>35</v>
      </c>
      <c r="J10" s="41">
        <v>27</v>
      </c>
      <c r="K10" s="41">
        <v>27</v>
      </c>
      <c r="L10" s="41">
        <v>4</v>
      </c>
      <c r="M10" s="42">
        <f>(I10*J10*K10)/1000000</f>
        <v>2.5514999999999999E-2</v>
      </c>
      <c r="N10" s="43">
        <f>L10*66/M10</f>
        <v>10346.854791299236</v>
      </c>
      <c r="O10" s="44"/>
      <c r="P10" s="45">
        <f>O10/N10</f>
        <v>0</v>
      </c>
    </row>
    <row r="11" spans="1:16" ht="28.8">
      <c r="A11" s="404"/>
      <c r="B11" s="407"/>
      <c r="C11" s="410"/>
      <c r="D11" s="410"/>
      <c r="E11" s="48" t="s">
        <v>58</v>
      </c>
      <c r="F11" s="56">
        <v>12.36</v>
      </c>
      <c r="G11" s="56">
        <v>13.71</v>
      </c>
      <c r="H11" s="407"/>
      <c r="I11" s="41">
        <v>35</v>
      </c>
      <c r="J11" s="41">
        <v>27</v>
      </c>
      <c r="K11" s="41">
        <v>32</v>
      </c>
      <c r="L11" s="41">
        <v>4</v>
      </c>
      <c r="M11" s="42">
        <f t="shared" ref="M11:M12" si="0">(I11*J11*K11)/1000000</f>
        <v>3.024E-2</v>
      </c>
      <c r="N11" s="43">
        <f t="shared" ref="N11:N12" si="1">L11*66/M11</f>
        <v>8730.1587301587297</v>
      </c>
      <c r="O11" s="44"/>
      <c r="P11" s="45">
        <f t="shared" ref="P11:P12" si="2">O11/N11</f>
        <v>0</v>
      </c>
    </row>
    <row r="12" spans="1:16" ht="28.8">
      <c r="A12" s="405"/>
      <c r="B12" s="408"/>
      <c r="C12" s="411"/>
      <c r="D12" s="411"/>
      <c r="E12" s="48" t="s">
        <v>53</v>
      </c>
      <c r="F12" s="56">
        <v>12.36</v>
      </c>
      <c r="G12" s="56">
        <v>13.71</v>
      </c>
      <c r="H12" s="408"/>
      <c r="I12" s="41">
        <v>35</v>
      </c>
      <c r="J12" s="41">
        <v>27</v>
      </c>
      <c r="K12" s="41">
        <v>32</v>
      </c>
      <c r="L12" s="41">
        <v>4</v>
      </c>
      <c r="M12" s="42">
        <f t="shared" si="0"/>
        <v>3.024E-2</v>
      </c>
      <c r="N12" s="43">
        <f t="shared" si="1"/>
        <v>8730.1587301587297</v>
      </c>
      <c r="O12" s="44"/>
      <c r="P12" s="45">
        <f t="shared" si="2"/>
        <v>0</v>
      </c>
    </row>
    <row r="15" spans="1:16" ht="15" thickBot="1">
      <c r="F15" s="58">
        <f>(G7-F7)/F7</f>
        <v>0.10937499999999994</v>
      </c>
      <c r="G15" s="161">
        <v>7.7</v>
      </c>
      <c r="H15" s="58">
        <f t="shared" ref="H15:H20" si="3">G7/G15-1</f>
        <v>1.4285714285714235E-2</v>
      </c>
    </row>
    <row r="16" spans="1:16" ht="15" thickBot="1">
      <c r="F16" s="58">
        <f t="shared" ref="F16:F20" si="4">(G8-F8)/F8</f>
        <v>0.10439560439560425</v>
      </c>
      <c r="G16" s="161">
        <v>7.9</v>
      </c>
      <c r="H16" s="58">
        <f t="shared" si="3"/>
        <v>1.7721518987341645E-2</v>
      </c>
    </row>
    <row r="17" spans="6:8" ht="15" thickBot="1">
      <c r="F17" s="58">
        <f t="shared" si="4"/>
        <v>0.10952902519167579</v>
      </c>
      <c r="G17" s="161">
        <v>9.9499999999999993</v>
      </c>
      <c r="H17" s="58">
        <f t="shared" si="3"/>
        <v>1.8090452261306789E-2</v>
      </c>
    </row>
    <row r="18" spans="6:8" ht="15" thickBot="1">
      <c r="F18" s="58">
        <f t="shared" si="4"/>
        <v>0.11012782694198615</v>
      </c>
      <c r="G18" s="161">
        <v>11.25</v>
      </c>
      <c r="H18" s="58">
        <f t="shared" si="3"/>
        <v>3.555555555555534E-3</v>
      </c>
    </row>
    <row r="19" spans="6:8" ht="15" thickBot="1">
      <c r="F19" s="58">
        <f t="shared" si="4"/>
        <v>0.1092233009708739</v>
      </c>
      <c r="G19" s="161">
        <v>13.55</v>
      </c>
      <c r="H19" s="58">
        <f t="shared" si="3"/>
        <v>1.1808118081180874E-2</v>
      </c>
    </row>
    <row r="20" spans="6:8" ht="15" thickBot="1">
      <c r="F20" s="58">
        <f t="shared" si="4"/>
        <v>0.1092233009708739</v>
      </c>
      <c r="G20" s="161">
        <v>13.55</v>
      </c>
      <c r="H20" s="58">
        <f t="shared" si="3"/>
        <v>1.1808118081180874E-2</v>
      </c>
    </row>
  </sheetData>
  <mergeCells count="9">
    <mergeCell ref="F2:G2"/>
    <mergeCell ref="I2:P2"/>
    <mergeCell ref="I3:P3"/>
    <mergeCell ref="I4:K4"/>
    <mergeCell ref="A7:A12"/>
    <mergeCell ref="B7:B12"/>
    <mergeCell ref="C7:C12"/>
    <mergeCell ref="D7:D12"/>
    <mergeCell ref="H7:H12"/>
  </mergeCells>
  <phoneticPr fontId="7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1"/>
  <sheetViews>
    <sheetView workbookViewId="0">
      <selection activeCell="G11" sqref="G11:G16"/>
    </sheetView>
  </sheetViews>
  <sheetFormatPr defaultRowHeight="13.2"/>
  <cols>
    <col min="7" max="7" width="18" customWidth="1"/>
  </cols>
  <sheetData>
    <row r="1" spans="1:9" ht="14.4">
      <c r="A1" s="139" t="s">
        <v>331</v>
      </c>
    </row>
    <row r="2" spans="1:9" ht="14.4">
      <c r="A2" s="139"/>
    </row>
    <row r="3" spans="1:9" ht="14.4">
      <c r="A3" s="139" t="s">
        <v>332</v>
      </c>
    </row>
    <row r="4" spans="1:9" ht="15" thickBot="1">
      <c r="A4" s="139"/>
    </row>
    <row r="5" spans="1:9" ht="21.6" thickBot="1">
      <c r="A5" s="390" t="s">
        <v>13</v>
      </c>
      <c r="B5" s="391"/>
      <c r="C5" s="391"/>
      <c r="D5" s="392"/>
      <c r="E5" s="141"/>
      <c r="F5" s="141"/>
      <c r="G5" s="141"/>
      <c r="H5" s="141"/>
      <c r="I5" s="140"/>
    </row>
    <row r="6" spans="1:9" ht="14.4" thickBot="1">
      <c r="A6" s="142" t="s">
        <v>12</v>
      </c>
      <c r="B6" s="143" t="s">
        <v>333</v>
      </c>
      <c r="C6" s="144" t="s">
        <v>37</v>
      </c>
      <c r="D6" s="143"/>
      <c r="E6" s="141"/>
      <c r="F6" s="141"/>
      <c r="G6" s="141"/>
      <c r="H6" s="141"/>
      <c r="I6" s="140"/>
    </row>
    <row r="7" spans="1:9" ht="14.4" thickBot="1">
      <c r="A7" s="142" t="s">
        <v>38</v>
      </c>
      <c r="B7" s="145" t="s">
        <v>14</v>
      </c>
      <c r="C7" s="144" t="s">
        <v>39</v>
      </c>
      <c r="D7" s="143" t="s">
        <v>40</v>
      </c>
      <c r="E7" s="141"/>
      <c r="F7" s="146"/>
      <c r="G7" s="146"/>
      <c r="H7" s="146"/>
      <c r="I7" s="140"/>
    </row>
    <row r="8" spans="1:9" ht="55.8" thickBot="1">
      <c r="A8" s="142" t="s">
        <v>334</v>
      </c>
      <c r="B8" s="147" t="s">
        <v>335</v>
      </c>
      <c r="C8" s="148" t="s">
        <v>41</v>
      </c>
      <c r="D8" s="147" t="s">
        <v>42</v>
      </c>
      <c r="E8" s="149" t="s">
        <v>46</v>
      </c>
      <c r="F8" s="393" t="s">
        <v>336</v>
      </c>
      <c r="G8" s="149" t="s">
        <v>337</v>
      </c>
      <c r="H8" s="150"/>
      <c r="I8" s="149" t="s">
        <v>338</v>
      </c>
    </row>
    <row r="9" spans="1:9" ht="14.4" thickBot="1">
      <c r="A9" s="151" t="s">
        <v>43</v>
      </c>
      <c r="B9" s="152"/>
      <c r="C9" s="153" t="s">
        <v>44</v>
      </c>
      <c r="D9" s="154">
        <v>45350</v>
      </c>
      <c r="E9" s="155" t="s">
        <v>339</v>
      </c>
      <c r="F9" s="394"/>
      <c r="G9" s="156" t="s">
        <v>340</v>
      </c>
      <c r="H9" s="157"/>
      <c r="I9" s="156" t="s">
        <v>341</v>
      </c>
    </row>
    <row r="10" spans="1:9" ht="16.2" thickBot="1">
      <c r="A10" s="396" t="s">
        <v>342</v>
      </c>
      <c r="B10" s="397"/>
      <c r="C10" s="398" t="s">
        <v>2</v>
      </c>
      <c r="D10" s="399"/>
      <c r="E10" s="158" t="s">
        <v>60</v>
      </c>
      <c r="F10" s="395"/>
      <c r="G10" s="159" t="s">
        <v>343</v>
      </c>
      <c r="H10" s="160"/>
      <c r="I10" s="159" t="s">
        <v>343</v>
      </c>
    </row>
    <row r="11" spans="1:9" ht="42.75" customHeight="1" thickBot="1">
      <c r="A11" s="381" t="s">
        <v>344</v>
      </c>
      <c r="B11" s="382"/>
      <c r="C11" s="387" t="s">
        <v>345</v>
      </c>
      <c r="D11" s="388"/>
      <c r="E11" s="161" t="s">
        <v>346</v>
      </c>
      <c r="F11" s="162" t="s">
        <v>347</v>
      </c>
      <c r="G11" s="161">
        <v>7.7</v>
      </c>
      <c r="H11" s="163"/>
      <c r="I11" s="161" t="s">
        <v>348</v>
      </c>
    </row>
    <row r="12" spans="1:9" ht="42.75" customHeight="1" thickBot="1">
      <c r="A12" s="383"/>
      <c r="B12" s="384"/>
      <c r="C12" s="387" t="s">
        <v>349</v>
      </c>
      <c r="D12" s="388"/>
      <c r="E12" s="161" t="s">
        <v>346</v>
      </c>
      <c r="F12" s="162" t="s">
        <v>350</v>
      </c>
      <c r="G12" s="161">
        <v>7.9</v>
      </c>
      <c r="H12" s="163"/>
      <c r="I12" s="161" t="s">
        <v>351</v>
      </c>
    </row>
    <row r="13" spans="1:9" ht="42.75" customHeight="1" thickBot="1">
      <c r="A13" s="383"/>
      <c r="B13" s="384"/>
      <c r="C13" s="387" t="s">
        <v>352</v>
      </c>
      <c r="D13" s="388"/>
      <c r="E13" s="161" t="s">
        <v>353</v>
      </c>
      <c r="F13" s="162" t="s">
        <v>354</v>
      </c>
      <c r="G13" s="161">
        <v>9.9499999999999993</v>
      </c>
      <c r="H13" s="163"/>
      <c r="I13" s="161" t="s">
        <v>355</v>
      </c>
    </row>
    <row r="14" spans="1:9" ht="42.75" customHeight="1" thickBot="1">
      <c r="A14" s="383"/>
      <c r="B14" s="384"/>
      <c r="C14" s="387" t="s">
        <v>356</v>
      </c>
      <c r="D14" s="388"/>
      <c r="E14" s="161" t="s">
        <v>353</v>
      </c>
      <c r="F14" s="162" t="s">
        <v>357</v>
      </c>
      <c r="G14" s="161">
        <v>11.25</v>
      </c>
      <c r="H14" s="163"/>
      <c r="I14" s="161" t="s">
        <v>358</v>
      </c>
    </row>
    <row r="15" spans="1:9" ht="42.75" customHeight="1" thickBot="1">
      <c r="A15" s="383"/>
      <c r="B15" s="384"/>
      <c r="C15" s="387" t="s">
        <v>359</v>
      </c>
      <c r="D15" s="388"/>
      <c r="E15" s="161" t="s">
        <v>353</v>
      </c>
      <c r="F15" s="162" t="s">
        <v>360</v>
      </c>
      <c r="G15" s="161">
        <v>13.55</v>
      </c>
      <c r="H15" s="163"/>
      <c r="I15" s="161" t="s">
        <v>361</v>
      </c>
    </row>
    <row r="16" spans="1:9" ht="57" customHeight="1" thickBot="1">
      <c r="A16" s="385"/>
      <c r="B16" s="386"/>
      <c r="C16" s="387" t="s">
        <v>362</v>
      </c>
      <c r="D16" s="388"/>
      <c r="E16" s="161" t="s">
        <v>353</v>
      </c>
      <c r="F16" s="162" t="s">
        <v>360</v>
      </c>
      <c r="G16" s="161">
        <v>13.55</v>
      </c>
      <c r="H16" s="163"/>
      <c r="I16" s="161" t="s">
        <v>363</v>
      </c>
    </row>
    <row r="17" spans="1:9" ht="13.8">
      <c r="A17" s="164" t="s">
        <v>364</v>
      </c>
      <c r="B17" s="140"/>
      <c r="C17" s="140"/>
      <c r="D17" s="140"/>
      <c r="E17" s="140"/>
      <c r="F17" s="140"/>
      <c r="G17" s="140"/>
      <c r="H17" s="140"/>
      <c r="I17" s="140"/>
    </row>
    <row r="18" spans="1:9" ht="13.8">
      <c r="A18" s="165" t="s">
        <v>365</v>
      </c>
      <c r="B18" s="140"/>
      <c r="C18" s="140"/>
      <c r="D18" s="140"/>
      <c r="E18" s="140"/>
      <c r="F18" s="140"/>
      <c r="G18" s="140"/>
      <c r="H18" s="140"/>
      <c r="I18" s="140"/>
    </row>
    <row r="19" spans="1:9" ht="13.8">
      <c r="A19" s="165" t="s">
        <v>366</v>
      </c>
      <c r="B19" s="140"/>
      <c r="C19" s="140"/>
      <c r="D19" s="140"/>
      <c r="E19" s="140"/>
      <c r="F19" s="140"/>
      <c r="G19" s="140"/>
      <c r="H19" s="140"/>
      <c r="I19" s="140"/>
    </row>
    <row r="20" spans="1:9" ht="13.8">
      <c r="A20" s="165" t="s">
        <v>367</v>
      </c>
      <c r="B20" s="140"/>
      <c r="C20" s="140"/>
      <c r="D20" s="140"/>
      <c r="E20" s="140"/>
      <c r="F20" s="140"/>
      <c r="G20" s="140"/>
      <c r="H20" s="140"/>
      <c r="I20" s="140"/>
    </row>
    <row r="21" spans="1:9" ht="13.8">
      <c r="A21" s="166" t="s">
        <v>368</v>
      </c>
      <c r="B21" s="140"/>
      <c r="C21" s="140"/>
      <c r="D21" s="140"/>
      <c r="E21" s="140"/>
      <c r="F21" s="140"/>
      <c r="G21" s="140"/>
      <c r="H21" s="140"/>
      <c r="I21" s="140"/>
    </row>
    <row r="22" spans="1:9" ht="14.4">
      <c r="A22" s="139"/>
    </row>
    <row r="23" spans="1:9" ht="14.4">
      <c r="A23" s="139" t="s">
        <v>369</v>
      </c>
    </row>
    <row r="24" spans="1:9" ht="14.4">
      <c r="A24" s="139"/>
    </row>
    <row r="25" spans="1:9" ht="14.4">
      <c r="A25" s="139" t="s">
        <v>370</v>
      </c>
    </row>
    <row r="26" spans="1:9" ht="14.4">
      <c r="A26" s="139"/>
    </row>
    <row r="27" spans="1:9" ht="14.4">
      <c r="A27" s="167" t="s">
        <v>371</v>
      </c>
    </row>
    <row r="28" spans="1:9" ht="14.4">
      <c r="A28" s="167"/>
    </row>
    <row r="29" spans="1:9" ht="14.4">
      <c r="A29" s="167" t="s">
        <v>372</v>
      </c>
    </row>
    <row r="30" spans="1:9" ht="14.4">
      <c r="A30" s="168" t="s">
        <v>373</v>
      </c>
    </row>
    <row r="31" spans="1:9" ht="14.4">
      <c r="A31" s="168" t="s">
        <v>374</v>
      </c>
    </row>
    <row r="32" spans="1:9" ht="14.4">
      <c r="A32" s="169" t="s">
        <v>375</v>
      </c>
    </row>
    <row r="33" spans="1:1" ht="14.4">
      <c r="A33" s="170" t="s">
        <v>376</v>
      </c>
    </row>
    <row r="34" spans="1:1" ht="14.4">
      <c r="A34" s="170" t="s">
        <v>377</v>
      </c>
    </row>
    <row r="35" spans="1:1" ht="14.4">
      <c r="A35" s="170" t="s">
        <v>378</v>
      </c>
    </row>
    <row r="36" spans="1:1" ht="15.6">
      <c r="A36" s="170" t="s">
        <v>379</v>
      </c>
    </row>
    <row r="37" spans="1:1" ht="14.4">
      <c r="A37" s="170" t="s">
        <v>380</v>
      </c>
    </row>
    <row r="38" spans="1:1" ht="14.4">
      <c r="A38" s="170" t="s">
        <v>381</v>
      </c>
    </row>
    <row r="39" spans="1:1" ht="14.4">
      <c r="A39" s="170" t="s">
        <v>382</v>
      </c>
    </row>
    <row r="40" spans="1:1" ht="13.8">
      <c r="A40" s="171"/>
    </row>
    <row r="41" spans="1:1" ht="14.4">
      <c r="A41" s="139"/>
    </row>
    <row r="42" spans="1:1">
      <c r="A42" s="173" t="s">
        <v>383</v>
      </c>
    </row>
    <row r="43" spans="1:1" ht="14.4">
      <c r="A43" s="172" t="s">
        <v>384</v>
      </c>
    </row>
    <row r="44" spans="1:1">
      <c r="A44" s="173" t="s">
        <v>385</v>
      </c>
    </row>
    <row r="45" spans="1:1" ht="14.4">
      <c r="A45" s="172" t="s">
        <v>386</v>
      </c>
    </row>
    <row r="46" spans="1:1" ht="14.4">
      <c r="A46" s="172" t="s">
        <v>387</v>
      </c>
    </row>
    <row r="47" spans="1:1" ht="14.4">
      <c r="A47" s="139"/>
    </row>
    <row r="48" spans="1:1" ht="14.4">
      <c r="A48" s="139" t="s">
        <v>388</v>
      </c>
    </row>
    <row r="49" spans="1:2" ht="15" thickBot="1">
      <c r="A49" s="139"/>
    </row>
    <row r="50" spans="1:2" ht="87" thickBot="1">
      <c r="A50" s="174" t="s">
        <v>55</v>
      </c>
      <c r="B50" s="175" t="s">
        <v>389</v>
      </c>
    </row>
    <row r="51" spans="1:2" ht="87" thickBot="1">
      <c r="A51" s="176" t="s">
        <v>330</v>
      </c>
      <c r="B51" s="177" t="s">
        <v>390</v>
      </c>
    </row>
    <row r="52" spans="1:2" ht="87" thickBot="1">
      <c r="A52" s="176" t="s">
        <v>56</v>
      </c>
      <c r="B52" s="177" t="s">
        <v>391</v>
      </c>
    </row>
    <row r="53" spans="1:2" ht="87" thickBot="1">
      <c r="A53" s="176" t="s">
        <v>57</v>
      </c>
      <c r="B53" s="177" t="s">
        <v>392</v>
      </c>
    </row>
    <row r="54" spans="1:2" ht="87" thickBot="1">
      <c r="A54" s="176" t="s">
        <v>58</v>
      </c>
      <c r="B54" s="177" t="s">
        <v>393</v>
      </c>
    </row>
    <row r="55" spans="1:2" ht="87" thickBot="1">
      <c r="A55" s="176" t="s">
        <v>53</v>
      </c>
      <c r="B55" s="177" t="s">
        <v>394</v>
      </c>
    </row>
    <row r="56" spans="1:2" ht="14.4">
      <c r="A56" s="139"/>
    </row>
    <row r="57" spans="1:2" ht="14.4">
      <c r="A57" s="139"/>
    </row>
    <row r="58" spans="1:2" ht="14.4">
      <c r="A58" s="139" t="s">
        <v>395</v>
      </c>
    </row>
    <row r="59" spans="1:2" ht="14.4">
      <c r="A59" s="139" t="s">
        <v>116</v>
      </c>
    </row>
    <row r="60" spans="1:2" ht="14.4">
      <c r="A60" s="139"/>
    </row>
    <row r="61" spans="1:2">
      <c r="A61" s="173" t="s">
        <v>383</v>
      </c>
    </row>
    <row r="62" spans="1:2" ht="14.4">
      <c r="A62" s="172" t="s">
        <v>396</v>
      </c>
    </row>
    <row r="63" spans="1:2" ht="14.4">
      <c r="A63" s="172" t="s">
        <v>397</v>
      </c>
    </row>
    <row r="64" spans="1:2" ht="14.4">
      <c r="A64" s="172" t="s">
        <v>398</v>
      </c>
    </row>
    <row r="65" spans="1:1" ht="14.4">
      <c r="A65" s="172" t="s">
        <v>399</v>
      </c>
    </row>
    <row r="66" spans="1:1" ht="14.4">
      <c r="A66" s="139"/>
    </row>
    <row r="67" spans="1:1" ht="14.4">
      <c r="A67" s="139" t="s">
        <v>400</v>
      </c>
    </row>
    <row r="68" spans="1:1" ht="14.4">
      <c r="A68" s="139"/>
    </row>
    <row r="69" spans="1:1" ht="14.4">
      <c r="A69" s="139" t="s">
        <v>401</v>
      </c>
    </row>
    <row r="70" spans="1:1" ht="15" thickBot="1">
      <c r="A70" s="139"/>
    </row>
    <row r="71" spans="1:1" ht="87" thickBot="1">
      <c r="A71" s="174" t="s">
        <v>55</v>
      </c>
    </row>
    <row r="72" spans="1:1" ht="87" thickBot="1">
      <c r="A72" s="176" t="s">
        <v>330</v>
      </c>
    </row>
    <row r="73" spans="1:1" ht="87" thickBot="1">
      <c r="A73" s="176" t="s">
        <v>56</v>
      </c>
    </row>
    <row r="74" spans="1:1" ht="87" thickBot="1">
      <c r="A74" s="176" t="s">
        <v>57</v>
      </c>
    </row>
    <row r="75" spans="1:1" ht="87" thickBot="1">
      <c r="A75" s="176" t="s">
        <v>58</v>
      </c>
    </row>
    <row r="76" spans="1:1" ht="87" thickBot="1">
      <c r="A76" s="176" t="s">
        <v>53</v>
      </c>
    </row>
    <row r="77" spans="1:1" ht="14.4">
      <c r="A77" s="139"/>
    </row>
    <row r="78" spans="1:1" ht="14.4">
      <c r="A78" s="139"/>
    </row>
    <row r="79" spans="1:1" ht="14.4">
      <c r="A79" s="139" t="s">
        <v>395</v>
      </c>
    </row>
    <row r="80" spans="1:1" ht="14.4">
      <c r="A80" s="139" t="s">
        <v>116</v>
      </c>
    </row>
    <row r="81" spans="1:1" ht="14.4">
      <c r="A81" s="139"/>
    </row>
  </sheetData>
  <mergeCells count="11">
    <mergeCell ref="C16:D16"/>
    <mergeCell ref="A5:D5"/>
    <mergeCell ref="F8:F10"/>
    <mergeCell ref="A10:B10"/>
    <mergeCell ref="C10:D10"/>
    <mergeCell ref="A11:B16"/>
    <mergeCell ref="C11:D11"/>
    <mergeCell ref="C12:D12"/>
    <mergeCell ref="C13:D13"/>
    <mergeCell ref="C14:D14"/>
    <mergeCell ref="C15:D15"/>
  </mergeCells>
  <phoneticPr fontId="70" type="noConversion"/>
  <hyperlinks>
    <hyperlink ref="A42" r:id="rId1" display="mailto:patrick.li@jlahome.com" xr:uid="{00000000-0004-0000-0500-000000000000}"/>
    <hyperlink ref="A44" r:id="rId2" display="mailto:jatin.rekhi@jla-india.com" xr:uid="{00000000-0004-0000-0500-000001000000}"/>
    <hyperlink ref="A61" r:id="rId3" display="mailto:patrick.li@jlahome.com" xr:uid="{00000000-0004-0000-0500-000002000000}"/>
  </hyperlinks>
  <pageMargins left="0.7" right="0.7" top="0.75" bottom="0.75" header="0.3" footer="0.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NEW PRICE QUOTE</vt:lpstr>
      <vt:lpstr>ROSS BTS JUN POE</vt:lpstr>
      <vt:lpstr>PAK Factory 7-19-24 </vt:lpstr>
      <vt:lpstr>T200 sheets</vt:lpstr>
      <vt:lpstr>projection</vt:lpstr>
      <vt:lpstr>PAK 4-2</vt:lpstr>
      <vt:lpstr>IND Final 3-5-24</vt:lpstr>
      <vt:lpstr>PAK 02-27</vt:lpstr>
      <vt:lpstr>IND 02-29</vt:lpstr>
      <vt:lpstr>PAK 02-02</vt:lpstr>
      <vt:lpstr>PAK 04-24</vt:lpstr>
      <vt:lpstr>PAK 03-17</vt:lpstr>
      <vt:lpstr>IND 02-02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姜羽剑</cp:lastModifiedBy>
  <cp:lastPrinted>2015-01-20T08:10:09Z</cp:lastPrinted>
  <dcterms:created xsi:type="dcterms:W3CDTF">2010-04-15T22:36:54Z</dcterms:created>
  <dcterms:modified xsi:type="dcterms:W3CDTF">2025-02-10T06:15:13Z</dcterms:modified>
</cp:coreProperties>
</file>