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192.168.20.8\涉外组\China PM Team\Mindy\To Leo\Ross\Sheet set and Pillow case\2025\20250124 ROSS T200 Print Sheets June added PK\PO and Commitment\"/>
    </mc:Choice>
  </mc:AlternateContent>
  <xr:revisionPtr revIDLastSave="0" documentId="13_ncr:1_{743B9983-A71A-4A20-BAB0-93B1D921C1F3}" xr6:coauthVersionLast="47" xr6:coauthVersionMax="47" xr10:uidLastSave="{00000000-0000-0000-0000-000000000000}"/>
  <bookViews>
    <workbookView xWindow="28680" yWindow="-120" windowWidth="29040" windowHeight="15840" tabRatio="748" xr2:uid="{00000000-000D-0000-FFFF-FFFF00000000}"/>
  </bookViews>
  <sheets>
    <sheet name="NEW PRICE QUOTE" sheetId="48" r:id="rId1"/>
    <sheet name="ROSS BTS JUN POE" sheetId="100" r:id="rId2"/>
    <sheet name="PAK Factory 7-19-24 " sheetId="99" r:id="rId3"/>
    <sheet name="T200 sheets" sheetId="98" r:id="rId4"/>
    <sheet name="projection" sheetId="97" r:id="rId5"/>
    <sheet name="PAK 4-2" sheetId="96" r:id="rId6"/>
    <sheet name="IND Final 3-5-24" sheetId="95" r:id="rId7"/>
    <sheet name="PAK 02-27" sheetId="93" r:id="rId8"/>
    <sheet name="IND 02-29" sheetId="94" r:id="rId9"/>
    <sheet name="PAK 02-02" sheetId="89" r:id="rId10"/>
    <sheet name="PAK 04-24" sheetId="92" r:id="rId11"/>
    <sheet name="PAK 03-17" sheetId="91" r:id="rId12"/>
    <sheet name="IND 02-02" sheetId="90"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4" i="48" l="1"/>
  <c r="Q15" i="48"/>
  <c r="Q21" i="48"/>
  <c r="A12" i="48"/>
  <c r="P23" i="48"/>
  <c r="J18" i="48"/>
  <c r="J19" i="48" s="1"/>
  <c r="Q22" i="48"/>
  <c r="J21" i="48" l="1"/>
  <c r="J20" i="48"/>
  <c r="J22" i="48"/>
  <c r="R21" i="48" l="1"/>
  <c r="R22" i="48"/>
  <c r="Q20" i="48" l="1"/>
  <c r="Q19" i="48"/>
  <c r="A18" i="48"/>
  <c r="Q16" i="48"/>
  <c r="Q18" i="48" l="1"/>
  <c r="J12" i="48"/>
  <c r="M6" i="99"/>
  <c r="N6" i="99" s="1"/>
  <c r="P6" i="99" s="1"/>
  <c r="M7" i="99"/>
  <c r="N7" i="99" s="1"/>
  <c r="P7" i="99" s="1"/>
  <c r="M8" i="99"/>
  <c r="N8" i="99" s="1"/>
  <c r="P8" i="99" s="1"/>
  <c r="M9" i="99"/>
  <c r="N9" i="99" s="1"/>
  <c r="P9" i="99" s="1"/>
  <c r="M10" i="99"/>
  <c r="N10" i="99" s="1"/>
  <c r="P10" i="99" s="1"/>
  <c r="M11" i="99"/>
  <c r="N11" i="99" s="1"/>
  <c r="P11" i="99" s="1"/>
  <c r="J15" i="48" l="1"/>
  <c r="J14" i="48"/>
  <c r="J13" i="48"/>
  <c r="J16" i="48"/>
  <c r="R18" i="48"/>
  <c r="R20" i="48"/>
  <c r="R19" i="48"/>
  <c r="O7" i="98"/>
  <c r="P7" i="98" s="1"/>
  <c r="O8" i="98"/>
  <c r="P8" i="98" s="1"/>
  <c r="O9" i="98"/>
  <c r="P9" i="98"/>
  <c r="O10" i="98"/>
  <c r="P10" i="98" s="1"/>
  <c r="O11" i="98"/>
  <c r="P11" i="98" s="1"/>
  <c r="O12" i="98"/>
  <c r="P12" i="98"/>
  <c r="O13" i="98"/>
  <c r="P13" i="98" s="1"/>
  <c r="O14" i="98"/>
  <c r="P14" i="98"/>
  <c r="O15" i="98"/>
  <c r="P15" i="98" s="1"/>
  <c r="O16" i="98"/>
  <c r="P16" i="98"/>
  <c r="I17" i="98"/>
  <c r="J13" i="98" s="1"/>
  <c r="R14" i="48" l="1"/>
  <c r="R15" i="48"/>
  <c r="R16" i="48"/>
  <c r="P17" i="98"/>
  <c r="J10" i="98"/>
  <c r="J15" i="98"/>
  <c r="J7" i="98"/>
  <c r="J12" i="98"/>
  <c r="J9" i="98"/>
  <c r="J14" i="98"/>
  <c r="J16" i="98"/>
  <c r="J8" i="98"/>
  <c r="J11" i="98"/>
  <c r="D3" i="48"/>
  <c r="J17" i="98" l="1"/>
  <c r="M12" i="96"/>
  <c r="N12" i="96" s="1"/>
  <c r="P12" i="96" s="1"/>
  <c r="M11" i="96"/>
  <c r="N11" i="96" s="1"/>
  <c r="P11" i="96" s="1"/>
  <c r="M10" i="96"/>
  <c r="N10" i="96" s="1"/>
  <c r="P10" i="96" s="1"/>
  <c r="M9" i="96"/>
  <c r="N9" i="96" s="1"/>
  <c r="P9" i="96" s="1"/>
  <c r="M8" i="96"/>
  <c r="N8" i="96" s="1"/>
  <c r="P8" i="96" s="1"/>
  <c r="M7" i="96"/>
  <c r="N7" i="96" s="1"/>
  <c r="P7" i="96" s="1"/>
  <c r="F16" i="93" l="1"/>
  <c r="F17" i="93"/>
  <c r="F18" i="93"/>
  <c r="F19" i="93"/>
  <c r="F20" i="93"/>
  <c r="F15" i="93"/>
  <c r="H20" i="93"/>
  <c r="H19" i="93"/>
  <c r="H18" i="93"/>
  <c r="H17" i="93"/>
  <c r="H16" i="93"/>
  <c r="H15" i="93"/>
  <c r="M12" i="93"/>
  <c r="N12" i="93" s="1"/>
  <c r="P12" i="93" s="1"/>
  <c r="M11" i="93"/>
  <c r="N11" i="93" s="1"/>
  <c r="P11" i="93" s="1"/>
  <c r="M10" i="93"/>
  <c r="N10" i="93" s="1"/>
  <c r="P10" i="93" s="1"/>
  <c r="M9" i="93"/>
  <c r="N9" i="93" s="1"/>
  <c r="P9" i="93" s="1"/>
  <c r="N8" i="93"/>
  <c r="P8" i="93" s="1"/>
  <c r="M8" i="93"/>
  <c r="M7" i="93"/>
  <c r="N7" i="93" s="1"/>
  <c r="P7" i="93" s="1"/>
  <c r="G15" i="91" l="1"/>
  <c r="G14" i="91"/>
  <c r="L11" i="92"/>
  <c r="M11" i="92" s="1"/>
  <c r="O11" i="92" s="1"/>
  <c r="L10" i="92"/>
  <c r="M10" i="92" s="1"/>
  <c r="O10" i="92" s="1"/>
  <c r="L9" i="92"/>
  <c r="M9" i="92" s="1"/>
  <c r="O9" i="92" s="1"/>
  <c r="L8" i="92"/>
  <c r="M8" i="92" s="1"/>
  <c r="O8" i="92" s="1"/>
  <c r="L7" i="92"/>
  <c r="M7" i="92" s="1"/>
  <c r="O7" i="92" s="1"/>
  <c r="Q13" i="48" l="1"/>
  <c r="Q12" i="48"/>
  <c r="M11" i="91"/>
  <c r="N11" i="91" s="1"/>
  <c r="P11" i="91" s="1"/>
  <c r="M10" i="91"/>
  <c r="N10" i="91" s="1"/>
  <c r="P10" i="91" s="1"/>
  <c r="M9" i="91"/>
  <c r="N9" i="91" s="1"/>
  <c r="P9" i="91" s="1"/>
  <c r="M8" i="91"/>
  <c r="N8" i="91" s="1"/>
  <c r="P8" i="91" s="1"/>
  <c r="M7" i="91"/>
  <c r="N7" i="91" s="1"/>
  <c r="P7" i="91" s="1"/>
  <c r="N43" i="89"/>
  <c r="N42" i="89"/>
  <c r="N41" i="89"/>
  <c r="N40" i="89"/>
  <c r="N39" i="89"/>
  <c r="N37" i="89"/>
  <c r="N36" i="89"/>
  <c r="N35" i="89"/>
  <c r="N34" i="89"/>
  <c r="N33" i="89"/>
  <c r="M43" i="89"/>
  <c r="M42" i="89"/>
  <c r="M41" i="89"/>
  <c r="M40" i="89"/>
  <c r="M39" i="89"/>
  <c r="M37" i="89"/>
  <c r="M36" i="89"/>
  <c r="M35" i="89"/>
  <c r="M34" i="89"/>
  <c r="M33" i="89"/>
  <c r="L40" i="89"/>
  <c r="L41" i="89"/>
  <c r="L42" i="89"/>
  <c r="L43" i="89"/>
  <c r="L39" i="89"/>
  <c r="L34" i="89"/>
  <c r="L35" i="89"/>
  <c r="L36" i="89"/>
  <c r="L37" i="89"/>
  <c r="L33" i="89"/>
  <c r="J31" i="89"/>
  <c r="J30" i="89"/>
  <c r="J29" i="89"/>
  <c r="J28" i="89"/>
  <c r="J27" i="89"/>
  <c r="J25" i="89"/>
  <c r="J24" i="89"/>
  <c r="J23" i="89"/>
  <c r="J22" i="89"/>
  <c r="J21" i="89"/>
  <c r="H28" i="89"/>
  <c r="H29" i="89"/>
  <c r="H30" i="89"/>
  <c r="H31" i="89"/>
  <c r="H27" i="89"/>
  <c r="H22" i="89"/>
  <c r="H23" i="89"/>
  <c r="H24" i="89"/>
  <c r="H25" i="89"/>
  <c r="H21" i="89"/>
  <c r="G28" i="89"/>
  <c r="G29" i="89"/>
  <c r="G30" i="89"/>
  <c r="G31" i="89"/>
  <c r="G27" i="89"/>
  <c r="G22" i="89"/>
  <c r="G23" i="89"/>
  <c r="G24" i="89"/>
  <c r="G25" i="89"/>
  <c r="G21" i="89"/>
  <c r="Q23" i="48" l="1"/>
  <c r="D5" i="48" s="1"/>
  <c r="T18" i="89"/>
  <c r="U18" i="89" s="1"/>
  <c r="W18" i="89" s="1"/>
  <c r="T17" i="89"/>
  <c r="U17" i="89" s="1"/>
  <c r="W17" i="89" s="1"/>
  <c r="T16" i="89"/>
  <c r="U16" i="89" s="1"/>
  <c r="W16" i="89" s="1"/>
  <c r="T15" i="89"/>
  <c r="U15" i="89" s="1"/>
  <c r="W15" i="89" s="1"/>
  <c r="T14" i="89"/>
  <c r="U14" i="89" s="1"/>
  <c r="W14" i="89" s="1"/>
  <c r="T11" i="89"/>
  <c r="U11" i="89" s="1"/>
  <c r="W11" i="89" s="1"/>
  <c r="T10" i="89"/>
  <c r="U10" i="89" s="1"/>
  <c r="W10" i="89" s="1"/>
  <c r="T9" i="89"/>
  <c r="U9" i="89" s="1"/>
  <c r="W9" i="89" s="1"/>
  <c r="T8" i="89"/>
  <c r="U8" i="89" s="1"/>
  <c r="W8" i="89" s="1"/>
  <c r="T7" i="89"/>
  <c r="U7" i="89" s="1"/>
  <c r="W7" i="89" s="1"/>
  <c r="R13" i="48" l="1"/>
  <c r="R12" i="48"/>
  <c r="R23" i="48" l="1"/>
  <c r="S23" i="48" s="1"/>
</calcChain>
</file>

<file path=xl/sharedStrings.xml><?xml version="1.0" encoding="utf-8"?>
<sst xmlns="http://schemas.openxmlformats.org/spreadsheetml/2006/main" count="1671" uniqueCount="672">
  <si>
    <t>Item Description</t>
  </si>
  <si>
    <t xml:space="preserve">Fabrication </t>
  </si>
  <si>
    <t>Size / Spec.</t>
  </si>
  <si>
    <t>F.O.B Cost $</t>
  </si>
  <si>
    <t xml:space="preserve">Carton size </t>
  </si>
  <si>
    <t>Freight cost per item $</t>
  </si>
  <si>
    <t>L (cm)</t>
  </si>
  <si>
    <t>W (cm)</t>
  </si>
  <si>
    <t xml:space="preserve"> H (cm)</t>
  </si>
  <si>
    <t>Total Units per Carton</t>
  </si>
  <si>
    <t xml:space="preserve">Freight </t>
  </si>
  <si>
    <t>Sample #</t>
  </si>
  <si>
    <t>Customer Name</t>
  </si>
  <si>
    <t>JLA HOME Price Quote Sheet</t>
  </si>
  <si>
    <t>Ross</t>
  </si>
  <si>
    <t>Customer</t>
  </si>
  <si>
    <t xml:space="preserve"> </t>
  </si>
  <si>
    <t>Project Name</t>
  </si>
  <si>
    <t>Pakistan Office</t>
  </si>
  <si>
    <t>Freight</t>
  </si>
  <si>
    <t>Style</t>
  </si>
  <si>
    <t>Size / Spec/Special Features</t>
  </si>
  <si>
    <t>Packaging</t>
  </si>
  <si>
    <t>Size</t>
  </si>
  <si>
    <t>MOQ / Color</t>
  </si>
  <si>
    <t>Total units per carton</t>
  </si>
  <si>
    <t>Cubic Meter/ per CTN</t>
  </si>
  <si>
    <t>Total units per 40' HQ</t>
  </si>
  <si>
    <t>Freight cost per 40' HQ</t>
  </si>
  <si>
    <t>Sheet Set</t>
  </si>
  <si>
    <t xml:space="preserve">Single version all items. WxL Rotary pigment print. 4" self hem in flat and pillow included in size. 1/2" side and bottom hem. Fitted all around elastic. </t>
  </si>
  <si>
    <t>1500-2000 sets</t>
  </si>
  <si>
    <t>Crescent</t>
  </si>
  <si>
    <t>VZB cost $0.52</t>
  </si>
  <si>
    <t>JLA POE Price</t>
  </si>
  <si>
    <t>4pcs</t>
  </si>
  <si>
    <t>6pcs</t>
  </si>
  <si>
    <t>Order Type</t>
  </si>
  <si>
    <t>Program Name (Keyword)</t>
  </si>
  <si>
    <t>Order Process</t>
  </si>
  <si>
    <t>Direct Import</t>
  </si>
  <si>
    <t>Ship To Location</t>
  </si>
  <si>
    <t>Consolidator</t>
  </si>
  <si>
    <t xml:space="preserve">Program Commit Date </t>
  </si>
  <si>
    <t>Program Update Date</t>
  </si>
  <si>
    <t>Twin: 66x96"/39x75+12"/20x30" (1)</t>
  </si>
  <si>
    <t>Vendor</t>
  </si>
  <si>
    <t>Construction</t>
  </si>
  <si>
    <t>Twin: 66x96", 20x30"(2), 39x75"+12"</t>
  </si>
  <si>
    <t>4 pc set</t>
  </si>
  <si>
    <t>Full: 81x96", 20x30"(4), 54x75"+14"</t>
  </si>
  <si>
    <t>6 pc set</t>
  </si>
  <si>
    <t>Queen: 90x102",20x30"(4),60x80"+14"</t>
  </si>
  <si>
    <t>Cal king: 108x102", 20x40"(2), 72x84"+14"</t>
  </si>
  <si>
    <t>T144 cotton (32x32/76x64)</t>
  </si>
  <si>
    <t>Twin: 66x96", 20x30"(1), 39x75"+12"</t>
  </si>
  <si>
    <t>Full: 81x96", 20x30"(2), 54x75"+14"</t>
  </si>
  <si>
    <t>Queen: 90x102", 20x30"(2), 60x80"+14"</t>
  </si>
  <si>
    <t>King: 108x102", 20x40"(2), 78x80"+14"</t>
  </si>
  <si>
    <t>Alok</t>
  </si>
  <si>
    <t>Comp</t>
  </si>
  <si>
    <t>Full: 81x96"/54x75+14"/20x30" (2)</t>
  </si>
  <si>
    <t>Yunus</t>
  </si>
  <si>
    <t>T180 cotton - 40x40/110x60 Percale</t>
  </si>
  <si>
    <t>T200 cotton - 40x40/130x60 SPI Percale</t>
  </si>
  <si>
    <t>T300 cotton - 60x60/178x56(2) Sateen</t>
  </si>
  <si>
    <t>T300 cotton - 60x60/178x56(2) Percale</t>
  </si>
  <si>
    <t>Pigment Print/Solid Dyed (Light to medium colors) - Soft Finish</t>
  </si>
  <si>
    <t>Pigment Print/Solid Dyed (Light to medium colors) - Brushed</t>
  </si>
  <si>
    <t>Pigment Print/Solid Dyed (Light to medium colors) - Washed</t>
  </si>
  <si>
    <t>Queen: 90x102", 20x30"(4), 60x80"+14"</t>
  </si>
  <si>
    <t>King: 108x102", 20x40"(4), 78x80"+14"</t>
  </si>
  <si>
    <t>Cal king: 108x102", 20x40"(4), 72x84"+14"</t>
  </si>
  <si>
    <t/>
  </si>
  <si>
    <r>
      <t>JLA HOME Price Quote Shee</t>
    </r>
    <r>
      <rPr>
        <b/>
        <sz val="11"/>
        <color rgb="FF000000"/>
        <rFont val="Arial"/>
        <family val="2"/>
      </rPr>
      <t>t</t>
    </r>
  </si>
  <si>
    <t>Non-Replenishment</t>
  </si>
  <si>
    <t>India Production Team</t>
  </si>
  <si>
    <t>Sheets &amp; Basic Bedding</t>
  </si>
  <si>
    <t>Creative</t>
  </si>
  <si>
    <t>Globe</t>
  </si>
  <si>
    <t>32x32/76x64</t>
  </si>
  <si>
    <t>30x30/76x68</t>
  </si>
  <si>
    <t>30x30/72x68</t>
  </si>
  <si>
    <t>144TC 100% Cotton</t>
  </si>
  <si>
    <t xml:space="preserve">Solid </t>
  </si>
  <si>
    <t>Print</t>
  </si>
  <si>
    <t>4"Z hem on pillow , Light Medium pastel colors. Normal VZB packing</t>
  </si>
  <si>
    <t>3 pc set</t>
  </si>
  <si>
    <t>Queen: 90x102",20x30"(2),60x80"+14"</t>
  </si>
  <si>
    <t>Cal king:108x102",20x40"(2),72x84"+14"</t>
  </si>
  <si>
    <t>Cal king:108x102",20x40"(4),72x84"+14"</t>
  </si>
  <si>
    <t>180TC 100% Cotton</t>
  </si>
  <si>
    <t>40x40/110x70</t>
  </si>
  <si>
    <t>40x40/110x74</t>
  </si>
  <si>
    <t>comp</t>
  </si>
  <si>
    <t>Solid</t>
  </si>
  <si>
    <t>200TC 100% Cotton</t>
  </si>
  <si>
    <t>40x40/119x71</t>
  </si>
  <si>
    <t>40x40/130x70</t>
  </si>
  <si>
    <t>40X40/110X80</t>
  </si>
  <si>
    <t>300TC 100% Cotton sateen</t>
  </si>
  <si>
    <t>60x60/184x55x2</t>
  </si>
  <si>
    <t>60x60/184x58x2</t>
  </si>
  <si>
    <t>60x60/180x56x2</t>
  </si>
  <si>
    <t>300TC 100% Cotton Washed Percale</t>
  </si>
  <si>
    <t>60x60/188x53x2</t>
  </si>
  <si>
    <t>300TC 100% Cotton Percale Brushed (Peached)</t>
  </si>
  <si>
    <t>IND</t>
  </si>
  <si>
    <t>Kam</t>
  </si>
  <si>
    <t>Pigment Print - Soft Finish</t>
  </si>
  <si>
    <t>Units</t>
  </si>
  <si>
    <t>Total Sales</t>
  </si>
  <si>
    <t>Total Costs</t>
  </si>
  <si>
    <t>Division</t>
  </si>
  <si>
    <t>SHET</t>
  </si>
  <si>
    <t>PDPM</t>
  </si>
  <si>
    <t>Patrick Li</t>
  </si>
  <si>
    <t>ADUL</t>
  </si>
  <si>
    <t>APL</t>
  </si>
  <si>
    <t>ART</t>
  </si>
  <si>
    <t>BASI</t>
  </si>
  <si>
    <t>BATH</t>
  </si>
  <si>
    <t>BLK</t>
  </si>
  <si>
    <t>FUR</t>
  </si>
  <si>
    <t>LGT</t>
  </si>
  <si>
    <t>PET</t>
  </si>
  <si>
    <t>PETB</t>
  </si>
  <si>
    <t>RUG</t>
  </si>
  <si>
    <t>WIN</t>
  </si>
  <si>
    <t>YOUT</t>
  </si>
  <si>
    <t>Anguilla</t>
  </si>
  <si>
    <t>Argentina</t>
  </si>
  <si>
    <t>Australia</t>
  </si>
  <si>
    <t>Austria</t>
  </si>
  <si>
    <t>Bahamas</t>
  </si>
  <si>
    <t>Bangladesh</t>
  </si>
  <si>
    <t>Belgium</t>
  </si>
  <si>
    <t>Bermuda</t>
  </si>
  <si>
    <t>Brazil</t>
  </si>
  <si>
    <t>Cambodia</t>
  </si>
  <si>
    <t>Canada</t>
  </si>
  <si>
    <t>China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</si>
  <si>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</si>
  <si>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</si>
  <si>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</si>
  <si>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</si>
  <si>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</si>
  <si>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</si>
  <si>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</si>
  <si>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</si>
  <si>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</si>
  <si>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</si>
  <si>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</si>
  <si>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</si>
  <si>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</si>
  <si>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</si>
  <si>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</si>
  <si>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</si>
  <si>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</si>
  <si>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</si>
  <si>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</si>
  <si>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</si>
  <si>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</si>
  <si>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</si>
  <si>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</si>
  <si>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</si>
  <si>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</si>
  <si>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</si>
  <si>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</si>
  <si>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</si>
  <si>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</si>
  <si>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</si>
  <si>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</si>
  <si>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</si>
  <si>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</si>
  <si>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</si>
  <si>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</si>
  <si>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</si>
  <si>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</si>
  <si>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</si>
  <si>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</si>
  <si>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</si>
  <si>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</si>
  <si>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Brand</t>
  </si>
  <si>
    <t>Program Name</t>
  </si>
  <si>
    <t>UCCPM</t>
  </si>
  <si>
    <t>Sarah Chen</t>
  </si>
  <si>
    <t>Big: $300K - $1M</t>
  </si>
  <si>
    <t>Super Big: ≥ $1M</t>
  </si>
  <si>
    <t>Super Big: ≥ $200K</t>
  </si>
  <si>
    <t>Super Big: ≥ $500K</t>
  </si>
  <si>
    <t>A.I.M.</t>
  </si>
  <si>
    <t>Bang-2</t>
  </si>
  <si>
    <t>Bang--3</t>
  </si>
  <si>
    <t>Bang--4</t>
  </si>
  <si>
    <t>Basic-1</t>
  </si>
  <si>
    <t>Basic-2</t>
  </si>
  <si>
    <t>Basic-3</t>
  </si>
  <si>
    <t>Basic-5</t>
  </si>
  <si>
    <t>BOX-1</t>
  </si>
  <si>
    <t>BOX-2</t>
  </si>
  <si>
    <t>Dongguan Office-Export</t>
  </si>
  <si>
    <t>Dongguan Office-Other</t>
  </si>
  <si>
    <t>Ecommerce Project Team</t>
  </si>
  <si>
    <t>Fabric--1</t>
  </si>
  <si>
    <t>Furniture--2</t>
  </si>
  <si>
    <t>India Agent</t>
  </si>
  <si>
    <t>India Office</t>
  </si>
  <si>
    <t>Indonesia Office</t>
  </si>
  <si>
    <t>International Sales Dept.</t>
  </si>
  <si>
    <t>Malaysia Office</t>
  </si>
  <si>
    <t>One Central</t>
  </si>
  <si>
    <t>PETS-2</t>
  </si>
  <si>
    <t>PETS项目组</t>
  </si>
  <si>
    <t>Project S-1</t>
  </si>
  <si>
    <t>Project S-2</t>
  </si>
  <si>
    <t>Project S-3</t>
  </si>
  <si>
    <t>Qingdao Office</t>
  </si>
  <si>
    <t>Rug Office</t>
  </si>
  <si>
    <t>Shanghai office-1</t>
  </si>
  <si>
    <t>Shanghai office-2</t>
  </si>
  <si>
    <t>Shanghai office-3</t>
  </si>
  <si>
    <t>Shanghai office-4</t>
  </si>
  <si>
    <t>Shen Zhen Office-1</t>
  </si>
  <si>
    <t>Shen Zhen Office-2</t>
  </si>
  <si>
    <t>STAR-1</t>
  </si>
  <si>
    <t>STAR-2</t>
  </si>
  <si>
    <t>STAR-项目组</t>
  </si>
  <si>
    <t>SYNC Technology</t>
  </si>
  <si>
    <t>Turkey Office</t>
  </si>
  <si>
    <t>US Furniture-1</t>
  </si>
  <si>
    <t>US Furniture-2</t>
  </si>
  <si>
    <t>US Furniture-3</t>
  </si>
  <si>
    <t>Vietnam Office</t>
  </si>
  <si>
    <t>Wall Arts</t>
  </si>
  <si>
    <t>外贸家具面料组</t>
  </si>
  <si>
    <t>渠道部-项目一组</t>
  </si>
  <si>
    <t>渠道部-项目二组</t>
  </si>
  <si>
    <t>Est. Program Size</t>
  </si>
  <si>
    <t>Responsible Party</t>
  </si>
  <si>
    <t>PM</t>
  </si>
  <si>
    <t>Medium: $150K - $300K</t>
  </si>
  <si>
    <t>Big: $100K - $200K</t>
  </si>
  <si>
    <t>Big: $200K - $500K</t>
  </si>
  <si>
    <t>Rollout/Replenishment</t>
  </si>
  <si>
    <t>Est. Total Sales</t>
  </si>
  <si>
    <t>Country of Origin</t>
  </si>
  <si>
    <t>Factory Control</t>
  </si>
  <si>
    <t>Yes</t>
  </si>
  <si>
    <t>Small: &lt; $150K</t>
  </si>
  <si>
    <t>Medium: $50K - $100K</t>
  </si>
  <si>
    <t>Medium: $100K - $200K</t>
  </si>
  <si>
    <t>Domestic: Port</t>
  </si>
  <si>
    <t>Domestic: Warehouse</t>
  </si>
  <si>
    <t>Domestic: Drop-Ship</t>
  </si>
  <si>
    <t>No</t>
  </si>
  <si>
    <t>Planner</t>
  </si>
  <si>
    <t>Customer Exclusive</t>
  </si>
  <si>
    <t>Program Commit Date</t>
  </si>
  <si>
    <t>Overseas Production Team</t>
  </si>
  <si>
    <t>Vendor Name</t>
  </si>
  <si>
    <t>Small: &lt; $50K</t>
  </si>
  <si>
    <t>Small: &lt; $100K</t>
  </si>
  <si>
    <t>Customer DC</t>
  </si>
  <si>
    <t>Pick Up At Port</t>
  </si>
  <si>
    <t>SV2</t>
  </si>
  <si>
    <t>SV3</t>
  </si>
  <si>
    <t>WOD</t>
  </si>
  <si>
    <t>Item</t>
    <phoneticPr fontId="70" type="noConversion"/>
  </si>
  <si>
    <t>UPC</t>
    <phoneticPr fontId="70" type="noConversion"/>
  </si>
  <si>
    <t>Pattern/Color</t>
    <phoneticPr fontId="70" type="noConversion"/>
  </si>
  <si>
    <t>Crescent and Kam</t>
  </si>
  <si>
    <r>
      <t xml:space="preserve">T200 cotton - 40x40/130x60 </t>
    </r>
    <r>
      <rPr>
        <b/>
        <sz val="11"/>
        <color rgb="FFFF0000"/>
        <rFont val="宋体"/>
        <family val="2"/>
        <scheme val="minor"/>
      </rPr>
      <t xml:space="preserve">SPI </t>
    </r>
    <r>
      <rPr>
        <b/>
        <sz val="11"/>
        <rFont val="宋体"/>
        <family val="2"/>
        <scheme val="minor"/>
      </rPr>
      <t>Percale</t>
    </r>
  </si>
  <si>
    <t>Pigment Print/Solid Dyed - Soft Finish</t>
  </si>
  <si>
    <t>100% Cotton</t>
    <phoneticPr fontId="70" type="noConversion"/>
  </si>
  <si>
    <t xml:space="preserve">4 piece set -- 200TC 100% Cotton Printed Sheet Set </t>
    <phoneticPr fontId="70" type="noConversion"/>
  </si>
  <si>
    <t>100% Cotton Printed Sheet Set, 4" single needle hem, VZB packaging</t>
    <phoneticPr fontId="70" type="noConversion"/>
  </si>
  <si>
    <t>TOWL</t>
  </si>
  <si>
    <t>Solution X</t>
  </si>
  <si>
    <t>Licensor</t>
  </si>
  <si>
    <t>Art In Motion</t>
  </si>
  <si>
    <t>Artology</t>
  </si>
  <si>
    <t>Avatar</t>
  </si>
  <si>
    <t>Beautyrest Black</t>
  </si>
  <si>
    <t>Bombay</t>
  </si>
  <si>
    <t>Bobby Jack</t>
  </si>
  <si>
    <t>Beautyrest</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</si>
  <si>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</si>
  <si>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</si>
  <si>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</si>
  <si>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</si>
  <si>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</si>
  <si>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</si>
  <si>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</si>
  <si>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</si>
  <si>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</si>
  <si>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</si>
  <si>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</si>
  <si>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</si>
  <si>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</si>
  <si>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</si>
  <si>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</si>
  <si>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</si>
  <si>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</si>
  <si>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</si>
  <si>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</si>
  <si>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</si>
  <si>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</si>
  <si>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</si>
  <si>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</si>
  <si>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</si>
  <si>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</si>
  <si>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Robert Allen</t>
  </si>
  <si>
    <t>Simmons</t>
  </si>
  <si>
    <t>Skatelab</t>
  </si>
  <si>
    <t>Serta</t>
  </si>
  <si>
    <t>Surf's Up</t>
  </si>
  <si>
    <t>Swavelle</t>
  </si>
  <si>
    <t>Sync Technology</t>
  </si>
  <si>
    <t>Tao</t>
  </si>
  <si>
    <t>Woolrich</t>
  </si>
  <si>
    <t>Tech Code</t>
  </si>
  <si>
    <t>AVN</t>
  </si>
  <si>
    <t>SWV</t>
  </si>
  <si>
    <t>WOD/SV2</t>
  </si>
  <si>
    <t>WOD/SV3</t>
  </si>
  <si>
    <t xml:space="preserve">                                                                              JLA HOME Commitment Sheet</t>
  </si>
  <si>
    <t>Old Prices</t>
  </si>
  <si>
    <t>New Prices</t>
  </si>
  <si>
    <t>Twin XL: 66x96", 20x30"(1), 39x80"+12"</t>
  </si>
  <si>
    <t>Hi Patrick,</t>
  </si>
  <si>
    <t>Please find below the best cost for 200tc Ctn percale Solids/Printed, Vivek’s cost is the best so far. We have tried 2-3 different factories to get the prices to match your below target but unfortunately no one is got close to the same. I am not adding the cost of other supplier as they are very much off from the below cost.</t>
  </si>
  <si>
    <t>JLA HOME</t>
  </si>
  <si>
    <t>China Production Team</t>
  </si>
  <si>
    <t>Sheets and Basic Bedding</t>
  </si>
  <si>
    <t>Target cost</t>
  </si>
  <si>
    <t>Prem</t>
  </si>
  <si>
    <t>SKD</t>
  </si>
  <si>
    <t>Const</t>
  </si>
  <si>
    <t>40x40/132x68</t>
  </si>
  <si>
    <t>40x40/116x80</t>
  </si>
  <si>
    <t xml:space="preserve">200tc -100% Cotton </t>
  </si>
  <si>
    <t>Solid/Ptd</t>
  </si>
  <si>
    <r>
      <t xml:space="preserve">Printed sheet set. Z hem or Single Hem </t>
    </r>
    <r>
      <rPr>
        <b/>
        <sz val="11"/>
        <color rgb="FFFF0000"/>
        <rFont val="Arial"/>
        <family val="2"/>
      </rPr>
      <t>Vinyl Zipper bag</t>
    </r>
  </si>
  <si>
    <t xml:space="preserve">Twin: 66x96", 20x30"(1), 39x75"+12" </t>
  </si>
  <si>
    <t xml:space="preserve"> 3 pc set </t>
  </si>
  <si>
    <t xml:space="preserve"> $  7.00 </t>
  </si>
  <si>
    <t xml:space="preserve">$        8.17 </t>
  </si>
  <si>
    <t xml:space="preserve"> TwinXL: 66x96", 20x30"(1), 39x80"+12" </t>
  </si>
  <si>
    <t xml:space="preserve"> $  7.20 </t>
  </si>
  <si>
    <t xml:space="preserve">$        8.71 </t>
  </si>
  <si>
    <t xml:space="preserve"> Full: 81x96", 20x30"(2), 54x75"+14" </t>
  </si>
  <si>
    <t xml:space="preserve"> 4 pc set </t>
  </si>
  <si>
    <t xml:space="preserve"> $  9.10 </t>
  </si>
  <si>
    <t xml:space="preserve">$      11.05 </t>
  </si>
  <si>
    <t xml:space="preserve"> Queen: 90x102",20x30"(2),60x80"+14" </t>
  </si>
  <si>
    <t xml:space="preserve"> $10.10 </t>
  </si>
  <si>
    <t xml:space="preserve">$      11.49 </t>
  </si>
  <si>
    <t xml:space="preserve"> King: 108x102",20x40"(2),78x80"+14" </t>
  </si>
  <si>
    <t xml:space="preserve"> $12.30 </t>
  </si>
  <si>
    <t xml:space="preserve">$      13.97 </t>
  </si>
  <si>
    <t xml:space="preserve"> Cal king: 108x102", 20x40"(2), 72x84"+14" </t>
  </si>
  <si>
    <t xml:space="preserve">$      14.26 </t>
  </si>
  <si>
    <t>Note:</t>
  </si>
  <si>
    <t>1) 1000 sets MOQ per prints</t>
  </si>
  <si>
    <t>2) The above cost is for 4-5 prints design</t>
  </si>
  <si>
    <t>3) Normal VZ bag packing with front and back insert.</t>
  </si>
  <si>
    <t xml:space="preserve">4) Prices are valid for a week </t>
  </si>
  <si>
    <t>Kindly confirm the receipt and let me know if you need any other information in this regard.</t>
  </si>
  <si>
    <t>Thanks.</t>
  </si>
  <si>
    <t>Best Regards,</t>
  </si>
  <si>
    <t>Jatin Rekhi.</t>
  </si>
  <si>
    <t>Director- Product Development.</t>
  </si>
  <si>
    <t>(Sheets and Basic Bedding).</t>
  </si>
  <si>
    <t>Please note our new Office address:</t>
  </si>
  <si>
    <t>E &amp; E Co. Ltd.  Dba JLA Home</t>
  </si>
  <si>
    <t xml:space="preserve">Regus Business Center, </t>
  </si>
  <si>
    <t>Unit no# 9, Corporate Park II,</t>
  </si>
  <si>
    <r>
      <t>Office # 902 ,9</t>
    </r>
    <r>
      <rPr>
        <b/>
        <vertAlign val="superscript"/>
        <sz val="10"/>
        <color rgb="FF002060"/>
        <rFont val="MS Reference Sans Serif"/>
        <family val="2"/>
      </rPr>
      <t>th</t>
    </r>
    <r>
      <rPr>
        <b/>
        <sz val="10"/>
        <color rgb="FF002060"/>
        <rFont val="MS Reference Sans Serif"/>
        <family val="2"/>
      </rPr>
      <t xml:space="preserve"> Floor, V N Purav Marg, </t>
    </r>
  </si>
  <si>
    <t>Near Swastik Chambers, Chembur.</t>
  </si>
  <si>
    <t>Mumbai – 400071, India</t>
  </si>
  <si>
    <t>Cell #+91 9920151918</t>
  </si>
  <si>
    <t>From: Patrick Li &lt;patrick.li@jlahome.com&gt;</t>
  </si>
  <si>
    <r>
      <t>Sent:</t>
    </r>
    <r>
      <rPr>
        <sz val="11"/>
        <rFont val="Calibri"/>
        <family val="2"/>
      </rPr>
      <t xml:space="preserve"> Tuesday, February 27, 2024 10:06 PM</t>
    </r>
  </si>
  <si>
    <t>To: jatin.rekhi@jla-india.com</t>
  </si>
  <si>
    <r>
      <t>Cc:</t>
    </r>
    <r>
      <rPr>
        <sz val="11"/>
        <rFont val="Calibri"/>
        <family val="2"/>
      </rPr>
      <t xml:space="preserve"> ankush.jadhav@jla-india.com; Sarah Chen &lt;sarah.chen@jlahome.com&gt;</t>
    </r>
  </si>
  <si>
    <r>
      <t>Subject:</t>
    </r>
    <r>
      <rPr>
        <sz val="11"/>
        <rFont val="Calibri"/>
        <family val="2"/>
      </rPr>
      <t xml:space="preserve"> RE: ROSS 200TC Print</t>
    </r>
  </si>
  <si>
    <t>Target prices.</t>
  </si>
  <si>
    <t>$                                                                      7.00</t>
  </si>
  <si>
    <t xml:space="preserve">$                                                                      7.20 </t>
  </si>
  <si>
    <t xml:space="preserve">$                                                                      9.10 </t>
  </si>
  <si>
    <t xml:space="preserve">$                                                                    10.10 </t>
  </si>
  <si>
    <t xml:space="preserve">$                                                                    12.30 </t>
  </si>
  <si>
    <t xml:space="preserve">$                                                                    12.30 </t>
  </si>
  <si>
    <t>Best regards,</t>
  </si>
  <si>
    <r>
      <t>Sent:</t>
    </r>
    <r>
      <rPr>
        <sz val="11"/>
        <rFont val="Calibri"/>
        <family val="2"/>
      </rPr>
      <t xml:space="preserve"> Tuesday, February 27, 2024 11:27 AM</t>
    </r>
  </si>
  <si>
    <r>
      <t>To:</t>
    </r>
    <r>
      <rPr>
        <sz val="11"/>
        <rFont val="Calibri"/>
        <family val="2"/>
      </rPr>
      <t xml:space="preserve"> 'jatin.rekhi@jla-india.com' &lt;jatin.rekhi@jla-india.com&gt;</t>
    </r>
  </si>
  <si>
    <r>
      <t>Cc:</t>
    </r>
    <r>
      <rPr>
        <sz val="11"/>
        <rFont val="Calibri"/>
        <family val="2"/>
      </rPr>
      <t xml:space="preserve"> 'ankush.jadhav@jla-india.com' &lt;ankush.jadhav@jla-india.com&gt;; 'Sarah Chen' &lt;sarah.chen@jlahome.com&gt;</t>
    </r>
  </si>
  <si>
    <r>
      <t>Subject:</t>
    </r>
    <r>
      <rPr>
        <sz val="11"/>
        <rFont val="Calibri"/>
        <family val="2"/>
      </rPr>
      <t xml:space="preserve"> ROSS 200TC Print</t>
    </r>
  </si>
  <si>
    <t>Hi Jatin,</t>
  </si>
  <si>
    <t>What’s the prices of booking 4 containers of 200TC? Solid/Print. Maily would be Twin and Full sizes. VZB packaging.</t>
  </si>
  <si>
    <t>I have been discussing this with Prem since last Friday, he said he has quoted the best cost and having no space to reduce further however based on the quantity of 4 containers, I have been able negotiate with him to reduced the cost by further 1% from his earlier prices so please find below the final best prices from Prem for minimum order of 4 containers for your reference.</t>
  </si>
  <si>
    <t>Revised on 5th march 2024</t>
  </si>
  <si>
    <t>4) Prices are valid till 8th march only</t>
  </si>
  <si>
    <t>5) Revised prices are based on quantities of minimum order of 4 containers</t>
  </si>
  <si>
    <t>The lead time for the order would be 90-100 days after receipt of PO.</t>
  </si>
  <si>
    <r>
      <t>Sent:</t>
    </r>
    <r>
      <rPr>
        <sz val="11"/>
        <rFont val="Calibri"/>
        <family val="2"/>
      </rPr>
      <t xml:space="preserve"> Tuesday, March 5, 2024 12:29 AM</t>
    </r>
  </si>
  <si>
    <t>To: ankush.jadhav@jla-india.com</t>
  </si>
  <si>
    <r>
      <t>Cc:</t>
    </r>
    <r>
      <rPr>
        <sz val="11"/>
        <rFont val="Calibri"/>
        <family val="2"/>
      </rPr>
      <t xml:space="preserve"> Sarah Chen &lt;sarah.chen@jlahome.com&gt;; jatin.rekhi@jla-india.com</t>
    </r>
  </si>
  <si>
    <t>Per our conversation on Skype last Friday, is Prem going to lower some points from his 02-29 costs?</t>
  </si>
  <si>
    <r>
      <t>From:</t>
    </r>
    <r>
      <rPr>
        <sz val="11"/>
        <rFont val="Calibri"/>
        <family val="2"/>
      </rPr>
      <t xml:space="preserve"> ankush.jadhav@jla-india.com &lt;ankush.jadhav@jla-india.com&gt;</t>
    </r>
  </si>
  <si>
    <r>
      <t>Sent:</t>
    </r>
    <r>
      <rPr>
        <sz val="11"/>
        <rFont val="Calibri"/>
        <family val="2"/>
      </rPr>
      <t xml:space="preserve"> Monday, March 4, 2024 7:10 AM</t>
    </r>
  </si>
  <si>
    <t>To: 'Patrick Li' &lt;patrick.li@jlahome.com&gt;</t>
  </si>
  <si>
    <r>
      <t>Cc:</t>
    </r>
    <r>
      <rPr>
        <sz val="11"/>
        <rFont val="Calibri"/>
        <family val="2"/>
      </rPr>
      <t xml:space="preserve"> 'Sarah Chen' &lt;sarah.chen@jlahome.com&gt;; jatin.rekhi@jla-india.com</t>
    </r>
  </si>
  <si>
    <r>
      <t xml:space="preserve">Today we have sent you Ross 200TC 100% cotton soild quality pillowcase from Prem textile </t>
    </r>
    <r>
      <rPr>
        <b/>
        <sz val="11"/>
        <color rgb="FF202124"/>
        <rFont val="Aptos"/>
        <family val="2"/>
      </rPr>
      <t>FedEx AWB# 775395655774</t>
    </r>
  </si>
  <si>
    <t>Regarding 200TC Print, we are expecting to get the quality sample by this week (Prem Textile). We will send you the same by this weekend. We will keep you updated on tracking detail.</t>
  </si>
  <si>
    <t>-200TC Percale – 2 Pillowcase  (White) – 40x40/132x68 100% cotton – Prem textile- For Ross</t>
  </si>
  <si>
    <t>Thanks and best Regards,</t>
  </si>
  <si>
    <t>Ankush Jadhav</t>
  </si>
  <si>
    <t>New Office address:</t>
  </si>
  <si>
    <t>Regus Business Center, </t>
  </si>
  <si>
    <t>Office # 902 – Unit 9, Corporate Park II,</t>
  </si>
  <si>
    <r>
      <t>9</t>
    </r>
    <r>
      <rPr>
        <vertAlign val="superscript"/>
        <sz val="11"/>
        <color rgb="FF202124"/>
        <rFont val="Aptos"/>
        <family val="2"/>
      </rPr>
      <t>th</t>
    </r>
    <r>
      <rPr>
        <sz val="11"/>
        <color rgb="FF202124"/>
        <rFont val="Aptos"/>
        <family val="2"/>
      </rPr>
      <t xml:space="preserve"> Floor, V N Purav Marg,</t>
    </r>
  </si>
  <si>
    <t xml:space="preserve">Near Swastik Chambers, </t>
  </si>
  <si>
    <t>Chembur (E), Mumbai – 400071</t>
  </si>
  <si>
    <t>Cell #+91 7977904436</t>
  </si>
  <si>
    <r>
      <t>From:</t>
    </r>
    <r>
      <rPr>
        <sz val="11"/>
        <rFont val="Calibri"/>
        <family val="2"/>
      </rPr>
      <t xml:space="preserve"> jatin.rekhi@jla-india.com &lt;jatin.rekhi@jla-india.com&gt;</t>
    </r>
  </si>
  <si>
    <r>
      <t>Sent:</t>
    </r>
    <r>
      <rPr>
        <sz val="11"/>
        <rFont val="Calibri"/>
        <family val="2"/>
      </rPr>
      <t xml:space="preserve"> Friday, March 1, 2024 11:56 PM</t>
    </r>
  </si>
  <si>
    <r>
      <t>Cc:</t>
    </r>
    <r>
      <rPr>
        <sz val="11"/>
        <rFont val="Calibri"/>
        <family val="2"/>
      </rPr>
      <t xml:space="preserve"> ankush.jadhav@jla-india.com; 'Sarah Chen' &lt;sarah.chen@jlahome.com&gt;</t>
    </r>
  </si>
  <si>
    <t>Noted will send the Solid pillowcases to you by Monday from India.</t>
  </si>
  <si>
    <r>
      <t>Sent:</t>
    </r>
    <r>
      <rPr>
        <sz val="11"/>
        <rFont val="Calibri"/>
        <family val="2"/>
      </rPr>
      <t xml:space="preserve"> Friday, March 1, 2024 11:55 PM</t>
    </r>
  </si>
  <si>
    <t>Send the solid asap and arrange print for sure.</t>
  </si>
  <si>
    <r>
      <t>Sent:</t>
    </r>
    <r>
      <rPr>
        <sz val="11"/>
        <rFont val="Calibri"/>
        <family val="2"/>
      </rPr>
      <t xml:space="preserve"> Friday, March 1, 2024 1:23 PM</t>
    </r>
  </si>
  <si>
    <t>Vivek has readily available samples in Solids which can be send by Monday from India. If you want we will ask him to make new samples of print and send it to us</t>
  </si>
  <si>
    <t>Please confirm.</t>
  </si>
  <si>
    <r>
      <t>Sent:</t>
    </r>
    <r>
      <rPr>
        <sz val="11"/>
        <rFont val="Calibri"/>
        <family val="2"/>
      </rPr>
      <t xml:space="preserve"> Thursday, February 29, 2024 8:40 PM</t>
    </r>
  </si>
  <si>
    <t>Get a sample from Vevik and send it to us. Thanks.</t>
  </si>
  <si>
    <r>
      <t>Sent:</t>
    </r>
    <r>
      <rPr>
        <sz val="11"/>
        <rFont val="Calibri"/>
        <family val="2"/>
      </rPr>
      <t xml:space="preserve"> Thursday, February 29, 2024 9:24 AM</t>
    </r>
  </si>
  <si>
    <t xml:space="preserve"> $       7.70 </t>
  </si>
  <si>
    <t xml:space="preserve"> $       7.90 </t>
  </si>
  <si>
    <t xml:space="preserve"> $       9.95 </t>
  </si>
  <si>
    <t xml:space="preserve"> $     11.25 </t>
  </si>
  <si>
    <t xml:space="preserve"> $     13.55 </t>
  </si>
  <si>
    <t xml:space="preserve"> $     13.55 </t>
  </si>
  <si>
    <t>PAK</t>
  </si>
  <si>
    <r>
      <t>请发我一下</t>
    </r>
    <r>
      <rPr>
        <sz val="10.5"/>
        <color rgb="FF1F497D"/>
        <rFont val="Calibri"/>
        <family val="2"/>
      </rPr>
      <t>commitment sheet</t>
    </r>
    <r>
      <rPr>
        <sz val="10.5"/>
        <color rgb="FF1F497D"/>
        <rFont val="SimSun"/>
        <charset val="134"/>
      </rPr>
      <t>，</t>
    </r>
    <r>
      <rPr>
        <sz val="10.5"/>
        <color rgb="FF1F497D"/>
        <rFont val="Calibri"/>
        <family val="2"/>
      </rPr>
      <t xml:space="preserve"> </t>
    </r>
    <r>
      <rPr>
        <sz val="10.5"/>
        <color rgb="FF1F497D"/>
        <rFont val="SimSun"/>
        <charset val="134"/>
      </rPr>
      <t>谢谢！</t>
    </r>
  </si>
  <si>
    <t>Best regards</t>
  </si>
  <si>
    <t>Mindy Yang</t>
  </si>
  <si>
    <t>------------------------------------------------</t>
  </si>
  <si>
    <t>E&amp;E Import &amp; Export (Zhejiang) Co., Ltd</t>
  </si>
  <si>
    <t>Tel: 86-571-85390539-51077</t>
  </si>
  <si>
    <t>From: Margaret Bellido [mailto:margaret.bellido@jlahome.com]</t>
  </si>
  <si>
    <r>
      <t>Sent:</t>
    </r>
    <r>
      <rPr>
        <sz val="11"/>
        <rFont val="Calibri"/>
        <family val="2"/>
      </rPr>
      <t xml:space="preserve"> Tuesday, April 23, 2024 9:12 AM</t>
    </r>
  </si>
  <si>
    <r>
      <t>To:</t>
    </r>
    <r>
      <rPr>
        <sz val="11"/>
        <rFont val="Calibri"/>
        <family val="2"/>
      </rPr>
      <t xml:space="preserve"> mindy.yang; Patrick Li</t>
    </r>
  </si>
  <si>
    <r>
      <t>Cc:</t>
    </r>
    <r>
      <rPr>
        <sz val="11"/>
        <rFont val="Calibri"/>
        <family val="2"/>
      </rPr>
      <t xml:space="preserve"> Sarah Chen; Helena Bang; Debi Zabransky</t>
    </r>
  </si>
  <si>
    <r>
      <t>Subject:</t>
    </r>
    <r>
      <rPr>
        <sz val="11"/>
        <rFont val="Calibri"/>
        <family val="2"/>
      </rPr>
      <t xml:space="preserve"> RE: Ross Solids 200 Tw/FL</t>
    </r>
  </si>
  <si>
    <t>Hi Mindy,</t>
  </si>
  <si>
    <t xml:space="preserve">Noted on the lab dip option. </t>
  </si>
  <si>
    <t>Confirming to move forward with adjusted units. I have advised the buyer to submit PO with those units.</t>
  </si>
  <si>
    <t>Thanks,</t>
  </si>
  <si>
    <t xml:space="preserve">Margaret Bellido </t>
  </si>
  <si>
    <t xml:space="preserve">Account Manager </t>
  </si>
  <si>
    <t xml:space="preserve">JLA Home </t>
  </si>
  <si>
    <r>
      <t>20 West 33</t>
    </r>
    <r>
      <rPr>
        <vertAlign val="superscript"/>
        <sz val="10"/>
        <rFont val="Aptos"/>
        <family val="2"/>
      </rPr>
      <t>rd</t>
    </r>
    <r>
      <rPr>
        <sz val="10"/>
        <rFont val="Aptos"/>
        <family val="2"/>
      </rPr>
      <t xml:space="preserve"> Street</t>
    </r>
  </si>
  <si>
    <t>NY, NY 10001</t>
  </si>
  <si>
    <t>From: mindy.yang &lt;mindy.yang@jlachina.com&gt;</t>
  </si>
  <si>
    <r>
      <t>Sent:</t>
    </r>
    <r>
      <rPr>
        <sz val="11"/>
        <rFont val="Calibri"/>
        <family val="2"/>
      </rPr>
      <t xml:space="preserve"> Monday, April 22, 2024 6:41 AM</t>
    </r>
  </si>
  <si>
    <r>
      <t>To:</t>
    </r>
    <r>
      <rPr>
        <sz val="11"/>
        <rFont val="Calibri"/>
        <family val="2"/>
      </rPr>
      <t xml:space="preserve"> 'Margaret Bellido' &lt;margaret.bellido@jlahome.com&gt;; 'Patrick Li' &lt;patrick.li@jlahome.com&gt;</t>
    </r>
  </si>
  <si>
    <r>
      <t>Cc:</t>
    </r>
    <r>
      <rPr>
        <sz val="11"/>
        <rFont val="Calibri"/>
        <family val="2"/>
      </rPr>
      <t xml:space="preserve"> 'Sarah Chen' &lt;sarah.chen@jlahome.com&gt;; 'Helena Bang' &lt;helena.bang@jlahome.com&gt;; 'Debi Zabransky' &lt;debi.zabransky@jlahome.com&gt;</t>
    </r>
  </si>
  <si>
    <t>Hi Margaret,</t>
  </si>
  <si>
    <t>Noted the pantones confirmed.</t>
  </si>
  <si>
    <t xml:space="preserve">We have asked the Pakistan team to check  the color microchip and pale mauve on  BTS 180t  fitted sheet set if matches well with standard, but since from different factory ,and different fabric, maybe it’s better to make new LD if factor is ok with the lead time, how do you think ? </t>
  </si>
  <si>
    <t xml:space="preserve">For the units ,can you please ask buyer to update per below to have full container ? Thank you ! </t>
  </si>
  <si>
    <t xml:space="preserve">Color </t>
  </si>
  <si>
    <t>Adjust units</t>
  </si>
  <si>
    <t>PANTONE</t>
  </si>
  <si>
    <t>MICRO CHIP T</t>
  </si>
  <si>
    <t>TWIN</t>
  </si>
  <si>
    <t>MICRO CHIP(14-4105TCX)</t>
  </si>
  <si>
    <t>SAGE T</t>
  </si>
  <si>
    <t>Desert sage (16-0110TCX)</t>
  </si>
  <si>
    <t>ENSIGN T</t>
  </si>
  <si>
    <t>Ensign Blue (19-4026TCX)</t>
  </si>
  <si>
    <t>PALE MAUVE</t>
  </si>
  <si>
    <t>Pale Mauve 15-1607 TCX</t>
  </si>
  <si>
    <t>BRIGHT WHITE T</t>
  </si>
  <si>
    <t>Bright white (11-0601TCX)</t>
  </si>
  <si>
    <t>MONUMENT</t>
  </si>
  <si>
    <t>MONUMENT (17-4405TCX)</t>
  </si>
  <si>
    <t>MICRO CHIP F</t>
  </si>
  <si>
    <t>FULL</t>
  </si>
  <si>
    <t>SAGE F</t>
  </si>
  <si>
    <t>ENSIGN F</t>
  </si>
  <si>
    <t>BRIGHT WHITE F</t>
  </si>
  <si>
    <t>Hi Patrick</t>
  </si>
  <si>
    <t xml:space="preserve">Can you please send commitment sheet so we can issue order to factory tomorrow ? </t>
  </si>
  <si>
    <t xml:space="preserve">Thanks ! </t>
  </si>
  <si>
    <r>
      <t>Sent:</t>
    </r>
    <r>
      <rPr>
        <sz val="11"/>
        <rFont val="Calibri"/>
        <family val="2"/>
      </rPr>
      <t xml:space="preserve"> Saturday, April 20, 2024 2:26 AM</t>
    </r>
  </si>
  <si>
    <r>
      <t>To:</t>
    </r>
    <r>
      <rPr>
        <sz val="11"/>
        <rFont val="Calibri"/>
        <family val="2"/>
      </rPr>
      <t xml:space="preserve"> mindy. yang</t>
    </r>
  </si>
  <si>
    <r>
      <t>Cc:</t>
    </r>
    <r>
      <rPr>
        <sz val="11"/>
        <rFont val="Calibri"/>
        <family val="2"/>
      </rPr>
      <t xml:space="preserve"> Patrick Li; Sarah Chen; Helena Bang; Debi Zabransky</t>
    </r>
  </si>
  <si>
    <r>
      <t>Subject:</t>
    </r>
    <r>
      <rPr>
        <sz val="11"/>
        <rFont val="Calibri"/>
        <family val="2"/>
      </rPr>
      <t xml:space="preserve"> Re: Ross Solids 200 Tw/FL</t>
    </r>
  </si>
  <si>
    <t>Hi Mindy.</t>
  </si>
  <si>
    <t>Note buyer confined below Pantones.</t>
  </si>
  <si>
    <t>Margaret </t>
  </si>
  <si>
    <t>On Apr 19, 2024, at 7:19 AM, Margaret Bellido &lt;Margaret.bellido@jlahome.com&gt; wrote:</t>
  </si>
  <si>
    <t>﻿</t>
  </si>
  <si>
    <t>Hi Mindy.,</t>
  </si>
  <si>
    <t>Please note that below microchip and pale mauve should be repeat colors from when we did BTS fitted sheet set under 180TC. Reference PO 60074629. We should reference those colors. Let me know if the color matches. I will also reconfirm on my end.</t>
  </si>
  <si>
    <t>On Apr 19, 2024, at 6:15 AM, mindy.yang &lt;mindy.yang@jlachina.com&gt; wrote:</t>
  </si>
  <si>
    <t>Hi Margaret ,</t>
  </si>
  <si>
    <t xml:space="preserve">Can you please confirm the pantone marked in below correct ? </t>
  </si>
  <si>
    <t xml:space="preserve">This order will produced in Pakistan team ,  for color SAGE, MONUMENT, India producing production of the 2 colors, and we have got comment on color sage LD , but Monument, still on holding, revised LD will be delivered soon, so once you get buyer comment, can you please send half of the LD to Pakistan to follow up . </t>
  </si>
  <si>
    <t xml:space="preserve">MICRO CHIP, ENSIGN and PALE MAUVE all are new colors, will make LAB DIP for comment. </t>
  </si>
  <si>
    <t>Only Bright white is repeat for factory .</t>
  </si>
  <si>
    <t xml:space="preserve">Can you please send commitment sheet ? </t>
  </si>
  <si>
    <t xml:space="preserve">Thank ! </t>
  </si>
  <si>
    <r>
      <t>Sent:</t>
    </r>
    <r>
      <rPr>
        <sz val="11"/>
        <rFont val="Calibri"/>
        <family val="2"/>
      </rPr>
      <t xml:space="preserve"> Friday, April 19, 2024 4:02 AM</t>
    </r>
  </si>
  <si>
    <r>
      <t>To:</t>
    </r>
    <r>
      <rPr>
        <sz val="11"/>
        <rFont val="Calibri"/>
        <family val="2"/>
      </rPr>
      <t xml:space="preserve"> </t>
    </r>
    <r>
      <rPr>
        <sz val="11"/>
        <rFont val="SimSun"/>
        <charset val="134"/>
      </rPr>
      <t>杨敏</t>
    </r>
  </si>
  <si>
    <r>
      <t>Subject:</t>
    </r>
    <r>
      <rPr>
        <sz val="11"/>
        <rFont val="Calibri"/>
        <family val="2"/>
      </rPr>
      <t xml:space="preserve"> RE: Re: Ross Solids 200 Tw/FL</t>
    </r>
  </si>
  <si>
    <t xml:space="preserve">Please see below Ross projections for T200. Note the new color she would like to do if we approved via photos. Let me know if doable. </t>
  </si>
  <si>
    <r>
      <t>Comment</t>
    </r>
    <r>
      <rPr>
        <u/>
        <sz val="11"/>
        <rFont val="Calibri"/>
        <family val="2"/>
      </rPr>
      <t>:</t>
    </r>
    <r>
      <rPr>
        <sz val="11"/>
        <rFont val="Calibri"/>
        <family val="2"/>
      </rPr>
      <t xml:space="preserve"> We have not done </t>
    </r>
    <r>
      <rPr>
        <u/>
        <sz val="11"/>
        <rFont val="Calibri"/>
        <family val="2"/>
      </rPr>
      <t>ensign blue</t>
    </r>
    <r>
      <rPr>
        <sz val="11"/>
        <rFont val="Calibri"/>
        <family val="2"/>
      </rPr>
      <t xml:space="preserve"> yet but I’m praying they will be able to squeeze it in if we don’t get lab dip approvals in person and just via photo.</t>
    </r>
  </si>
  <si>
    <t>Thanks!</t>
  </si>
  <si>
    <t>From: 杨敏 &lt;mindy.yang@scmhome.com&gt;</t>
  </si>
  <si>
    <r>
      <t>Sent:</t>
    </r>
    <r>
      <rPr>
        <sz val="11"/>
        <rFont val="Calibri"/>
        <family val="2"/>
      </rPr>
      <t xml:space="preserve"> Wednesday, April 17, 2024 10:01 AM</t>
    </r>
  </si>
  <si>
    <t>To: Margaret Bellido &lt;margaret.bellido@jlahome.com&gt;</t>
  </si>
  <si>
    <r>
      <t>Cc:</t>
    </r>
    <r>
      <rPr>
        <sz val="11"/>
        <rFont val="Calibri"/>
        <family val="2"/>
      </rPr>
      <t xml:space="preserve"> Patrick Li &lt;patrick.li@jlahome.com&gt;; Sarah Chen &lt;sarah.chen@jlahome.com&gt;; Helena Bang &lt;helena.bang@jlahome.com&gt;; Debi Zabransky &lt;debi.zabransky@jlahome.com&gt;</t>
    </r>
  </si>
  <si>
    <r>
      <t>Subject:</t>
    </r>
    <r>
      <rPr>
        <sz val="11"/>
        <rFont val="Calibri"/>
        <family val="2"/>
      </rPr>
      <t xml:space="preserve"> Re: Re: Ross Solids 200 Tw/FL</t>
    </r>
  </si>
  <si>
    <t>Hi Margaret</t>
  </si>
  <si>
    <r>
      <t>Yes for repeat colors</t>
    </r>
    <r>
      <rPr>
        <sz val="11"/>
        <rFont val="MS Gothic"/>
        <family val="3"/>
      </rPr>
      <t>，</t>
    </r>
    <r>
      <rPr>
        <sz val="11"/>
        <rFont val="Calibri"/>
        <family val="2"/>
      </rPr>
      <t>factory need to weave greige</t>
    </r>
    <r>
      <rPr>
        <sz val="11"/>
        <rFont val="MS Gothic"/>
        <family val="3"/>
      </rPr>
      <t>，</t>
    </r>
    <r>
      <rPr>
        <sz val="11"/>
        <rFont val="Calibri"/>
        <family val="2"/>
      </rPr>
      <t>and they have some days holiday in June</t>
    </r>
    <r>
      <rPr>
        <sz val="11"/>
        <rFont val="MS Gothic"/>
        <family val="3"/>
      </rPr>
      <t>，</t>
    </r>
    <r>
      <rPr>
        <sz val="11"/>
        <rFont val="Calibri"/>
        <family val="2"/>
      </rPr>
      <t xml:space="preserve">the best ETD is 7/6 </t>
    </r>
    <r>
      <rPr>
        <sz val="11"/>
        <rFont val="MS Gothic"/>
        <family val="3"/>
      </rPr>
      <t>，</t>
    </r>
    <r>
      <rPr>
        <sz val="11"/>
        <rFont val="Calibri"/>
        <family val="2"/>
      </rPr>
      <t xml:space="preserve">and plus the 40 days to Charleston </t>
    </r>
    <r>
      <rPr>
        <sz val="11"/>
        <rFont val="MS Gothic"/>
        <family val="3"/>
      </rPr>
      <t>，</t>
    </r>
    <r>
      <rPr>
        <sz val="11"/>
        <rFont val="Calibri"/>
        <family val="2"/>
      </rPr>
      <t>the ETA 8/16.</t>
    </r>
  </si>
  <si>
    <t>Thanks</t>
  </si>
  <si>
    <t>Mindy</t>
  </si>
  <si>
    <r>
      <t>来自</t>
    </r>
    <r>
      <rPr>
        <sz val="11"/>
        <rFont val="Calibri"/>
        <family val="2"/>
      </rPr>
      <t>Coremail</t>
    </r>
  </si>
  <si>
    <t>----- Original Message -----</t>
  </si>
  <si>
    <t>From: "Margaret Bellido" &lt;margaret.bellido@jlahome.com&gt;</t>
  </si>
  <si>
    <t>To: "mindy.yang" &lt;mindy.yang@jlachina.com&gt;</t>
  </si>
  <si>
    <r>
      <t>Cc</t>
    </r>
    <r>
      <rPr>
        <sz val="11"/>
        <rFont val="Calibri"/>
        <family val="2"/>
      </rPr>
      <t>: "Patrick Li" &lt;patrick.li@jlahome.com&gt;, "Sarah Chen" &lt;sarah.chen@jlahome.com&gt;, "Helena Bang" &lt;helena.bang@jlahome.com&gt;, "Debi Zabransky" &lt;debi.zabransky@jlahome.com&gt;</t>
    </r>
  </si>
  <si>
    <r>
      <t>Sent</t>
    </r>
    <r>
      <rPr>
        <sz val="11"/>
        <rFont val="Calibri"/>
        <family val="2"/>
      </rPr>
      <t>: Wed, 17 Apr 2024 07:41:10 -0400</t>
    </r>
  </si>
  <si>
    <r>
      <t>Subject</t>
    </r>
    <r>
      <rPr>
        <sz val="11"/>
        <rFont val="Calibri"/>
        <family val="2"/>
      </rPr>
      <t>: Re: Ross Solids 200 Tw/FL</t>
    </r>
  </si>
  <si>
    <t>Just to reconfirm , this is for repeat colors?</t>
  </si>
  <si>
    <t>On Apr 17, 2024, at 7:01 AM, mindy.yang &lt;mindy.yang@jlachina.com&gt; wrote:</t>
  </si>
  <si>
    <t xml:space="preserve">We got the best POE date will be 8/20-8/25 based on we get projection in this week, no buffer time in hand </t>
  </si>
  <si>
    <r>
      <t>Sent:</t>
    </r>
    <r>
      <rPr>
        <sz val="11"/>
        <rFont val="Calibri"/>
        <family val="2"/>
      </rPr>
      <t xml:space="preserve"> Tuesday, April 16, 2024 11:35 PM</t>
    </r>
  </si>
  <si>
    <r>
      <t>To:</t>
    </r>
    <r>
      <rPr>
        <sz val="11"/>
        <rFont val="Calibri"/>
        <family val="2"/>
      </rPr>
      <t xml:space="preserve"> Patrick Li</t>
    </r>
  </si>
  <si>
    <r>
      <t>Cc:</t>
    </r>
    <r>
      <rPr>
        <sz val="11"/>
        <rFont val="Calibri"/>
        <family val="2"/>
      </rPr>
      <t xml:space="preserve"> Sarah Chen; Helena Bang; Debi Zabransky; </t>
    </r>
    <r>
      <rPr>
        <sz val="11"/>
        <rFont val="SimSun"/>
        <charset val="134"/>
      </rPr>
      <t>杨敏</t>
    </r>
    <r>
      <rPr>
        <sz val="11"/>
        <rFont val="Calibri"/>
        <family val="2"/>
      </rPr>
      <t>; mindy.yang</t>
    </r>
  </si>
  <si>
    <r>
      <t>Subject:</t>
    </r>
    <r>
      <rPr>
        <sz val="11"/>
        <rFont val="Calibri"/>
        <family val="2"/>
      </rPr>
      <t xml:space="preserve"> RE: Fwd: Ross Solids 200 Tw/FL</t>
    </r>
  </si>
  <si>
    <t xml:space="preserve">I just got off the phone with buyer. She is looking to place NEW solid container ASAP. </t>
  </si>
  <si>
    <t xml:space="preserve">1. She does not care if it is white color only. Whatever is going to get it here quickly. </t>
  </si>
  <si>
    <t xml:space="preserve">2. OR Do we have anything in the DC T200 twin/full? </t>
  </si>
  <si>
    <r>
      <t>Sent:</t>
    </r>
    <r>
      <rPr>
        <sz val="11"/>
        <rFont val="Calibri"/>
        <family val="2"/>
      </rPr>
      <t xml:space="preserve"> Tuesday, April 16, 2024 10:56 AM</t>
    </r>
  </si>
  <si>
    <r>
      <t>Cc:</t>
    </r>
    <r>
      <rPr>
        <sz val="11"/>
        <rFont val="Calibri"/>
        <family val="2"/>
      </rPr>
      <t xml:space="preserve"> Sarah Chen &lt;sarah.chen@jlahome.com&gt;; Helena Bang &lt;Helena.Bang@jlahome.com&gt;; Debi Zabransky &lt;debi.zabransky@jlahome.com&gt;; </t>
    </r>
    <r>
      <rPr>
        <sz val="11"/>
        <rFont val="Microsoft JhengHei"/>
        <family val="2"/>
      </rPr>
      <t>杨敏</t>
    </r>
    <r>
      <rPr>
        <sz val="11"/>
        <rFont val="Calibri"/>
        <family val="2"/>
      </rPr>
      <t xml:space="preserve"> &lt;mindy.yang@scmhome.com&gt;; mindy.yang &lt;mindy.yang@jlachina.com&gt;</t>
    </r>
  </si>
  <si>
    <t>Can you please advise below question from Mindy?</t>
  </si>
  <si>
    <r>
      <t>Sent:</t>
    </r>
    <r>
      <rPr>
        <sz val="11"/>
        <rFont val="Calibri"/>
        <family val="2"/>
      </rPr>
      <t xml:space="preserve"> Monday, April 15, 2024 6:30 PM</t>
    </r>
  </si>
  <si>
    <r>
      <t>Cc:</t>
    </r>
    <r>
      <rPr>
        <sz val="11"/>
        <rFont val="Calibri"/>
        <family val="2"/>
      </rPr>
      <t xml:space="preserve"> Patrick Li &lt;patrick.li@jlahome.com&gt;; Sarah Chen &lt;sarah.chen@jlahome.com&gt;; Helena Bang &lt;Helena.Bang@jlahome.com&gt;; Debi Zabransky &lt;debi.zabransky@jlahome.com&gt;</t>
    </r>
  </si>
  <si>
    <r>
      <t>Subject:</t>
    </r>
    <r>
      <rPr>
        <sz val="11"/>
        <rFont val="Calibri"/>
        <family val="2"/>
      </rPr>
      <t xml:space="preserve"> Re: Fwd: Ross Solids 200 Tw/FL</t>
    </r>
  </si>
  <si>
    <r>
      <t>We have received a new solid PO yesterday</t>
    </r>
    <r>
      <rPr>
        <sz val="11"/>
        <rFont val="SimSun"/>
        <charset val="134"/>
      </rPr>
      <t>，</t>
    </r>
    <r>
      <rPr>
        <sz val="11"/>
        <rFont val="Calibri"/>
        <family val="2"/>
      </rPr>
      <t xml:space="preserve">so do they asking the best timing for another solid container or for the one we received yesterday </t>
    </r>
    <r>
      <rPr>
        <sz val="11"/>
        <rFont val="SimSun"/>
        <charset val="134"/>
      </rPr>
      <t>？</t>
    </r>
  </si>
  <si>
    <r>
      <t>To</t>
    </r>
    <r>
      <rPr>
        <sz val="11"/>
        <rFont val="Calibri"/>
        <family val="2"/>
      </rPr>
      <t xml:space="preserve">: "Patrick Li" &lt;patrick.li@jlahome.com&gt;, "Sarah Chen" &lt;sarah.chen@jlahome.com&gt;, </t>
    </r>
    <r>
      <rPr>
        <sz val="11"/>
        <rFont val="SimSun"/>
        <charset val="134"/>
      </rPr>
      <t>杨敏</t>
    </r>
    <r>
      <rPr>
        <sz val="11"/>
        <rFont val="Calibri"/>
        <family val="2"/>
      </rPr>
      <t xml:space="preserve"> &lt;mindy.yang@jlachina.com&gt;</t>
    </r>
  </si>
  <si>
    <r>
      <t>Cc</t>
    </r>
    <r>
      <rPr>
        <sz val="11"/>
        <rFont val="Calibri"/>
        <family val="2"/>
      </rPr>
      <t>: "Helena Bang" &lt;Helena.Bang@jlahome.com&gt;, "Debi Zabransky" &lt;debi.zabransky@jlahome.com&gt;</t>
    </r>
  </si>
  <si>
    <r>
      <t>Sent</t>
    </r>
    <r>
      <rPr>
        <sz val="11"/>
        <rFont val="Calibri"/>
        <family val="2"/>
      </rPr>
      <t>: Mon, 15 Apr 2024 16:09:18 -0400</t>
    </r>
  </si>
  <si>
    <r>
      <t>Subject</t>
    </r>
    <r>
      <rPr>
        <sz val="11"/>
        <rFont val="Calibri"/>
        <family val="2"/>
      </rPr>
      <t>: Fwd: Ross Solids 200 Tw/FL</t>
    </r>
  </si>
  <si>
    <t>Hi Team,</t>
  </si>
  <si>
    <t>Please see below and advise best timing.</t>
  </si>
  <si>
    <t>Begin forwarded message:</t>
  </si>
  <si>
    <t>From: "Hallie Katz (NYBO)" &lt;Hallie.Katz@ros.com&gt;</t>
  </si>
  <si>
    <r>
      <t>Date:</t>
    </r>
    <r>
      <rPr>
        <sz val="11"/>
        <rFont val="Calibri"/>
        <family val="2"/>
      </rPr>
      <t xml:space="preserve"> April 15, 2024 at 4:01:52 PM EDT</t>
    </r>
  </si>
  <si>
    <r>
      <t>To:</t>
    </r>
    <r>
      <rPr>
        <sz val="11"/>
        <rFont val="Calibri"/>
        <family val="2"/>
      </rPr>
      <t xml:space="preserve"> Margaret Bellido &lt;Margaret.bellido@jlahome.com&gt;, Helena Bang &lt;helena.bang@jlahome.com&gt;</t>
    </r>
  </si>
  <si>
    <t>Cc: Juanna Nixon &lt;Juanna.Nixon@ros.com&gt;</t>
  </si>
  <si>
    <r>
      <t>Subject:</t>
    </r>
    <r>
      <rPr>
        <sz val="11"/>
        <rFont val="Calibri"/>
        <family val="2"/>
      </rPr>
      <t xml:space="preserve"> </t>
    </r>
    <r>
      <rPr>
        <b/>
        <sz val="11"/>
        <rFont val="Calibri"/>
        <family val="2"/>
      </rPr>
      <t>Solids 200 Tw/FL</t>
    </r>
  </si>
  <si>
    <t>What is the earliest you’d be able to get containers of solid 200TC tw and full here?</t>
  </si>
  <si>
    <t>Hallie Katz</t>
  </si>
  <si>
    <t>Buyer – Sheets</t>
  </si>
  <si>
    <t>917.903.7510</t>
  </si>
  <si>
    <t>VIN #</t>
  </si>
  <si>
    <t>Total</t>
  </si>
  <si>
    <t>Armoire Collection</t>
  </si>
  <si>
    <t>Bo</t>
  </si>
  <si>
    <t>100% Cotton</t>
    <phoneticPr fontId="5" type="noConversion"/>
  </si>
  <si>
    <t>100% Cotton Printed Sheet Set, 4" single needle hem, VZB packaging</t>
    <phoneticPr fontId="5" type="noConversion"/>
  </si>
  <si>
    <t xml:space="preserve">Sophie </t>
  </si>
  <si>
    <t xml:space="preserve">Willow &amp; Sage </t>
  </si>
  <si>
    <t xml:space="preserve">Mulberry floral </t>
  </si>
  <si>
    <t>Viva</t>
  </si>
  <si>
    <t xml:space="preserve">Dabi (reorder) </t>
  </si>
  <si>
    <t xml:space="preserve">Sophie Orchid </t>
  </si>
  <si>
    <t xml:space="preserve">4 piece set -- 200TC 100% Cotton Printed Sheet Set </t>
    <phoneticPr fontId="5" type="noConversion"/>
  </si>
  <si>
    <t>H(CM)</t>
    <phoneticPr fontId="5" type="noConversion"/>
  </si>
  <si>
    <t>W(CM)</t>
    <phoneticPr fontId="5" type="noConversion"/>
  </si>
  <si>
    <t>L(CM)</t>
    <phoneticPr fontId="5" type="noConversion"/>
  </si>
  <si>
    <t>Labels</t>
  </si>
  <si>
    <t>Total Cubic</t>
    <phoneticPr fontId="5" type="noConversion"/>
  </si>
  <si>
    <t>Cubic Meter/ per item</t>
    <phoneticPr fontId="5" type="noConversion"/>
  </si>
  <si>
    <r>
      <t>C</t>
    </r>
    <r>
      <rPr>
        <sz val="11"/>
        <color theme="1"/>
        <rFont val="宋体"/>
        <family val="3"/>
        <charset val="134"/>
        <scheme val="minor"/>
      </rPr>
      <t>ase Pack</t>
    </r>
  </si>
  <si>
    <t>Sizo Ratio</t>
    <phoneticPr fontId="5" type="noConversion"/>
  </si>
  <si>
    <t>Unit QTY</t>
    <phoneticPr fontId="5" type="noConversion"/>
  </si>
  <si>
    <t>JLA FOB Domestic Warehouse Prices</t>
    <phoneticPr fontId="5" type="noConversion"/>
  </si>
  <si>
    <t>JLA POE Price</t>
    <phoneticPr fontId="5" type="noConversion"/>
  </si>
  <si>
    <t xml:space="preserve">Style Name </t>
  </si>
  <si>
    <t>Program</t>
    <phoneticPr fontId="5" type="noConversion"/>
  </si>
  <si>
    <t>Best POE S/W 2/28- 3/7/2025</t>
  </si>
  <si>
    <t xml:space="preserve"> Payment Terms: 60 days </t>
  </si>
  <si>
    <t xml:space="preserve">Ross T200 MarchPrint Container </t>
  </si>
  <si>
    <t>Willow&amp;Sage，Armoire Collection,</t>
  </si>
  <si>
    <t>New Prices (Running Quality)</t>
  </si>
  <si>
    <t>Running Prices</t>
  </si>
  <si>
    <t>ARMOIRE COLLECTION</t>
  </si>
  <si>
    <t>TXL</t>
  </si>
  <si>
    <t>WILLOW &amp; SAGE</t>
  </si>
  <si>
    <t>F</t>
  </si>
  <si>
    <t>T</t>
  </si>
  <si>
    <t>JLA 200TC PRINTS</t>
  </si>
  <si>
    <t>200TC WS DRIZZLE GRY TXL</t>
  </si>
  <si>
    <t>200TC AC CHERRY BLOSSOM TXL</t>
  </si>
  <si>
    <t>200TC AC BRIGHT WHITE TXL</t>
  </si>
  <si>
    <t>200TC WS DRIZZLE GRY F</t>
  </si>
  <si>
    <t>200TC AC BLUE FOG F</t>
  </si>
  <si>
    <t>200TC AC BRIGHT WHITE F</t>
  </si>
  <si>
    <t>200TC AC CHERRY BLOSSOM F</t>
  </si>
  <si>
    <t>200TC WS NAVY PEONY T</t>
  </si>
  <si>
    <t>200TC AC CHERRY BLOSSOM T</t>
  </si>
  <si>
    <t>200TC AC BRIGHT WHITE T</t>
  </si>
  <si>
    <t>JLA 200TC SOLIDS</t>
  </si>
  <si>
    <t>BRAND</t>
  </si>
  <si>
    <t>COST</t>
  </si>
  <si>
    <t>QTY</t>
  </si>
  <si>
    <t>DESCRIPTION</t>
  </si>
  <si>
    <t>SIZE</t>
  </si>
  <si>
    <t xml:space="preserve">12.11.2024 </t>
  </si>
  <si>
    <t>Ross/JLA June POE projexctions</t>
  </si>
  <si>
    <t xml:space="preserve">3 piece set -- 200TC 100% Cotton Printed Sheet Set </t>
    <phoneticPr fontId="70" type="noConversion"/>
  </si>
  <si>
    <t>200TC AC ROSE GARDEN BLUSH T</t>
    <phoneticPr fontId="70" type="noConversion"/>
  </si>
  <si>
    <t>200TC AC SUSIE STRIPE FLRL BLU T</t>
    <phoneticPr fontId="70" type="noConversion"/>
  </si>
  <si>
    <t>200TC WS ARIN BLUE WINDOWPANE T</t>
    <phoneticPr fontId="70" type="noConversion"/>
  </si>
  <si>
    <t>200TC WS BLAKE STRIPE OLIVE F</t>
    <phoneticPr fontId="70" type="noConversion"/>
  </si>
  <si>
    <t>200TC AC BOW LATTICE BLUSH F</t>
    <phoneticPr fontId="70" type="noConversion"/>
  </si>
  <si>
    <t>200TC AC GINA FLRL TRELLIS PINK/BLU F</t>
    <phoneticPr fontId="70" type="noConversion"/>
  </si>
  <si>
    <t>200TC AC ROSE GARDEN BLUSH F</t>
    <phoneticPr fontId="70" type="noConversion"/>
  </si>
  <si>
    <t>200TC WS BLAKE STRIPE OLIVE TXL</t>
    <phoneticPr fontId="70" type="noConversion"/>
  </si>
  <si>
    <t>200TC AC BOW LATTICE BLUSH TXL</t>
    <phoneticPr fontId="70" type="noConversion"/>
  </si>
  <si>
    <t>200TC AC GINA FLRL TRELLIS PINK/BLU TXL</t>
    <phoneticPr fontId="70" type="noConversion"/>
  </si>
  <si>
    <t>JUNIPER BIRD PNK</t>
    <phoneticPr fontId="70" type="noConversion"/>
  </si>
  <si>
    <t>KAI GRY STRIPE</t>
    <phoneticPr fontId="70" type="noConversion"/>
  </si>
  <si>
    <t>VIVA PARIS BLUSH</t>
    <phoneticPr fontId="70" type="noConversion"/>
  </si>
  <si>
    <t>TOBIN LATTICE PRPL</t>
    <phoneticPr fontId="70" type="noConversion"/>
  </si>
  <si>
    <t>PIPER SAGE</t>
    <phoneticPr fontId="70" type="noConversion"/>
  </si>
  <si>
    <t>RS20-7734</t>
    <phoneticPr fontId="70" type="noConversion"/>
  </si>
  <si>
    <t>022164511932</t>
  </si>
  <si>
    <t>022164511949</t>
  </si>
  <si>
    <t>022164483253</t>
    <phoneticPr fontId="70" type="noConversion"/>
  </si>
  <si>
    <t>RS20-7522</t>
    <phoneticPr fontId="70" type="noConversion"/>
  </si>
  <si>
    <t>022164483260</t>
    <phoneticPr fontId="70" type="noConversion"/>
  </si>
  <si>
    <t>022164425796</t>
    <phoneticPr fontId="70" type="noConversion"/>
  </si>
  <si>
    <t>RS20-7735</t>
    <phoneticPr fontId="70" type="noConversion"/>
  </si>
  <si>
    <t>022164425802</t>
    <phoneticPr fontId="70" type="noConversion"/>
  </si>
  <si>
    <t>RS20-7222</t>
    <phoneticPr fontId="70" type="noConversion"/>
  </si>
  <si>
    <t>022164441833</t>
    <phoneticPr fontId="70" type="noConversion"/>
  </si>
  <si>
    <t>RS20-7223</t>
    <phoneticPr fontId="70" type="noConversion"/>
  </si>
  <si>
    <t>022164441840</t>
    <phoneticPr fontId="70" type="noConversion"/>
  </si>
  <si>
    <t>RS20-7232</t>
    <phoneticPr fontId="70" type="noConversion"/>
  </si>
  <si>
    <t>022164441932</t>
    <phoneticPr fontId="70" type="noConversion"/>
  </si>
  <si>
    <t>RS20-7233</t>
    <phoneticPr fontId="70" type="noConversion"/>
  </si>
  <si>
    <t>022164441949</t>
    <phoneticPr fontId="70" type="noConversion"/>
  </si>
  <si>
    <t>Factory: Yunus Textile Mills</t>
    <phoneticPr fontId="70" type="noConversion"/>
  </si>
  <si>
    <t xml:space="preserve">Order type: POE Charleston </t>
  </si>
  <si>
    <t>Departure port: Karachi, Pakistan</t>
    <phoneticPr fontId="70" type="noConversion"/>
  </si>
  <si>
    <t>Load: 0%</t>
    <phoneticPr fontId="70" type="noConversion"/>
  </si>
  <si>
    <t>RS20-7164</t>
    <phoneticPr fontId="70" type="noConversion"/>
  </si>
  <si>
    <t>RS20-7165</t>
    <phoneticPr fontId="70" type="noConversion"/>
  </si>
  <si>
    <t>RS20-7521</t>
    <phoneticPr fontId="70" type="noConversion"/>
  </si>
  <si>
    <t>Customer PO : 11203395</t>
    <phoneticPr fontId="70" type="noConversion"/>
  </si>
  <si>
    <t>Ship date: 4/14/2025</t>
    <phoneticPr fontId="70" type="noConversion"/>
  </si>
  <si>
    <t>EEC PO: RS-250127</t>
    <phoneticPr fontId="70" type="noConversion"/>
  </si>
  <si>
    <t>WILLOW &amp; SAGE</t>
    <phoneticPr fontId="70" type="noConversion"/>
  </si>
  <si>
    <t>Note: SW 2025/6/11~2025/6/17</t>
    <phoneticPr fontId="7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</si>
</sst>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 #,##0_ ;_ * \-#,##0_ ;_ * &quot;-&quot;_ ;_ @_ "/>
    <numFmt numFmtId="44" formatCode="_ &quot;¥&quot;* #,##0.00_ ;_ &quot;¥&quot;* \-#,##0.00_ ;_ &quot;¥&quot;* &quot;-&quot;??_ ;_ @_ "/>
    <numFmt numFmtId="43" formatCode="_ * #,##0.00_ ;_ * \-#,##0.00_ ;_ * &quot;-&quot;??_ ;_ @_ "/>
    <numFmt numFmtId="176" formatCode="&quot;$&quot;#,##0.00_);[Red]\(&quot;$&quot;#,##0.00\)"/>
    <numFmt numFmtId="177" formatCode="_(&quot;$&quot;* #,##0.00_);_(&quot;$&quot;* \(#,##0.00\);_(&quot;$&quot;* &quot;-&quot;??_);_(@_)"/>
    <numFmt numFmtId="178" formatCode="_(* #,##0.00_);_(* \(#,##0.00\);_(* &quot;-&quot;??_);_(@_)"/>
    <numFmt numFmtId="179" formatCode="&quot;$&quot;#,##0.00"/>
    <numFmt numFmtId="180" formatCode="0.0000"/>
    <numFmt numFmtId="182" formatCode="&quot;$&quot;#,##0"/>
    <numFmt numFmtId="183" formatCode="_([$$-409]* #,##0.00_);_([$$-409]* \(#,##0.00\);_([$$-409]* &quot;-&quot;??_);_(@_)"/>
    <numFmt numFmtId="184" formatCode="_-* #,##0_-;\-* #,##0_-;_-* &quot;-&quot;_-;_-@_-"/>
    <numFmt numFmtId="185" formatCode="_-* #,##0.00_-;\-* #,##0.00_-;_-* &quot;-&quot;??_-;_-@_-"/>
    <numFmt numFmtId="186" formatCode="_(&quot;$&quot;* #,##0.0_);_(&quot;$&quot;* \(#,##0.0\);_(&quot;$&quot;* &quot;-&quot;??_);_(@_)"/>
    <numFmt numFmtId="187" formatCode="mm/dd/yy_)"/>
    <numFmt numFmtId="188" formatCode="_(&quot;$&quot;* #,##0_);_(&quot;$&quot;* \(#,##0\);_(&quot;$&quot;* &quot;-&quot;??_);_(@_)"/>
    <numFmt numFmtId="189" formatCode="mmm\ dd\,\ yy"/>
    <numFmt numFmtId="190" formatCode="_(* #,##0_);_(* \(#,##0\);_(* &quot;-&quot;??_);_(@_)"/>
    <numFmt numFmtId="191" formatCode="_ &quot;Rs.&quot;\ * #,##0.00_ ;_ &quot;Rs.&quot;\ * \-#,##0.00_ ;_ &quot;Rs.&quot;\ * &quot;-&quot;??_ ;_ @_ "/>
    <numFmt numFmtId="192" formatCode="_ &quot;￥&quot;* #,##0.00_ ;_ &quot;￥&quot;* \-#,##0.00_ ;_ &quot;￥&quot;* &quot;-&quot;??_ ;_ @_ "/>
    <numFmt numFmtId="193" formatCode="[$-409]dd/mmm/yy;@"/>
    <numFmt numFmtId="194" formatCode="_-[$$-409]* #,##0.00_ ;_-[$$-409]* \-#,##0.00\ ;_-[$$-409]* &quot;-&quot;??_ ;_-@_ "/>
    <numFmt numFmtId="195" formatCode="0_ "/>
    <numFmt numFmtId="196" formatCode="\$#,##0.00;\-\$#,##0.00"/>
  </numFmts>
  <fonts count="137">
    <font>
      <sz val="10"/>
      <name val="Arial"/>
      <family val="2"/>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0"/>
      <name val="Arial"/>
      <family val="2"/>
    </font>
    <font>
      <sz val="10"/>
      <name val="Arial"/>
      <family val="2"/>
    </font>
    <font>
      <sz val="10"/>
      <name val="Helv"/>
      <family val="2"/>
    </font>
    <font>
      <sz val="11"/>
      <color indexed="8"/>
      <name val="宋体"/>
      <family val="3"/>
      <charset val="134"/>
    </font>
    <font>
      <sz val="11"/>
      <color indexed="9"/>
      <name val="宋体"/>
      <family val="3"/>
      <charset val="134"/>
    </font>
    <font>
      <sz val="12"/>
      <name val="宋体"/>
      <family val="3"/>
      <charset val="134"/>
    </font>
    <font>
      <sz val="11"/>
      <color indexed="17"/>
      <name val="宋体"/>
      <family val="3"/>
      <charset val="134"/>
    </font>
    <font>
      <sz val="11"/>
      <color indexed="20"/>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1"/>
      <color indexed="9"/>
      <name val="宋体"/>
      <family val="3"/>
      <charset val="134"/>
    </font>
    <font>
      <b/>
      <sz val="11"/>
      <color indexed="8"/>
      <name val="宋体"/>
      <family val="3"/>
      <charset val="134"/>
    </font>
    <font>
      <i/>
      <sz val="11"/>
      <color indexed="23"/>
      <name val="宋体"/>
      <family val="3"/>
      <charset val="134"/>
    </font>
    <font>
      <sz val="11"/>
      <color indexed="10"/>
      <name val="宋体"/>
      <family val="3"/>
      <charset val="134"/>
    </font>
    <font>
      <b/>
      <sz val="11"/>
      <color indexed="52"/>
      <name val="宋体"/>
      <family val="3"/>
      <charset val="134"/>
    </font>
    <font>
      <sz val="11"/>
      <color indexed="62"/>
      <name val="宋体"/>
      <family val="3"/>
      <charset val="134"/>
    </font>
    <font>
      <b/>
      <sz val="11"/>
      <color indexed="63"/>
      <name val="宋体"/>
      <family val="3"/>
      <charset val="134"/>
    </font>
    <font>
      <sz val="11"/>
      <color indexed="60"/>
      <name val="宋体"/>
      <family val="3"/>
      <charset val="134"/>
    </font>
    <font>
      <sz val="11"/>
      <color indexed="52"/>
      <name val="宋体"/>
      <family val="3"/>
      <charset val="134"/>
    </font>
    <font>
      <b/>
      <sz val="10"/>
      <name val="Arial"/>
      <family val="2"/>
    </font>
    <font>
      <sz val="9"/>
      <name val="Arial"/>
      <family val="2"/>
    </font>
    <font>
      <sz val="10"/>
      <color indexed="12"/>
      <name val="Arial"/>
      <family val="2"/>
    </font>
    <font>
      <b/>
      <sz val="10"/>
      <color indexed="10"/>
      <name val="Arial"/>
      <family val="2"/>
    </font>
    <font>
      <sz val="10"/>
      <color indexed="8"/>
      <name val="Arial"/>
      <family val="2"/>
    </font>
    <font>
      <b/>
      <sz val="10"/>
      <color indexed="12"/>
      <name val="Arial"/>
      <family val="2"/>
    </font>
    <font>
      <sz val="11"/>
      <name val="Arial"/>
      <family val="2"/>
    </font>
    <font>
      <b/>
      <sz val="11"/>
      <name val="Arial"/>
      <family val="2"/>
    </font>
    <font>
      <b/>
      <sz val="16"/>
      <name val="Arial"/>
      <family val="2"/>
    </font>
    <font>
      <sz val="11"/>
      <color indexed="8"/>
      <name val="Calibri"/>
      <family val="2"/>
    </font>
    <font>
      <sz val="12"/>
      <name val="Times New Roman"/>
      <family val="1"/>
    </font>
    <font>
      <sz val="10"/>
      <name val="Tahoma"/>
      <family val="2"/>
    </font>
    <font>
      <b/>
      <sz val="11"/>
      <color indexed="8"/>
      <name val="Calibri"/>
      <family val="2"/>
    </font>
    <font>
      <sz val="10"/>
      <name val="Times New Roman"/>
      <family val="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2"/>
      <color indexed="8"/>
      <name val="Times New Roman"/>
      <family v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9"/>
      <color indexed="8"/>
      <name val="Calibri"/>
      <family val="2"/>
    </font>
    <font>
      <sz val="12"/>
      <color indexed="8"/>
      <name val="Footlight MT Light"/>
      <family val="1"/>
    </font>
    <font>
      <sz val="12"/>
      <color indexed="8"/>
      <name val="Calibri"/>
      <family val="2"/>
    </font>
    <font>
      <b/>
      <sz val="11"/>
      <color indexed="63"/>
      <name val="Calibri"/>
      <family val="2"/>
    </font>
    <font>
      <b/>
      <sz val="18"/>
      <color indexed="56"/>
      <name val="Cambria"/>
      <family val="1"/>
    </font>
    <font>
      <b/>
      <sz val="18"/>
      <color indexed="56"/>
      <name val="Cambria"/>
      <family val="1"/>
    </font>
    <font>
      <sz val="11"/>
      <color indexed="10"/>
      <name val="Calibri"/>
      <family val="2"/>
    </font>
    <font>
      <sz val="11"/>
      <name val="ＭＳ Ｐゴシック"/>
      <family val="2"/>
      <charset val="128"/>
    </font>
    <font>
      <sz val="12"/>
      <name val="바탕체"/>
      <family val="3"/>
    </font>
    <font>
      <sz val="12"/>
      <color indexed="17"/>
      <name val="宋体"/>
      <family val="3"/>
      <charset val="134"/>
    </font>
    <font>
      <sz val="12"/>
      <color indexed="14"/>
      <name val="宋体"/>
      <family val="3"/>
      <charset val="134"/>
    </font>
    <font>
      <sz val="11"/>
      <color indexed="8"/>
      <name val="Tahoma"/>
      <family val="2"/>
    </font>
    <font>
      <sz val="11"/>
      <name val="蹈框"/>
      <family val="3"/>
      <charset val="134"/>
    </font>
    <font>
      <sz val="9"/>
      <name val="宋体"/>
      <family val="3"/>
      <charset val="134"/>
    </font>
    <font>
      <sz val="12"/>
      <color theme="1"/>
      <name val="Arial"/>
      <family val="2"/>
    </font>
    <font>
      <sz val="12"/>
      <color theme="1"/>
      <name val="宋体"/>
      <family val="2"/>
      <scheme val="minor"/>
    </font>
    <font>
      <sz val="11"/>
      <color rgb="FF000000"/>
      <name val="宋体"/>
      <family val="3"/>
      <charset val="134"/>
    </font>
    <font>
      <sz val="10"/>
      <color rgb="FFFF0000"/>
      <name val="Arial"/>
      <family val="2"/>
    </font>
    <font>
      <b/>
      <sz val="10"/>
      <color rgb="FFFF0000"/>
      <name val="Arial"/>
      <family val="2"/>
    </font>
    <font>
      <sz val="11"/>
      <name val="宋体"/>
      <family val="2"/>
      <scheme val="minor"/>
    </font>
    <font>
      <b/>
      <sz val="11"/>
      <name val="宋体"/>
      <family val="2"/>
      <scheme val="minor"/>
    </font>
    <font>
      <b/>
      <sz val="11"/>
      <color rgb="FFFF0000"/>
      <name val="宋体"/>
      <family val="2"/>
      <scheme val="minor"/>
    </font>
    <font>
      <sz val="11"/>
      <color theme="1"/>
      <name val="宋体"/>
      <family val="2"/>
      <scheme val="minor"/>
    </font>
    <font>
      <sz val="10"/>
      <name val="Arial"/>
      <family val="2"/>
    </font>
    <font>
      <u/>
      <sz val="12"/>
      <color indexed="12"/>
      <name val="宋体"/>
      <family val="3"/>
      <charset val="134"/>
    </font>
    <font>
      <b/>
      <sz val="18"/>
      <color indexed="56"/>
      <name val="Cambria"/>
      <family val="2"/>
    </font>
    <font>
      <sz val="10"/>
      <name val="Arial"/>
      <family val="2"/>
    </font>
    <font>
      <u/>
      <sz val="11"/>
      <color theme="10"/>
      <name val="宋体"/>
      <family val="2"/>
      <scheme val="minor"/>
    </font>
    <font>
      <sz val="10"/>
      <name val="Verdana"/>
      <family val="2"/>
    </font>
    <font>
      <sz val="11"/>
      <color rgb="FFFF0000"/>
      <name val="宋体"/>
      <family val="2"/>
      <scheme val="minor"/>
    </font>
    <font>
      <b/>
      <sz val="11"/>
      <color theme="1"/>
      <name val="宋体"/>
      <family val="2"/>
      <scheme val="minor"/>
    </font>
    <font>
      <b/>
      <sz val="11"/>
      <color theme="1"/>
      <name val="Arial"/>
      <family val="2"/>
    </font>
    <font>
      <sz val="11"/>
      <color theme="1"/>
      <name val="Arial"/>
      <family val="2"/>
    </font>
    <font>
      <sz val="11"/>
      <color rgb="FF000000"/>
      <name val="Arial"/>
      <family val="2"/>
    </font>
    <font>
      <b/>
      <sz val="11"/>
      <color rgb="FF000000"/>
      <name val="Arial"/>
      <family val="2"/>
    </font>
    <font>
      <b/>
      <sz val="11"/>
      <color rgb="FF000000"/>
      <name val="宋体"/>
      <family val="2"/>
      <scheme val="minor"/>
    </font>
    <font>
      <b/>
      <u/>
      <sz val="11"/>
      <name val="Arial"/>
      <family val="2"/>
    </font>
    <font>
      <sz val="10"/>
      <name val="Calibri"/>
      <family val="2"/>
    </font>
    <font>
      <sz val="11"/>
      <name val="Calibri"/>
      <family val="2"/>
    </font>
    <font>
      <b/>
      <sz val="11"/>
      <name val="Calibri"/>
      <family val="2"/>
    </font>
    <font>
      <b/>
      <u/>
      <sz val="16"/>
      <color rgb="FF000000"/>
      <name val="Arial"/>
      <family val="2"/>
    </font>
    <font>
      <b/>
      <sz val="11"/>
      <color rgb="FFFF0000"/>
      <name val="Arial"/>
      <family val="2"/>
    </font>
    <font>
      <sz val="11"/>
      <color rgb="FF000000"/>
      <name val="Calibri"/>
      <family val="2"/>
    </font>
    <font>
      <b/>
      <sz val="9"/>
      <color rgb="FF000000"/>
      <name val="Arial"/>
      <family val="2"/>
    </font>
    <font>
      <b/>
      <u/>
      <sz val="12"/>
      <color rgb="FF000000"/>
      <name val="Arial"/>
      <family val="2"/>
    </font>
    <font>
      <sz val="11"/>
      <color rgb="FFFF0000"/>
      <name val="Arial"/>
      <family val="2"/>
    </font>
    <font>
      <b/>
      <u/>
      <sz val="11"/>
      <color rgb="FF000000"/>
      <name val="Arial"/>
      <family val="2"/>
    </font>
    <font>
      <sz val="11"/>
      <name val="Aptos"/>
      <family val="2"/>
    </font>
    <font>
      <sz val="10"/>
      <name val="MS Reference Sans Serif"/>
      <family val="2"/>
    </font>
    <font>
      <b/>
      <u/>
      <sz val="10"/>
      <color rgb="FFFF0000"/>
      <name val="MS Reference Sans Serif"/>
      <family val="2"/>
    </font>
    <font>
      <b/>
      <sz val="10"/>
      <color rgb="FF002060"/>
      <name val="MS Reference Sans Serif"/>
      <family val="2"/>
    </font>
    <font>
      <b/>
      <vertAlign val="superscript"/>
      <sz val="10"/>
      <color rgb="FF002060"/>
      <name val="MS Reference Sans Serif"/>
      <family val="2"/>
    </font>
    <font>
      <sz val="10"/>
      <color rgb="FF000000"/>
      <name val="Calibri"/>
      <family val="2"/>
    </font>
    <font>
      <u/>
      <sz val="10"/>
      <color theme="10"/>
      <name val="Arial"/>
      <family val="2"/>
    </font>
    <font>
      <sz val="11"/>
      <color rgb="FF202124"/>
      <name val="Aptos"/>
      <family val="2"/>
    </font>
    <font>
      <b/>
      <sz val="11"/>
      <color rgb="FF202124"/>
      <name val="Aptos"/>
      <family val="2"/>
    </font>
    <font>
      <vertAlign val="superscript"/>
      <sz val="11"/>
      <color rgb="FF202124"/>
      <name val="Aptos"/>
      <family val="2"/>
    </font>
    <font>
      <sz val="10.5"/>
      <color rgb="FF1F497D"/>
      <name val="Calibri"/>
      <family val="2"/>
    </font>
    <font>
      <sz val="10.5"/>
      <color rgb="FF1F497D"/>
      <name val="SimSun"/>
      <family val="3"/>
      <charset val="134"/>
    </font>
    <font>
      <sz val="12"/>
      <color rgb="FF000000"/>
      <name val="Calibri"/>
      <family val="2"/>
    </font>
    <font>
      <sz val="10"/>
      <name val="Aptos"/>
      <family val="2"/>
    </font>
    <font>
      <vertAlign val="superscript"/>
      <sz val="10"/>
      <name val="Aptos"/>
      <family val="2"/>
    </font>
    <font>
      <sz val="11"/>
      <color rgb="FFFF0000"/>
      <name val="Calibri"/>
      <family val="2"/>
    </font>
    <font>
      <sz val="11"/>
      <color rgb="FF000000"/>
      <name val="SimSun"/>
      <charset val="134"/>
    </font>
    <font>
      <b/>
      <sz val="11"/>
      <color rgb="FF000000"/>
      <name val="Calibri"/>
      <family val="2"/>
    </font>
    <font>
      <sz val="11"/>
      <name val="SimSun"/>
      <charset val="134"/>
    </font>
    <font>
      <b/>
      <u/>
      <sz val="11"/>
      <name val="Calibri"/>
      <family val="2"/>
    </font>
    <font>
      <u/>
      <sz val="11"/>
      <name val="Calibri"/>
      <family val="2"/>
    </font>
    <font>
      <sz val="11"/>
      <name val="Microsoft JhengHei"/>
      <family val="2"/>
    </font>
    <font>
      <sz val="11"/>
      <name val="MS Gothic"/>
      <family val="3"/>
    </font>
    <font>
      <sz val="12"/>
      <name val="Aptos"/>
      <family val="2"/>
    </font>
    <font>
      <sz val="10.5"/>
      <color rgb="FF1F497D"/>
      <name val="SimSun"/>
      <charset val="134"/>
    </font>
    <font>
      <sz val="11"/>
      <color theme="1"/>
      <name val="宋体"/>
      <family val="2"/>
      <scheme val="minor"/>
    </font>
    <font>
      <sz val="11"/>
      <color theme="1"/>
      <name val="宋体"/>
      <family val="3"/>
      <charset val="134"/>
      <scheme val="minor"/>
    </font>
    <font>
      <b/>
      <sz val="12"/>
      <color rgb="FFFF0000"/>
      <name val="Cambria"/>
      <family val="1"/>
    </font>
    <font>
      <b/>
      <sz val="12"/>
      <name val="Cambria"/>
      <family val="1"/>
    </font>
    <font>
      <u/>
      <sz val="11"/>
      <color theme="1"/>
      <name val="宋体"/>
      <family val="3"/>
      <charset val="134"/>
      <scheme val="minor"/>
    </font>
    <font>
      <u/>
      <sz val="11"/>
      <color theme="1"/>
      <name val="宋体"/>
      <family val="2"/>
      <scheme val="minor"/>
    </font>
    <font>
      <u/>
      <sz val="10"/>
      <name val="Arial"/>
      <family val="2"/>
    </font>
    <font>
      <sz val="11"/>
      <color theme="1"/>
      <name val="Calibri"/>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2"/>
        <bgColor indexed="27"/>
      </patternFill>
    </fill>
    <fill>
      <patternFill patternType="solid">
        <fgColor indexed="45"/>
        <bgColor indexed="64"/>
      </patternFill>
    </fill>
    <fill>
      <patternFill patternType="solid">
        <fgColor indexed="45"/>
        <bgColor indexed="29"/>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B4C6E7"/>
        <bgColor indexed="64"/>
      </patternFill>
    </fill>
    <fill>
      <patternFill patternType="solid">
        <fgColor theme="1"/>
        <bgColor indexed="64"/>
      </patternFill>
    </fill>
    <fill>
      <patternFill patternType="solid">
        <fgColor theme="5" tint="0.79998168889431442"/>
        <bgColor indexed="64"/>
      </patternFill>
    </fill>
    <fill>
      <patternFill patternType="solid">
        <fgColor rgb="FF000000"/>
        <bgColor indexed="64"/>
      </patternFill>
    </fill>
    <fill>
      <patternFill patternType="solid">
        <fgColor rgb="FFFFFFFF"/>
        <bgColor indexed="64"/>
      </patternFill>
    </fill>
    <fill>
      <patternFill patternType="solid">
        <fgColor rgb="FF00FFF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EC72D2"/>
        <bgColor indexed="64"/>
      </patternFill>
    </fill>
    <fill>
      <patternFill patternType="solid">
        <fgColor rgb="FFD9D9D9"/>
        <bgColor indexed="64"/>
      </patternFill>
    </fill>
  </fills>
  <borders count="8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medium">
        <color indexed="64"/>
      </right>
      <top style="thin">
        <color auto="1"/>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style="thin">
        <color auto="1"/>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indexed="64"/>
      </top>
      <bottom style="medium">
        <color indexed="64"/>
      </bottom>
      <diagonal/>
    </border>
    <border>
      <left/>
      <right/>
      <top/>
      <bottom style="medium">
        <color rgb="FF000000"/>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bottom/>
      <diagonal/>
    </border>
    <border>
      <left style="medium">
        <color indexed="64"/>
      </left>
      <right/>
      <top/>
      <bottom/>
      <diagonal/>
    </border>
    <border>
      <left/>
      <right style="medium">
        <color rgb="FF000000"/>
      </right>
      <top/>
      <bottom/>
      <diagonal/>
    </border>
    <border>
      <left style="medium">
        <color indexed="64"/>
      </left>
      <right/>
      <top/>
      <bottom style="medium">
        <color rgb="FF000000"/>
      </bottom>
      <diagonal/>
    </border>
    <border>
      <left/>
      <right style="medium">
        <color rgb="FF000000"/>
      </right>
      <top/>
      <bottom style="medium">
        <color rgb="FF000000"/>
      </bottom>
      <diagonal/>
    </border>
    <border>
      <left style="medium">
        <color rgb="FF000000"/>
      </left>
      <right/>
      <top style="medium">
        <color indexed="64"/>
      </top>
      <bottom style="medium">
        <color indexed="64"/>
      </bottom>
      <diagonal/>
    </border>
    <border>
      <left/>
      <right style="medium">
        <color rgb="FF000000"/>
      </right>
      <top style="medium">
        <color indexed="64"/>
      </top>
      <bottom/>
      <diagonal/>
    </border>
    <border>
      <left style="thin">
        <color indexed="64"/>
      </left>
      <right style="medium">
        <color indexed="64"/>
      </right>
      <top style="thin">
        <color indexed="64"/>
      </top>
      <bottom style="thin">
        <color indexed="64"/>
      </bottom>
      <diagonal/>
    </border>
    <border>
      <left/>
      <right/>
      <top/>
      <bottom style="thin">
        <color auto="1"/>
      </bottom>
      <diagonal/>
    </border>
    <border>
      <left style="thin">
        <color auto="1"/>
      </left>
      <right/>
      <top/>
      <bottom style="thin">
        <color auto="1"/>
      </bottom>
      <diagonal/>
    </border>
    <border>
      <left style="medium">
        <color rgb="FF000000"/>
      </left>
      <right style="medium">
        <color rgb="FF000000"/>
      </right>
      <top style="medium">
        <color rgb="FF000000"/>
      </top>
      <bottom/>
      <diagonal/>
    </border>
  </borders>
  <cellStyleXfs count="2134">
    <xf numFmtId="0" fontId="0" fillId="0" borderId="0"/>
    <xf numFmtId="0" fontId="10" fillId="0" borderId="0"/>
    <xf numFmtId="0" fontId="10" fillId="0" borderId="0"/>
    <xf numFmtId="0" fontId="14"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10" fillId="0" borderId="0"/>
    <xf numFmtId="0" fontId="11"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ont="0" applyFill="0" applyBorder="0" applyProtection="0">
      <alignment vertical="center"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ont="0" applyFill="0" applyBorder="0" applyProtection="0">
      <alignment vertical="center" wrapText="1"/>
    </xf>
    <xf numFmtId="0" fontId="10" fillId="0" borderId="0"/>
    <xf numFmtId="0" fontId="10" fillId="0" borderId="0" applyNumberFormat="0" applyFont="0" applyFill="0" applyBorder="0" applyProtection="0">
      <alignment vertical="center" wrapText="1"/>
    </xf>
    <xf numFmtId="0" fontId="11" fillId="0" borderId="0"/>
    <xf numFmtId="0" fontId="10" fillId="0" borderId="0"/>
    <xf numFmtId="0" fontId="11"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6" fillId="20" borderId="1" applyNumberFormat="0" applyAlignment="0" applyProtection="0"/>
    <xf numFmtId="0" fontId="46" fillId="20" borderId="1" applyNumberFormat="0" applyAlignment="0" applyProtection="0"/>
    <xf numFmtId="0" fontId="46" fillId="20" borderId="1" applyNumberFormat="0" applyAlignment="0" applyProtection="0"/>
    <xf numFmtId="0" fontId="47" fillId="21" borderId="2" applyNumberFormat="0" applyAlignment="0" applyProtection="0"/>
    <xf numFmtId="0" fontId="47" fillId="21" borderId="2" applyNumberFormat="0" applyAlignment="0" applyProtection="0"/>
    <xf numFmtId="0" fontId="47" fillId="21" borderId="2" applyNumberFormat="0" applyAlignment="0" applyProtection="0"/>
    <xf numFmtId="178" fontId="9"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39" fillId="0" borderId="0" applyFont="0" applyFill="0" applyBorder="0" applyAlignment="0" applyProtection="0"/>
    <xf numFmtId="177" fontId="9" fillId="0" borderId="0" applyFont="0" applyFill="0" applyBorder="0" applyAlignment="0" applyProtection="0"/>
    <xf numFmtId="44" fontId="14" fillId="0" borderId="0" applyFont="0" applyFill="0" applyBorder="0" applyAlignment="0" applyProtection="0">
      <alignment vertical="center"/>
    </xf>
    <xf numFmtId="177" fontId="10" fillId="0" borderId="0" applyFont="0" applyFill="0" applyBorder="0" applyAlignment="0" applyProtection="0"/>
    <xf numFmtId="177" fontId="11" fillId="0" borderId="0" applyFont="0" applyFill="0" applyBorder="0" applyAlignment="0" applyProtection="0"/>
    <xf numFmtId="177" fontId="10" fillId="0" borderId="0" applyFont="0" applyFill="0" applyBorder="0" applyAlignment="0" applyProtection="0"/>
    <xf numFmtId="177" fontId="31"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4" fillId="0" borderId="0" applyFont="0" applyFill="0" applyBorder="0" applyAlignment="0" applyProtection="0"/>
    <xf numFmtId="177" fontId="10" fillId="0" borderId="0" applyFont="0" applyFill="0" applyBorder="0" applyAlignment="0" applyProtection="0"/>
    <xf numFmtId="177" fontId="39" fillId="0" borderId="0" applyFont="0" applyFill="0" applyBorder="0" applyAlignment="0" applyProtection="0"/>
    <xf numFmtId="177" fontId="10" fillId="0" borderId="0" applyFont="0" applyFill="0" applyBorder="0" applyAlignment="0" applyProtection="0"/>
    <xf numFmtId="177" fontId="39" fillId="0" borderId="0" applyFont="0" applyFill="0" applyBorder="0" applyAlignment="0" applyProtection="0"/>
    <xf numFmtId="0" fontId="14" fillId="0" borderId="0" applyFont="0" applyFill="0" applyBorder="0" applyAlignment="0" applyProtection="0">
      <alignment vertical="center"/>
    </xf>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50" fillId="22" borderId="0" applyNumberFormat="0" applyBorder="0" applyAlignment="0" applyProtection="0"/>
    <xf numFmtId="0" fontId="51" fillId="0" borderId="3" applyNumberFormat="0" applyFill="0" applyAlignment="0" applyProtection="0"/>
    <xf numFmtId="0" fontId="51" fillId="0" borderId="3" applyNumberFormat="0" applyFill="0" applyAlignment="0" applyProtection="0"/>
    <xf numFmtId="0" fontId="51" fillId="0" borderId="3" applyNumberFormat="0" applyFill="0" applyAlignment="0" applyProtection="0"/>
    <xf numFmtId="0" fontId="52" fillId="0" borderId="4" applyNumberFormat="0" applyFill="0" applyAlignment="0" applyProtection="0"/>
    <xf numFmtId="0" fontId="52" fillId="0" borderId="4" applyNumberFormat="0" applyFill="0" applyAlignment="0" applyProtection="0"/>
    <xf numFmtId="0" fontId="52" fillId="0" borderId="4" applyNumberFormat="0" applyFill="0" applyAlignment="0" applyProtection="0"/>
    <xf numFmtId="0" fontId="53" fillId="0" borderId="5" applyNumberFormat="0" applyFill="0" applyAlignment="0" applyProtection="0"/>
    <xf numFmtId="0" fontId="53" fillId="0" borderId="5"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7" borderId="1" applyNumberFormat="0" applyAlignment="0" applyProtection="0"/>
    <xf numFmtId="0" fontId="54" fillId="7" borderId="1" applyNumberFormat="0" applyAlignment="0" applyProtection="0"/>
    <xf numFmtId="0" fontId="54" fillId="7" borderId="1" applyNumberFormat="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10" fillId="22" borderId="0" applyNumberFormat="0" applyFont="0" applyBorder="0" applyAlignment="0" applyProtection="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10" fillId="0" borderId="0"/>
    <xf numFmtId="0" fontId="10" fillId="0" borderId="0"/>
    <xf numFmtId="0" fontId="11" fillId="0" borderId="0" applyProtection="0"/>
    <xf numFmtId="0" fontId="10" fillId="0" borderId="0"/>
    <xf numFmtId="0" fontId="10"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1" fillId="0" borderId="0" applyProtection="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alignment vertical="top"/>
    </xf>
    <xf numFmtId="0" fontId="14" fillId="0" borderId="0">
      <alignment vertical="top"/>
    </xf>
    <xf numFmtId="0" fontId="14" fillId="0" borderId="0">
      <alignment vertical="top"/>
    </xf>
    <xf numFmtId="0" fontId="11" fillId="0" borderId="0" applyProtection="0"/>
    <xf numFmtId="0" fontId="10" fillId="0" borderId="0"/>
    <xf numFmtId="0" fontId="10" fillId="0" borderId="0"/>
    <xf numFmtId="0" fontId="10" fillId="0" borderId="0"/>
    <xf numFmtId="0" fontId="10" fillId="0" borderId="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11" fillId="0" borderId="0" applyProtection="0"/>
    <xf numFmtId="0" fontId="11" fillId="0" borderId="0" applyProtection="0"/>
    <xf numFmtId="0" fontId="11" fillId="0" borderId="0" applyProtection="0"/>
    <xf numFmtId="0" fontId="11" fillId="0" borderId="0" applyProtection="0"/>
    <xf numFmtId="0" fontId="39" fillId="0" borderId="0"/>
    <xf numFmtId="0" fontId="39" fillId="0" borderId="0"/>
    <xf numFmtId="0" fontId="10" fillId="0" borderId="0"/>
    <xf numFmtId="0" fontId="71" fillId="0" borderId="0"/>
    <xf numFmtId="0" fontId="14" fillId="0" borderId="0"/>
    <xf numFmtId="0" fontId="10" fillId="0" borderId="0"/>
    <xf numFmtId="0" fontId="10" fillId="0" borderId="0"/>
    <xf numFmtId="0" fontId="39" fillId="0" borderId="0"/>
    <xf numFmtId="0" fontId="39" fillId="0" borderId="0"/>
    <xf numFmtId="0" fontId="11" fillId="0" borderId="0" applyProtection="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7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alignment vertical="top"/>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72" fillId="0" borderId="0"/>
    <xf numFmtId="0" fontId="14" fillId="0" borderId="0">
      <alignment vertical="top"/>
    </xf>
    <xf numFmtId="0" fontId="14" fillId="0" borderId="0">
      <alignment vertical="top"/>
    </xf>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0" fillId="0" borderId="0" applyNumberFormat="0" applyFont="0" applyFill="0" applyBorder="0" applyProtection="0">
      <alignment vertical="center" wrapText="1"/>
    </xf>
    <xf numFmtId="0" fontId="10" fillId="0" borderId="0"/>
    <xf numFmtId="0" fontId="10" fillId="0" borderId="0"/>
    <xf numFmtId="0" fontId="10" fillId="0" borderId="0"/>
    <xf numFmtId="0" fontId="39" fillId="0" borderId="0"/>
    <xf numFmtId="0" fontId="39" fillId="0" borderId="0"/>
    <xf numFmtId="0" fontId="57" fillId="0" borderId="0"/>
    <xf numFmtId="0" fontId="41"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xf numFmtId="0" fontId="39" fillId="0" borderId="0"/>
    <xf numFmtId="0" fontId="39" fillId="0" borderId="0"/>
    <xf numFmtId="0" fontId="10" fillId="0" borderId="0"/>
    <xf numFmtId="0" fontId="1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7" fillId="0" borderId="0"/>
    <xf numFmtId="0" fontId="58"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5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4" fillId="0" borderId="0"/>
    <xf numFmtId="0" fontId="10" fillId="0" borderId="0"/>
    <xf numFmtId="0" fontId="10" fillId="0" borderId="0"/>
    <xf numFmtId="0" fontId="10" fillId="0" borderId="0" applyFont="0" applyFill="0" applyBorder="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14"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10"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60" fillId="20" borderId="8" applyNumberFormat="0" applyAlignment="0" applyProtection="0"/>
    <xf numFmtId="0" fontId="60" fillId="20" borderId="8" applyNumberFormat="0" applyAlignment="0" applyProtection="0"/>
    <xf numFmtId="0" fontId="60" fillId="20" borderId="8" applyNumberFormat="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9" fillId="0" borderId="0" applyFont="0" applyFill="0" applyBorder="0" applyAlignment="0" applyProtection="0"/>
    <xf numFmtId="9" fontId="71" fillId="0" borderId="0" applyFont="0" applyFill="0" applyBorder="0" applyAlignment="0" applyProtection="0"/>
    <xf numFmtId="0" fontId="10" fillId="0" borderId="0"/>
    <xf numFmtId="0" fontId="10" fillId="0" borderId="0"/>
    <xf numFmtId="0" fontId="10" fillId="0" borderId="0"/>
    <xf numFmtId="0" fontId="34" fillId="0" borderId="0">
      <alignment vertical="top"/>
    </xf>
    <xf numFmtId="0" fontId="73" fillId="0" borderId="0"/>
    <xf numFmtId="0" fontId="10" fillId="0" borderId="0" applyNumberFormat="0" applyFont="0" applyFill="0" applyBorder="0" applyProtection="0">
      <alignment horizontal="left" wrapText="1"/>
    </xf>
    <xf numFmtId="0" fontId="61" fillId="0" borderId="0" applyNumberFormat="0" applyFill="0" applyBorder="0" applyAlignment="0" applyProtection="0"/>
    <xf numFmtId="0" fontId="62" fillId="0" borderId="0" applyNumberFormat="0" applyFill="0" applyBorder="0" applyAlignment="0" applyProtection="0"/>
    <xf numFmtId="0" fontId="61" fillId="0" borderId="0" applyNumberFormat="0" applyFill="0" applyBorder="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38" fontId="64" fillId="0" borderId="0" applyFont="0" applyFill="0" applyBorder="0" applyAlignment="0" applyProtection="0"/>
    <xf numFmtId="40" fontId="64" fillId="0" borderId="0" applyFont="0" applyFill="0" applyBorder="0" applyAlignment="0" applyProtection="0"/>
    <xf numFmtId="0" fontId="64" fillId="0" borderId="0" applyFont="0" applyFill="0" applyBorder="0" applyAlignment="0" applyProtection="0"/>
    <xf numFmtId="0" fontId="64" fillId="0" borderId="0" applyFont="0" applyFill="0" applyBorder="0" applyAlignment="0" applyProtection="0"/>
    <xf numFmtId="0" fontId="65" fillId="0" borderId="0"/>
    <xf numFmtId="0" fontId="40" fillId="0" borderId="0"/>
    <xf numFmtId="184" fontId="40" fillId="0" borderId="0" applyFont="0" applyFill="0" applyBorder="0" applyAlignment="0" applyProtection="0"/>
    <xf numFmtId="185" fontId="40" fillId="0" borderId="0" applyFont="0" applyFill="0" applyBorder="0" applyAlignment="0" applyProtection="0"/>
    <xf numFmtId="41" fontId="43" fillId="0" borderId="0" applyFont="0" applyFill="0" applyBorder="0" applyAlignment="0" applyProtection="0"/>
    <xf numFmtId="43" fontId="43" fillId="0" borderId="0" applyFont="0" applyFill="0" applyBorder="0" applyAlignment="0" applyProtection="0"/>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20" borderId="0" applyNumberFormat="0" applyBorder="0" applyAlignment="0" applyProtection="0">
      <alignment vertical="center"/>
    </xf>
    <xf numFmtId="0" fontId="49" fillId="25" borderId="0" applyNumberFormat="0" applyBorder="0" applyAlignment="0" applyProtection="0"/>
    <xf numFmtId="0" fontId="15" fillId="26"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alignment vertical="center"/>
    </xf>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15" fillId="25" borderId="0" applyNumberFormat="0" applyBorder="0" applyAlignment="0" applyProtection="0">
      <alignment vertical="center"/>
    </xf>
    <xf numFmtId="0" fontId="66"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20" borderId="0" applyNumberFormat="0" applyBorder="0" applyAlignment="0" applyProtection="0">
      <alignment vertical="center"/>
    </xf>
    <xf numFmtId="0" fontId="45" fillId="27" borderId="0" applyNumberFormat="0" applyBorder="0" applyAlignment="0" applyProtection="0"/>
    <xf numFmtId="0" fontId="16" fillId="28"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alignment vertical="center"/>
    </xf>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16" fillId="27" borderId="0" applyNumberFormat="0" applyBorder="0" applyAlignment="0" applyProtection="0">
      <alignment vertical="center"/>
    </xf>
    <xf numFmtId="0" fontId="67"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68" fillId="0" borderId="0"/>
    <xf numFmtId="0" fontId="68" fillId="0" borderId="0"/>
    <xf numFmtId="0" fontId="68" fillId="0" borderId="0"/>
    <xf numFmtId="0" fontId="68" fillId="0" borderId="0"/>
    <xf numFmtId="0" fontId="68" fillId="0" borderId="0"/>
    <xf numFmtId="0" fontId="68"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pplyProtection="0">
      <alignment vertical="top"/>
    </xf>
    <xf numFmtId="0" fontId="14" fillId="0" borderId="0">
      <alignment vertical="center"/>
    </xf>
    <xf numFmtId="0" fontId="14" fillId="0" borderId="0">
      <alignment vertical="center"/>
    </xf>
    <xf numFmtId="0" fontId="68" fillId="0" borderId="0"/>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10" fillId="0" borderId="0"/>
    <xf numFmtId="0" fontId="14" fillId="0" borderId="0">
      <alignment vertical="top"/>
    </xf>
    <xf numFmtId="0" fontId="10" fillId="0" borderId="0"/>
    <xf numFmtId="0" fontId="10" fillId="0" borderId="0"/>
    <xf numFmtId="0" fontId="68" fillId="0" borderId="0"/>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43" fillId="0" borderId="0"/>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0"/>
    <xf numFmtId="0" fontId="10" fillId="0" borderId="0"/>
    <xf numFmtId="0" fontId="10" fillId="0" borderId="0"/>
    <xf numFmtId="0" fontId="21" fillId="21" borderId="2" applyNumberFormat="0" applyAlignment="0" applyProtection="0">
      <alignment vertical="center"/>
    </xf>
    <xf numFmtId="0" fontId="21" fillId="21" borderId="2" applyNumberFormat="0" applyAlignment="0" applyProtection="0">
      <alignment vertical="center"/>
    </xf>
    <xf numFmtId="0" fontId="10" fillId="0" borderId="0" applyNumberFormat="0" applyFont="0" applyFill="0" applyBorder="0" applyProtection="0">
      <alignment vertical="center" wrapText="1"/>
    </xf>
    <xf numFmtId="0" fontId="22" fillId="0" borderId="9" applyNumberFormat="0" applyFill="0" applyAlignment="0" applyProtection="0">
      <alignment vertical="center"/>
    </xf>
    <xf numFmtId="0" fontId="22" fillId="0" borderId="9" applyNumberFormat="0" applyFill="0" applyAlignment="0" applyProtection="0">
      <alignment vertical="center"/>
    </xf>
    <xf numFmtId="0" fontId="14" fillId="24" borderId="7" applyNumberFormat="0" applyFont="0" applyAlignment="0" applyProtection="0">
      <alignment vertical="center"/>
    </xf>
    <xf numFmtId="0" fontId="14" fillId="24" borderId="7" applyNumberFormat="0" applyFont="0" applyAlignment="0" applyProtection="0">
      <alignment vertical="center"/>
    </xf>
    <xf numFmtId="186" fontId="14" fillId="0" borderId="0" applyFont="0" applyFill="0" applyBorder="0" applyAlignment="0" applyProtection="0"/>
    <xf numFmtId="187" fontId="1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20" borderId="1" applyNumberFormat="0" applyAlignment="0" applyProtection="0">
      <alignment vertical="center"/>
    </xf>
    <xf numFmtId="0" fontId="25" fillId="20" borderId="1" applyNumberFormat="0" applyAlignment="0" applyProtection="0">
      <alignment vertical="center"/>
    </xf>
    <xf numFmtId="44" fontId="14" fillId="0" borderId="0" applyBorder="0" applyProtection="0">
      <alignment vertical="center"/>
    </xf>
    <xf numFmtId="0" fontId="26" fillId="7" borderId="1" applyNumberFormat="0" applyAlignment="0" applyProtection="0">
      <alignment vertical="center"/>
    </xf>
    <xf numFmtId="0" fontId="26" fillId="7" borderId="1" applyNumberFormat="0" applyAlignment="0" applyProtection="0">
      <alignment vertical="center"/>
    </xf>
    <xf numFmtId="0" fontId="27" fillId="20" borderId="8" applyNumberFormat="0" applyAlignment="0" applyProtection="0">
      <alignment vertical="center"/>
    </xf>
    <xf numFmtId="0" fontId="27" fillId="20" borderId="8" applyNumberFormat="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69" fillId="0" borderId="0"/>
    <xf numFmtId="0" fontId="29" fillId="0" borderId="6" applyNumberFormat="0" applyFill="0" applyAlignment="0" applyProtection="0">
      <alignment vertical="center"/>
    </xf>
    <xf numFmtId="0" fontId="29" fillId="0" borderId="6" applyNumberFormat="0" applyFill="0" applyAlignment="0" applyProtection="0">
      <alignment vertical="center"/>
    </xf>
    <xf numFmtId="188" fontId="14" fillId="0" borderId="0" applyFont="0" applyFill="0" applyBorder="0" applyAlignment="0" applyProtection="0"/>
    <xf numFmtId="189" fontId="14" fillId="0" borderId="0" applyFont="0" applyFill="0" applyBorder="0" applyAlignment="0" applyProtection="0"/>
    <xf numFmtId="0" fontId="9" fillId="0" borderId="0"/>
    <xf numFmtId="0" fontId="79" fillId="0" borderId="0">
      <alignment vertical="center"/>
    </xf>
    <xf numFmtId="0" fontId="80" fillId="0" borderId="0"/>
    <xf numFmtId="0" fontId="8" fillId="0" borderId="0"/>
    <xf numFmtId="177" fontId="8" fillId="0" borderId="0" applyFont="0" applyFill="0" applyBorder="0" applyAlignment="0" applyProtection="0"/>
    <xf numFmtId="0" fontId="59" fillId="0" borderId="0" applyProtection="0"/>
    <xf numFmtId="0" fontId="9" fillId="0" borderId="0"/>
    <xf numFmtId="44" fontId="14" fillId="0" borderId="0" applyFont="0" applyFill="0" applyBorder="0" applyAlignment="0" applyProtection="0">
      <alignment vertical="center"/>
    </xf>
    <xf numFmtId="0" fontId="7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ont="0" applyFill="0" applyBorder="0" applyProtection="0">
      <alignment vertical="center" wrapText="1"/>
    </xf>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ont="0" applyFill="0" applyBorder="0" applyProtection="0">
      <alignment vertical="center" wrapText="1"/>
    </xf>
    <xf numFmtId="0" fontId="9" fillId="0" borderId="0"/>
    <xf numFmtId="0" fontId="9" fillId="0" borderId="0" applyNumberFormat="0" applyFont="0" applyFill="0" applyBorder="0" applyProtection="0">
      <alignment vertical="center" wrapText="1"/>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6" fillId="20" borderId="27" applyNumberFormat="0" applyAlignment="0" applyProtection="0"/>
    <xf numFmtId="0" fontId="46" fillId="20" borderId="27" applyNumberFormat="0" applyAlignment="0" applyProtection="0"/>
    <xf numFmtId="0" fontId="46" fillId="20" borderId="27" applyNumberFormat="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0" fontId="54" fillId="7" borderId="27" applyNumberFormat="0" applyAlignment="0" applyProtection="0"/>
    <xf numFmtId="0" fontId="54" fillId="7" borderId="27" applyNumberFormat="0" applyAlignment="0" applyProtection="0"/>
    <xf numFmtId="0" fontId="54" fillId="7" borderId="27" applyNumberFormat="0" applyAlignment="0" applyProtection="0"/>
    <xf numFmtId="0" fontId="9" fillId="22" borderId="0" applyNumberFormat="0" applyFon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Font="0" applyFill="0" applyBorder="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14"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60" fillId="20" borderId="29" applyNumberFormat="0" applyAlignment="0" applyProtection="0"/>
    <xf numFmtId="0" fontId="60" fillId="20" borderId="29" applyNumberFormat="0" applyAlignment="0" applyProtection="0"/>
    <xf numFmtId="0" fontId="60" fillId="20" borderId="29"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applyNumberFormat="0" applyFont="0" applyFill="0" applyBorder="0" applyProtection="0">
      <alignment horizontal="left" wrapText="1"/>
    </xf>
    <xf numFmtId="0" fontId="61" fillId="0" borderId="0" applyNumberFormat="0" applyFill="0" applyBorder="0" applyAlignment="0" applyProtection="0"/>
    <xf numFmtId="0" fontId="42" fillId="0" borderId="30" applyNumberFormat="0" applyFill="0" applyAlignment="0" applyProtection="0"/>
    <xf numFmtId="0" fontId="42" fillId="0" borderId="30" applyNumberFormat="0" applyFill="0" applyAlignment="0" applyProtection="0"/>
    <xf numFmtId="0" fontId="42" fillId="0" borderId="30" applyNumberFormat="0" applyFill="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81" fillId="0" borderId="0" applyNumberFormat="0" applyFill="0" applyBorder="0" applyAlignment="0" applyProtection="0">
      <alignment vertical="top"/>
      <protection locked="0"/>
    </xf>
    <xf numFmtId="0" fontId="22" fillId="0" borderId="30" applyNumberFormat="0" applyFill="0" applyAlignment="0" applyProtection="0">
      <alignment vertical="center"/>
    </xf>
    <xf numFmtId="0" fontId="22" fillId="0" borderId="30" applyNumberFormat="0" applyFill="0" applyAlignment="0" applyProtection="0">
      <alignment vertical="center"/>
    </xf>
    <xf numFmtId="0" fontId="25" fillId="20" borderId="27" applyNumberFormat="0" applyAlignment="0" applyProtection="0">
      <alignment vertical="center"/>
    </xf>
    <xf numFmtId="0" fontId="25" fillId="20" borderId="27" applyNumberFormat="0" applyAlignment="0" applyProtection="0">
      <alignment vertical="center"/>
    </xf>
    <xf numFmtId="0" fontId="27" fillId="20" borderId="29" applyNumberFormat="0" applyAlignment="0" applyProtection="0">
      <alignment vertical="center"/>
    </xf>
    <xf numFmtId="0" fontId="27" fillId="20" borderId="29" applyNumberFormat="0" applyAlignment="0" applyProtection="0">
      <alignment vertical="center"/>
    </xf>
    <xf numFmtId="0" fontId="26" fillId="7" borderId="27" applyNumberFormat="0" applyAlignment="0" applyProtection="0">
      <alignment vertical="center"/>
    </xf>
    <xf numFmtId="0" fontId="26" fillId="7" borderId="27" applyNumberFormat="0" applyAlignment="0" applyProtection="0">
      <alignment vertical="center"/>
    </xf>
    <xf numFmtId="0" fontId="9" fillId="0" borderId="0"/>
    <xf numFmtId="0" fontId="9" fillId="0" borderId="0"/>
    <xf numFmtId="0" fontId="9" fillId="0" borderId="0" applyNumberFormat="0" applyFont="0" applyFill="0" applyBorder="0" applyProtection="0">
      <alignment vertical="center" wrapText="1"/>
    </xf>
    <xf numFmtId="0" fontId="14" fillId="24" borderId="28" applyNumberFormat="0" applyFont="0" applyAlignment="0" applyProtection="0">
      <alignment vertical="center"/>
    </xf>
    <xf numFmtId="0" fontId="14" fillId="24" borderId="28" applyNumberFormat="0" applyFont="0" applyAlignment="0" applyProtection="0">
      <alignment vertical="center"/>
    </xf>
    <xf numFmtId="0" fontId="9" fillId="0" borderId="0"/>
    <xf numFmtId="0" fontId="9" fillId="0" borderId="0"/>
    <xf numFmtId="0" fontId="9" fillId="24" borderId="28" applyNumberFormat="0" applyFont="0" applyAlignment="0" applyProtection="0"/>
    <xf numFmtId="0" fontId="9" fillId="24" borderId="28" applyNumberFormat="0" applyFon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14" fillId="0" borderId="0">
      <alignment vertical="top"/>
    </xf>
    <xf numFmtId="0" fontId="11" fillId="0" borderId="0" applyProtection="0"/>
    <xf numFmtId="0" fontId="59" fillId="0" borderId="0"/>
    <xf numFmtId="0" fontId="54" fillId="7" borderId="31" applyNumberFormat="0" applyAlignment="0" applyProtection="0"/>
    <xf numFmtId="0" fontId="54" fillId="7" borderId="31" applyNumberFormat="0" applyAlignment="0" applyProtection="0"/>
    <xf numFmtId="0" fontId="54" fillId="7" borderId="31" applyNumberFormat="0" applyAlignment="0" applyProtection="0"/>
    <xf numFmtId="0" fontId="54" fillId="7" borderId="31" applyNumberFormat="0" applyAlignment="0" applyProtection="0"/>
    <xf numFmtId="0" fontId="46" fillId="20" borderId="31" applyNumberFormat="0" applyAlignment="0" applyProtection="0"/>
    <xf numFmtId="0" fontId="46" fillId="20" borderId="31" applyNumberFormat="0" applyAlignment="0" applyProtection="0"/>
    <xf numFmtId="192" fontId="14" fillId="0" borderId="0" applyFont="0" applyFill="0" applyBorder="0" applyAlignment="0" applyProtection="0">
      <alignment vertical="center"/>
    </xf>
    <xf numFmtId="0" fontId="46" fillId="20" borderId="31" applyNumberFormat="0" applyAlignment="0" applyProtection="0"/>
    <xf numFmtId="0" fontId="46" fillId="20" borderId="31" applyNumberFormat="0" applyAlignment="0" applyProtection="0"/>
    <xf numFmtId="177" fontId="59" fillId="0" borderId="0" applyFont="0" applyFill="0" applyBorder="0" applyAlignment="0" applyProtection="0"/>
    <xf numFmtId="0" fontId="13" fillId="15" borderId="0" applyNumberFormat="0" applyBorder="0" applyAlignment="0" applyProtection="0">
      <alignment vertical="center"/>
    </xf>
    <xf numFmtId="0" fontId="13" fillId="14" borderId="0" applyNumberFormat="0" applyBorder="0" applyAlignment="0" applyProtection="0">
      <alignment vertical="center"/>
    </xf>
    <xf numFmtId="0" fontId="13" fillId="13" borderId="0" applyNumberFormat="0" applyBorder="0" applyAlignment="0" applyProtection="0">
      <alignment vertical="center"/>
    </xf>
    <xf numFmtId="0" fontId="13" fillId="10"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10"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9" fillId="0" borderId="0"/>
    <xf numFmtId="0" fontId="9" fillId="24" borderId="28" applyNumberFormat="0" applyFon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14" fillId="0" borderId="0" applyFont="0" applyFill="0" applyBorder="0" applyAlignment="0" applyProtection="0">
      <alignment vertical="center"/>
    </xf>
    <xf numFmtId="9" fontId="39" fillId="0" borderId="0" applyFont="0" applyFill="0" applyBorder="0" applyAlignment="0" applyProtection="0"/>
    <xf numFmtId="0" fontId="82" fillId="0" borderId="0" applyNumberFormat="0" applyFill="0" applyBorder="0" applyAlignment="0" applyProtection="0"/>
    <xf numFmtId="0" fontId="15" fillId="4" borderId="0" applyNumberFormat="0" applyBorder="0" applyAlignment="0" applyProtection="0">
      <alignment vertical="center"/>
    </xf>
    <xf numFmtId="0" fontId="60" fillId="20" borderId="32" applyNumberFormat="0" applyAlignment="0" applyProtection="0"/>
    <xf numFmtId="0" fontId="60" fillId="20" borderId="32" applyNumberFormat="0" applyAlignment="0" applyProtection="0"/>
    <xf numFmtId="0" fontId="60" fillId="20" borderId="32" applyNumberFormat="0" applyAlignment="0" applyProtection="0"/>
    <xf numFmtId="0" fontId="60" fillId="20" borderId="32" applyNumberFormat="0" applyAlignment="0" applyProtection="0"/>
    <xf numFmtId="0" fontId="9" fillId="0" borderId="0"/>
    <xf numFmtId="0" fontId="9" fillId="0" borderId="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9" fillId="0" borderId="0"/>
    <xf numFmtId="0" fontId="16" fillId="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9" fillId="0" borderId="0"/>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9" fillId="0" borderId="0"/>
    <xf numFmtId="0" fontId="21" fillId="21" borderId="2" applyNumberFormat="0" applyAlignment="0" applyProtection="0">
      <alignment vertical="center"/>
    </xf>
    <xf numFmtId="0" fontId="22" fillId="0" borderId="30" applyNumberFormat="0" applyFill="0" applyAlignment="0" applyProtection="0">
      <alignment vertical="center"/>
    </xf>
    <xf numFmtId="0" fontId="14" fillId="24" borderId="2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9" fillId="0" borderId="0"/>
    <xf numFmtId="0" fontId="25" fillId="20" borderId="27" applyNumberFormat="0" applyAlignment="0" applyProtection="0">
      <alignment vertical="center"/>
    </xf>
    <xf numFmtId="0" fontId="26" fillId="7" borderId="27" applyNumberFormat="0" applyAlignment="0" applyProtection="0">
      <alignment vertical="center"/>
    </xf>
    <xf numFmtId="0" fontId="27" fillId="20" borderId="29" applyNumberFormat="0" applyAlignment="0" applyProtection="0">
      <alignment vertical="center"/>
    </xf>
    <xf numFmtId="0" fontId="28" fillId="23" borderId="0" applyNumberFormat="0" applyBorder="0" applyAlignment="0" applyProtection="0">
      <alignment vertical="center"/>
    </xf>
    <xf numFmtId="0" fontId="29" fillId="0" borderId="6" applyNumberFormat="0" applyFill="0" applyAlignment="0" applyProtection="0">
      <alignment vertical="center"/>
    </xf>
    <xf numFmtId="191" fontId="9" fillId="0" borderId="0" applyFont="0" applyFill="0" applyBorder="0" applyAlignment="0" applyProtection="0"/>
    <xf numFmtId="0" fontId="9" fillId="0" borderId="0"/>
    <xf numFmtId="0" fontId="9" fillId="0" borderId="0"/>
    <xf numFmtId="0" fontId="22" fillId="0" borderId="33" applyNumberFormat="0" applyFill="0" applyAlignment="0" applyProtection="0">
      <alignment vertical="center"/>
    </xf>
    <xf numFmtId="0" fontId="22" fillId="0" borderId="33" applyNumberFormat="0" applyFill="0" applyAlignment="0" applyProtection="0">
      <alignment vertical="center"/>
    </xf>
    <xf numFmtId="0" fontId="22" fillId="0" borderId="33" applyNumberFormat="0" applyFill="0" applyAlignment="0" applyProtection="0">
      <alignment vertical="center"/>
    </xf>
    <xf numFmtId="0" fontId="25" fillId="20" borderId="31" applyNumberFormat="0" applyAlignment="0" applyProtection="0">
      <alignment vertical="center"/>
    </xf>
    <xf numFmtId="0" fontId="25" fillId="20" borderId="31" applyNumberFormat="0" applyAlignment="0" applyProtection="0">
      <alignment vertical="center"/>
    </xf>
    <xf numFmtId="0" fontId="25" fillId="20" borderId="31" applyNumberFormat="0" applyAlignment="0" applyProtection="0">
      <alignment vertical="center"/>
    </xf>
    <xf numFmtId="0" fontId="14" fillId="0" borderId="0">
      <alignment vertical="center"/>
    </xf>
    <xf numFmtId="0" fontId="27" fillId="20" borderId="32" applyNumberFormat="0" applyAlignment="0" applyProtection="0">
      <alignment vertical="center"/>
    </xf>
    <xf numFmtId="0" fontId="27" fillId="20" borderId="32" applyNumberFormat="0" applyAlignment="0" applyProtection="0">
      <alignment vertical="center"/>
    </xf>
    <xf numFmtId="0" fontId="27" fillId="20" borderId="32" applyNumberFormat="0" applyAlignment="0" applyProtection="0">
      <alignment vertical="center"/>
    </xf>
    <xf numFmtId="0" fontId="26" fillId="7" borderId="31" applyNumberFormat="0" applyAlignment="0" applyProtection="0">
      <alignment vertical="center"/>
    </xf>
    <xf numFmtId="0" fontId="26" fillId="7" borderId="31" applyNumberFormat="0" applyAlignment="0" applyProtection="0">
      <alignment vertical="center"/>
    </xf>
    <xf numFmtId="0" fontId="26" fillId="7" borderId="31" applyNumberFormat="0" applyAlignment="0" applyProtection="0">
      <alignment vertical="center"/>
    </xf>
    <xf numFmtId="0" fontId="83" fillId="0" borderId="0"/>
    <xf numFmtId="0" fontId="6" fillId="0" borderId="0">
      <alignment vertical="center"/>
    </xf>
    <xf numFmtId="0" fontId="5" fillId="0" borderId="0"/>
    <xf numFmtId="177" fontId="5" fillId="0" borderId="0" applyFont="0" applyFill="0" applyBorder="0" applyAlignment="0" applyProtection="0"/>
    <xf numFmtId="177" fontId="4" fillId="0" borderId="0" applyFont="0" applyFill="0" applyBorder="0" applyAlignment="0" applyProtection="0"/>
    <xf numFmtId="193" fontId="9" fillId="0" borderId="0"/>
    <xf numFmtId="193" fontId="9" fillId="0" borderId="0"/>
    <xf numFmtId="9"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0" fontId="4" fillId="0" borderId="0"/>
    <xf numFmtId="177" fontId="4" fillId="0" borderId="0" applyFont="0" applyFill="0" applyBorder="0" applyAlignment="0" applyProtection="0"/>
    <xf numFmtId="0" fontId="4" fillId="0" borderId="0">
      <alignment vertical="center"/>
    </xf>
    <xf numFmtId="9" fontId="4" fillId="0" borderId="0" applyFont="0" applyFill="0" applyBorder="0" applyAlignment="0" applyProtection="0"/>
    <xf numFmtId="0" fontId="84" fillId="0" borderId="0" applyNumberFormat="0" applyFill="0" applyBorder="0" applyAlignment="0" applyProtection="0"/>
    <xf numFmtId="0" fontId="81" fillId="0" borderId="0" applyNumberFormat="0" applyFill="0" applyBorder="0" applyAlignment="0" applyProtection="0">
      <alignment vertical="top"/>
      <protection locked="0"/>
    </xf>
    <xf numFmtId="0" fontId="4" fillId="0" borderId="0">
      <alignment vertical="center"/>
    </xf>
    <xf numFmtId="177" fontId="85" fillId="0" borderId="0" applyFont="0" applyFill="0" applyBorder="0" applyAlignment="0" applyProtection="0"/>
    <xf numFmtId="9" fontId="85" fillId="0" borderId="0" applyFont="0" applyFill="0" applyBorder="0" applyAlignment="0" applyProtection="0"/>
    <xf numFmtId="0" fontId="4" fillId="0" borderId="0"/>
    <xf numFmtId="177" fontId="4" fillId="0" borderId="0" applyFont="0" applyFill="0" applyBorder="0" applyAlignment="0" applyProtection="0"/>
    <xf numFmtId="0" fontId="3" fillId="0" borderId="0"/>
    <xf numFmtId="0" fontId="2" fillId="0" borderId="0"/>
    <xf numFmtId="177" fontId="2" fillId="0" borderId="0" applyFont="0" applyFill="0" applyBorder="0" applyAlignment="0" applyProtection="0"/>
    <xf numFmtId="0" fontId="9" fillId="0" borderId="0"/>
    <xf numFmtId="0" fontId="110" fillId="0" borderId="0" applyNumberFormat="0" applyFill="0" applyBorder="0" applyAlignment="0" applyProtection="0"/>
    <xf numFmtId="0" fontId="129" fillId="0" borderId="0"/>
    <xf numFmtId="0" fontId="9" fillId="0" borderId="0"/>
    <xf numFmtId="0" fontId="2" fillId="0" borderId="0"/>
    <xf numFmtId="177" fontId="2" fillId="0" borderId="0" applyFont="0" applyFill="0" applyBorder="0" applyAlignment="0" applyProtection="0"/>
    <xf numFmtId="0" fontId="1" fillId="0" borderId="0"/>
  </cellStyleXfs>
  <cellXfs count="438">
    <xf numFmtId="0" fontId="0" fillId="0" borderId="0" xfId="0"/>
    <xf numFmtId="0" fontId="10" fillId="0" borderId="0" xfId="1219"/>
    <xf numFmtId="0" fontId="32" fillId="0" borderId="0" xfId="1219" applyFont="1"/>
    <xf numFmtId="0" fontId="10" fillId="0" borderId="0" xfId="1219" applyAlignment="1">
      <alignment wrapText="1"/>
    </xf>
    <xf numFmtId="179" fontId="32" fillId="0" borderId="10" xfId="1217" applyNumberFormat="1" applyFont="1" applyBorder="1"/>
    <xf numFmtId="0" fontId="10" fillId="0" borderId="0" xfId="1219" applyAlignment="1">
      <alignment horizontal="center" vertical="center"/>
    </xf>
    <xf numFmtId="0" fontId="10" fillId="0" borderId="0" xfId="1219" applyAlignment="1">
      <alignment horizontal="center" vertical="center" wrapText="1"/>
    </xf>
    <xf numFmtId="0" fontId="74" fillId="31" borderId="10" xfId="1217" applyFont="1" applyFill="1" applyBorder="1" applyAlignment="1">
      <alignment horizontal="center" vertical="center" wrapText="1"/>
    </xf>
    <xf numFmtId="190" fontId="30" fillId="0" borderId="10" xfId="405" applyNumberFormat="1" applyFont="1" applyBorder="1" applyAlignment="1">
      <alignment horizontal="center" vertical="center" wrapText="1"/>
    </xf>
    <xf numFmtId="190" fontId="74" fillId="31" borderId="10" xfId="405" applyNumberFormat="1" applyFont="1" applyFill="1" applyBorder="1" applyAlignment="1">
      <alignment horizontal="center" vertical="center" wrapText="1"/>
    </xf>
    <xf numFmtId="0" fontId="10" fillId="0" borderId="0" xfId="1220" applyAlignment="1">
      <alignment wrapText="1"/>
    </xf>
    <xf numFmtId="0" fontId="0" fillId="0" borderId="10" xfId="614" applyFont="1" applyBorder="1" applyAlignment="1">
      <alignment wrapText="1"/>
    </xf>
    <xf numFmtId="0" fontId="76" fillId="0" borderId="0" xfId="1550" applyFont="1" applyAlignment="1">
      <alignment horizontal="center" vertical="center"/>
    </xf>
    <xf numFmtId="0" fontId="77" fillId="0" borderId="0" xfId="1550" applyFont="1" applyAlignment="1">
      <alignment horizontal="center" vertical="center"/>
    </xf>
    <xf numFmtId="0" fontId="76" fillId="0" borderId="18" xfId="1550" applyFont="1" applyBorder="1" applyAlignment="1">
      <alignment horizontal="center" vertical="center"/>
    </xf>
    <xf numFmtId="0" fontId="77" fillId="0" borderId="18" xfId="1550" applyFont="1" applyBorder="1" applyAlignment="1">
      <alignment horizontal="center" vertical="center" wrapText="1"/>
    </xf>
    <xf numFmtId="0" fontId="77" fillId="32" borderId="35" xfId="1550" applyFont="1" applyFill="1" applyBorder="1" applyAlignment="1">
      <alignment horizontal="center" vertical="center" wrapText="1"/>
    </xf>
    <xf numFmtId="0" fontId="74" fillId="31" borderId="10" xfId="1217" applyFont="1" applyFill="1" applyBorder="1" applyAlignment="1">
      <alignment vertical="center" wrapText="1"/>
    </xf>
    <xf numFmtId="179" fontId="74" fillId="31" borderId="10" xfId="1217" applyNumberFormat="1" applyFont="1" applyFill="1" applyBorder="1" applyAlignment="1">
      <alignment vertical="center"/>
    </xf>
    <xf numFmtId="0" fontId="10" fillId="0" borderId="0" xfId="1217" applyAlignment="1">
      <alignment vertical="center" wrapText="1"/>
    </xf>
    <xf numFmtId="190" fontId="32" fillId="0" borderId="0" xfId="405" applyNumberFormat="1" applyFont="1" applyAlignment="1">
      <alignment horizontal="center"/>
    </xf>
    <xf numFmtId="190" fontId="10" fillId="0" borderId="0" xfId="405" applyNumberFormat="1" applyFont="1" applyAlignment="1">
      <alignment horizontal="center"/>
    </xf>
    <xf numFmtId="0" fontId="77" fillId="0" borderId="36" xfId="1550" applyFont="1" applyBorder="1" applyAlignment="1">
      <alignment horizontal="center" vertical="center"/>
    </xf>
    <xf numFmtId="14" fontId="77" fillId="0" borderId="36" xfId="1550" applyNumberFormat="1" applyFont="1" applyBorder="1" applyAlignment="1">
      <alignment horizontal="center" vertical="center"/>
    </xf>
    <xf numFmtId="14" fontId="77" fillId="0" borderId="37" xfId="1550" applyNumberFormat="1" applyFont="1" applyBorder="1" applyAlignment="1">
      <alignment horizontal="center" vertical="center"/>
    </xf>
    <xf numFmtId="0" fontId="77" fillId="0" borderId="36" xfId="1550" applyFont="1" applyBorder="1" applyAlignment="1">
      <alignment horizontal="center" vertical="center" wrapText="1"/>
    </xf>
    <xf numFmtId="0" fontId="77" fillId="0" borderId="37" xfId="1550" applyFont="1" applyBorder="1" applyAlignment="1">
      <alignment horizontal="center" vertical="center" wrapText="1"/>
    </xf>
    <xf numFmtId="0" fontId="77" fillId="32" borderId="36" xfId="1550" applyFont="1" applyFill="1" applyBorder="1" applyAlignment="1">
      <alignment horizontal="center" vertical="center" wrapText="1"/>
    </xf>
    <xf numFmtId="0" fontId="77" fillId="32" borderId="37" xfId="1550" applyFont="1" applyFill="1" applyBorder="1" applyAlignment="1">
      <alignment horizontal="center" vertical="center" wrapText="1"/>
    </xf>
    <xf numFmtId="0" fontId="77" fillId="32" borderId="38" xfId="1550" applyFont="1" applyFill="1" applyBorder="1" applyAlignment="1">
      <alignment horizontal="center" vertical="center" wrapText="1"/>
    </xf>
    <xf numFmtId="0" fontId="77" fillId="30" borderId="36" xfId="1550" applyFont="1" applyFill="1" applyBorder="1" applyAlignment="1">
      <alignment horizontal="center" vertical="center"/>
    </xf>
    <xf numFmtId="0" fontId="77" fillId="30" borderId="36" xfId="1550" applyFont="1" applyFill="1" applyBorder="1" applyAlignment="1">
      <alignment horizontal="center" vertical="center" wrapText="1"/>
    </xf>
    <xf numFmtId="0" fontId="77" fillId="30" borderId="37" xfId="1550" applyFont="1" applyFill="1" applyBorder="1" applyAlignment="1">
      <alignment horizontal="center" vertical="center" wrapText="1"/>
    </xf>
    <xf numFmtId="0" fontId="77" fillId="31" borderId="39" xfId="1550" applyFont="1" applyFill="1" applyBorder="1" applyAlignment="1">
      <alignment horizontal="center" vertical="center" wrapText="1"/>
    </xf>
    <xf numFmtId="0" fontId="77" fillId="31" borderId="36" xfId="1550" applyFont="1" applyFill="1" applyBorder="1" applyAlignment="1">
      <alignment horizontal="center" vertical="center" wrapText="1"/>
    </xf>
    <xf numFmtId="0" fontId="77" fillId="34" borderId="36" xfId="1550" applyFont="1" applyFill="1" applyBorder="1" applyAlignment="1">
      <alignment horizontal="center" vertical="center"/>
    </xf>
    <xf numFmtId="0" fontId="77" fillId="34" borderId="36" xfId="1550" applyFont="1" applyFill="1" applyBorder="1" applyAlignment="1">
      <alignment horizontal="center" vertical="center" wrapText="1"/>
    </xf>
    <xf numFmtId="0" fontId="77" fillId="34" borderId="37" xfId="1550" applyFont="1" applyFill="1" applyBorder="1" applyAlignment="1">
      <alignment horizontal="center" vertical="center" wrapText="1"/>
    </xf>
    <xf numFmtId="0" fontId="78" fillId="34" borderId="35" xfId="1550" applyFont="1" applyFill="1" applyBorder="1" applyAlignment="1">
      <alignment horizontal="center" vertical="center" wrapText="1"/>
    </xf>
    <xf numFmtId="0" fontId="77" fillId="34" borderId="19" xfId="1550" applyFont="1" applyFill="1" applyBorder="1" applyAlignment="1">
      <alignment horizontal="center" vertical="center" wrapText="1"/>
    </xf>
    <xf numFmtId="0" fontId="76" fillId="0" borderId="36" xfId="1550" applyFont="1" applyBorder="1" applyAlignment="1">
      <alignment horizontal="center" vertical="center" wrapText="1"/>
    </xf>
    <xf numFmtId="180" fontId="76" fillId="0" borderId="36" xfId="1550" applyNumberFormat="1" applyFont="1" applyBorder="1" applyAlignment="1">
      <alignment horizontal="center" vertical="center"/>
    </xf>
    <xf numFmtId="3" fontId="76" fillId="0" borderId="36" xfId="1550" applyNumberFormat="1" applyFont="1" applyBorder="1" applyAlignment="1">
      <alignment horizontal="center" vertical="center"/>
    </xf>
    <xf numFmtId="179" fontId="76" fillId="0" borderId="36" xfId="426" applyNumberFormat="1" applyFont="1" applyFill="1" applyBorder="1" applyAlignment="1">
      <alignment horizontal="center" vertical="center" wrapText="1"/>
    </xf>
    <xf numFmtId="179" fontId="76" fillId="0" borderId="36" xfId="1550" applyNumberFormat="1" applyFont="1" applyBorder="1" applyAlignment="1">
      <alignment horizontal="center" vertical="center" wrapText="1"/>
    </xf>
    <xf numFmtId="0" fontId="76" fillId="0" borderId="0" xfId="0" applyFont="1" applyAlignment="1">
      <alignment horizontal="center" vertical="center"/>
    </xf>
    <xf numFmtId="0" fontId="78" fillId="34" borderId="43" xfId="1550" applyFont="1" applyFill="1" applyBorder="1" applyAlignment="1">
      <alignment horizontal="center" vertical="center" wrapText="1"/>
    </xf>
    <xf numFmtId="0" fontId="76" fillId="0" borderId="37" xfId="0" applyFont="1" applyBorder="1" applyAlignment="1">
      <alignment vertical="center" wrapText="1"/>
    </xf>
    <xf numFmtId="177" fontId="76" fillId="33" borderId="43" xfId="413" applyFont="1" applyFill="1" applyBorder="1" applyAlignment="1">
      <alignment horizontal="center" vertical="center" wrapText="1"/>
    </xf>
    <xf numFmtId="0" fontId="9" fillId="0" borderId="0" xfId="1942" applyAlignment="1" applyProtection="1">
      <alignment horizontal="left"/>
      <protection locked="0"/>
    </xf>
    <xf numFmtId="179" fontId="30" fillId="0" borderId="0" xfId="1942" applyNumberFormat="1" applyFont="1" applyAlignment="1" applyProtection="1">
      <alignment horizontal="left"/>
      <protection locked="0"/>
    </xf>
    <xf numFmtId="179" fontId="9" fillId="0" borderId="0" xfId="1942" applyNumberFormat="1" applyAlignment="1" applyProtection="1">
      <alignment horizontal="left"/>
      <protection locked="0"/>
    </xf>
    <xf numFmtId="0" fontId="78" fillId="0" borderId="36" xfId="0" applyFont="1" applyBorder="1" applyAlignment="1">
      <alignment horizontal="center" vertical="center"/>
    </xf>
    <xf numFmtId="0" fontId="87" fillId="31" borderId="36" xfId="1550" applyFont="1" applyFill="1" applyBorder="1" applyAlignment="1">
      <alignment horizontal="center" vertical="center" wrapText="1"/>
    </xf>
    <xf numFmtId="0" fontId="78" fillId="35" borderId="36" xfId="1550" applyFont="1" applyFill="1" applyBorder="1" applyAlignment="1">
      <alignment horizontal="center" vertical="center" wrapText="1"/>
    </xf>
    <xf numFmtId="177" fontId="76" fillId="33" borderId="36" xfId="413" applyFont="1" applyFill="1" applyBorder="1" applyAlignment="1">
      <alignment horizontal="center" vertical="center" wrapText="1"/>
    </xf>
    <xf numFmtId="179" fontId="74" fillId="31" borderId="36" xfId="1217" applyNumberFormat="1" applyFont="1" applyFill="1" applyBorder="1" applyAlignment="1">
      <alignment vertical="center"/>
    </xf>
    <xf numFmtId="9" fontId="76" fillId="0" borderId="0" xfId="1340" applyFont="1" applyAlignment="1">
      <alignment horizontal="center" vertical="center"/>
    </xf>
    <xf numFmtId="179" fontId="75" fillId="31" borderId="36" xfId="1217" applyNumberFormat="1" applyFont="1" applyFill="1" applyBorder="1"/>
    <xf numFmtId="0" fontId="77" fillId="31" borderId="49" xfId="1550" applyFont="1" applyFill="1" applyBorder="1" applyAlignment="1">
      <alignment horizontal="center" vertical="center" wrapText="1"/>
    </xf>
    <xf numFmtId="0" fontId="77" fillId="31" borderId="50" xfId="1550" applyFont="1" applyFill="1" applyBorder="1" applyAlignment="1">
      <alignment horizontal="center" vertical="center" wrapText="1"/>
    </xf>
    <xf numFmtId="176" fontId="78" fillId="35" borderId="36" xfId="1550" applyNumberFormat="1" applyFont="1" applyFill="1" applyBorder="1" applyAlignment="1">
      <alignment horizontal="center" vertical="center"/>
    </xf>
    <xf numFmtId="0" fontId="78" fillId="34" borderId="36" xfId="1550" applyFont="1" applyFill="1" applyBorder="1" applyAlignment="1">
      <alignment horizontal="center" vertical="center" wrapText="1"/>
    </xf>
    <xf numFmtId="0" fontId="78" fillId="0" borderId="35" xfId="0" applyFont="1" applyBorder="1" applyAlignment="1">
      <alignment horizontal="center" vertical="center"/>
    </xf>
    <xf numFmtId="0" fontId="78" fillId="0" borderId="43" xfId="0" applyFont="1" applyBorder="1" applyAlignment="1">
      <alignment horizontal="center" vertical="center"/>
    </xf>
    <xf numFmtId="0" fontId="77" fillId="32" borderId="43" xfId="1550" applyFont="1" applyFill="1" applyBorder="1" applyAlignment="1">
      <alignment horizontal="center" vertical="center" wrapText="1"/>
    </xf>
    <xf numFmtId="0" fontId="87" fillId="31" borderId="35" xfId="1550" applyFont="1" applyFill="1" applyBorder="1" applyAlignment="1">
      <alignment horizontal="center" vertical="center" wrapText="1"/>
    </xf>
    <xf numFmtId="0" fontId="87" fillId="31" borderId="43" xfId="1550" applyFont="1" applyFill="1" applyBorder="1" applyAlignment="1">
      <alignment horizontal="center" vertical="center" wrapText="1"/>
    </xf>
    <xf numFmtId="177" fontId="76" fillId="33" borderId="35" xfId="413" applyFont="1" applyFill="1" applyBorder="1" applyAlignment="1">
      <alignment horizontal="center" vertical="center" wrapText="1"/>
    </xf>
    <xf numFmtId="177" fontId="76" fillId="33" borderId="60" xfId="413" applyFont="1" applyFill="1" applyBorder="1" applyAlignment="1">
      <alignment horizontal="center" vertical="center" wrapText="1"/>
    </xf>
    <xf numFmtId="177" fontId="76" fillId="33" borderId="61" xfId="413" applyFont="1" applyFill="1" applyBorder="1" applyAlignment="1">
      <alignment horizontal="center" vertical="center" wrapText="1"/>
    </xf>
    <xf numFmtId="177" fontId="76" fillId="33" borderId="62" xfId="413" applyFont="1" applyFill="1" applyBorder="1" applyAlignment="1">
      <alignment horizontal="center" vertical="center" wrapText="1"/>
    </xf>
    <xf numFmtId="0" fontId="76" fillId="0" borderId="0" xfId="0" quotePrefix="1" applyFont="1" applyAlignment="1">
      <alignment horizontal="center" vertical="center"/>
    </xf>
    <xf numFmtId="177" fontId="86" fillId="33" borderId="35" xfId="413" applyFont="1" applyFill="1" applyBorder="1" applyAlignment="1">
      <alignment horizontal="center" vertical="center" wrapText="1"/>
    </xf>
    <xf numFmtId="177" fontId="86" fillId="33" borderId="60" xfId="413" applyFont="1" applyFill="1" applyBorder="1" applyAlignment="1">
      <alignment horizontal="center" vertical="center" wrapText="1"/>
    </xf>
    <xf numFmtId="177" fontId="86" fillId="33" borderId="43" xfId="413" applyFont="1" applyFill="1" applyBorder="1" applyAlignment="1">
      <alignment horizontal="center" vertical="center" wrapText="1"/>
    </xf>
    <xf numFmtId="177" fontId="86" fillId="33" borderId="61" xfId="413" applyFont="1" applyFill="1" applyBorder="1" applyAlignment="1">
      <alignment horizontal="center" vertical="center" wrapText="1"/>
    </xf>
    <xf numFmtId="177" fontId="86" fillId="31" borderId="61" xfId="413" applyFont="1" applyFill="1" applyBorder="1" applyAlignment="1">
      <alignment horizontal="center" vertical="center" wrapText="1"/>
    </xf>
    <xf numFmtId="0" fontId="0" fillId="0" borderId="0" xfId="0" applyAlignment="1">
      <alignment vertical="center"/>
    </xf>
    <xf numFmtId="0" fontId="88" fillId="0" borderId="59" xfId="0" applyFont="1" applyBorder="1" applyAlignment="1">
      <alignment vertical="center"/>
    </xf>
    <xf numFmtId="0" fontId="90" fillId="31" borderId="58" xfId="0" applyFont="1" applyFill="1" applyBorder="1" applyAlignment="1">
      <alignment vertical="center"/>
    </xf>
    <xf numFmtId="0" fontId="88" fillId="0" borderId="63" xfId="0" applyFont="1" applyBorder="1" applyAlignment="1">
      <alignment vertical="center"/>
    </xf>
    <xf numFmtId="0" fontId="89" fillId="0" borderId="59" xfId="0" applyFont="1" applyBorder="1" applyAlignment="1">
      <alignment vertical="center"/>
    </xf>
    <xf numFmtId="0" fontId="89" fillId="0" borderId="58" xfId="0" applyFont="1" applyBorder="1" applyAlignment="1">
      <alignment vertical="center"/>
    </xf>
    <xf numFmtId="0" fontId="89" fillId="0" borderId="58" xfId="0" applyFont="1" applyBorder="1" applyAlignment="1">
      <alignment vertical="center" wrapText="1"/>
    </xf>
    <xf numFmtId="0" fontId="88" fillId="0" borderId="63" xfId="0" applyFont="1" applyBorder="1" applyAlignment="1">
      <alignment vertical="center" wrapText="1"/>
    </xf>
    <xf numFmtId="0" fontId="89" fillId="0" borderId="59" xfId="0" applyFont="1" applyBorder="1" applyAlignment="1">
      <alignment vertical="center" wrapText="1"/>
    </xf>
    <xf numFmtId="0" fontId="92" fillId="31" borderId="40" xfId="0" applyFont="1" applyFill="1" applyBorder="1" applyAlignment="1">
      <alignment horizontal="center" vertical="center"/>
    </xf>
    <xf numFmtId="0" fontId="88" fillId="0" borderId="57" xfId="0" applyFont="1" applyBorder="1" applyAlignment="1">
      <alignment vertical="center"/>
    </xf>
    <xf numFmtId="0" fontId="89" fillId="0" borderId="51" xfId="0" applyFont="1" applyBorder="1" applyAlignment="1">
      <alignment vertical="center" wrapText="1"/>
    </xf>
    <xf numFmtId="0" fontId="88" fillId="0" borderId="0" xfId="0" applyFont="1" applyAlignment="1">
      <alignment vertical="center"/>
    </xf>
    <xf numFmtId="14" fontId="90" fillId="31" borderId="57" xfId="0" applyNumberFormat="1" applyFont="1" applyFill="1" applyBorder="1" applyAlignment="1">
      <alignment horizontal="center" vertical="center" wrapText="1"/>
    </xf>
    <xf numFmtId="0" fontId="91" fillId="31" borderId="47" xfId="0" applyFont="1" applyFill="1" applyBorder="1" applyAlignment="1">
      <alignment horizontal="center" vertical="center" wrapText="1"/>
    </xf>
    <xf numFmtId="0" fontId="89" fillId="0" borderId="49" xfId="0" applyFont="1" applyBorder="1" applyAlignment="1">
      <alignment vertical="center" wrapText="1"/>
    </xf>
    <xf numFmtId="0" fontId="89" fillId="0" borderId="49" xfId="0" applyFont="1" applyBorder="1" applyAlignment="1">
      <alignment horizontal="center" vertical="center" wrapText="1"/>
    </xf>
    <xf numFmtId="194" fontId="89" fillId="0" borderId="49" xfId="0" applyNumberFormat="1" applyFont="1" applyBorder="1" applyAlignment="1">
      <alignment horizontal="center" vertical="center" wrapText="1"/>
    </xf>
    <xf numFmtId="194" fontId="89" fillId="0" borderId="25" xfId="0" applyNumberFormat="1" applyFont="1" applyBorder="1" applyAlignment="1">
      <alignment horizontal="center" vertical="center" wrapText="1"/>
    </xf>
    <xf numFmtId="0" fontId="89" fillId="0" borderId="52" xfId="0" applyFont="1" applyBorder="1" applyAlignment="1">
      <alignment vertical="center" wrapText="1"/>
    </xf>
    <xf numFmtId="0" fontId="89" fillId="0" borderId="52" xfId="0" applyFont="1" applyBorder="1" applyAlignment="1">
      <alignment horizontal="center" vertical="center" wrapText="1"/>
    </xf>
    <xf numFmtId="194" fontId="89" fillId="0" borderId="52" xfId="0" applyNumberFormat="1" applyFont="1" applyBorder="1" applyAlignment="1">
      <alignment horizontal="center" vertical="center" wrapText="1"/>
    </xf>
    <xf numFmtId="194" fontId="89" fillId="0" borderId="26" xfId="0" applyNumberFormat="1" applyFont="1" applyBorder="1" applyAlignment="1">
      <alignment horizontal="center" vertical="center" wrapText="1"/>
    </xf>
    <xf numFmtId="0" fontId="90" fillId="0" borderId="52" xfId="0" applyFont="1" applyBorder="1" applyAlignment="1">
      <alignment vertical="center" wrapText="1"/>
    </xf>
    <xf numFmtId="0" fontId="90" fillId="0" borderId="66" xfId="0" applyFont="1" applyBorder="1" applyAlignment="1">
      <alignment vertical="center" wrapText="1"/>
    </xf>
    <xf numFmtId="194" fontId="89" fillId="0" borderId="66" xfId="0" applyNumberFormat="1" applyFont="1" applyBorder="1" applyAlignment="1">
      <alignment horizontal="center" vertical="center" wrapText="1"/>
    </xf>
    <xf numFmtId="194" fontId="89" fillId="0" borderId="45" xfId="0" applyNumberFormat="1" applyFont="1" applyBorder="1" applyAlignment="1">
      <alignment horizontal="center" vertical="center" wrapText="1"/>
    </xf>
    <xf numFmtId="0" fontId="90" fillId="0" borderId="70" xfId="0" applyFont="1" applyBorder="1" applyAlignment="1">
      <alignment vertical="center" wrapText="1"/>
    </xf>
    <xf numFmtId="0" fontId="89" fillId="0" borderId="70" xfId="0" applyFont="1" applyBorder="1" applyAlignment="1">
      <alignment horizontal="center" vertical="center" wrapText="1"/>
    </xf>
    <xf numFmtId="194" fontId="89" fillId="0" borderId="70" xfId="0" applyNumberFormat="1" applyFont="1" applyBorder="1" applyAlignment="1">
      <alignment horizontal="center" vertical="center" wrapText="1"/>
    </xf>
    <xf numFmtId="194" fontId="89" fillId="0" borderId="71" xfId="0" applyNumberFormat="1" applyFont="1" applyBorder="1" applyAlignment="1">
      <alignment horizontal="center" vertical="center" wrapText="1"/>
    </xf>
    <xf numFmtId="0" fontId="76" fillId="37" borderId="0" xfId="0" applyFont="1" applyFill="1"/>
    <xf numFmtId="0" fontId="0" fillId="37" borderId="0" xfId="0" applyFill="1"/>
    <xf numFmtId="0" fontId="92" fillId="31" borderId="48" xfId="0" applyFont="1" applyFill="1" applyBorder="1" applyAlignment="1">
      <alignment horizontal="center" vertical="center"/>
    </xf>
    <xf numFmtId="0" fontId="92" fillId="31" borderId="22" xfId="0" applyFont="1" applyFill="1" applyBorder="1" applyAlignment="1">
      <alignment horizontal="center" vertical="center"/>
    </xf>
    <xf numFmtId="0" fontId="0" fillId="37" borderId="57" xfId="0" applyFill="1" applyBorder="1"/>
    <xf numFmtId="0" fontId="86" fillId="37" borderId="0" xfId="0" applyFont="1" applyFill="1"/>
    <xf numFmtId="0" fontId="76" fillId="0" borderId="0" xfId="0" applyFont="1"/>
    <xf numFmtId="0" fontId="74" fillId="31" borderId="36" xfId="1217" applyFont="1" applyFill="1" applyBorder="1" applyAlignment="1">
      <alignment vertical="center" wrapText="1"/>
    </xf>
    <xf numFmtId="0" fontId="38" fillId="0" borderId="0" xfId="1942" applyFont="1" applyProtection="1">
      <protection locked="0"/>
    </xf>
    <xf numFmtId="0" fontId="9" fillId="0" borderId="0" xfId="1942" applyAlignment="1" applyProtection="1">
      <alignment horizontal="center"/>
      <protection locked="0"/>
    </xf>
    <xf numFmtId="0" fontId="9" fillId="0" borderId="0" xfId="1942" applyAlignment="1">
      <alignment horizontal="left"/>
    </xf>
    <xf numFmtId="0" fontId="37" fillId="0" borderId="14" xfId="1942" applyFont="1" applyBorder="1" applyAlignment="1" applyProtection="1">
      <alignment horizontal="left"/>
      <protection locked="0"/>
    </xf>
    <xf numFmtId="0" fontId="36" fillId="0" borderId="16" xfId="1942" applyFont="1" applyBorder="1" applyAlignment="1" applyProtection="1">
      <alignment horizontal="left"/>
      <protection locked="0"/>
    </xf>
    <xf numFmtId="0" fontId="37" fillId="0" borderId="16" xfId="1942" applyFont="1" applyBorder="1" applyAlignment="1" applyProtection="1">
      <alignment horizontal="left"/>
      <protection locked="0"/>
    </xf>
    <xf numFmtId="0" fontId="37" fillId="0" borderId="73" xfId="1942" applyFont="1" applyBorder="1" applyAlignment="1" applyProtection="1">
      <alignment horizontal="left"/>
      <protection locked="0"/>
    </xf>
    <xf numFmtId="0" fontId="36" fillId="0" borderId="0" xfId="2127" applyFont="1"/>
    <xf numFmtId="0" fontId="37" fillId="0" borderId="67" xfId="1942" applyFont="1" applyBorder="1" applyAlignment="1" applyProtection="1">
      <alignment horizontal="left"/>
      <protection locked="0"/>
    </xf>
    <xf numFmtId="0" fontId="36" fillId="0" borderId="68" xfId="1942" applyFont="1" applyBorder="1" applyAlignment="1" applyProtection="1">
      <alignment horizontal="left"/>
      <protection locked="0"/>
    </xf>
    <xf numFmtId="0" fontId="37" fillId="0" borderId="68" xfId="1942" applyFont="1" applyBorder="1" applyAlignment="1" applyProtection="1">
      <alignment horizontal="left"/>
      <protection locked="0"/>
    </xf>
    <xf numFmtId="14" fontId="36" fillId="0" borderId="68" xfId="1942" applyNumberFormat="1" applyFont="1" applyBorder="1" applyAlignment="1" applyProtection="1">
      <alignment horizontal="left"/>
      <protection locked="0"/>
    </xf>
    <xf numFmtId="0" fontId="77" fillId="31" borderId="37" xfId="1550" applyFont="1" applyFill="1" applyBorder="1" applyAlignment="1">
      <alignment horizontal="center" vertical="center" wrapText="1"/>
    </xf>
    <xf numFmtId="1" fontId="9" fillId="0" borderId="10" xfId="1217" applyNumberFormat="1" applyFont="1" applyBorder="1"/>
    <xf numFmtId="0" fontId="94" fillId="0" borderId="0" xfId="0" applyFont="1"/>
    <xf numFmtId="0" fontId="9" fillId="0" borderId="0" xfId="1942"/>
    <xf numFmtId="14" fontId="9" fillId="0" borderId="0" xfId="1942" applyNumberFormat="1"/>
    <xf numFmtId="179" fontId="9" fillId="0" borderId="0" xfId="1942" applyNumberFormat="1" applyAlignment="1">
      <alignment horizontal="left"/>
    </xf>
    <xf numFmtId="14" fontId="75" fillId="31" borderId="10" xfId="1217" applyNumberFormat="1" applyFont="1" applyFill="1" applyBorder="1" applyAlignment="1">
      <alignment horizontal="center" vertical="center"/>
    </xf>
    <xf numFmtId="0" fontId="95" fillId="0" borderId="0" xfId="0" applyFont="1" applyAlignment="1">
      <alignment vertical="center"/>
    </xf>
    <xf numFmtId="0" fontId="43" fillId="0" borderId="0" xfId="0" applyFont="1"/>
    <xf numFmtId="0" fontId="43" fillId="0" borderId="0" xfId="0" applyFont="1" applyAlignment="1">
      <alignment vertical="center"/>
    </xf>
    <xf numFmtId="0" fontId="37" fillId="0" borderId="41" xfId="0" applyFont="1" applyBorder="1" applyAlignment="1">
      <alignment vertical="center"/>
    </xf>
    <xf numFmtId="0" fontId="36" fillId="0" borderId="42" xfId="0" applyFont="1" applyBorder="1" applyAlignment="1">
      <alignment vertical="center"/>
    </xf>
    <xf numFmtId="0" fontId="37" fillId="0" borderId="42" xfId="0" applyFont="1" applyBorder="1" applyAlignment="1">
      <alignment vertical="center"/>
    </xf>
    <xf numFmtId="0" fontId="90" fillId="31" borderId="42" xfId="0" applyFont="1" applyFill="1" applyBorder="1" applyAlignment="1">
      <alignment vertical="center"/>
    </xf>
    <xf numFmtId="0" fontId="43" fillId="0" borderId="0" xfId="0" applyFont="1" applyAlignment="1">
      <alignment vertical="center" wrapText="1"/>
    </xf>
    <xf numFmtId="0" fontId="36" fillId="0" borderId="42" xfId="0" applyFont="1" applyBorder="1" applyAlignment="1">
      <alignment vertical="center" wrapText="1"/>
    </xf>
    <xf numFmtId="0" fontId="37" fillId="0" borderId="42" xfId="0" applyFont="1" applyBorder="1" applyAlignment="1">
      <alignment vertical="center" wrapText="1"/>
    </xf>
    <xf numFmtId="0" fontId="91" fillId="31" borderId="24" xfId="0" applyFont="1" applyFill="1" applyBorder="1" applyAlignment="1">
      <alignment horizontal="center" vertical="center"/>
    </xf>
    <xf numFmtId="0" fontId="98" fillId="39" borderId="46" xfId="0" applyFont="1" applyFill="1" applyBorder="1" applyAlignment="1">
      <alignment horizontal="center" vertical="center" wrapText="1"/>
    </xf>
    <xf numFmtId="0" fontId="37" fillId="0" borderId="57" xfId="0" applyFont="1" applyBorder="1" applyAlignment="1">
      <alignment vertical="center"/>
    </xf>
    <xf numFmtId="0" fontId="36" fillId="0" borderId="51" xfId="0" applyFont="1" applyBorder="1" applyAlignment="1">
      <alignment vertical="center" wrapText="1"/>
    </xf>
    <xf numFmtId="0" fontId="37" fillId="0" borderId="51" xfId="0" applyFont="1" applyBorder="1" applyAlignment="1">
      <alignment vertical="center"/>
    </xf>
    <xf numFmtId="14" fontId="90" fillId="31" borderId="51" xfId="0" applyNumberFormat="1" applyFont="1" applyFill="1" applyBorder="1" applyAlignment="1">
      <alignment vertical="center" wrapText="1"/>
    </xf>
    <xf numFmtId="0" fontId="91" fillId="31" borderId="42" xfId="0" applyFont="1" applyFill="1" applyBorder="1" applyAlignment="1">
      <alignment horizontal="center" vertical="center"/>
    </xf>
    <xf numFmtId="0" fontId="100" fillId="31" borderId="51" xfId="0" applyFont="1" applyFill="1" applyBorder="1" applyAlignment="1">
      <alignment horizontal="center" vertical="center"/>
    </xf>
    <xf numFmtId="0" fontId="98" fillId="39" borderId="51" xfId="0" applyFont="1" applyFill="1" applyBorder="1" applyAlignment="1">
      <alignment horizontal="center" vertical="center" wrapText="1"/>
    </xf>
    <xf numFmtId="0" fontId="91" fillId="31" borderId="42" xfId="0" applyFont="1" applyFill="1" applyBorder="1" applyAlignment="1">
      <alignment horizontal="center" vertical="center" wrapText="1"/>
    </xf>
    <xf numFmtId="0" fontId="100" fillId="31" borderId="24" xfId="0" applyFont="1" applyFill="1" applyBorder="1" applyAlignment="1">
      <alignment horizontal="center" vertical="center" wrapText="1"/>
    </xf>
    <xf numFmtId="0" fontId="98" fillId="39" borderId="42" xfId="0" applyFont="1" applyFill="1" applyBorder="1" applyAlignment="1">
      <alignment horizontal="center" vertical="center" wrapText="1"/>
    </xf>
    <xf numFmtId="0" fontId="90" fillId="0" borderId="42" xfId="0" applyFont="1" applyBorder="1" applyAlignment="1">
      <alignment horizontal="center" vertical="center" wrapText="1"/>
    </xf>
    <xf numFmtId="0" fontId="102" fillId="0" borderId="42" xfId="0" applyFont="1" applyBorder="1" applyAlignment="1">
      <alignment horizontal="center" vertical="center" wrapText="1"/>
    </xf>
    <xf numFmtId="0" fontId="102" fillId="39" borderId="42" xfId="0" applyFont="1" applyFill="1" applyBorder="1" applyAlignment="1">
      <alignment horizontal="center" vertical="center" wrapText="1"/>
    </xf>
    <xf numFmtId="0" fontId="103" fillId="0" borderId="0" xfId="0" applyFont="1" applyAlignment="1">
      <alignment vertical="center"/>
    </xf>
    <xf numFmtId="0" fontId="90" fillId="0" borderId="0" xfId="0" applyFont="1" applyAlignment="1">
      <alignment vertical="center"/>
    </xf>
    <xf numFmtId="0" fontId="91" fillId="0" borderId="0" xfId="0" applyFont="1" applyAlignment="1">
      <alignment vertical="center"/>
    </xf>
    <xf numFmtId="0" fontId="104" fillId="0" borderId="0" xfId="0" applyFont="1" applyAlignment="1">
      <alignment vertical="center"/>
    </xf>
    <xf numFmtId="0" fontId="105" fillId="0" borderId="0" xfId="0" applyFont="1" applyAlignment="1">
      <alignment vertical="center"/>
    </xf>
    <xf numFmtId="0" fontId="106" fillId="0" borderId="0" xfId="0" applyFont="1" applyAlignment="1">
      <alignment vertical="center"/>
    </xf>
    <xf numFmtId="0" fontId="107" fillId="0" borderId="0" xfId="0" applyFont="1" applyAlignment="1">
      <alignment vertical="center"/>
    </xf>
    <xf numFmtId="0" fontId="109" fillId="0" borderId="0" xfId="0" applyFont="1" applyAlignment="1">
      <alignment vertical="center"/>
    </xf>
    <xf numFmtId="0" fontId="96" fillId="0" borderId="0" xfId="0" applyFont="1" applyAlignment="1">
      <alignment vertical="center"/>
    </xf>
    <xf numFmtId="0" fontId="110" fillId="0" borderId="0" xfId="2128" applyAlignment="1">
      <alignment vertical="center"/>
    </xf>
    <xf numFmtId="0" fontId="95" fillId="0" borderId="22" xfId="0" applyFont="1" applyBorder="1" applyAlignment="1">
      <alignment vertical="center" wrapText="1"/>
    </xf>
    <xf numFmtId="0" fontId="99" fillId="40" borderId="40" xfId="0" applyFont="1" applyFill="1" applyBorder="1" applyAlignment="1">
      <alignment horizontal="center" vertical="center" wrapText="1"/>
    </xf>
    <xf numFmtId="0" fontId="95" fillId="0" borderId="53" xfId="0" applyFont="1" applyBorder="1" applyAlignment="1">
      <alignment vertical="center" wrapText="1"/>
    </xf>
    <xf numFmtId="0" fontId="99" fillId="40" borderId="41" xfId="0" applyFont="1" applyFill="1" applyBorder="1" applyAlignment="1">
      <alignment horizontal="center" vertical="center" wrapText="1"/>
    </xf>
    <xf numFmtId="0" fontId="93" fillId="0" borderId="0" xfId="0" applyFont="1" applyAlignment="1">
      <alignment horizontal="center" vertical="center" wrapText="1"/>
    </xf>
    <xf numFmtId="0" fontId="111" fillId="0" borderId="0" xfId="0" applyFont="1" applyAlignment="1">
      <alignment vertical="center"/>
    </xf>
    <xf numFmtId="177" fontId="90" fillId="0" borderId="42" xfId="413" applyFont="1" applyBorder="1" applyAlignment="1">
      <alignment horizontal="center" vertical="center" wrapText="1"/>
    </xf>
    <xf numFmtId="179" fontId="74" fillId="0" borderId="10" xfId="414" applyNumberFormat="1" applyFont="1" applyFill="1" applyBorder="1" applyAlignment="1">
      <alignment horizontal="center" wrapText="1"/>
    </xf>
    <xf numFmtId="0" fontId="114" fillId="0" borderId="0" xfId="0" applyFont="1" applyAlignment="1">
      <alignment vertical="center"/>
    </xf>
    <xf numFmtId="0" fontId="115" fillId="0" borderId="0" xfId="0" applyFont="1" applyAlignment="1">
      <alignment vertical="center"/>
    </xf>
    <xf numFmtId="0" fontId="114" fillId="0" borderId="0" xfId="0" applyFont="1" applyAlignment="1">
      <alignment horizontal="justify" vertical="center"/>
    </xf>
    <xf numFmtId="0" fontId="116" fillId="0" borderId="0" xfId="0" applyFont="1" applyAlignment="1">
      <alignment horizontal="justify" vertical="center"/>
    </xf>
    <xf numFmtId="0" fontId="117" fillId="0" borderId="0" xfId="0" applyFont="1" applyAlignment="1">
      <alignment vertical="center"/>
    </xf>
    <xf numFmtId="0" fontId="99" fillId="0" borderId="40" xfId="0" applyFont="1" applyBorder="1" applyAlignment="1">
      <alignment vertical="center"/>
    </xf>
    <xf numFmtId="0" fontId="99" fillId="0" borderId="24" xfId="0" applyFont="1" applyBorder="1" applyAlignment="1">
      <alignment vertical="center"/>
    </xf>
    <xf numFmtId="0" fontId="99" fillId="31" borderId="24" xfId="0" applyFont="1" applyFill="1" applyBorder="1" applyAlignment="1">
      <alignment vertical="center"/>
    </xf>
    <xf numFmtId="0" fontId="99" fillId="31" borderId="41" xfId="0" applyFont="1" applyFill="1" applyBorder="1" applyAlignment="1">
      <alignment vertical="center"/>
    </xf>
    <xf numFmtId="0" fontId="99" fillId="0" borderId="42" xfId="0" applyFont="1" applyBorder="1" applyAlignment="1">
      <alignment vertical="center"/>
    </xf>
    <xf numFmtId="0" fontId="99" fillId="0" borderId="42" xfId="0" applyFont="1" applyBorder="1" applyAlignment="1">
      <alignment horizontal="right" vertical="center"/>
    </xf>
    <xf numFmtId="0" fontId="99" fillId="31" borderId="42" xfId="0" applyFont="1" applyFill="1" applyBorder="1" applyAlignment="1">
      <alignment horizontal="right" vertical="center"/>
    </xf>
    <xf numFmtId="0" fontId="99" fillId="41" borderId="41" xfId="0" applyFont="1" applyFill="1" applyBorder="1" applyAlignment="1">
      <alignment vertical="center"/>
    </xf>
    <xf numFmtId="0" fontId="119" fillId="31" borderId="41" xfId="0" applyFont="1" applyFill="1" applyBorder="1" applyAlignment="1">
      <alignment vertical="center"/>
    </xf>
    <xf numFmtId="0" fontId="99" fillId="0" borderId="41" xfId="0" applyFont="1" applyBorder="1" applyAlignment="1">
      <alignment vertical="center"/>
    </xf>
    <xf numFmtId="0" fontId="120" fillId="0" borderId="42" xfId="0" applyFont="1" applyBorder="1" applyAlignment="1">
      <alignment vertical="center"/>
    </xf>
    <xf numFmtId="0" fontId="119" fillId="0" borderId="41" xfId="0" applyFont="1" applyBorder="1" applyAlignment="1">
      <alignment vertical="center"/>
    </xf>
    <xf numFmtId="0" fontId="120" fillId="0" borderId="41" xfId="0" applyFont="1" applyBorder="1" applyAlignment="1">
      <alignment vertical="center"/>
    </xf>
    <xf numFmtId="0" fontId="121" fillId="0" borderId="42" xfId="0" applyFont="1" applyBorder="1" applyAlignment="1">
      <alignment horizontal="right" vertical="center"/>
    </xf>
    <xf numFmtId="0" fontId="121" fillId="31" borderId="42" xfId="0" applyFont="1" applyFill="1" applyBorder="1" applyAlignment="1">
      <alignment horizontal="right" vertical="center"/>
    </xf>
    <xf numFmtId="0" fontId="123" fillId="0" borderId="0" xfId="0" applyFont="1" applyAlignment="1">
      <alignment vertical="center"/>
    </xf>
    <xf numFmtId="0" fontId="99" fillId="0" borderId="0" xfId="0" applyFont="1" applyAlignment="1">
      <alignment vertical="center"/>
    </xf>
    <xf numFmtId="0" fontId="99" fillId="0" borderId="0" xfId="0" applyFont="1" applyAlignment="1">
      <alignment horizontal="right" vertical="center"/>
    </xf>
    <xf numFmtId="0" fontId="119" fillId="0" borderId="0" xfId="0" applyFont="1" applyAlignment="1">
      <alignment vertical="center"/>
    </xf>
    <xf numFmtId="0" fontId="126" fillId="0" borderId="0" xfId="0" applyFont="1" applyAlignment="1">
      <alignment vertical="center"/>
    </xf>
    <xf numFmtId="0" fontId="104" fillId="0" borderId="0" xfId="0" applyFont="1" applyAlignment="1">
      <alignment horizontal="left" vertical="center" indent="1"/>
    </xf>
    <xf numFmtId="0" fontId="122" fillId="0" borderId="0" xfId="0" applyFont="1" applyAlignment="1">
      <alignment vertical="center"/>
    </xf>
    <xf numFmtId="0" fontId="127" fillId="0" borderId="0" xfId="0" applyFont="1" applyAlignment="1">
      <alignment vertical="center"/>
    </xf>
    <xf numFmtId="0" fontId="36" fillId="0" borderId="10" xfId="1942" applyFont="1" applyBorder="1" applyAlignment="1" applyProtection="1">
      <alignment horizontal="left"/>
      <protection locked="0"/>
    </xf>
    <xf numFmtId="0" fontId="37" fillId="0" borderId="10" xfId="1942" applyFont="1" applyBorder="1" applyAlignment="1" applyProtection="1">
      <alignment horizontal="left"/>
      <protection locked="0"/>
    </xf>
    <xf numFmtId="182" fontId="36" fillId="0" borderId="10" xfId="1942" applyNumberFormat="1" applyFont="1" applyBorder="1" applyAlignment="1" applyProtection="1">
      <alignment horizontal="left"/>
      <protection locked="0"/>
    </xf>
    <xf numFmtId="0" fontId="129" fillId="0" borderId="0" xfId="2129"/>
    <xf numFmtId="0" fontId="87" fillId="0" borderId="0" xfId="2129" applyFont="1"/>
    <xf numFmtId="0" fontId="87" fillId="42" borderId="10" xfId="2129" applyFont="1" applyFill="1" applyBorder="1" applyAlignment="1">
      <alignment horizontal="center" vertical="center"/>
    </xf>
    <xf numFmtId="0" fontId="87" fillId="0" borderId="10" xfId="2129" applyFont="1" applyBorder="1"/>
    <xf numFmtId="10" fontId="87" fillId="0" borderId="10" xfId="2129" applyNumberFormat="1" applyFont="1" applyBorder="1" applyAlignment="1">
      <alignment horizontal="center" vertical="center"/>
    </xf>
    <xf numFmtId="3" fontId="87" fillId="42" borderId="10" xfId="2129" applyNumberFormat="1" applyFont="1" applyFill="1" applyBorder="1" applyAlignment="1">
      <alignment horizontal="center" vertical="center"/>
    </xf>
    <xf numFmtId="0" fontId="87" fillId="0" borderId="10" xfId="2129" applyFont="1" applyBorder="1" applyAlignment="1">
      <alignment horizontal="center" vertical="center"/>
    </xf>
    <xf numFmtId="0" fontId="129" fillId="0" borderId="72" xfId="2129" applyBorder="1" applyAlignment="1">
      <alignment horizontal="center" vertical="center" wrapText="1"/>
    </xf>
    <xf numFmtId="0" fontId="130" fillId="0" borderId="10" xfId="2129" applyFont="1" applyBorder="1"/>
    <xf numFmtId="0" fontId="87" fillId="0" borderId="74" xfId="2129" applyFont="1" applyBorder="1" applyAlignment="1">
      <alignment horizontal="center" vertical="center" wrapText="1"/>
    </xf>
    <xf numFmtId="0" fontId="30" fillId="0" borderId="21" xfId="2130" applyFont="1" applyBorder="1" applyAlignment="1">
      <alignment horizontal="center" vertical="center" wrapText="1"/>
    </xf>
    <xf numFmtId="0" fontId="77" fillId="0" borderId="0" xfId="2129" applyFont="1"/>
    <xf numFmtId="0" fontId="96" fillId="0" borderId="0" xfId="2129" applyFont="1" applyAlignment="1">
      <alignment vertical="center"/>
    </xf>
    <xf numFmtId="0" fontId="131" fillId="42" borderId="0" xfId="2129" applyFont="1" applyFill="1" applyAlignment="1">
      <alignment horizontal="left" vertical="center"/>
    </xf>
    <xf numFmtId="0" fontId="132" fillId="42" borderId="0" xfId="2129" applyFont="1" applyFill="1" applyAlignment="1">
      <alignment horizontal="left"/>
    </xf>
    <xf numFmtId="0" fontId="9" fillId="43" borderId="10" xfId="2130" applyFill="1" applyBorder="1" applyAlignment="1">
      <alignment horizontal="center" vertical="center" wrapText="1"/>
    </xf>
    <xf numFmtId="0" fontId="133" fillId="43" borderId="10" xfId="2130" applyFont="1" applyFill="1" applyBorder="1" applyAlignment="1">
      <alignment horizontal="center" vertical="center" wrapText="1"/>
    </xf>
    <xf numFmtId="0" fontId="9" fillId="43" borderId="10" xfId="1779" applyFill="1" applyBorder="1" applyAlignment="1">
      <alignment horizontal="center" vertical="center" wrapText="1"/>
    </xf>
    <xf numFmtId="196" fontId="129" fillId="43" borderId="10" xfId="2129" applyNumberFormat="1" applyFill="1" applyBorder="1" applyAlignment="1">
      <alignment horizontal="center" vertical="center"/>
    </xf>
    <xf numFmtId="10" fontId="129" fillId="43" borderId="72" xfId="2129" applyNumberFormat="1" applyFill="1" applyBorder="1" applyAlignment="1">
      <alignment horizontal="center" vertical="center"/>
    </xf>
    <xf numFmtId="0" fontId="129" fillId="43" borderId="72" xfId="2129" applyFill="1" applyBorder="1" applyAlignment="1">
      <alignment horizontal="center" vertical="center"/>
    </xf>
    <xf numFmtId="0" fontId="129" fillId="43" borderId="10" xfId="2129" applyFill="1" applyBorder="1" applyAlignment="1">
      <alignment horizontal="center" vertical="center"/>
    </xf>
    <xf numFmtId="0" fontId="129" fillId="43" borderId="0" xfId="2129" applyFill="1"/>
    <xf numFmtId="196" fontId="129" fillId="43" borderId="21" xfId="2129" applyNumberFormat="1" applyFill="1" applyBorder="1" applyAlignment="1">
      <alignment horizontal="center" vertical="center"/>
    </xf>
    <xf numFmtId="10" fontId="129" fillId="43" borderId="21" xfId="2129" applyNumberFormat="1" applyFill="1" applyBorder="1" applyAlignment="1">
      <alignment horizontal="center" vertical="center"/>
    </xf>
    <xf numFmtId="0" fontId="9" fillId="43" borderId="0" xfId="2130" applyFill="1" applyAlignment="1">
      <alignment horizontal="center" vertical="center" wrapText="1"/>
    </xf>
    <xf numFmtId="0" fontId="9" fillId="44" borderId="0" xfId="2130" applyFill="1" applyAlignment="1">
      <alignment horizontal="center" vertical="center" wrapText="1"/>
    </xf>
    <xf numFmtId="0" fontId="130" fillId="44" borderId="10" xfId="2130" applyFont="1" applyFill="1" applyBorder="1" applyAlignment="1">
      <alignment horizontal="center" vertical="center" wrapText="1"/>
    </xf>
    <xf numFmtId="0" fontId="9" fillId="44" borderId="10" xfId="1779" applyFill="1" applyBorder="1" applyAlignment="1">
      <alignment horizontal="center" vertical="center" wrapText="1"/>
    </xf>
    <xf numFmtId="196" fontId="129" fillId="44" borderId="10" xfId="2129" applyNumberFormat="1" applyFill="1" applyBorder="1" applyAlignment="1">
      <alignment horizontal="center" vertical="center"/>
    </xf>
    <xf numFmtId="195" fontId="130" fillId="44" borderId="10" xfId="2129" applyNumberFormat="1" applyFont="1" applyFill="1" applyBorder="1" applyAlignment="1">
      <alignment horizontal="center" vertical="center"/>
    </xf>
    <xf numFmtId="10" fontId="129" fillId="44" borderId="21" xfId="2129" applyNumberFormat="1" applyFill="1" applyBorder="1" applyAlignment="1">
      <alignment horizontal="center" vertical="center"/>
    </xf>
    <xf numFmtId="0" fontId="129" fillId="44" borderId="21" xfId="2129" applyFill="1" applyBorder="1" applyAlignment="1">
      <alignment horizontal="center" vertical="center"/>
    </xf>
    <xf numFmtId="0" fontId="129" fillId="44" borderId="10" xfId="2129" applyFill="1" applyBorder="1" applyAlignment="1">
      <alignment horizontal="center" vertical="center"/>
    </xf>
    <xf numFmtId="0" fontId="129" fillId="44" borderId="0" xfId="2129" applyFill="1"/>
    <xf numFmtId="0" fontId="9" fillId="44" borderId="10" xfId="2130" applyFill="1" applyBorder="1" applyAlignment="1">
      <alignment horizontal="center" vertical="center" wrapText="1"/>
    </xf>
    <xf numFmtId="195" fontId="134" fillId="43" borderId="72" xfId="2129" applyNumberFormat="1" applyFont="1" applyFill="1" applyBorder="1" applyAlignment="1">
      <alignment horizontal="center" vertical="center"/>
    </xf>
    <xf numFmtId="0" fontId="133" fillId="44" borderId="10" xfId="2130" applyFont="1" applyFill="1" applyBorder="1" applyAlignment="1">
      <alignment horizontal="center" vertical="center" wrapText="1"/>
    </xf>
    <xf numFmtId="0" fontId="135" fillId="43" borderId="10" xfId="2130" applyFont="1" applyFill="1" applyBorder="1" applyAlignment="1">
      <alignment horizontal="center" vertical="center" wrapText="1"/>
    </xf>
    <xf numFmtId="0" fontId="135" fillId="44" borderId="10" xfId="2130" applyFont="1" applyFill="1" applyBorder="1" applyAlignment="1">
      <alignment horizontal="center" vertical="center" wrapText="1"/>
    </xf>
    <xf numFmtId="0" fontId="76" fillId="0" borderId="0" xfId="2131" applyFont="1" applyAlignment="1">
      <alignment horizontal="center" vertical="center"/>
    </xf>
    <xf numFmtId="179" fontId="76" fillId="0" borderId="10" xfId="1550" applyNumberFormat="1" applyFont="1" applyBorder="1" applyAlignment="1">
      <alignment horizontal="center" vertical="center" wrapText="1"/>
    </xf>
    <xf numFmtId="179" fontId="76" fillId="0" borderId="10" xfId="426" applyNumberFormat="1" applyFont="1" applyFill="1" applyBorder="1" applyAlignment="1">
      <alignment horizontal="center" vertical="center" wrapText="1"/>
    </xf>
    <xf numFmtId="3" fontId="76" fillId="0" borderId="10" xfId="1550" applyNumberFormat="1" applyFont="1" applyBorder="1" applyAlignment="1">
      <alignment horizontal="center" vertical="center"/>
    </xf>
    <xf numFmtId="180" fontId="76" fillId="0" borderId="10" xfId="1550" applyNumberFormat="1" applyFont="1" applyBorder="1" applyAlignment="1">
      <alignment horizontal="center" vertical="center"/>
    </xf>
    <xf numFmtId="0" fontId="76" fillId="0" borderId="10" xfId="1550" applyFont="1" applyBorder="1" applyAlignment="1">
      <alignment horizontal="center" vertical="center" wrapText="1"/>
    </xf>
    <xf numFmtId="177" fontId="76" fillId="33" borderId="10" xfId="2132" applyFont="1" applyFill="1" applyBorder="1" applyAlignment="1">
      <alignment horizontal="center" vertical="center" wrapText="1"/>
    </xf>
    <xf numFmtId="177" fontId="76" fillId="33" borderId="37" xfId="2132" applyFont="1" applyFill="1" applyBorder="1" applyAlignment="1">
      <alignment horizontal="center" vertical="center" wrapText="1"/>
    </xf>
    <xf numFmtId="0" fontId="76" fillId="0" borderId="37" xfId="2131" applyFont="1" applyBorder="1" applyAlignment="1">
      <alignment vertical="center" wrapText="1"/>
    </xf>
    <xf numFmtId="0" fontId="77" fillId="31" borderId="10" xfId="1550" applyFont="1" applyFill="1" applyBorder="1" applyAlignment="1">
      <alignment horizontal="center" vertical="center" wrapText="1"/>
    </xf>
    <xf numFmtId="0" fontId="87" fillId="31" borderId="10" xfId="1550" applyFont="1" applyFill="1" applyBorder="1" applyAlignment="1">
      <alignment horizontal="center" vertical="center" wrapText="1"/>
    </xf>
    <xf numFmtId="0" fontId="87" fillId="31" borderId="37" xfId="1550" applyFont="1" applyFill="1" applyBorder="1" applyAlignment="1">
      <alignment horizontal="center" vertical="center" wrapText="1"/>
    </xf>
    <xf numFmtId="0" fontId="77" fillId="30" borderId="10" xfId="1550" applyFont="1" applyFill="1" applyBorder="1" applyAlignment="1">
      <alignment horizontal="center" vertical="center" wrapText="1"/>
    </xf>
    <xf numFmtId="0" fontId="77" fillId="30" borderId="10" xfId="1550" applyFont="1" applyFill="1" applyBorder="1" applyAlignment="1">
      <alignment horizontal="center" vertical="center"/>
    </xf>
    <xf numFmtId="0" fontId="77" fillId="32" borderId="10" xfId="1550" applyFont="1" applyFill="1" applyBorder="1" applyAlignment="1">
      <alignment horizontal="center" vertical="center" wrapText="1"/>
    </xf>
    <xf numFmtId="0" fontId="78" fillId="0" borderId="10" xfId="2131" applyFont="1" applyBorder="1" applyAlignment="1">
      <alignment horizontal="center" vertical="center"/>
    </xf>
    <xf numFmtId="0" fontId="78" fillId="0" borderId="37" xfId="2131" applyFont="1" applyBorder="1" applyAlignment="1">
      <alignment horizontal="center" vertical="center"/>
    </xf>
    <xf numFmtId="176" fontId="78" fillId="35" borderId="10" xfId="1550" applyNumberFormat="1" applyFont="1" applyFill="1" applyBorder="1" applyAlignment="1">
      <alignment horizontal="center" vertical="center"/>
    </xf>
    <xf numFmtId="0" fontId="78" fillId="35" borderId="10" xfId="1550" applyFont="1" applyFill="1" applyBorder="1" applyAlignment="1">
      <alignment horizontal="center" vertical="center" wrapText="1"/>
    </xf>
    <xf numFmtId="0" fontId="77" fillId="0" borderId="10" xfId="1550" applyFont="1" applyBorder="1" applyAlignment="1">
      <alignment horizontal="center" vertical="center"/>
    </xf>
    <xf numFmtId="0" fontId="77" fillId="0" borderId="10" xfId="1550" applyFont="1" applyBorder="1" applyAlignment="1">
      <alignment horizontal="center" vertical="center" wrapText="1"/>
    </xf>
    <xf numFmtId="14" fontId="77" fillId="0" borderId="10" xfId="1550" applyNumberFormat="1" applyFont="1" applyBorder="1" applyAlignment="1">
      <alignment horizontal="center" vertical="center"/>
    </xf>
    <xf numFmtId="0" fontId="1" fillId="0" borderId="0" xfId="2133"/>
    <xf numFmtId="0" fontId="1" fillId="0" borderId="0" xfId="2133" applyAlignment="1">
      <alignment horizontal="center"/>
    </xf>
    <xf numFmtId="0" fontId="99" fillId="0" borderId="42" xfId="2133" applyFont="1" applyBorder="1" applyAlignment="1">
      <alignment vertical="center"/>
    </xf>
    <xf numFmtId="176" fontId="99" fillId="0" borderId="42" xfId="2133" applyNumberFormat="1" applyFont="1" applyBorder="1" applyAlignment="1">
      <alignment horizontal="center" vertical="center"/>
    </xf>
    <xf numFmtId="0" fontId="99" fillId="0" borderId="42" xfId="2133" applyFont="1" applyBorder="1" applyAlignment="1">
      <alignment horizontal="center" vertical="center"/>
    </xf>
    <xf numFmtId="0" fontId="99" fillId="0" borderId="41" xfId="2133" applyFont="1" applyBorder="1" applyAlignment="1">
      <alignment vertical="center"/>
    </xf>
    <xf numFmtId="0" fontId="99" fillId="0" borderId="24" xfId="2133" applyFont="1" applyBorder="1" applyAlignment="1">
      <alignment vertical="center"/>
    </xf>
    <xf numFmtId="176" fontId="99" fillId="0" borderId="24" xfId="2133" applyNumberFormat="1" applyFont="1" applyBorder="1" applyAlignment="1">
      <alignment horizontal="center" vertical="center"/>
    </xf>
    <xf numFmtId="0" fontId="99" fillId="0" borderId="24" xfId="2133" applyFont="1" applyBorder="1" applyAlignment="1">
      <alignment horizontal="center" vertical="center"/>
    </xf>
    <xf numFmtId="0" fontId="99" fillId="0" borderId="40" xfId="2133" applyFont="1" applyBorder="1" applyAlignment="1">
      <alignment vertical="center"/>
    </xf>
    <xf numFmtId="0" fontId="99" fillId="45" borderId="0" xfId="2133" applyFont="1" applyFill="1" applyAlignment="1">
      <alignment vertical="center"/>
    </xf>
    <xf numFmtId="0" fontId="99" fillId="45" borderId="0" xfId="2133" applyFont="1" applyFill="1" applyAlignment="1">
      <alignment horizontal="center" vertical="center"/>
    </xf>
    <xf numFmtId="0" fontId="121" fillId="45" borderId="51" xfId="2133" applyFont="1" applyFill="1" applyBorder="1" applyAlignment="1">
      <alignment vertical="center"/>
    </xf>
    <xf numFmtId="0" fontId="99" fillId="45" borderId="57" xfId="2133" applyFont="1" applyFill="1" applyBorder="1" applyAlignment="1">
      <alignment vertical="center"/>
    </xf>
    <xf numFmtId="0" fontId="121" fillId="46" borderId="24" xfId="2133" applyFont="1" applyFill="1" applyBorder="1" applyAlignment="1">
      <alignment horizontal="center" vertical="center" wrapText="1"/>
    </xf>
    <xf numFmtId="0" fontId="121" fillId="46" borderId="84" xfId="2133" applyFont="1" applyFill="1" applyBorder="1" applyAlignment="1">
      <alignment horizontal="center" vertical="center" wrapText="1"/>
    </xf>
    <xf numFmtId="0" fontId="136" fillId="0" borderId="0" xfId="2133" applyFont="1" applyAlignment="1">
      <alignment vertical="center"/>
    </xf>
    <xf numFmtId="0" fontId="87" fillId="31" borderId="0" xfId="2133" applyFont="1" applyFill="1"/>
    <xf numFmtId="0" fontId="0" fillId="0" borderId="10" xfId="614" applyFont="1" applyBorder="1" applyAlignment="1">
      <alignment vertical="center" wrapText="1"/>
    </xf>
    <xf numFmtId="0" fontId="10" fillId="0" borderId="10" xfId="1219" applyBorder="1"/>
    <xf numFmtId="0" fontId="10" fillId="29" borderId="10" xfId="1217" applyFill="1" applyBorder="1" applyAlignment="1">
      <alignment horizontal="center" wrapText="1"/>
    </xf>
    <xf numFmtId="0" fontId="74" fillId="31" borderId="36" xfId="1217" applyFont="1" applyFill="1" applyBorder="1" applyAlignment="1">
      <alignment wrapText="1"/>
    </xf>
    <xf numFmtId="0" fontId="0" fillId="0" borderId="10" xfId="1779" applyFont="1" applyBorder="1" applyAlignment="1">
      <alignment wrapText="1"/>
    </xf>
    <xf numFmtId="190" fontId="9" fillId="29" borderId="10" xfId="405" applyNumberFormat="1" applyFont="1" applyFill="1" applyBorder="1" applyAlignment="1">
      <alignment horizontal="center" wrapText="1"/>
    </xf>
    <xf numFmtId="190" fontId="9" fillId="0" borderId="10" xfId="405" applyNumberFormat="1" applyFont="1" applyFill="1" applyBorder="1" applyAlignment="1">
      <alignment horizontal="center" wrapText="1"/>
    </xf>
    <xf numFmtId="190" fontId="9" fillId="31" borderId="10" xfId="405" applyNumberFormat="1" applyFont="1" applyFill="1" applyBorder="1" applyAlignment="1">
      <alignment horizontal="center" vertical="center" wrapText="1"/>
    </xf>
    <xf numFmtId="1" fontId="32" fillId="0" borderId="0" xfId="2130" applyNumberFormat="1" applyFont="1"/>
    <xf numFmtId="196" fontId="32" fillId="0" borderId="0" xfId="2130" applyNumberFormat="1" applyFont="1"/>
    <xf numFmtId="10" fontId="74" fillId="0" borderId="0" xfId="1340" applyNumberFormat="1" applyFont="1"/>
    <xf numFmtId="0" fontId="0" fillId="0" borderId="10" xfId="1219" applyFont="1" applyBorder="1" applyAlignment="1">
      <alignment wrapText="1"/>
    </xf>
    <xf numFmtId="0" fontId="75" fillId="31" borderId="11" xfId="1219" applyFont="1" applyFill="1" applyBorder="1" applyAlignment="1">
      <alignment vertical="center"/>
    </xf>
    <xf numFmtId="0" fontId="75" fillId="31" borderId="12" xfId="1219" applyFont="1" applyFill="1" applyBorder="1" applyAlignment="1">
      <alignment vertical="center"/>
    </xf>
    <xf numFmtId="0" fontId="75" fillId="31" borderId="13" xfId="1219" applyFont="1" applyFill="1" applyBorder="1" applyAlignment="1">
      <alignment vertical="center"/>
    </xf>
    <xf numFmtId="49" fontId="9" fillId="38" borderId="10" xfId="0" applyNumberFormat="1" applyFont="1" applyFill="1" applyBorder="1" applyAlignment="1">
      <alignment horizontal="left"/>
    </xf>
    <xf numFmtId="0" fontId="74" fillId="31" borderId="36" xfId="1217" applyFont="1" applyFill="1" applyBorder="1" applyAlignment="1">
      <alignment horizontal="left" wrapText="1"/>
    </xf>
    <xf numFmtId="0" fontId="74" fillId="0" borderId="10" xfId="1219" applyFont="1" applyBorder="1" applyAlignment="1">
      <alignment wrapText="1"/>
    </xf>
    <xf numFmtId="0" fontId="0" fillId="0" borderId="0" xfId="2130" applyFont="1"/>
    <xf numFmtId="0" fontId="74" fillId="0" borderId="0" xfId="2130" applyFont="1"/>
    <xf numFmtId="0" fontId="9" fillId="0" borderId="0" xfId="2130"/>
    <xf numFmtId="49" fontId="0" fillId="38" borderId="10" xfId="0" applyNumberFormat="1" applyFill="1" applyBorder="1" applyAlignment="1">
      <alignment horizontal="left"/>
    </xf>
    <xf numFmtId="0" fontId="35" fillId="0" borderId="10" xfId="1219" applyFont="1" applyBorder="1" applyAlignment="1">
      <alignment horizontal="center" vertical="center" wrapText="1"/>
    </xf>
    <xf numFmtId="190" fontId="30" fillId="0" borderId="10" xfId="405" applyNumberFormat="1" applyFont="1" applyBorder="1" applyAlignment="1">
      <alignment horizontal="center" vertical="center"/>
    </xf>
    <xf numFmtId="0" fontId="30" fillId="0" borderId="10" xfId="1219" applyFont="1" applyBorder="1" applyAlignment="1">
      <alignment horizontal="center" vertical="center"/>
    </xf>
    <xf numFmtId="0" fontId="30" fillId="0" borderId="10" xfId="1219" applyFont="1" applyBorder="1" applyAlignment="1">
      <alignment horizontal="center" vertical="center" wrapText="1"/>
    </xf>
    <xf numFmtId="183" fontId="33" fillId="31" borderId="36" xfId="1219" applyNumberFormat="1" applyFont="1" applyFill="1" applyBorder="1" applyAlignment="1">
      <alignment horizontal="center" vertical="center" wrapText="1"/>
    </xf>
    <xf numFmtId="0" fontId="30" fillId="0" borderId="36" xfId="1219" applyFont="1" applyBorder="1" applyAlignment="1">
      <alignment horizontal="center" vertical="center" wrapText="1"/>
    </xf>
    <xf numFmtId="0" fontId="30" fillId="0" borderId="21" xfId="1219" applyFont="1" applyBorder="1" applyAlignment="1">
      <alignment horizontal="center" vertical="center" wrapText="1"/>
    </xf>
    <xf numFmtId="0" fontId="30" fillId="0" borderId="74" xfId="1219" applyFont="1" applyBorder="1" applyAlignment="1">
      <alignment horizontal="center" vertical="center" wrapText="1"/>
    </xf>
    <xf numFmtId="0" fontId="30" fillId="0" borderId="72" xfId="1219" applyFont="1" applyBorder="1" applyAlignment="1">
      <alignment horizontal="center" vertical="center" wrapText="1"/>
    </xf>
    <xf numFmtId="0" fontId="37" fillId="0" borderId="10" xfId="1942" applyFont="1" applyBorder="1" applyAlignment="1" applyProtection="1">
      <alignment horizontal="left"/>
      <protection locked="0"/>
    </xf>
    <xf numFmtId="0" fontId="37" fillId="0" borderId="16" xfId="1942" applyFont="1" applyBorder="1" applyAlignment="1" applyProtection="1">
      <alignment horizontal="left"/>
      <protection locked="0"/>
    </xf>
    <xf numFmtId="0" fontId="10" fillId="0" borderId="21" xfId="1219" applyBorder="1" applyAlignment="1">
      <alignment horizontal="center" vertical="center" wrapText="1"/>
    </xf>
    <xf numFmtId="0" fontId="10" fillId="0" borderId="74" xfId="1219" applyBorder="1" applyAlignment="1">
      <alignment horizontal="center" vertical="center" wrapText="1"/>
    </xf>
    <xf numFmtId="0" fontId="10" fillId="0" borderId="72" xfId="1219" applyBorder="1" applyAlignment="1">
      <alignment horizontal="center" vertical="center" wrapText="1"/>
    </xf>
    <xf numFmtId="0" fontId="0" fillId="0" borderId="10" xfId="1219" applyFont="1" applyBorder="1" applyAlignment="1">
      <alignment horizontal="center" vertical="center" wrapText="1"/>
    </xf>
    <xf numFmtId="0" fontId="10" fillId="0" borderId="10" xfId="1219" applyBorder="1" applyAlignment="1">
      <alignment horizontal="center" vertical="center" wrapText="1"/>
    </xf>
    <xf numFmtId="0" fontId="30" fillId="0" borderId="68" xfId="1942" applyFont="1" applyBorder="1" applyAlignment="1" applyProtection="1">
      <alignment horizontal="left"/>
      <protection locked="0"/>
    </xf>
    <xf numFmtId="0" fontId="36" fillId="0" borderId="68" xfId="1942" applyFont="1" applyBorder="1" applyAlignment="1" applyProtection="1">
      <alignment horizontal="left"/>
      <protection locked="0"/>
    </xf>
    <xf numFmtId="0" fontId="37" fillId="0" borderId="68" xfId="1942" applyFont="1" applyBorder="1" applyAlignment="1" applyProtection="1">
      <alignment horizontal="left"/>
      <protection locked="0"/>
    </xf>
    <xf numFmtId="179" fontId="36" fillId="0" borderId="68" xfId="1942" applyNumberFormat="1" applyFont="1" applyBorder="1" applyAlignment="1" applyProtection="1">
      <alignment horizontal="left"/>
      <protection locked="0"/>
    </xf>
    <xf numFmtId="179" fontId="36" fillId="0" borderId="61" xfId="1942" applyNumberFormat="1" applyFont="1" applyBorder="1" applyAlignment="1" applyProtection="1">
      <alignment horizontal="left"/>
      <protection locked="0"/>
    </xf>
    <xf numFmtId="0" fontId="36" fillId="0" borderId="10" xfId="1942" applyFont="1" applyBorder="1" applyAlignment="1" applyProtection="1">
      <alignment horizontal="left"/>
      <protection locked="0"/>
    </xf>
    <xf numFmtId="0" fontId="36" fillId="0" borderId="81" xfId="1942" applyFont="1" applyBorder="1" applyAlignment="1" applyProtection="1">
      <alignment horizontal="left"/>
      <protection locked="0"/>
    </xf>
    <xf numFmtId="179" fontId="36" fillId="0" borderId="10" xfId="1942" applyNumberFormat="1" applyFont="1" applyBorder="1" applyAlignment="1" applyProtection="1">
      <alignment horizontal="left"/>
      <protection locked="0"/>
    </xf>
    <xf numFmtId="179" fontId="36" fillId="0" borderId="81" xfId="1942" applyNumberFormat="1" applyFont="1" applyBorder="1" applyAlignment="1" applyProtection="1">
      <alignment horizontal="left"/>
      <protection locked="0"/>
    </xf>
    <xf numFmtId="0" fontId="36" fillId="0" borderId="16" xfId="1942" applyFont="1" applyBorder="1" applyAlignment="1" applyProtection="1">
      <alignment horizontal="left"/>
      <protection locked="0"/>
    </xf>
    <xf numFmtId="179" fontId="36" fillId="0" borderId="16" xfId="1942" applyNumberFormat="1" applyFont="1" applyBorder="1" applyAlignment="1" applyProtection="1">
      <alignment horizontal="left"/>
      <protection locked="0"/>
    </xf>
    <xf numFmtId="179" fontId="36" fillId="0" borderId="15" xfId="1942" applyNumberFormat="1" applyFont="1" applyBorder="1" applyAlignment="1" applyProtection="1">
      <alignment horizontal="left"/>
      <protection locked="0"/>
    </xf>
    <xf numFmtId="0" fontId="77" fillId="0" borderId="20" xfId="1550" applyFont="1" applyBorder="1" applyAlignment="1">
      <alignment horizontal="center" vertical="center"/>
    </xf>
    <xf numFmtId="0" fontId="77" fillId="0" borderId="18" xfId="1550" applyFont="1" applyBorder="1" applyAlignment="1">
      <alignment horizontal="center" vertical="center"/>
    </xf>
    <xf numFmtId="0" fontId="77" fillId="0" borderId="19" xfId="1550" applyFont="1" applyBorder="1" applyAlignment="1">
      <alignment horizontal="center" vertical="center"/>
    </xf>
    <xf numFmtId="0" fontId="77" fillId="32" borderId="37" xfId="1550" applyFont="1" applyFill="1" applyBorder="1" applyAlignment="1">
      <alignment horizontal="center" vertical="center"/>
    </xf>
    <xf numFmtId="0" fontId="77" fillId="32" borderId="38" xfId="1550" applyFont="1" applyFill="1" applyBorder="1" applyAlignment="1">
      <alignment horizontal="center" vertical="center"/>
    </xf>
    <xf numFmtId="0" fontId="77" fillId="32" borderId="39" xfId="1550" applyFont="1" applyFill="1" applyBorder="1" applyAlignment="1">
      <alignment horizontal="center" vertical="center"/>
    </xf>
    <xf numFmtId="0" fontId="78" fillId="33" borderId="10" xfId="1550" applyFont="1" applyFill="1" applyBorder="1" applyAlignment="1">
      <alignment horizontal="center" vertical="center" wrapText="1"/>
    </xf>
    <xf numFmtId="0" fontId="76" fillId="0" borderId="10" xfId="1550" applyFont="1" applyBorder="1" applyAlignment="1">
      <alignment horizontal="center" vertical="center" wrapText="1"/>
    </xf>
    <xf numFmtId="0" fontId="76" fillId="0" borderId="10" xfId="1218" applyFont="1" applyBorder="1" applyAlignment="1" applyProtection="1">
      <alignment horizontal="center" vertical="center" wrapText="1"/>
      <protection locked="0"/>
    </xf>
    <xf numFmtId="0" fontId="76" fillId="0" borderId="19" xfId="1550" applyFont="1" applyBorder="1" applyAlignment="1">
      <alignment horizontal="center" vertical="center" wrapText="1"/>
    </xf>
    <xf numFmtId="0" fontId="76" fillId="0" borderId="17" xfId="1550" applyFont="1" applyBorder="1" applyAlignment="1">
      <alignment horizontal="center" vertical="center" wrapText="1"/>
    </xf>
    <xf numFmtId="0" fontId="76" fillId="0" borderId="34" xfId="1550" applyFont="1" applyBorder="1" applyAlignment="1">
      <alignment horizontal="center" vertical="center" wrapText="1"/>
    </xf>
    <xf numFmtId="0" fontId="130" fillId="43" borderId="10" xfId="2130" applyFont="1" applyFill="1" applyBorder="1" applyAlignment="1">
      <alignment horizontal="center" vertical="center" wrapText="1"/>
    </xf>
    <xf numFmtId="0" fontId="9" fillId="43" borderId="10" xfId="2130" applyFill="1" applyBorder="1" applyAlignment="1">
      <alignment horizontal="center" vertical="center" wrapText="1"/>
    </xf>
    <xf numFmtId="0" fontId="130" fillId="44" borderId="10" xfId="2130" applyFont="1" applyFill="1" applyBorder="1" applyAlignment="1">
      <alignment horizontal="center" vertical="center" wrapText="1"/>
    </xf>
    <xf numFmtId="0" fontId="9" fillId="44" borderId="10" xfId="2130" applyFill="1" applyBorder="1" applyAlignment="1">
      <alignment horizontal="center" vertical="center" wrapText="1"/>
    </xf>
    <xf numFmtId="0" fontId="30" fillId="0" borderId="21" xfId="2130" applyFont="1" applyBorder="1" applyAlignment="1">
      <alignment horizontal="center" vertical="center" wrapText="1"/>
    </xf>
    <xf numFmtId="0" fontId="129" fillId="0" borderId="74" xfId="2129" applyBorder="1" applyAlignment="1">
      <alignment horizontal="center" vertical="center" wrapText="1"/>
    </xf>
    <xf numFmtId="0" fontId="129" fillId="0" borderId="72" xfId="2129" applyBorder="1" applyAlignment="1">
      <alignment horizontal="center" vertical="center" wrapText="1"/>
    </xf>
    <xf numFmtId="0" fontId="130" fillId="0" borderId="21" xfId="2129" applyFont="1" applyBorder="1" applyAlignment="1">
      <alignment horizontal="center" vertical="center" wrapText="1"/>
    </xf>
    <xf numFmtId="0" fontId="30" fillId="0" borderId="10" xfId="2130" applyFont="1" applyBorder="1" applyAlignment="1">
      <alignment horizontal="center" vertical="center" wrapText="1"/>
    </xf>
    <xf numFmtId="0" fontId="30" fillId="0" borderId="74" xfId="2130" applyFont="1" applyBorder="1" applyAlignment="1">
      <alignment horizontal="center" vertical="center" wrapText="1"/>
    </xf>
    <xf numFmtId="0" fontId="30" fillId="0" borderId="72" xfId="2130" applyFont="1" applyBorder="1" applyAlignment="1">
      <alignment horizontal="center" vertical="center" wrapText="1"/>
    </xf>
    <xf numFmtId="0" fontId="129" fillId="0" borderId="20" xfId="2129" applyBorder="1" applyAlignment="1">
      <alignment horizontal="center" vertical="center"/>
    </xf>
    <xf numFmtId="0" fontId="129" fillId="0" borderId="18" xfId="2129" applyBorder="1" applyAlignment="1">
      <alignment horizontal="center" vertical="center"/>
    </xf>
    <xf numFmtId="0" fontId="129" fillId="0" borderId="19" xfId="2129" applyBorder="1" applyAlignment="1">
      <alignment horizontal="center" vertical="center"/>
    </xf>
    <xf numFmtId="0" fontId="129" fillId="0" borderId="83" xfId="2129" applyBorder="1" applyAlignment="1">
      <alignment horizontal="center" vertical="center"/>
    </xf>
    <xf numFmtId="0" fontId="129" fillId="0" borderId="82" xfId="2129" applyBorder="1" applyAlignment="1">
      <alignment horizontal="center" vertical="center"/>
    </xf>
    <xf numFmtId="0" fontId="129" fillId="0" borderId="34" xfId="2129" applyBorder="1" applyAlignment="1">
      <alignment horizontal="center" vertical="center"/>
    </xf>
    <xf numFmtId="0" fontId="130" fillId="0" borderId="21" xfId="2129" applyFont="1" applyBorder="1" applyAlignment="1">
      <alignment horizontal="center" vertical="center"/>
    </xf>
    <xf numFmtId="0" fontId="130" fillId="0" borderId="74" xfId="2129" applyFont="1" applyBorder="1" applyAlignment="1">
      <alignment horizontal="center" vertical="center"/>
    </xf>
    <xf numFmtId="0" fontId="130" fillId="0" borderId="72" xfId="2129" applyFont="1" applyBorder="1" applyAlignment="1">
      <alignment horizontal="center" vertical="center"/>
    </xf>
    <xf numFmtId="0" fontId="130" fillId="0" borderId="74" xfId="2129" applyFont="1" applyBorder="1" applyAlignment="1">
      <alignment horizontal="center" vertical="center" wrapText="1"/>
    </xf>
    <xf numFmtId="0" fontId="130" fillId="0" borderId="72" xfId="2129" applyFont="1" applyBorder="1" applyAlignment="1">
      <alignment horizontal="center" vertical="center" wrapText="1"/>
    </xf>
    <xf numFmtId="0" fontId="77" fillId="31" borderId="37" xfId="1550" applyFont="1" applyFill="1" applyBorder="1" applyAlignment="1">
      <alignment horizontal="center" vertical="center" wrapText="1"/>
    </xf>
    <xf numFmtId="0" fontId="77" fillId="31" borderId="39" xfId="1550" applyFont="1" applyFill="1" applyBorder="1" applyAlignment="1">
      <alignment horizontal="center" vertical="center" wrapText="1"/>
    </xf>
    <xf numFmtId="0" fontId="78" fillId="33" borderId="36" xfId="1550" applyFont="1" applyFill="1" applyBorder="1" applyAlignment="1">
      <alignment horizontal="center" vertical="center" wrapText="1"/>
    </xf>
    <xf numFmtId="0" fontId="76" fillId="0" borderId="36" xfId="1550" applyFont="1" applyBorder="1" applyAlignment="1">
      <alignment horizontal="center" vertical="center" wrapText="1"/>
    </xf>
    <xf numFmtId="0" fontId="76" fillId="0" borderId="36" xfId="1218" applyFont="1" applyBorder="1" applyAlignment="1" applyProtection="1">
      <alignment horizontal="center" vertical="center" wrapText="1"/>
      <protection locked="0"/>
    </xf>
    <xf numFmtId="0" fontId="37" fillId="0" borderId="48" xfId="0" applyFont="1" applyBorder="1" applyAlignment="1">
      <alignment horizontal="center" vertical="center" wrapText="1"/>
    </xf>
    <xf numFmtId="0" fontId="37" fillId="0" borderId="80" xfId="0" applyFont="1" applyBorder="1" applyAlignment="1">
      <alignment horizontal="center" vertical="center" wrapText="1"/>
    </xf>
    <xf numFmtId="0" fontId="37" fillId="0" borderId="75" xfId="0" applyFont="1" applyBorder="1" applyAlignment="1">
      <alignment horizontal="center" vertical="center" wrapText="1"/>
    </xf>
    <xf numFmtId="0" fontId="37" fillId="0" borderId="76" xfId="0" applyFont="1" applyBorder="1" applyAlignment="1">
      <alignment horizontal="center" vertical="center" wrapText="1"/>
    </xf>
    <xf numFmtId="0" fontId="37" fillId="0" borderId="77" xfId="0" applyFont="1" applyBorder="1" applyAlignment="1">
      <alignment horizontal="center" vertical="center" wrapText="1"/>
    </xf>
    <xf numFmtId="0" fontId="37" fillId="0" borderId="78" xfId="0" applyFont="1" applyBorder="1" applyAlignment="1">
      <alignment horizontal="center" vertical="center" wrapText="1"/>
    </xf>
    <xf numFmtId="0" fontId="90" fillId="0" borderId="79" xfId="0" applyFont="1" applyBorder="1" applyAlignment="1">
      <alignment vertical="center" wrapText="1"/>
    </xf>
    <xf numFmtId="0" fontId="90" fillId="0" borderId="55" xfId="0" applyFont="1" applyBorder="1" applyAlignment="1">
      <alignment vertical="center" wrapText="1"/>
    </xf>
    <xf numFmtId="0" fontId="90" fillId="0" borderId="0" xfId="0" applyFont="1" applyAlignment="1">
      <alignment vertical="center"/>
    </xf>
    <xf numFmtId="0" fontId="97" fillId="36" borderId="22" xfId="0" applyFont="1" applyFill="1" applyBorder="1" applyAlignment="1">
      <alignment horizontal="center" vertical="center"/>
    </xf>
    <xf numFmtId="0" fontId="97" fillId="36" borderId="23" xfId="0" applyFont="1" applyFill="1" applyBorder="1" applyAlignment="1">
      <alignment horizontal="center" vertical="center"/>
    </xf>
    <xf numFmtId="0" fontId="97" fillId="36" borderId="55" xfId="0" applyFont="1" applyFill="1" applyBorder="1" applyAlignment="1">
      <alignment horizontal="center" vertical="center"/>
    </xf>
    <xf numFmtId="0" fontId="98" fillId="31" borderId="47" xfId="0" applyFont="1" applyFill="1" applyBorder="1" applyAlignment="1">
      <alignment horizontal="center" vertical="center" wrapText="1"/>
    </xf>
    <xf numFmtId="0" fontId="98" fillId="31" borderId="57" xfId="0" applyFont="1" applyFill="1" applyBorder="1" applyAlignment="1">
      <alignment horizontal="center" vertical="center" wrapText="1"/>
    </xf>
    <xf numFmtId="0" fontId="98" fillId="31" borderId="59" xfId="0" applyFont="1" applyFill="1" applyBorder="1" applyAlignment="1">
      <alignment horizontal="center" vertical="center" wrapText="1"/>
    </xf>
    <xf numFmtId="0" fontId="101" fillId="31" borderId="22" xfId="0" applyFont="1" applyFill="1" applyBorder="1" applyAlignment="1">
      <alignment horizontal="center" vertical="center"/>
    </xf>
    <xf numFmtId="0" fontId="101" fillId="31" borderId="55" xfId="0" applyFont="1" applyFill="1" applyBorder="1" applyAlignment="1">
      <alignment horizontal="center" vertical="center"/>
    </xf>
    <xf numFmtId="0" fontId="91" fillId="31" borderId="79" xfId="0" applyFont="1" applyFill="1" applyBorder="1" applyAlignment="1">
      <alignment horizontal="center" vertical="center" wrapText="1"/>
    </xf>
    <xf numFmtId="0" fontId="91" fillId="31" borderId="55" xfId="0" applyFont="1" applyFill="1" applyBorder="1" applyAlignment="1">
      <alignment horizontal="center" vertical="center" wrapText="1"/>
    </xf>
    <xf numFmtId="0" fontId="77" fillId="0" borderId="37" xfId="1550" applyFont="1" applyBorder="1" applyAlignment="1">
      <alignment horizontal="center" vertical="center"/>
    </xf>
    <xf numFmtId="0" fontId="77" fillId="0" borderId="38" xfId="1550" applyFont="1" applyBorder="1" applyAlignment="1">
      <alignment horizontal="center" vertical="center"/>
    </xf>
    <xf numFmtId="0" fontId="77" fillId="0" borderId="39" xfId="1550" applyFont="1" applyBorder="1" applyAlignment="1">
      <alignment horizontal="center" vertical="center"/>
    </xf>
    <xf numFmtId="0" fontId="78" fillId="33" borderId="21" xfId="1550" applyFont="1" applyFill="1" applyBorder="1" applyAlignment="1">
      <alignment horizontal="center" vertical="center" wrapText="1"/>
    </xf>
    <xf numFmtId="0" fontId="78" fillId="33" borderId="74" xfId="1550" applyFont="1" applyFill="1" applyBorder="1" applyAlignment="1">
      <alignment horizontal="center" vertical="center" wrapText="1"/>
    </xf>
    <xf numFmtId="0" fontId="78" fillId="33" borderId="72" xfId="1550" applyFont="1" applyFill="1" applyBorder="1" applyAlignment="1">
      <alignment horizontal="center" vertical="center" wrapText="1"/>
    </xf>
    <xf numFmtId="0" fontId="76" fillId="0" borderId="21" xfId="1550" applyFont="1" applyBorder="1" applyAlignment="1">
      <alignment horizontal="center" vertical="center" wrapText="1"/>
    </xf>
    <xf numFmtId="0" fontId="76" fillId="0" borderId="74" xfId="1550" applyFont="1" applyBorder="1" applyAlignment="1">
      <alignment horizontal="center" vertical="center" wrapText="1"/>
    </xf>
    <xf numFmtId="0" fontId="76" fillId="0" borderId="72" xfId="1550" applyFont="1" applyBorder="1" applyAlignment="1">
      <alignment horizontal="center" vertical="center" wrapText="1"/>
    </xf>
    <xf numFmtId="0" fontId="76" fillId="0" borderId="21" xfId="1218" applyFont="1" applyBorder="1" applyAlignment="1" applyProtection="1">
      <alignment horizontal="center" vertical="center" wrapText="1"/>
      <protection locked="0"/>
    </xf>
    <xf numFmtId="0" fontId="76" fillId="0" borderId="74" xfId="1218" applyFont="1" applyBorder="1" applyAlignment="1" applyProtection="1">
      <alignment horizontal="center" vertical="center" wrapText="1"/>
      <protection locked="0"/>
    </xf>
    <xf numFmtId="0" fontId="76" fillId="0" borderId="72" xfId="1218" applyFont="1" applyBorder="1" applyAlignment="1" applyProtection="1">
      <alignment horizontal="center" vertical="center" wrapText="1"/>
      <protection locked="0"/>
    </xf>
    <xf numFmtId="0" fontId="77" fillId="31" borderId="49" xfId="1550" applyFont="1" applyFill="1" applyBorder="1" applyAlignment="1">
      <alignment horizontal="center" vertical="center" wrapText="1"/>
    </xf>
    <xf numFmtId="0" fontId="77" fillId="31" borderId="54" xfId="1550" applyFont="1" applyFill="1" applyBorder="1" applyAlignment="1">
      <alignment horizontal="center" vertical="center" wrapText="1"/>
    </xf>
    <xf numFmtId="0" fontId="77" fillId="31" borderId="50" xfId="1550" applyFont="1" applyFill="1" applyBorder="1" applyAlignment="1">
      <alignment horizontal="center" vertical="center" wrapText="1"/>
    </xf>
    <xf numFmtId="0" fontId="77" fillId="31" borderId="22" xfId="0" applyFont="1" applyFill="1" applyBorder="1" applyAlignment="1">
      <alignment horizontal="center" vertical="center" wrapText="1"/>
    </xf>
    <xf numFmtId="0" fontId="77" fillId="31" borderId="24" xfId="0" applyFont="1" applyFill="1" applyBorder="1" applyAlignment="1">
      <alignment horizontal="center" vertical="center" wrapText="1"/>
    </xf>
    <xf numFmtId="0" fontId="88" fillId="36" borderId="22" xfId="0" applyFont="1" applyFill="1" applyBorder="1" applyAlignment="1">
      <alignment horizontal="center" vertical="center"/>
    </xf>
    <xf numFmtId="0" fontId="88" fillId="36" borderId="23" xfId="0" applyFont="1" applyFill="1" applyBorder="1" applyAlignment="1">
      <alignment horizontal="center" vertical="center"/>
    </xf>
    <xf numFmtId="0" fontId="88" fillId="36" borderId="55" xfId="0" applyFont="1" applyFill="1" applyBorder="1" applyAlignment="1">
      <alignment horizontal="center" vertical="center"/>
    </xf>
    <xf numFmtId="0" fontId="93" fillId="31" borderId="48" xfId="0" applyFont="1" applyFill="1" applyBorder="1" applyAlignment="1">
      <alignment horizontal="center" vertical="center"/>
    </xf>
    <xf numFmtId="0" fontId="93" fillId="31" borderId="64" xfId="0" applyFont="1" applyFill="1" applyBorder="1" applyAlignment="1">
      <alignment horizontal="center" vertical="center"/>
    </xf>
    <xf numFmtId="0" fontId="93" fillId="31" borderId="46" xfId="0" applyFont="1" applyFill="1" applyBorder="1" applyAlignment="1">
      <alignment horizontal="center" vertical="center"/>
    </xf>
    <xf numFmtId="0" fontId="36" fillId="0" borderId="14"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65"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44"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67" xfId="0" applyFont="1" applyBorder="1" applyAlignment="1">
      <alignment horizontal="center" vertical="center" wrapText="1"/>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93" fillId="31" borderId="53" xfId="0" applyFont="1" applyFill="1" applyBorder="1" applyAlignment="1">
      <alignment horizontal="center" vertical="center"/>
    </xf>
    <xf numFmtId="0" fontId="93" fillId="31" borderId="56" xfId="0" applyFont="1" applyFill="1" applyBorder="1" applyAlignment="1">
      <alignment horizontal="center" vertical="center"/>
    </xf>
    <xf numFmtId="0" fontId="93" fillId="31" borderId="42" xfId="0" applyFont="1" applyFill="1" applyBorder="1" applyAlignment="1">
      <alignment horizontal="center" vertical="center"/>
    </xf>
    <xf numFmtId="0" fontId="91" fillId="31" borderId="47" xfId="0" applyFont="1" applyFill="1" applyBorder="1" applyAlignment="1">
      <alignment horizontal="center" vertical="center" wrapText="1"/>
    </xf>
    <xf numFmtId="0" fontId="91" fillId="31" borderId="41" xfId="0" applyFont="1" applyFill="1" applyBorder="1" applyAlignment="1">
      <alignment horizontal="center" vertical="center" wrapText="1"/>
    </xf>
  </cellXfs>
  <cellStyles count="2134">
    <cellStyle name=" 1" xfId="1" xr:uid="{00000000-0005-0000-0000-000000000000}"/>
    <cellStyle name=" 1 2" xfId="2" xr:uid="{00000000-0005-0000-0000-000001000000}"/>
    <cellStyle name=" 1 2 2" xfId="1561" xr:uid="{00000000-0005-0000-0000-000002000000}"/>
    <cellStyle name=" 1 3" xfId="1560" xr:uid="{00000000-0005-0000-0000-000003000000}"/>
    <cellStyle name=" 3]_x000a__x000a_Zoomed=1_x000a__x000a_Row=128_x000a__x000a_Column=101_x000a__x000a_Height=300_x000a__x000a_Width=301_x000a__x000a_FontName=System_x000a__x000a_FontStyle=1_x000a__x000a_FontSize=12_x000a__x000a_PrtFontNa" xfId="3" xr:uid="{00000000-0005-0000-0000-000004000000}"/>
    <cellStyle name="_2011Chuanyang产品价格调整-Jane" xfId="4" xr:uid="{00000000-0005-0000-0000-000005000000}"/>
    <cellStyle name="_Accent Chair warehouse item list 110121" xfId="5" xr:uid="{00000000-0005-0000-0000-000006000000}"/>
    <cellStyle name="_Accent Chair warehouse item list 110121 2" xfId="1562" xr:uid="{00000000-0005-0000-0000-000007000000}"/>
    <cellStyle name="_Accent Chair warehouse item list 110121_JLA Accents 4-2013 - Michelle 2 Price" xfId="6" xr:uid="{00000000-0005-0000-0000-000008000000}"/>
    <cellStyle name="_Accent Chair warehouse item list 110121_JLA Accents 4-2013 - Michelle 2 Price 2" xfId="1563" xr:uid="{00000000-0005-0000-0000-000009000000}"/>
    <cellStyle name="_Anna's Linen Electric 90105" xfId="7" xr:uid="{00000000-0005-0000-0000-00000A000000}"/>
    <cellStyle name="_Anna's Linen Electric 90105 2" xfId="8" xr:uid="{00000000-0005-0000-0000-00000B000000}"/>
    <cellStyle name="_Anna's Linen Electric 90105 2 2" xfId="1565" xr:uid="{00000000-0005-0000-0000-00000C000000}"/>
    <cellStyle name="_Anna's Linen Electric 90105 3" xfId="1564" xr:uid="{00000000-0005-0000-0000-00000D000000}"/>
    <cellStyle name="_Anna's Linen Electric 90105_JLA Accents 4-2013 - Michelle 2 Price" xfId="9" xr:uid="{00000000-0005-0000-0000-00000E000000}"/>
    <cellStyle name="_Anna's Linen Electric 90105_JLA Accents 4-2013 - Michelle 2 Price 2" xfId="1566" xr:uid="{00000000-0005-0000-0000-00000F000000}"/>
    <cellStyle name="_BBB RA Manor Hamilton Window Panel Quote Sheet-06242009 to jennifer" xfId="10" xr:uid="{00000000-0005-0000-0000-000010000000}"/>
    <cellStyle name="_BBB RA Manor Hamilton Window Panel Quote Sheet-06242009 to jennifer 2" xfId="11" xr:uid="{00000000-0005-0000-0000-000011000000}"/>
    <cellStyle name="_BBB RA Manor Hamilton Window Panel Quote Sheet-06242009 to jennifer 2 2" xfId="1568" xr:uid="{00000000-0005-0000-0000-000012000000}"/>
    <cellStyle name="_BBB RA Manor Hamilton Window Panel Quote Sheet-06242009 to jennifer 3" xfId="1567" xr:uid="{00000000-0005-0000-0000-000013000000}"/>
    <cellStyle name="_Blanket Division Item List Macola# and UPC#" xfId="12" xr:uid="{00000000-0005-0000-0000-000014000000}"/>
    <cellStyle name="_Blanket Division Item List Macola# and UPC# - New" xfId="13" xr:uid="{00000000-0005-0000-0000-000015000000}"/>
    <cellStyle name="_Blanket Division Item List Macola# and UPC# - New 2" xfId="14" xr:uid="{00000000-0005-0000-0000-000016000000}"/>
    <cellStyle name="_Blanket Division Item List Macola# and UPC# - New 2 2" xfId="1571" xr:uid="{00000000-0005-0000-0000-000017000000}"/>
    <cellStyle name="_Blanket Division Item List Macola# and UPC# - New 3" xfId="1570" xr:uid="{00000000-0005-0000-0000-000018000000}"/>
    <cellStyle name="_Blanket Division Item List Macola# and UPC# - New_JLA Accents 4-2013 - Michelle 2 Price" xfId="15" xr:uid="{00000000-0005-0000-0000-000019000000}"/>
    <cellStyle name="_Blanket Division Item List Macola# and UPC# - New_JLA Accents 4-2013 - Michelle 2 Price 2" xfId="1572" xr:uid="{00000000-0005-0000-0000-00001A000000}"/>
    <cellStyle name="_Blanket Division Item List Macola# and UPC# 2" xfId="16" xr:uid="{00000000-0005-0000-0000-00001B000000}"/>
    <cellStyle name="_Blanket Division Item List Macola# and UPC# 2 2" xfId="1573" xr:uid="{00000000-0005-0000-0000-00001C000000}"/>
    <cellStyle name="_Blanket Division Item List Macola# and UPC# 3" xfId="17" xr:uid="{00000000-0005-0000-0000-00001D000000}"/>
    <cellStyle name="_Blanket Division Item List Macola# and UPC# 3 2" xfId="1574" xr:uid="{00000000-0005-0000-0000-00001E000000}"/>
    <cellStyle name="_Blanket Division Item List Macola# and UPC# 4" xfId="18" xr:uid="{00000000-0005-0000-0000-00001F000000}"/>
    <cellStyle name="_Blanket Division Item List Macola# and UPC# 4 2" xfId="1575" xr:uid="{00000000-0005-0000-0000-000020000000}"/>
    <cellStyle name="_Blanket Division Item List Macola# and UPC# 5" xfId="1569" xr:uid="{00000000-0005-0000-0000-000021000000}"/>
    <cellStyle name="_Blanket Division Item List Macola# and UPC# 6" xfId="1947" xr:uid="{00000000-0005-0000-0000-000022000000}"/>
    <cellStyle name="_Blanket Division Item List Macola# and UPC# 7" xfId="2033" xr:uid="{00000000-0005-0000-0000-000023000000}"/>
    <cellStyle name="_Blanket Division Item List Macola# and UPC# 8" xfId="2081" xr:uid="{00000000-0005-0000-0000-000024000000}"/>
    <cellStyle name="_Blanket Division Item List Macola# and UPC# 9" xfId="2034" xr:uid="{00000000-0005-0000-0000-000025000000}"/>
    <cellStyle name="_Blanket Division Item List Macola# and UPC# test" xfId="19" xr:uid="{00000000-0005-0000-0000-000026000000}"/>
    <cellStyle name="_Blanket Division Item List Macola# and UPC# test 2" xfId="20" xr:uid="{00000000-0005-0000-0000-000027000000}"/>
    <cellStyle name="_Blanket Division Item List Macola# and UPC# test 2 2" xfId="1577" xr:uid="{00000000-0005-0000-0000-000028000000}"/>
    <cellStyle name="_Blanket Division Item List Macola# and UPC# test 3" xfId="1576" xr:uid="{00000000-0005-0000-0000-000029000000}"/>
    <cellStyle name="_Blanket Division Item List Macola# and UPC# test_JLA Accents 4-2013 - Michelle 2 Price" xfId="21" xr:uid="{00000000-0005-0000-0000-00002A000000}"/>
    <cellStyle name="_Blanket Division Item List Macola# and UPC# test_JLA Accents 4-2013 - Michelle 2 Price 2" xfId="1578" xr:uid="{00000000-0005-0000-0000-00002B000000}"/>
    <cellStyle name="_Blanket Division Item List Macola# and UPC#_JLA Accents 4-2013 - Michelle 2 Price" xfId="22" xr:uid="{00000000-0005-0000-0000-00002C000000}"/>
    <cellStyle name="_Blanket Division Item List Macola# and UPC#_JLA Accents 4-2013 - Michelle 2 Price 2" xfId="1579" xr:uid="{00000000-0005-0000-0000-00002D000000}"/>
    <cellStyle name="_Book1" xfId="23" xr:uid="{00000000-0005-0000-0000-00002E000000}"/>
    <cellStyle name="_CCD-HSN  1.14.11" xfId="24" xr:uid="{00000000-0005-0000-0000-00002F000000}"/>
    <cellStyle name="_CCD-HSN  1.14.11 2" xfId="1580" xr:uid="{00000000-0005-0000-0000-000030000000}"/>
    <cellStyle name="_CCD-HSN-cotton &amp; micro thermal blanket 08.17.10" xfId="25" xr:uid="{00000000-0005-0000-0000-000031000000}"/>
    <cellStyle name="_CCD-HSN-cotton &amp; micro thermal blanket 08.17.10 2" xfId="1581" xr:uid="{00000000-0005-0000-0000-000032000000}"/>
    <cellStyle name="_CCD-WMCA Sheet Set 02 10 09" xfId="26" xr:uid="{00000000-0005-0000-0000-000033000000}"/>
    <cellStyle name="_CCD-WMCA Sheet Set 02 10 09 2" xfId="27" xr:uid="{00000000-0005-0000-0000-000034000000}"/>
    <cellStyle name="_CCD-WMCA Sheet Set 02 10 09 2 2" xfId="1583" xr:uid="{00000000-0005-0000-0000-000035000000}"/>
    <cellStyle name="_CCD-WMCA Sheet Set 02 10 09 3" xfId="1582" xr:uid="{00000000-0005-0000-0000-000036000000}"/>
    <cellStyle name="_CCD-WMCA Sheet Set 02 10 09_JLA Accents 4-2013 - Michelle 2 Price" xfId="28" xr:uid="{00000000-0005-0000-0000-000037000000}"/>
    <cellStyle name="_CCD-WMCA Sheet Set 02 10 09_JLA Accents 4-2013 - Michelle 2 Price 2" xfId="1584" xr:uid="{00000000-0005-0000-0000-000038000000}"/>
    <cellStyle name="_Chairs" xfId="29" xr:uid="{00000000-0005-0000-0000-000039000000}"/>
    <cellStyle name="_Chairs_1" xfId="30" xr:uid="{00000000-0005-0000-0000-00003A000000}"/>
    <cellStyle name="_commitment" xfId="31" xr:uid="{00000000-0005-0000-0000-00003B000000}"/>
    <cellStyle name="_commitment 2" xfId="1585" xr:uid="{00000000-0005-0000-0000-00003C000000}"/>
    <cellStyle name="_duckwall and gordman order margin review- 80701" xfId="32" xr:uid="{00000000-0005-0000-0000-00003D000000}"/>
    <cellStyle name="_duckwall and gordman order margin review- 80701_Cellular Blanket prices- Faze3" xfId="33" xr:uid="{00000000-0005-0000-0000-00003E000000}"/>
    <cellStyle name="_duckwall and gordman order margin review- 80701_Cellular Blanket prices- Faze3 2" xfId="1586" xr:uid="{00000000-0005-0000-0000-00003F000000}"/>
    <cellStyle name="_duckwall and gordman order margin review- 80701_Line Plan Fall 2012 FINAL" xfId="34" xr:uid="{00000000-0005-0000-0000-000040000000}"/>
    <cellStyle name="_Ecommerce_2011fall_cozy spun Sheet set_forecast evaluation_20110718" xfId="35" xr:uid="{00000000-0005-0000-0000-000041000000}"/>
    <cellStyle name="_Ecommerce_2011fall_cozy spun Sheet set_forecast evaluation_20110718 2" xfId="1587" xr:uid="{00000000-0005-0000-0000-000042000000}"/>
    <cellStyle name="_EE 2011HP quotation sheet-110221-Chairone" xfId="36" xr:uid="{00000000-0005-0000-0000-000043000000}"/>
    <cellStyle name="_EE 2011HP quotation sheet-110221-Chairone (2)" xfId="37" xr:uid="{00000000-0005-0000-0000-000044000000}"/>
    <cellStyle name="_EE 2011HP quotation sheet-110221-Chairone (2) 2" xfId="1589" xr:uid="{00000000-0005-0000-0000-000045000000}"/>
    <cellStyle name="_EE 2011HP quotation sheet-110221-Chairone 2" xfId="1588" xr:uid="{00000000-0005-0000-0000-000046000000}"/>
    <cellStyle name="_EE 2011HP quotation sheet-110221-Chairone 3" xfId="1948" xr:uid="{00000000-0005-0000-0000-000047000000}"/>
    <cellStyle name="_EE 2011HP quotation sheet-110221-Chairone 4" xfId="2032" xr:uid="{00000000-0005-0000-0000-000048000000}"/>
    <cellStyle name="_EE 2011HP quotation sheet-110221-Chairone 5" xfId="2072" xr:uid="{00000000-0005-0000-0000-000049000000}"/>
    <cellStyle name="_EE 2011HP quotation sheet-110221-Chairone 6" xfId="2031" xr:uid="{00000000-0005-0000-0000-00004A000000}"/>
    <cellStyle name="_EE 2011HP quotation sheet-110221-Chairone_JLA Accents 4-2013 - Michelle 2 Price" xfId="38" xr:uid="{00000000-0005-0000-0000-00004B000000}"/>
    <cellStyle name="_EE 2011HP quotation sheet-110221-Chairone_JLA Accents 4-2013 - Michelle 2 Price 2" xfId="1590" xr:uid="{00000000-0005-0000-0000-00004C000000}"/>
    <cellStyle name="_EE 2011HP quotation sheet-110329 (3)" xfId="39" xr:uid="{00000000-0005-0000-0000-00004D000000}"/>
    <cellStyle name="_EE 2011HP quotation sheet-110329 (3) 2" xfId="1591" xr:uid="{00000000-0005-0000-0000-00004E000000}"/>
    <cellStyle name="_EE 2011HP quotation sheet-110329 (3)_JLA Accents 4-2013 - Michelle 2 Price" xfId="40" xr:uid="{00000000-0005-0000-0000-00004F000000}"/>
    <cellStyle name="_EE 2011HP quotation sheet-110329 (3)_JLA Accents 4-2013 - Michelle 2 Price 2" xfId="1592" xr:uid="{00000000-0005-0000-0000-000050000000}"/>
    <cellStyle name="_EE 2011HP quotation sheet-110905 (3)" xfId="41" xr:uid="{00000000-0005-0000-0000-000051000000}"/>
    <cellStyle name="_EE 2011HP quotation sheet-110905 (3) 2" xfId="1593" xr:uid="{00000000-0005-0000-0000-000052000000}"/>
    <cellStyle name="_EE Furniture Quotation of HH samples-20100906" xfId="42" xr:uid="{00000000-0005-0000-0000-000053000000}"/>
    <cellStyle name="_EE Furniture Quotation of HH samples-20100906 2" xfId="43" xr:uid="{00000000-0005-0000-0000-000054000000}"/>
    <cellStyle name="_EE Furniture Quotation of HH samples-20100906 2 2" xfId="1595" xr:uid="{00000000-0005-0000-0000-000055000000}"/>
    <cellStyle name="_EE Furniture Quotation of HH samples-20100906 3" xfId="1594" xr:uid="{00000000-0005-0000-0000-000056000000}"/>
    <cellStyle name="_EE Furniture Quotation of HH samples-20100906_JLA Accents 4-2013 - Michelle 2 Price" xfId="44" xr:uid="{00000000-0005-0000-0000-000057000000}"/>
    <cellStyle name="_EE Furniture Quotation of HH samples-20100906_JLA Accents 4-2013 - Michelle 2 Price 2" xfId="1596" xr:uid="{00000000-0005-0000-0000-000058000000}"/>
    <cellStyle name="_ET_STYLE_NoName_00_" xfId="45" xr:uid="{00000000-0005-0000-0000-000059000000}"/>
    <cellStyle name="_ET_STYLE_NoName_00_ 2" xfId="46" xr:uid="{00000000-0005-0000-0000-00005A000000}"/>
    <cellStyle name="_ET_STYLE_NoName_00_ 2 2" xfId="1598" xr:uid="{00000000-0005-0000-0000-00005B000000}"/>
    <cellStyle name="_ET_STYLE_NoName_00_ 3" xfId="47" xr:uid="{00000000-0005-0000-0000-00005C000000}"/>
    <cellStyle name="_ET_STYLE_NoName_00_ 3 2" xfId="1599" xr:uid="{00000000-0005-0000-0000-00005D000000}"/>
    <cellStyle name="_ET_STYLE_NoName_00_ 4" xfId="1597" xr:uid="{00000000-0005-0000-0000-00005E000000}"/>
    <cellStyle name="_ET_STYLE_NoName_00__Beauty Rest Buy Sheet" xfId="48" xr:uid="{00000000-0005-0000-0000-00005F000000}"/>
    <cellStyle name="_ET_STYLE_NoName_00__Beauty Rest Buy Sheet 2" xfId="1600" xr:uid="{00000000-0005-0000-0000-000060000000}"/>
    <cellStyle name="_ET_STYLE_NoName_00__CO080506-MPD-375" xfId="49" xr:uid="{00000000-0005-0000-0000-000061000000}"/>
    <cellStyle name="_ET_STYLE_NoName_00__CO080506-MPD-375 2" xfId="50" xr:uid="{00000000-0005-0000-0000-000062000000}"/>
    <cellStyle name="_ET_STYLE_NoName_00__CO080506-MPD-375 2 2" xfId="1602" xr:uid="{00000000-0005-0000-0000-000063000000}"/>
    <cellStyle name="_ET_STYLE_NoName_00__CO080506-MPD-375 3" xfId="1601" xr:uid="{00000000-0005-0000-0000-000064000000}"/>
    <cellStyle name="_ET_STYLE_NoName_00__CO080506-MPD-375_JLA Accents 4-2013 - Michelle 2 Price" xfId="51" xr:uid="{00000000-0005-0000-0000-000065000000}"/>
    <cellStyle name="_ET_STYLE_NoName_00__CO080506-MPD-375_JLA Accents 4-2013 - Michelle 2 Price 2" xfId="1603" xr:uid="{00000000-0005-0000-0000-000066000000}"/>
    <cellStyle name="_ET_STYLE_NoName_00__CO080506-MPD-500" xfId="52" xr:uid="{00000000-0005-0000-0000-000067000000}"/>
    <cellStyle name="_ET_STYLE_NoName_00__CO080506-MPD-500 2" xfId="53" xr:uid="{00000000-0005-0000-0000-000068000000}"/>
    <cellStyle name="_ET_STYLE_NoName_00__CO080506-MPD-500 2 2" xfId="1605" xr:uid="{00000000-0005-0000-0000-000069000000}"/>
    <cellStyle name="_ET_STYLE_NoName_00__CO080506-MPD-500 3" xfId="1604" xr:uid="{00000000-0005-0000-0000-00006A000000}"/>
    <cellStyle name="_ET_STYLE_NoName_00__CO080506-MPD-500_JLA Accents 4-2013 - Michelle 2 Price" xfId="54" xr:uid="{00000000-0005-0000-0000-00006B000000}"/>
    <cellStyle name="_ET_STYLE_NoName_00__CO080506-MPD-500_JLA Accents 4-2013 - Michelle 2 Price 2" xfId="1606" xr:uid="{00000000-0005-0000-0000-00006C000000}"/>
    <cellStyle name="_ET_STYLE_NoName_00__Jersey" xfId="55" xr:uid="{00000000-0005-0000-0000-00006D000000}"/>
    <cellStyle name="_ET_STYLE_NoName_00__Jersey 2" xfId="1607" xr:uid="{00000000-0005-0000-0000-00006E000000}"/>
    <cellStyle name="_ET_STYLE_NoName_00__JLA Accents 4-2013 - Michelle 2 Price" xfId="56" xr:uid="{00000000-0005-0000-0000-00006F000000}"/>
    <cellStyle name="_ET_STYLE_NoName_00__JLA Accents 4-2013 - Michelle 2 Price 2" xfId="1608" xr:uid="{00000000-0005-0000-0000-000070000000}"/>
    <cellStyle name="_ET_STYLE_NoName_00__Tencel Buy Sheet" xfId="57" xr:uid="{00000000-0005-0000-0000-000071000000}"/>
    <cellStyle name="_ET_STYLE_NoName_00__Tencel Buy Sheet 2" xfId="1609" xr:uid="{00000000-0005-0000-0000-000072000000}"/>
    <cellStyle name="_Fall 2009 Military Macys Home Orders to E AND E 2 25" xfId="58" xr:uid="{00000000-0005-0000-0000-000073000000}"/>
    <cellStyle name="_Fall 2009 Military Macys Home Orders to E AND E 2 25_Cellular Blanket prices- Faze3" xfId="59" xr:uid="{00000000-0005-0000-0000-000074000000}"/>
    <cellStyle name="_Fall 2009 Military Macys Home Orders to E AND E 2 25_Cellular Blanket prices- Faze3 2" xfId="1610" xr:uid="{00000000-0005-0000-0000-000075000000}"/>
    <cellStyle name="_Fall 2009 Military Macys Home Orders to E AND E 2 25_Line Plan Fall 2012 FINAL" xfId="60" xr:uid="{00000000-0005-0000-0000-000076000000}"/>
    <cellStyle name="_Furniture Division Item List Macola# and UPC#" xfId="61" xr:uid="{00000000-0005-0000-0000-000077000000}"/>
    <cellStyle name="_Furniture Division Item List Macola# and UPC# 2" xfId="62" xr:uid="{00000000-0005-0000-0000-000078000000}"/>
    <cellStyle name="_Furniture Division Item List Macola# and UPC# 2 2" xfId="1612" xr:uid="{00000000-0005-0000-0000-000079000000}"/>
    <cellStyle name="_Furniture Division Item List Macola# and UPC# 3" xfId="1611" xr:uid="{00000000-0005-0000-0000-00007A000000}"/>
    <cellStyle name="_Furniture Division Item List Macola# and UPC#_JLA Accents 4-2013 - Michelle 2 Price" xfId="63" xr:uid="{00000000-0005-0000-0000-00007B000000}"/>
    <cellStyle name="_Furniture Division Item List Macola# and UPC#_JLA Accents 4-2013 - Michelle 2 Price 2" xfId="1613" xr:uid="{00000000-0005-0000-0000-00007C000000}"/>
    <cellStyle name="_HD KD Sofas 07142010" xfId="64" xr:uid="{00000000-0005-0000-0000-00007D000000}"/>
    <cellStyle name="_HD KD Sofas 07142010_2011 HP Pricing for 2010 items" xfId="65" xr:uid="{00000000-0005-0000-0000-00007E000000}"/>
    <cellStyle name="_HD KD Sofas 07142010_2012 HP Old chair quote_4 4 2012-updated 4.4" xfId="66" xr:uid="{00000000-0005-0000-0000-00007F000000}"/>
    <cellStyle name="_HD KD Sofas 07142010_JLA Accents 10-2012  FNL to Sku _ Top Art (2)" xfId="67" xr:uid="{00000000-0005-0000-0000-000080000000}"/>
    <cellStyle name="_HD KD Sofas 07142010_JLA Accents 4-2013 - Michelle 2 Price" xfId="68" xr:uid="{00000000-0005-0000-0000-000081000000}"/>
    <cellStyle name="_HD KD Sofas 07142010_Line Plan Fall 2012 FINAL" xfId="69" xr:uid="{00000000-0005-0000-0000-000082000000}"/>
    <cellStyle name="_HD KD Sofas 07142010_OLD ITEM" xfId="70" xr:uid="{00000000-0005-0000-0000-000083000000}"/>
    <cellStyle name="_HD KD Sofas 07142010_Total quote sheet for 201304 HP chairs" xfId="71" xr:uid="{00000000-0005-0000-0000-000084000000}"/>
    <cellStyle name="_HD KD Sofas 07142010_Total quote sheet for 201304 HP samples _updated on 3-25-2013 (3)" xfId="72" xr:uid="{00000000-0005-0000-0000-000085000000}"/>
    <cellStyle name="_HD KD Sofas 07142010_Total quote sheet for 201304 HP samples _updated on 3-26-2013 (2)" xfId="73" xr:uid="{00000000-0005-0000-0000-000086000000}"/>
    <cellStyle name="_HD KD Sofas 07142010_Total quote sheet for 201304 HP samples 3-15-2013" xfId="74" xr:uid="{00000000-0005-0000-0000-000087000000}"/>
    <cellStyle name="_HD KD Sofas 07142010_Total quote sheet for 201304 HP samples 3-18-2013" xfId="75" xr:uid="{00000000-0005-0000-0000-000088000000}"/>
    <cellStyle name="_HD KD Sofas 07142010_Updated Chair warehouse program - JCP" xfId="76" xr:uid="{00000000-0005-0000-0000-000089000000}"/>
    <cellStyle name="_HP Accent Chairs Pricing 101014" xfId="77" xr:uid="{00000000-0005-0000-0000-00008A000000}"/>
    <cellStyle name="_HP Accent Chairs Pricing 101014_2011 HP Pricing for 2010 items" xfId="78" xr:uid="{00000000-0005-0000-0000-00008B000000}"/>
    <cellStyle name="_HP Accent Chairs Pricing 101014_2012 HP Old chair quote_4 4 2012-updated 4.4" xfId="79" xr:uid="{00000000-0005-0000-0000-00008C000000}"/>
    <cellStyle name="_HP Accent Chairs Pricing 101014_Ecommerce Inventory 120215 updated (2)" xfId="80" xr:uid="{00000000-0005-0000-0000-00008D000000}"/>
    <cellStyle name="_HP Accent Chairs Pricing 101014_JLA Accents 10-2012  FNL to Sku _ Top Art (2)" xfId="81" xr:uid="{00000000-0005-0000-0000-00008E000000}"/>
    <cellStyle name="_HP Accent Chairs Pricing 101014_JLA Accents 4-2013 - Michelle 2 Price" xfId="82" xr:uid="{00000000-0005-0000-0000-00008F000000}"/>
    <cellStyle name="_HP Accent Chairs Pricing 101014_Line Plan Fall 2012 FINAL" xfId="83" xr:uid="{00000000-0005-0000-0000-000090000000}"/>
    <cellStyle name="_HP Accent Chairs Pricing 101014_OLD ITEM" xfId="84" xr:uid="{00000000-0005-0000-0000-000091000000}"/>
    <cellStyle name="_HP Accent Chairs Pricing 101014_Total quote sheet for 201304 HP chairs" xfId="85" xr:uid="{00000000-0005-0000-0000-000092000000}"/>
    <cellStyle name="_HP Accent Chairs Pricing 101014_Total quote sheet for 201304 HP samples _updated on 3-25-2013 (3)" xfId="86" xr:uid="{00000000-0005-0000-0000-000093000000}"/>
    <cellStyle name="_HP Accent Chairs Pricing 101014_Total quote sheet for 201304 HP samples _updated on 3-26-2013 (2)" xfId="87" xr:uid="{00000000-0005-0000-0000-000094000000}"/>
    <cellStyle name="_HP Accent Chairs Pricing 101014_Total quote sheet for 201304 HP samples 3-15-2013" xfId="88" xr:uid="{00000000-0005-0000-0000-000095000000}"/>
    <cellStyle name="_HP Accent Chairs Pricing 101014_Total quote sheet for 201304 HP samples 3-18-2013" xfId="89" xr:uid="{00000000-0005-0000-0000-000096000000}"/>
    <cellStyle name="_HP Accent Chairs Pricing 101014_Updated Chair warehouse program - JCP" xfId="90" xr:uid="{00000000-0005-0000-0000-000097000000}"/>
    <cellStyle name="_HP Quota from kaifa 1 Mar  2010 (2)" xfId="91" xr:uid="{00000000-0005-0000-0000-000098000000}"/>
    <cellStyle name="_HP Quota from kaifa 1 Mar  2010 (2) 2" xfId="92" xr:uid="{00000000-0005-0000-0000-000099000000}"/>
    <cellStyle name="_HP Quota from kaifa 1 Mar  2010 (2) 2 2" xfId="1615" xr:uid="{00000000-0005-0000-0000-00009A000000}"/>
    <cellStyle name="_HP Quota from kaifa 1 Mar  2010 (2) 3" xfId="1614" xr:uid="{00000000-0005-0000-0000-00009B000000}"/>
    <cellStyle name="_HP Quota from kaifa 1 Mar  2010 (2)_JLA Accents 4-2013 - Michelle 2 Price" xfId="93" xr:uid="{00000000-0005-0000-0000-00009C000000}"/>
    <cellStyle name="_HP Quota from kaifa 1 Mar  2010 (2)_JLA Accents 4-2013 - Michelle 2 Price 2" xfId="1616" xr:uid="{00000000-0005-0000-0000-00009D000000}"/>
    <cellStyle name="_HP quota sheet from kaifa 2011-2-24" xfId="94" xr:uid="{00000000-0005-0000-0000-00009E000000}"/>
    <cellStyle name="_HP quota sheet from kaifa 2011-2-24 2" xfId="1617" xr:uid="{00000000-0005-0000-0000-00009F000000}"/>
    <cellStyle name="_HP quota sheet from kaifa 2011-2-24_JLA Accents 4-2013 - Michelle 2 Price" xfId="95" xr:uid="{00000000-0005-0000-0000-0000A0000000}"/>
    <cellStyle name="_HP quota sheet from kaifa 2011-2-24_JLA Accents 4-2013 - Michelle 2 Price 2" xfId="1618" xr:uid="{00000000-0005-0000-0000-0000A1000000}"/>
    <cellStyle name="_HP sample quotation100212" xfId="96" xr:uid="{00000000-0005-0000-0000-0000A2000000}"/>
    <cellStyle name="_HP sample quotation100212 2" xfId="97" xr:uid="{00000000-0005-0000-0000-0000A3000000}"/>
    <cellStyle name="_HP sample quotation100212 2 2" xfId="1620" xr:uid="{00000000-0005-0000-0000-0000A4000000}"/>
    <cellStyle name="_HP sample quotation100212 3" xfId="1619" xr:uid="{00000000-0005-0000-0000-0000A5000000}"/>
    <cellStyle name="_HP sample quotation100212_JLA Accents 4-2013 - Michelle 2 Price" xfId="98" xr:uid="{00000000-0005-0000-0000-0000A6000000}"/>
    <cellStyle name="_HP sample quotation100212_JLA Accents 4-2013 - Michelle 2 Price 2" xfId="1621" xr:uid="{00000000-0005-0000-0000-0000A7000000}"/>
    <cellStyle name="_HSN Blanket  Throw  90106 complete" xfId="99" xr:uid="{00000000-0005-0000-0000-0000A8000000}"/>
    <cellStyle name="_HSN Blanket  Throw  90106 complete 2" xfId="100" xr:uid="{00000000-0005-0000-0000-0000A9000000}"/>
    <cellStyle name="_HSN Blanket  Throw  90106 complete 2 2" xfId="1623" xr:uid="{00000000-0005-0000-0000-0000AA000000}"/>
    <cellStyle name="_HSN Blanket  Throw  90106 complete 3" xfId="1622" xr:uid="{00000000-0005-0000-0000-0000AB000000}"/>
    <cellStyle name="_HSN Blanket  Throw  90106 complete_JLA Accents 4-2013 - Michelle 2 Price" xfId="101" xr:uid="{00000000-0005-0000-0000-0000AC000000}"/>
    <cellStyle name="_HSN Blanket  Throw  90106 complete_JLA Accents 4-2013 - Michelle 2 Price 2" xfId="1624" xr:uid="{00000000-0005-0000-0000-0000AD000000}"/>
    <cellStyle name="_JCP chair" xfId="102" xr:uid="{00000000-0005-0000-0000-0000AE000000}"/>
    <cellStyle name="_JCP Merideth chair and ottoman commitment 8 13 2012" xfId="103" xr:uid="{00000000-0005-0000-0000-0000AF000000}"/>
    <cellStyle name="_JLA-090613A pillow and throw (2)" xfId="104" xr:uid="{00000000-0005-0000-0000-0000B0000000}"/>
    <cellStyle name="_JLA-090613A pillow and throw (2) 2" xfId="105" xr:uid="{00000000-0005-0000-0000-0000B1000000}"/>
    <cellStyle name="_JLA-090613A pillow and throw (2) 2 2" xfId="1626" xr:uid="{00000000-0005-0000-0000-0000B2000000}"/>
    <cellStyle name="_JLA-090613A pillow and throw (2) 3" xfId="1625" xr:uid="{00000000-0005-0000-0000-0000B3000000}"/>
    <cellStyle name="_JLA-090613A pillow and throw (2)_JLA Accents 4-2013 - Michelle 2 Price" xfId="106" xr:uid="{00000000-0005-0000-0000-0000B4000000}"/>
    <cellStyle name="_JLA-090613A pillow and throw (2)_JLA Accents 4-2013 - Michelle 2 Price 2" xfId="1627" xr:uid="{00000000-0005-0000-0000-0000B5000000}"/>
    <cellStyle name="_JLA-090613A pillow and throw (2)_RTG tufted armless chair July 06 09" xfId="107" xr:uid="{00000000-0005-0000-0000-0000B6000000}"/>
    <cellStyle name="_JLA-090613A pillow and throw (2)_RTG tufted armless chair July 06 09 2" xfId="108" xr:uid="{00000000-0005-0000-0000-0000B7000000}"/>
    <cellStyle name="_JLA-090613A pillow and throw (2)_RTG tufted armless chair July 06 09 2 2" xfId="1629" xr:uid="{00000000-0005-0000-0000-0000B8000000}"/>
    <cellStyle name="_JLA-090613A pillow and throw (2)_RTG tufted armless chair July 06 09 3" xfId="1628" xr:uid="{00000000-0005-0000-0000-0000B9000000}"/>
    <cellStyle name="_JLA-090613A pillow and throw (2)_RTG tufted armless chair July 06 09_JLA Accents 4-2013 - Michelle 2 Price" xfId="109" xr:uid="{00000000-0005-0000-0000-0000BA000000}"/>
    <cellStyle name="_JLA-090613A pillow and throw (2)_RTG tufted armless chair July 06 09_JLA Accents 4-2013 - Michelle 2 Price 2" xfId="1630" xr:uid="{00000000-0005-0000-0000-0000BB000000}"/>
    <cellStyle name="_JLA-090617A pillow and throw (2)" xfId="110" xr:uid="{00000000-0005-0000-0000-0000BC000000}"/>
    <cellStyle name="_JLA-090617A pillow and throw (2) 2" xfId="111" xr:uid="{00000000-0005-0000-0000-0000BD000000}"/>
    <cellStyle name="_JLA-090617A pillow and throw (2) 2 2" xfId="1632" xr:uid="{00000000-0005-0000-0000-0000BE000000}"/>
    <cellStyle name="_JLA-090617A pillow and throw (2) 3" xfId="1631" xr:uid="{00000000-0005-0000-0000-0000BF000000}"/>
    <cellStyle name="_JLA-090617A pillow and throw (2)_JLA Accents 4-2013 - Michelle 2 Price" xfId="112" xr:uid="{00000000-0005-0000-0000-0000C0000000}"/>
    <cellStyle name="_JLA-090617A pillow and throw (2)_JLA Accents 4-2013 - Michelle 2 Price 2" xfId="1633" xr:uid="{00000000-0005-0000-0000-0000C1000000}"/>
    <cellStyle name="_JLA-090617A pillow and throw (2)_RTG tufted armless chair July 06 09" xfId="113" xr:uid="{00000000-0005-0000-0000-0000C2000000}"/>
    <cellStyle name="_JLA-090617A pillow and throw (2)_RTG tufted armless chair July 06 09 2" xfId="114" xr:uid="{00000000-0005-0000-0000-0000C3000000}"/>
    <cellStyle name="_JLA-090617A pillow and throw (2)_RTG tufted armless chair July 06 09 2 2" xfId="1635" xr:uid="{00000000-0005-0000-0000-0000C4000000}"/>
    <cellStyle name="_JLA-090617A pillow and throw (2)_RTG tufted armless chair July 06 09 3" xfId="1634" xr:uid="{00000000-0005-0000-0000-0000C5000000}"/>
    <cellStyle name="_JLA-090617A pillow and throw (2)_RTG tufted armless chair July 06 09_JLA Accents 4-2013 - Michelle 2 Price" xfId="115" xr:uid="{00000000-0005-0000-0000-0000C6000000}"/>
    <cellStyle name="_JLA-090617A pillow and throw (2)_RTG tufted armless chair July 06 09_JLA Accents 4-2013 - Michelle 2 Price 2" xfId="1636" xr:uid="{00000000-0005-0000-0000-0000C7000000}"/>
    <cellStyle name="_liquid cotton receipts" xfId="116" xr:uid="{00000000-0005-0000-0000-0000C8000000}"/>
    <cellStyle name="_Mar 09 Market Week Blanket &amp; Throw Non-Electric" xfId="117" xr:uid="{00000000-0005-0000-0000-0000C9000000}"/>
    <cellStyle name="_Mar 09 Market Week Blanket &amp; Throw Non-Electric 2" xfId="118" xr:uid="{00000000-0005-0000-0000-0000CA000000}"/>
    <cellStyle name="_Mar 09 Market Week Blanket &amp; Throw Non-Electric 2 2" xfId="1638" xr:uid="{00000000-0005-0000-0000-0000CB000000}"/>
    <cellStyle name="_Mar 09 Market Week Blanket &amp; Throw Non-Electric 3" xfId="1637" xr:uid="{00000000-0005-0000-0000-0000CC000000}"/>
    <cellStyle name="_Mar 09 Market Week Blanket &amp; Throw Non-Electric_JLA Accents 4-2013 - Michelle 2 Price" xfId="119" xr:uid="{00000000-0005-0000-0000-0000CD000000}"/>
    <cellStyle name="_Mar 09 Market Week Blanket &amp; Throw Non-Electric_JLA Accents 4-2013 - Michelle 2 Price 2" xfId="1639" xr:uid="{00000000-0005-0000-0000-0000CE000000}"/>
    <cellStyle name="_Mar 09 Market Week Blanket &amp; Throw Non-Electric_RTG tufted armless chair July 06 09" xfId="120" xr:uid="{00000000-0005-0000-0000-0000CF000000}"/>
    <cellStyle name="_Mar 09 Market Week Blanket &amp; Throw Non-Electric_RTG tufted armless chair July 06 09 2" xfId="121" xr:uid="{00000000-0005-0000-0000-0000D0000000}"/>
    <cellStyle name="_Mar 09 Market Week Blanket &amp; Throw Non-Electric_RTG tufted armless chair July 06 09 2 2" xfId="1641" xr:uid="{00000000-0005-0000-0000-0000D1000000}"/>
    <cellStyle name="_Mar 09 Market Week Blanket &amp; Throw Non-Electric_RTG tufted armless chair July 06 09 3" xfId="1640" xr:uid="{00000000-0005-0000-0000-0000D2000000}"/>
    <cellStyle name="_Mar 09 Market Week Blanket &amp; Throw Non-Electric_RTG tufted armless chair July 06 09_JLA Accents 4-2013 - Michelle 2 Price" xfId="122" xr:uid="{00000000-0005-0000-0000-0000D3000000}"/>
    <cellStyle name="_Mar 09 Market Week Blanket &amp; Throw Non-Electric_RTG tufted armless chair July 06 09_JLA Accents 4-2013 - Michelle 2 Price 2" xfId="1642" xr:uid="{00000000-0005-0000-0000-0000D4000000}"/>
    <cellStyle name="_Quota of HP samples--kaifa--20100907" xfId="123" xr:uid="{00000000-0005-0000-0000-0000D5000000}"/>
    <cellStyle name="_Quota of HP samples--kaifa--20100907 2" xfId="124" xr:uid="{00000000-0005-0000-0000-0000D6000000}"/>
    <cellStyle name="_Quota of HP samples--kaifa--20100907 2 2" xfId="1644" xr:uid="{00000000-0005-0000-0000-0000D7000000}"/>
    <cellStyle name="_Quota of HP samples--kaifa--20100907 3" xfId="1643" xr:uid="{00000000-0005-0000-0000-0000D8000000}"/>
    <cellStyle name="_Quota of HP samples--kaifa--20100907_JLA Accents 4-2013 - Michelle 2 Price" xfId="125" xr:uid="{00000000-0005-0000-0000-0000D9000000}"/>
    <cellStyle name="_Quota of HP samples--kaifa--20100907_JLA Accents 4-2013 - Michelle 2 Price 2" xfId="1645" xr:uid="{00000000-0005-0000-0000-0000DA000000}"/>
    <cellStyle name="_Quota of HP samples--kaifa--20100929rvd" xfId="126" xr:uid="{00000000-0005-0000-0000-0000DB000000}"/>
    <cellStyle name="_Quota of HP samples--kaifa--20100929rvd 2" xfId="127" xr:uid="{00000000-0005-0000-0000-0000DC000000}"/>
    <cellStyle name="_Quota of HP samples--kaifa--20100929rvd 2 2" xfId="1647" xr:uid="{00000000-0005-0000-0000-0000DD000000}"/>
    <cellStyle name="_Quota of HP samples--kaifa--20100929rvd 3" xfId="1646" xr:uid="{00000000-0005-0000-0000-0000DE000000}"/>
    <cellStyle name="_Quota of HP samples--kaifa--20100929rvd_JLA Accents 4-2013 - Michelle 2 Price" xfId="128" xr:uid="{00000000-0005-0000-0000-0000DF000000}"/>
    <cellStyle name="_Quota of HP samples--kaifa--20100929rvd_JLA Accents 4-2013 - Michelle 2 Price 2" xfId="1648" xr:uid="{00000000-0005-0000-0000-0000E0000000}"/>
    <cellStyle name="_QUOTATION FOR HIGH POINT SAMPLES-JINZHENG-20100907" xfId="129" xr:uid="{00000000-0005-0000-0000-0000E1000000}"/>
    <cellStyle name="_QUOTATION FOR HIGH POINT SAMPLES-JINZHENG-20100907 2" xfId="130" xr:uid="{00000000-0005-0000-0000-0000E2000000}"/>
    <cellStyle name="_QUOTATION FOR HIGH POINT SAMPLES-JINZHENG-20100907 2 2" xfId="1650" xr:uid="{00000000-0005-0000-0000-0000E3000000}"/>
    <cellStyle name="_QUOTATION FOR HIGH POINT SAMPLES-JINZHENG-20100907 3" xfId="1649" xr:uid="{00000000-0005-0000-0000-0000E4000000}"/>
    <cellStyle name="_QUOTATION FOR HIGH POINT SAMPLES-JINZHENG-20100907_JLA Accents 4-2013 - Michelle 2 Price" xfId="131" xr:uid="{00000000-0005-0000-0000-0000E5000000}"/>
    <cellStyle name="_QUOTATION FOR HIGH POINT SAMPLES-JINZHENG-20100907_JLA Accents 4-2013 - Michelle 2 Price 2" xfId="1651" xr:uid="{00000000-0005-0000-0000-0000E6000000}"/>
    <cellStyle name="_Quotation of HP samples--YOUBANG-20100907" xfId="132" xr:uid="{00000000-0005-0000-0000-0000E7000000}"/>
    <cellStyle name="_Quotation of HP samples--YOUBANG-20100907 (2)" xfId="133" xr:uid="{00000000-0005-0000-0000-0000E8000000}"/>
    <cellStyle name="_Quotation of HP samples--YOUBANG-20100907 (2) 2" xfId="134" xr:uid="{00000000-0005-0000-0000-0000E9000000}"/>
    <cellStyle name="_Quotation of HP samples--YOUBANG-20100907 (2) 2 2" xfId="1654" xr:uid="{00000000-0005-0000-0000-0000EA000000}"/>
    <cellStyle name="_Quotation of HP samples--YOUBANG-20100907 (2) 3" xfId="1653" xr:uid="{00000000-0005-0000-0000-0000EB000000}"/>
    <cellStyle name="_Quotation of HP samples--YOUBANG-20100907 (2)_JLA Accents 4-2013 - Michelle 2 Price" xfId="135" xr:uid="{00000000-0005-0000-0000-0000EC000000}"/>
    <cellStyle name="_Quotation of HP samples--YOUBANG-20100907 (2)_JLA Accents 4-2013 - Michelle 2 Price 2" xfId="1655" xr:uid="{00000000-0005-0000-0000-0000ED000000}"/>
    <cellStyle name="_Quotation of HP samples--YOUBANG-20100907 2" xfId="136" xr:uid="{00000000-0005-0000-0000-0000EE000000}"/>
    <cellStyle name="_Quotation of HP samples--YOUBANG-20100907 2 2" xfId="1656" xr:uid="{00000000-0005-0000-0000-0000EF000000}"/>
    <cellStyle name="_Quotation of HP samples--YOUBANG-20100907 3" xfId="137" xr:uid="{00000000-0005-0000-0000-0000F0000000}"/>
    <cellStyle name="_Quotation of HP samples--YOUBANG-20100907 3 2" xfId="1657" xr:uid="{00000000-0005-0000-0000-0000F1000000}"/>
    <cellStyle name="_Quotation of HP samples--YOUBANG-20100907 4" xfId="138" xr:uid="{00000000-0005-0000-0000-0000F2000000}"/>
    <cellStyle name="_Quotation of HP samples--YOUBANG-20100907 4 2" xfId="1658" xr:uid="{00000000-0005-0000-0000-0000F3000000}"/>
    <cellStyle name="_Quotation of HP samples--YOUBANG-20100907 5" xfId="1652" xr:uid="{00000000-0005-0000-0000-0000F4000000}"/>
    <cellStyle name="_Quotation of HP samples--YOUBANG-20100907 6" xfId="1951" xr:uid="{00000000-0005-0000-0000-0000F5000000}"/>
    <cellStyle name="_Quotation of HP samples--YOUBANG-20100907 7" xfId="2029" xr:uid="{00000000-0005-0000-0000-0000F6000000}"/>
    <cellStyle name="_Quotation of HP samples--YOUBANG-20100907 8" xfId="2061" xr:uid="{00000000-0005-0000-0000-0000F7000000}"/>
    <cellStyle name="_Quotation of HP samples--YOUBANG-20100907 9" xfId="2088" xr:uid="{00000000-0005-0000-0000-0000F8000000}"/>
    <cellStyle name="_Quotation of HP samples--YOUBANG-20100907_JLA Accents 4-2013 - Michelle 2 Price" xfId="139" xr:uid="{00000000-0005-0000-0000-0000F9000000}"/>
    <cellStyle name="_Quotation of HP samples--YOUBANG-20100907_JLA Accents 4-2013 - Michelle 2 Price 2" xfId="1659" xr:uid="{00000000-0005-0000-0000-0000FA000000}"/>
    <cellStyle name="_Quotation sheet of HP samples- Jincheng-20100907" xfId="140" xr:uid="{00000000-0005-0000-0000-0000FB000000}"/>
    <cellStyle name="_Quotation sheet of HP samples- Jincheng-20100907 (3)" xfId="141" xr:uid="{00000000-0005-0000-0000-0000FC000000}"/>
    <cellStyle name="_Quotation sheet of HP samples- Jincheng-20100907 (3) 2" xfId="142" xr:uid="{00000000-0005-0000-0000-0000FD000000}"/>
    <cellStyle name="_Quotation sheet of HP samples- Jincheng-20100907 (3) 2 2" xfId="1662" xr:uid="{00000000-0005-0000-0000-0000FE000000}"/>
    <cellStyle name="_Quotation sheet of HP samples- Jincheng-20100907 (3) 3" xfId="1661" xr:uid="{00000000-0005-0000-0000-0000FF000000}"/>
    <cellStyle name="_Quotation sheet of HP samples- Jincheng-20100907 (3)_JLA Accents 4-2013 - Michelle 2 Price" xfId="143" xr:uid="{00000000-0005-0000-0000-000000010000}"/>
    <cellStyle name="_Quotation sheet of HP samples- Jincheng-20100907 (3)_JLA Accents 4-2013 - Michelle 2 Price 2" xfId="1663" xr:uid="{00000000-0005-0000-0000-000001010000}"/>
    <cellStyle name="_Quotation sheet of HP samples- Jincheng-20100907 2" xfId="144" xr:uid="{00000000-0005-0000-0000-000002010000}"/>
    <cellStyle name="_Quotation sheet of HP samples- Jincheng-20100907 2 2" xfId="1664" xr:uid="{00000000-0005-0000-0000-000003010000}"/>
    <cellStyle name="_Quotation sheet of HP samples- Jincheng-20100907 3" xfId="145" xr:uid="{00000000-0005-0000-0000-000004010000}"/>
    <cellStyle name="_Quotation sheet of HP samples- Jincheng-20100907 3 2" xfId="1665" xr:uid="{00000000-0005-0000-0000-000005010000}"/>
    <cellStyle name="_Quotation sheet of HP samples- Jincheng-20100907 4" xfId="146" xr:uid="{00000000-0005-0000-0000-000006010000}"/>
    <cellStyle name="_Quotation sheet of HP samples- Jincheng-20100907 4 2" xfId="1666" xr:uid="{00000000-0005-0000-0000-000007010000}"/>
    <cellStyle name="_Quotation sheet of HP samples- Jincheng-20100907 5" xfId="1660" xr:uid="{00000000-0005-0000-0000-000008010000}"/>
    <cellStyle name="_Quotation sheet of HP samples- Jincheng-20100907 6" xfId="1952" xr:uid="{00000000-0005-0000-0000-000009010000}"/>
    <cellStyle name="_Quotation sheet of HP samples- Jincheng-20100907 7" xfId="2028" xr:uid="{00000000-0005-0000-0000-00000A010000}"/>
    <cellStyle name="_Quotation sheet of HP samples- Jincheng-20100907 8" xfId="2056" xr:uid="{00000000-0005-0000-0000-00000B010000}"/>
    <cellStyle name="_Quotation sheet of HP samples- Jincheng-20100907 9" xfId="2089" xr:uid="{00000000-0005-0000-0000-00000C010000}"/>
    <cellStyle name="_Quotation sheet of HP samples- Jincheng-20100907_JLA Accents 4-2013 - Michelle 2 Price" xfId="147" xr:uid="{00000000-0005-0000-0000-00000D010000}"/>
    <cellStyle name="_Quotation sheet of HP samples- Jincheng-20100907_JLA Accents 4-2013 - Michelle 2 Price 2" xfId="1667" xr:uid="{00000000-0005-0000-0000-00000E010000}"/>
    <cellStyle name="_Sep11 Market Week Blanket  Throw" xfId="148" xr:uid="{00000000-0005-0000-0000-00000F010000}"/>
    <cellStyle name="_Sep11 Market Week Blanket  Throw 2" xfId="1668" xr:uid="{00000000-0005-0000-0000-000010010000}"/>
    <cellStyle name="_SF91026 6151 6154recliner LH-250RK-F chair" xfId="149" xr:uid="{00000000-0005-0000-0000-000011010000}"/>
    <cellStyle name="_SF91026 6151 6154recliner LH-250RK-F chair (2)" xfId="150" xr:uid="{00000000-0005-0000-0000-000012010000}"/>
    <cellStyle name="_SF91026 6151 6154recliner LH-250RK-F chair (2) 2" xfId="151" xr:uid="{00000000-0005-0000-0000-000013010000}"/>
    <cellStyle name="_SF91026 6151 6154recliner LH-250RK-F chair (2) 2 2" xfId="1671" xr:uid="{00000000-0005-0000-0000-000014010000}"/>
    <cellStyle name="_SF91026 6151 6154recliner LH-250RK-F chair (2) 3" xfId="1670" xr:uid="{00000000-0005-0000-0000-000015010000}"/>
    <cellStyle name="_SF91026 6151 6154recliner LH-250RK-F chair (2)_JLA Accents 4-2013 - Michelle 2 Price" xfId="152" xr:uid="{00000000-0005-0000-0000-000016010000}"/>
    <cellStyle name="_SF91026 6151 6154recliner LH-250RK-F chair (2)_JLA Accents 4-2013 - Michelle 2 Price 2" xfId="1672" xr:uid="{00000000-0005-0000-0000-000017010000}"/>
    <cellStyle name="_SF91026 6151 6154recliner LH-250RK-F chair 2" xfId="153" xr:uid="{00000000-0005-0000-0000-000018010000}"/>
    <cellStyle name="_SF91026 6151 6154recliner LH-250RK-F chair 2 2" xfId="1673" xr:uid="{00000000-0005-0000-0000-000019010000}"/>
    <cellStyle name="_SF91026 6151 6154recliner LH-250RK-F chair 3" xfId="154" xr:uid="{00000000-0005-0000-0000-00001A010000}"/>
    <cellStyle name="_SF91026 6151 6154recliner LH-250RK-F chair 3 2" xfId="1674" xr:uid="{00000000-0005-0000-0000-00001B010000}"/>
    <cellStyle name="_SF91026 6151 6154recliner LH-250RK-F chair 4" xfId="155" xr:uid="{00000000-0005-0000-0000-00001C010000}"/>
    <cellStyle name="_SF91026 6151 6154recliner LH-250RK-F chair 4 2" xfId="1675" xr:uid="{00000000-0005-0000-0000-00001D010000}"/>
    <cellStyle name="_SF91026 6151 6154recliner LH-250RK-F chair 5" xfId="1669" xr:uid="{00000000-0005-0000-0000-00001E010000}"/>
    <cellStyle name="_SF91026 6151 6154recliner LH-250RK-F chair 6" xfId="1953" xr:uid="{00000000-0005-0000-0000-00001F010000}"/>
    <cellStyle name="_SF91026 6151 6154recliner LH-250RK-F chair 7" xfId="2027" xr:uid="{00000000-0005-0000-0000-000020010000}"/>
    <cellStyle name="_SF91026 6151 6154recliner LH-250RK-F chair 8" xfId="2055" xr:uid="{00000000-0005-0000-0000-000021010000}"/>
    <cellStyle name="_SF91026 6151 6154recliner LH-250RK-F chair 9" xfId="2030" xr:uid="{00000000-0005-0000-0000-000022010000}"/>
    <cellStyle name="_SF91026 6151 6154recliner LH-250RK-F chair_JLA Accents 4-2013 - Michelle 2 Price" xfId="156" xr:uid="{00000000-0005-0000-0000-000023010000}"/>
    <cellStyle name="_SF91026 6151 6154recliner LH-250RK-F chair_JLA Accents 4-2013 - Michelle 2 Price 2" xfId="1676" xr:uid="{00000000-0005-0000-0000-000024010000}"/>
    <cellStyle name="_SF91102  manhantten copenhagen recliner LH-250RK-F chair" xfId="157" xr:uid="{00000000-0005-0000-0000-000025010000}"/>
    <cellStyle name="_SF91102  manhantten copenhagen recliner LH-250RK-F chair 2" xfId="158" xr:uid="{00000000-0005-0000-0000-000026010000}"/>
    <cellStyle name="_SF91102  manhantten copenhagen recliner LH-250RK-F chair 2 2" xfId="1678" xr:uid="{00000000-0005-0000-0000-000027010000}"/>
    <cellStyle name="_SF91102  manhantten copenhagen recliner LH-250RK-F chair 3" xfId="1677" xr:uid="{00000000-0005-0000-0000-000028010000}"/>
    <cellStyle name="_SF91102  manhantten copenhagen recliner LH-250RK-F chair_JLA Accents 4-2013 - Michelle 2 Price" xfId="159" xr:uid="{00000000-0005-0000-0000-000029010000}"/>
    <cellStyle name="_SF91102  manhantten copenhagen recliner LH-250RK-F chair_JLA Accents 4-2013 - Michelle 2 Price 2" xfId="1679" xr:uid="{00000000-0005-0000-0000-00002A010000}"/>
    <cellStyle name="_SF91120 armless chair KF0026chair 1999R-KD Chaise " xfId="160" xr:uid="{00000000-0005-0000-0000-00002B010000}"/>
    <cellStyle name="_SF91120 armless chair KF0026chair 1999R-KD Chaise  2" xfId="161" xr:uid="{00000000-0005-0000-0000-00002C010000}"/>
    <cellStyle name="_SF91120 armless chair KF0026chair 1999R-KD Chaise  2 2" xfId="1681" xr:uid="{00000000-0005-0000-0000-00002D010000}"/>
    <cellStyle name="_SF91120 armless chair KF0026chair 1999R-KD Chaise  3" xfId="1680" xr:uid="{00000000-0005-0000-0000-00002E010000}"/>
    <cellStyle name="_SF91120 armless chair KF0026chair 1999R-KD Chaise _JLA Accents 4-2013 - Michelle 2 Price" xfId="162" xr:uid="{00000000-0005-0000-0000-00002F010000}"/>
    <cellStyle name="_SF91120 armless chair KF0026chair 1999R-KD Chaise _JLA Accents 4-2013 - Michelle 2 Price 2" xfId="1682" xr:uid="{00000000-0005-0000-0000-000030010000}"/>
    <cellStyle name="_Shopko chairs 090413" xfId="163" xr:uid="{00000000-0005-0000-0000-000031010000}"/>
    <cellStyle name="_Shopko chairs 090413 2" xfId="164" xr:uid="{00000000-0005-0000-0000-000032010000}"/>
    <cellStyle name="_Shopko chairs 090413 2 2" xfId="1684" xr:uid="{00000000-0005-0000-0000-000033010000}"/>
    <cellStyle name="_Shopko chairs 090413 3" xfId="1683" xr:uid="{00000000-0005-0000-0000-000034010000}"/>
    <cellStyle name="_Shopko chairs 090413_JLA Accents 4-2013 - Michelle 2 Price" xfId="165" xr:uid="{00000000-0005-0000-0000-000035010000}"/>
    <cellStyle name="_Shopko chairs 090413_JLA Accents 4-2013 - Michelle 2 Price 2" xfId="1685" xr:uid="{00000000-0005-0000-0000-000036010000}"/>
    <cellStyle name="_Shopko chairs 090413_RTG tufted armless chair July 06 09" xfId="166" xr:uid="{00000000-0005-0000-0000-000037010000}"/>
    <cellStyle name="_Shopko chairs 090413_RTG tufted armless chair July 06 09 2" xfId="167" xr:uid="{00000000-0005-0000-0000-000038010000}"/>
    <cellStyle name="_Shopko chairs 090413_RTG tufted armless chair July 06 09 2 2" xfId="1687" xr:uid="{00000000-0005-0000-0000-000039010000}"/>
    <cellStyle name="_Shopko chairs 090413_RTG tufted armless chair July 06 09 3" xfId="1686" xr:uid="{00000000-0005-0000-0000-00003A010000}"/>
    <cellStyle name="_Shopko chairs 090413_RTG tufted armless chair July 06 09_JLA Accents 4-2013 - Michelle 2 Price" xfId="168" xr:uid="{00000000-0005-0000-0000-00003B010000}"/>
    <cellStyle name="_Shopko chairs 090413_RTG tufted armless chair July 06 09_JLA Accents 4-2013 - Michelle 2 Price 2" xfId="1688" xr:uid="{00000000-0005-0000-0000-00003C010000}"/>
    <cellStyle name="_Sofa Mart Morris chair quotation 2010-4-9 (2)" xfId="169" xr:uid="{00000000-0005-0000-0000-00003D010000}"/>
    <cellStyle name="_Sofa Mart Morris chair quotation 2010-4-9 (2) 2" xfId="170" xr:uid="{00000000-0005-0000-0000-00003E010000}"/>
    <cellStyle name="_Sofa Mart Morris chair quotation 2010-4-9 (2) 2 2" xfId="1690" xr:uid="{00000000-0005-0000-0000-00003F010000}"/>
    <cellStyle name="_Sofa Mart Morris chair quotation 2010-4-9 (2) 3" xfId="1689" xr:uid="{00000000-0005-0000-0000-000040010000}"/>
    <cellStyle name="_Sofa Mart Morris chair quotation 2010-4-9 (2)_JLA Accents 4-2013 - Michelle 2 Price" xfId="171" xr:uid="{00000000-0005-0000-0000-000041010000}"/>
    <cellStyle name="_Sofa Mart Morris chair quotation 2010-4-9 (2)_JLA Accents 4-2013 - Michelle 2 Price 2" xfId="1691" xr:uid="{00000000-0005-0000-0000-000042010000}"/>
    <cellStyle name="_Sofa Mart-Accent Chair SKU" xfId="172" xr:uid="{00000000-0005-0000-0000-000043010000}"/>
    <cellStyle name="_Sofa Mart-Accent Chair SKU_Accent Chair warehouse item list 110121" xfId="173" xr:uid="{00000000-0005-0000-0000-000044010000}"/>
    <cellStyle name="_Sofa Mart-Accent Chair SKU_Accent Chair warehouse item list 110121_2011 HP Pricing for 2010 items" xfId="174" xr:uid="{00000000-0005-0000-0000-000045010000}"/>
    <cellStyle name="_Sofa Mart-Accent Chair SKU_Accent Chair warehouse item list 110121_2012 HP Old chair quote_4 4 2012-updated 4.4" xfId="175" xr:uid="{00000000-0005-0000-0000-000046010000}"/>
    <cellStyle name="_Sofa Mart-Accent Chair SKU_Accent Chair warehouse item list 110121_JLA Accents 10-2012  FNL to Sku _ Top Art (2)" xfId="176" xr:uid="{00000000-0005-0000-0000-000047010000}"/>
    <cellStyle name="_Sofa Mart-Accent Chair SKU_Accent Chair warehouse item list 110121_JLA Accents 4-2013 - Michelle 2 Price" xfId="177" xr:uid="{00000000-0005-0000-0000-000048010000}"/>
    <cellStyle name="_Sofa Mart-Accent Chair SKU_Accent Chair warehouse item list 110121_Line Plan Fall 2012 FINAL" xfId="178" xr:uid="{00000000-0005-0000-0000-000049010000}"/>
    <cellStyle name="_Sofa Mart-Accent Chair SKU_Accent Chair warehouse item list 110121_OLD ITEM" xfId="179" xr:uid="{00000000-0005-0000-0000-00004A010000}"/>
    <cellStyle name="_Sofa Mart-Accent Chair SKU_Accent Chair warehouse item list 110121_Total quote sheet for 201304 HP chairs" xfId="180" xr:uid="{00000000-0005-0000-0000-00004B010000}"/>
    <cellStyle name="_Sofa Mart-Accent Chair SKU_Accent Chair warehouse item list 110121_Total quote sheet for 201304 HP samples _updated on 3-25-2013 (3)" xfId="181" xr:uid="{00000000-0005-0000-0000-00004C010000}"/>
    <cellStyle name="_Sofa Mart-Accent Chair SKU_Accent Chair warehouse item list 110121_Total quote sheet for 201304 HP samples _updated on 3-26-2013 (2)" xfId="182" xr:uid="{00000000-0005-0000-0000-00004D010000}"/>
    <cellStyle name="_Sofa Mart-Accent Chair SKU_Accent Chair warehouse item list 110121_Total quote sheet for 201304 HP samples 3-15-2013" xfId="183" xr:uid="{00000000-0005-0000-0000-00004E010000}"/>
    <cellStyle name="_Sofa Mart-Accent Chair SKU_Accent Chair warehouse item list 110121_Total quote sheet for 201304 HP samples 3-18-2013" xfId="184" xr:uid="{00000000-0005-0000-0000-00004F010000}"/>
    <cellStyle name="_Sofa Mart-Accent Chair SKU_Accent Chair warehouse item list 110121_Updated Chair warehouse program - JCP" xfId="185" xr:uid="{00000000-0005-0000-0000-000050010000}"/>
    <cellStyle name="_Sofa Mart-Accent Chair SKU_Price increase chairs - DB 1-20-11" xfId="186" xr:uid="{00000000-0005-0000-0000-000051010000}"/>
    <cellStyle name="_Sofa Mart-Accent Chair SKU_USWW order and expense summary 1013" xfId="187" xr:uid="{00000000-0005-0000-0000-000052010000}"/>
    <cellStyle name="_Sofa Mart-Accent Chair SKU_USWW order and expense summary 1013_2011 HP Pricing for 2010 items" xfId="188" xr:uid="{00000000-0005-0000-0000-000053010000}"/>
    <cellStyle name="_Sofa Mart-Accent Chair SKU_USWW order and expense summary 1013_2012 HP Old chair quote_4 4 2012-updated 4.4" xfId="189" xr:uid="{00000000-0005-0000-0000-000054010000}"/>
    <cellStyle name="_Sofa Mart-Accent Chair SKU_USWW order and expense summary 1013_Ecommerce Inventory 120215 updated (2)" xfId="190" xr:uid="{00000000-0005-0000-0000-000055010000}"/>
    <cellStyle name="_Sofa Mart-Accent Chair SKU_USWW order and expense summary 1013_Haverty frames quotation - Youbang in stock 2011-08-30" xfId="191" xr:uid="{00000000-0005-0000-0000-000056010000}"/>
    <cellStyle name="_Sofa Mart-Accent Chair SKU_USWW order and expense summary 1013_HP10 Quotation from Youbang (4)" xfId="192" xr:uid="{00000000-0005-0000-0000-000057010000}"/>
    <cellStyle name="_Sofa Mart-Accent Chair SKU_USWW order and expense summary 1013_JLA Accents 10-2012  FNL to Sku _ Top Art (2)" xfId="193" xr:uid="{00000000-0005-0000-0000-000058010000}"/>
    <cellStyle name="_Sofa Mart-Accent Chair SKU_USWW order and expense summary 1013_JLA Accents 4-2013 - Michelle 2 Price" xfId="194" xr:uid="{00000000-0005-0000-0000-000059010000}"/>
    <cellStyle name="_Sofa Mart-Accent Chair SKU_USWW order and expense summary 1013_Line Plan Fall 2012 FINAL" xfId="195" xr:uid="{00000000-0005-0000-0000-00005A010000}"/>
    <cellStyle name="_Sofa Mart-Accent Chair SKU_USWW order and expense summary 1013_OLD ITEM" xfId="196" xr:uid="{00000000-0005-0000-0000-00005B010000}"/>
    <cellStyle name="_Sofa Mart-Accent Chair SKU_USWW order and expense summary 1013_Total quote sheet for 201304 HP chairs" xfId="197" xr:uid="{00000000-0005-0000-0000-00005C010000}"/>
    <cellStyle name="_Sofa Mart-Accent Chair SKU_USWW order and expense summary 1013_Total quote sheet for 201304 HP samples _updated on 3-25-2013 (3)" xfId="198" xr:uid="{00000000-0005-0000-0000-00005D010000}"/>
    <cellStyle name="_Sofa Mart-Accent Chair SKU_USWW order and expense summary 1013_Total quote sheet for 201304 HP samples _updated on 3-26-2013 (2)" xfId="199" xr:uid="{00000000-0005-0000-0000-00005E010000}"/>
    <cellStyle name="_Sofa Mart-Accent Chair SKU_USWW order and expense summary 1013_Total quote sheet for 201304 HP samples 3-15-2013" xfId="200" xr:uid="{00000000-0005-0000-0000-00005F010000}"/>
    <cellStyle name="_Sofa Mart-Accent Chair SKU_USWW order and expense summary 1013_Total quote sheet for 201304 HP samples 3-18-2013" xfId="201" xr:uid="{00000000-0005-0000-0000-000060010000}"/>
    <cellStyle name="_Sofa Mart-Accent Chair SKU_USWW order and expense summary 1013_Updated Chair warehouse program - JCP" xfId="202" xr:uid="{00000000-0005-0000-0000-000061010000}"/>
    <cellStyle name="_Sofa Mart-Accent Chair SKU_副本Accent Chair warehouse item list" xfId="203" xr:uid="{00000000-0005-0000-0000-000062010000}"/>
    <cellStyle name="_Sofa Mart-Accent Chair SKU_副本Accent Chair warehouse item list_Chairs" xfId="204" xr:uid="{00000000-0005-0000-0000-000063010000}"/>
    <cellStyle name="_Sofa Mart-Accent Chair SKU_副本Accent Chair warehouse item list_Ecommerce Inventory 120215 updated (2)" xfId="205" xr:uid="{00000000-0005-0000-0000-000064010000}"/>
    <cellStyle name="_Spr NYM BBB Bath Accessory Quote  - Heather updated 033111 xls" xfId="206" xr:uid="{00000000-0005-0000-0000-000065010000}"/>
    <cellStyle name="_Spr NYM BBB Bath Accessory Quote  - Heather updated 033111 xls 2" xfId="1692" xr:uid="{00000000-0005-0000-0000-000066010000}"/>
    <cellStyle name="_TW Home Quotation 2011-2-25 Builtwell" xfId="207" xr:uid="{00000000-0005-0000-0000-000067010000}"/>
    <cellStyle name="_TW Home Quotation 2011-2-25 Builtwell (2)" xfId="208" xr:uid="{00000000-0005-0000-0000-000068010000}"/>
    <cellStyle name="_TW Home Quotation 2011-2-25 Builtwell (2) 2" xfId="1694" xr:uid="{00000000-0005-0000-0000-000069010000}"/>
    <cellStyle name="_TW Home Quotation 2011-2-25 Builtwell 2" xfId="1693" xr:uid="{00000000-0005-0000-0000-00006A010000}"/>
    <cellStyle name="_TW Home Quotation 2011-2-25 Builtwell 3" xfId="1954" xr:uid="{00000000-0005-0000-0000-00006B010000}"/>
    <cellStyle name="_TW Home Quotation 2011-2-25 Builtwell 4" xfId="2014" xr:uid="{00000000-0005-0000-0000-00006C010000}"/>
    <cellStyle name="_TW Home Quotation 2011-2-25 Builtwell 5" xfId="2046" xr:uid="{00000000-0005-0000-0000-00006D010000}"/>
    <cellStyle name="_TW Home Quotation 2011-2-25 Builtwell 6" xfId="2026" xr:uid="{00000000-0005-0000-0000-00006E010000}"/>
    <cellStyle name="_TW Home Quotation 2011-2-25 Builtwell_JLA Accents 4-2013 - Michelle 2 Price" xfId="209" xr:uid="{00000000-0005-0000-0000-00006F010000}"/>
    <cellStyle name="_TW Home Quotation 2011-2-25 Builtwell_JLA Accents 4-2013 - Michelle 2 Price 2" xfId="1695" xr:uid="{00000000-0005-0000-0000-000070010000}"/>
    <cellStyle name="_TW Home Quotation -builwell-High Point1 (2)" xfId="210" xr:uid="{00000000-0005-0000-0000-000071010000}"/>
    <cellStyle name="_TW Home Quotation -builwell-High Point1 (2) 2" xfId="211" xr:uid="{00000000-0005-0000-0000-000072010000}"/>
    <cellStyle name="_TW Home Quotation -builwell-High Point1 (2) 2 2" xfId="1697" xr:uid="{00000000-0005-0000-0000-000073010000}"/>
    <cellStyle name="_TW Home Quotation -builwell-High Point1 (2) 3" xfId="1696" xr:uid="{00000000-0005-0000-0000-000074010000}"/>
    <cellStyle name="_TW Home Quotation -builwell-High Point1 (2)_JLA Accents 4-2013 - Michelle 2 Price" xfId="212" xr:uid="{00000000-0005-0000-0000-000075010000}"/>
    <cellStyle name="_TW Home Quotation -builwell-High Point1 (2)_JLA Accents 4-2013 - Michelle 2 Price 2" xfId="1698" xr:uid="{00000000-0005-0000-0000-000076010000}"/>
    <cellStyle name="_TW Home Quotation -builwell-High Point2010-9-14" xfId="213" xr:uid="{00000000-0005-0000-0000-000077010000}"/>
    <cellStyle name="_TW Home Quotation -builwell-High Point2010-9-14 2" xfId="214" xr:uid="{00000000-0005-0000-0000-000078010000}"/>
    <cellStyle name="_TW Home Quotation -builwell-High Point2010-9-14 2 2" xfId="1700" xr:uid="{00000000-0005-0000-0000-000079010000}"/>
    <cellStyle name="_TW Home Quotation -builwell-High Point2010-9-14 3" xfId="1699" xr:uid="{00000000-0005-0000-0000-00007A010000}"/>
    <cellStyle name="_TW Home Quotation -builwell-High Point2010-9-14_JLA Accents 4-2013 - Michelle 2 Price" xfId="215" xr:uid="{00000000-0005-0000-0000-00007B010000}"/>
    <cellStyle name="_TW Home Quotation -builwell-High Point2010-9-14_JLA Accents 4-2013 - Michelle 2 Price 2" xfId="1701" xr:uid="{00000000-0005-0000-0000-00007C010000}"/>
    <cellStyle name="_TW Home Quotation -builwell-High Point2010-9-23RVD (2)" xfId="216" xr:uid="{00000000-0005-0000-0000-00007D010000}"/>
    <cellStyle name="_TW Home Quotation -builwell-High Point2010-9-23RVD (2) 2" xfId="217" xr:uid="{00000000-0005-0000-0000-00007E010000}"/>
    <cellStyle name="_TW Home Quotation -builwell-High Point2010-9-23RVD (2) 2 2" xfId="1703" xr:uid="{00000000-0005-0000-0000-00007F010000}"/>
    <cellStyle name="_TW Home Quotation -builwell-High Point2010-9-23RVD (2) 3" xfId="1702" xr:uid="{00000000-0005-0000-0000-000080010000}"/>
    <cellStyle name="_TW Home Quotation -builwell-High Point2010-9-23RVD (2)_JLA Accents 4-2013 - Michelle 2 Price" xfId="218" xr:uid="{00000000-0005-0000-0000-000081010000}"/>
    <cellStyle name="_TW Home Quotation -builwell-High Point2010-9-23RVD (2)_JLA Accents 4-2013 - Michelle 2 Price 2" xfId="1704" xr:uid="{00000000-0005-0000-0000-000082010000}"/>
    <cellStyle name="_TW Home Quotation -builwell-High Point2010-9-29RVD" xfId="219" xr:uid="{00000000-0005-0000-0000-000083010000}"/>
    <cellStyle name="_TW Home Quotation -builwell-High Point2010-9-29RVD 2" xfId="220" xr:uid="{00000000-0005-0000-0000-000084010000}"/>
    <cellStyle name="_TW Home Quotation -builwell-High Point2010-9-29RVD 2 2" xfId="1706" xr:uid="{00000000-0005-0000-0000-000085010000}"/>
    <cellStyle name="_TW Home Quotation -builwell-High Point2010-9-29RVD 3" xfId="1705" xr:uid="{00000000-0005-0000-0000-000086010000}"/>
    <cellStyle name="_TW Home Quotation -builwell-High Point2010-9-29RVD_JLA Accents 4-2013 - Michelle 2 Price" xfId="221" xr:uid="{00000000-0005-0000-0000-000087010000}"/>
    <cellStyle name="_TW Home Quotation -builwell-High Point2010-9-29RVD_JLA Accents 4-2013 - Michelle 2 Price 2" xfId="1707" xr:uid="{00000000-0005-0000-0000-000088010000}"/>
    <cellStyle name="_TW Home Quotation -builwell-High Point2010-9-30RVD" xfId="222" xr:uid="{00000000-0005-0000-0000-000089010000}"/>
    <cellStyle name="_TW Home Quotation -builwell-High Point2010-9-30RVD 2" xfId="223" xr:uid="{00000000-0005-0000-0000-00008A010000}"/>
    <cellStyle name="_TW Home Quotation -builwell-High Point2010-9-30RVD 2 2" xfId="1709" xr:uid="{00000000-0005-0000-0000-00008B010000}"/>
    <cellStyle name="_TW Home Quotation -builwell-High Point2010-9-30RVD 3" xfId="1708" xr:uid="{00000000-0005-0000-0000-00008C010000}"/>
    <cellStyle name="_TW Home Quotation -builwell-High Point2010-9-30RVD_JLA Accents 4-2013 - Michelle 2 Price" xfId="224" xr:uid="{00000000-0005-0000-0000-00008D010000}"/>
    <cellStyle name="_TW Home Quotation -builwell-High Point2010-9-30RVD_JLA Accents 4-2013 - Michelle 2 Price 2" xfId="1710" xr:uid="{00000000-0005-0000-0000-00008E010000}"/>
    <cellStyle name="_TW Home Quotation -builwell-High Point2010-9-9RVD" xfId="225" xr:uid="{00000000-0005-0000-0000-00008F010000}"/>
    <cellStyle name="_TW Home Quotation -builwell-High Point2010-9-9RVD 2" xfId="226" xr:uid="{00000000-0005-0000-0000-000090010000}"/>
    <cellStyle name="_TW Home Quotation -builwell-High Point2010-9-9RVD 2 2" xfId="1712" xr:uid="{00000000-0005-0000-0000-000091010000}"/>
    <cellStyle name="_TW Home Quotation -builwell-High Point2010-9-9RVD 3" xfId="1711" xr:uid="{00000000-0005-0000-0000-000092010000}"/>
    <cellStyle name="_TW Home Quotation -builwell-High Point2010-9-9RVD_JLA Accents 4-2013 - Michelle 2 Price" xfId="227" xr:uid="{00000000-0005-0000-0000-000093010000}"/>
    <cellStyle name="_TW Home Quotation -builwell-High Point2010-9-9RVD_JLA Accents 4-2013 - Michelle 2 Price 2" xfId="1713" xr:uid="{00000000-0005-0000-0000-000094010000}"/>
    <cellStyle name="_TW Home Quotation of HP sample-CHUANYANG-2010-9-7" xfId="228" xr:uid="{00000000-0005-0000-0000-000095010000}"/>
    <cellStyle name="_TW Home Quotation of HP sample-CHUANYANG-2010-9-7-" xfId="229" xr:uid="{00000000-0005-0000-0000-000096010000}"/>
    <cellStyle name="_TW Home Quotation of HP sample-CHUANYANG-2010-9-7 2" xfId="230" xr:uid="{00000000-0005-0000-0000-000097010000}"/>
    <cellStyle name="_TW Home Quotation of HP sample-CHUANYANG-2010-9-7- 2" xfId="231" xr:uid="{00000000-0005-0000-0000-000098010000}"/>
    <cellStyle name="_TW Home Quotation of HP sample-CHUANYANG-2010-9-7 2 2" xfId="1716" xr:uid="{00000000-0005-0000-0000-000099010000}"/>
    <cellStyle name="_TW Home Quotation of HP sample-CHUANYANG-2010-9-7- 2 2" xfId="1717" xr:uid="{00000000-0005-0000-0000-00009A010000}"/>
    <cellStyle name="_TW Home Quotation of HP sample-CHUANYANG-2010-9-7 2 3" xfId="1957" xr:uid="{00000000-0005-0000-0000-00009B010000}"/>
    <cellStyle name="_TW Home Quotation of HP sample-CHUANYANG-2010-9-7- 2 3" xfId="1958" xr:uid="{00000000-0005-0000-0000-00009C010000}"/>
    <cellStyle name="_TW Home Quotation of HP sample-CHUANYANG-2010-9-7 2 4" xfId="2011" xr:uid="{00000000-0005-0000-0000-00009D010000}"/>
    <cellStyle name="_TW Home Quotation of HP sample-CHUANYANG-2010-9-7- 2 4" xfId="2010" xr:uid="{00000000-0005-0000-0000-00009E010000}"/>
    <cellStyle name="_TW Home Quotation of HP sample-CHUANYANG-2010-9-7 2 5" xfId="2043" xr:uid="{00000000-0005-0000-0000-00009F010000}"/>
    <cellStyle name="_TW Home Quotation of HP sample-CHUANYANG-2010-9-7- 2 5" xfId="2042" xr:uid="{00000000-0005-0000-0000-0000A0010000}"/>
    <cellStyle name="_TW Home Quotation of HP sample-CHUANYANG-2010-9-7 2 6" xfId="2023" xr:uid="{00000000-0005-0000-0000-0000A1010000}"/>
    <cellStyle name="_TW Home Quotation of HP sample-CHUANYANG-2010-9-7- 2 6" xfId="2022" xr:uid="{00000000-0005-0000-0000-0000A2010000}"/>
    <cellStyle name="_TW Home Quotation of HP sample-CHUANYANG-2010-9-7 3" xfId="232" xr:uid="{00000000-0005-0000-0000-0000A3010000}"/>
    <cellStyle name="_TW Home Quotation of HP sample-CHUANYANG-2010-9-7- 3" xfId="233" xr:uid="{00000000-0005-0000-0000-0000A4010000}"/>
    <cellStyle name="_TW Home Quotation of HP sample-CHUANYANG-2010-9-7 3 2" xfId="1718" xr:uid="{00000000-0005-0000-0000-0000A5010000}"/>
    <cellStyle name="_TW Home Quotation of HP sample-CHUANYANG-2010-9-7- 3 2" xfId="1719" xr:uid="{00000000-0005-0000-0000-0000A6010000}"/>
    <cellStyle name="_TW Home Quotation of HP sample-CHUANYANG-2010-9-7 3 3" xfId="1959" xr:uid="{00000000-0005-0000-0000-0000A7010000}"/>
    <cellStyle name="_TW Home Quotation of HP sample-CHUANYANG-2010-9-7- 3 3" xfId="1960" xr:uid="{00000000-0005-0000-0000-0000A8010000}"/>
    <cellStyle name="_TW Home Quotation of HP sample-CHUANYANG-2010-9-7 3 4" xfId="2009" xr:uid="{00000000-0005-0000-0000-0000A9010000}"/>
    <cellStyle name="_TW Home Quotation of HP sample-CHUANYANG-2010-9-7- 3 4" xfId="2008" xr:uid="{00000000-0005-0000-0000-0000AA010000}"/>
    <cellStyle name="_TW Home Quotation of HP sample-CHUANYANG-2010-9-7 3 5" xfId="2041" xr:uid="{00000000-0005-0000-0000-0000AB010000}"/>
    <cellStyle name="_TW Home Quotation of HP sample-CHUANYANG-2010-9-7- 3 5" xfId="2040" xr:uid="{00000000-0005-0000-0000-0000AC010000}"/>
    <cellStyle name="_TW Home Quotation of HP sample-CHUANYANG-2010-9-7 3 6" xfId="2021" xr:uid="{00000000-0005-0000-0000-0000AD010000}"/>
    <cellStyle name="_TW Home Quotation of HP sample-CHUANYANG-2010-9-7- 3 6" xfId="2020" xr:uid="{00000000-0005-0000-0000-0000AE010000}"/>
    <cellStyle name="_TW Home Quotation of HP sample-CHUANYANG-2010-9-7 4" xfId="234" xr:uid="{00000000-0005-0000-0000-0000AF010000}"/>
    <cellStyle name="_TW Home Quotation of HP sample-CHUANYANG-2010-9-7- 4" xfId="235" xr:uid="{00000000-0005-0000-0000-0000B0010000}"/>
    <cellStyle name="_TW Home Quotation of HP sample-CHUANYANG-2010-9-7 4 2" xfId="1720" xr:uid="{00000000-0005-0000-0000-0000B1010000}"/>
    <cellStyle name="_TW Home Quotation of HP sample-CHUANYANG-2010-9-7- 4 2" xfId="1721" xr:uid="{00000000-0005-0000-0000-0000B2010000}"/>
    <cellStyle name="_TW Home Quotation of HP sample-CHUANYANG-2010-9-7 4 3" xfId="1961" xr:uid="{00000000-0005-0000-0000-0000B3010000}"/>
    <cellStyle name="_TW Home Quotation of HP sample-CHUANYANG-2010-9-7- 4 3" xfId="1962" xr:uid="{00000000-0005-0000-0000-0000B4010000}"/>
    <cellStyle name="_TW Home Quotation of HP sample-CHUANYANG-2010-9-7 4 4" xfId="2007" xr:uid="{00000000-0005-0000-0000-0000B5010000}"/>
    <cellStyle name="_TW Home Quotation of HP sample-CHUANYANG-2010-9-7- 4 4" xfId="2006" xr:uid="{00000000-0005-0000-0000-0000B6010000}"/>
    <cellStyle name="_TW Home Quotation of HP sample-CHUANYANG-2010-9-7 4 5" xfId="2039" xr:uid="{00000000-0005-0000-0000-0000B7010000}"/>
    <cellStyle name="_TW Home Quotation of HP sample-CHUANYANG-2010-9-7- 4 5" xfId="2038" xr:uid="{00000000-0005-0000-0000-0000B8010000}"/>
    <cellStyle name="_TW Home Quotation of HP sample-CHUANYANG-2010-9-7 4 6" xfId="2019" xr:uid="{00000000-0005-0000-0000-0000B9010000}"/>
    <cellStyle name="_TW Home Quotation of HP sample-CHUANYANG-2010-9-7- 4 6" xfId="2018" xr:uid="{00000000-0005-0000-0000-0000BA010000}"/>
    <cellStyle name="_TW Home Quotation of HP sample-CHUANYANG-2010-9-7 5" xfId="1714" xr:uid="{00000000-0005-0000-0000-0000BB010000}"/>
    <cellStyle name="_TW Home Quotation of HP sample-CHUANYANG-2010-9-7- 5" xfId="1715" xr:uid="{00000000-0005-0000-0000-0000BC010000}"/>
    <cellStyle name="_TW Home Quotation of HP sample-CHUANYANG-2010-9-7 6" xfId="1955" xr:uid="{00000000-0005-0000-0000-0000BD010000}"/>
    <cellStyle name="_TW Home Quotation of HP sample-CHUANYANG-2010-9-7- 6" xfId="1956" xr:uid="{00000000-0005-0000-0000-0000BE010000}"/>
    <cellStyle name="_TW Home Quotation of HP sample-CHUANYANG-2010-9-7 7" xfId="2013" xr:uid="{00000000-0005-0000-0000-0000BF010000}"/>
    <cellStyle name="_TW Home Quotation of HP sample-CHUANYANG-2010-9-7- 7" xfId="2012" xr:uid="{00000000-0005-0000-0000-0000C0010000}"/>
    <cellStyle name="_TW Home Quotation of HP sample-CHUANYANG-2010-9-7 8" xfId="2045" xr:uid="{00000000-0005-0000-0000-0000C1010000}"/>
    <cellStyle name="_TW Home Quotation of HP sample-CHUANYANG-2010-9-7- 8" xfId="2044" xr:uid="{00000000-0005-0000-0000-0000C2010000}"/>
    <cellStyle name="_TW Home Quotation of HP sample-CHUANYANG-2010-9-7 9" xfId="2025" xr:uid="{00000000-0005-0000-0000-0000C3010000}"/>
    <cellStyle name="_TW Home Quotation of HP sample-CHUANYANG-2010-9-7- 9" xfId="2024" xr:uid="{00000000-0005-0000-0000-0000C4010000}"/>
    <cellStyle name="_TW Home Quotation of HP sample-CHUANYANG-2010-9-7_JLA Accents 4-2013 - Michelle 2 Price" xfId="236" xr:uid="{00000000-0005-0000-0000-0000C5010000}"/>
    <cellStyle name="_TW Home Quotation of HP sample-CHUANYANG-2010-9-7-_JLA Accents 4-2013 - Michelle 2 Price" xfId="237" xr:uid="{00000000-0005-0000-0000-0000C6010000}"/>
    <cellStyle name="_TW Home Quotation of HP sample-CHUANYANG-2010-9-7_JLA Accents 4-2013 - Michelle 2 Price 2" xfId="1722" xr:uid="{00000000-0005-0000-0000-0000C7010000}"/>
    <cellStyle name="_TW Home Quotation of HP sample-CHUANYANG-2010-9-7-_JLA Accents 4-2013 - Michelle 2 Price 2" xfId="1723" xr:uid="{00000000-0005-0000-0000-0000C8010000}"/>
    <cellStyle name="_TW Home Quotation of HP sample-CHUANYANG-2010-9-7_JLA Accents 4-2013 - Michelle 2 Price 3" xfId="1963" xr:uid="{00000000-0005-0000-0000-0000C9010000}"/>
    <cellStyle name="_TW Home Quotation of HP sample-CHUANYANG-2010-9-7-_JLA Accents 4-2013 - Michelle 2 Price 3" xfId="1964" xr:uid="{00000000-0005-0000-0000-0000CA010000}"/>
    <cellStyle name="_TW Home Quotation of HP sample-CHUANYANG-2010-9-7_JLA Accents 4-2013 - Michelle 2 Price 4" xfId="2005" xr:uid="{00000000-0005-0000-0000-0000CB010000}"/>
    <cellStyle name="_TW Home Quotation of HP sample-CHUANYANG-2010-9-7-_JLA Accents 4-2013 - Michelle 2 Price 4" xfId="2004" xr:uid="{00000000-0005-0000-0000-0000CC010000}"/>
    <cellStyle name="_TW Home Quotation of HP sample-CHUANYANG-2010-9-7_JLA Accents 4-2013 - Michelle 2 Price 5" xfId="2037" xr:uid="{00000000-0005-0000-0000-0000CD010000}"/>
    <cellStyle name="_TW Home Quotation of HP sample-CHUANYANG-2010-9-7-_JLA Accents 4-2013 - Michelle 2 Price 5" xfId="2036" xr:uid="{00000000-0005-0000-0000-0000CE010000}"/>
    <cellStyle name="_TW Home Quotation of HP sample-CHUANYANG-2010-9-7_JLA Accents 4-2013 - Michelle 2 Price 6" xfId="2017" xr:uid="{00000000-0005-0000-0000-0000CF010000}"/>
    <cellStyle name="_TW Home Quotation of HP sample-CHUANYANG-2010-9-7-_JLA Accents 4-2013 - Michelle 2 Price 6" xfId="2016" xr:uid="{00000000-0005-0000-0000-0000D0010000}"/>
    <cellStyle name="_TW Home Quotation sheet-KAIFAI 2012-2-20" xfId="238" xr:uid="{00000000-0005-0000-0000-0000D1010000}"/>
    <cellStyle name="_TW Home Quotation sheet-KAIFAI 2012-2-20 2" xfId="1724" xr:uid="{00000000-0005-0000-0000-0000D2010000}"/>
    <cellStyle name="_TW Home Quotation sheet-KAIFAI 2012-2-20_JLA Accents 4-2013 - Michelle 2 Price" xfId="239" xr:uid="{00000000-0005-0000-0000-0000D3010000}"/>
    <cellStyle name="_TW Home Quotation sheet-KAIFAI 2012-2-20_JLA Accents 4-2013 - Michelle 2 Price 2" xfId="1725" xr:uid="{00000000-0005-0000-0000-0000D4010000}"/>
    <cellStyle name="_TW_Home_Quotation_sheet of HP samples-chairone-20100907" xfId="240" xr:uid="{00000000-0005-0000-0000-0000D5010000}"/>
    <cellStyle name="_TW_Home_Quotation_sheet of HP samples-chairone-20100907 (3)" xfId="241" xr:uid="{00000000-0005-0000-0000-0000D6010000}"/>
    <cellStyle name="_TW_Home_Quotation_sheet of HP samples-chairone-20100907 (3) 2" xfId="242" xr:uid="{00000000-0005-0000-0000-0000D7010000}"/>
    <cellStyle name="_TW_Home_Quotation_sheet of HP samples-chairone-20100907 (3) 2 2" xfId="1728" xr:uid="{00000000-0005-0000-0000-0000D8010000}"/>
    <cellStyle name="_TW_Home_Quotation_sheet of HP samples-chairone-20100907 (3) 3" xfId="1727" xr:uid="{00000000-0005-0000-0000-0000D9010000}"/>
    <cellStyle name="_TW_Home_Quotation_sheet of HP samples-chairone-20100907 (3)_JLA Accents 4-2013 - Michelle 2 Price" xfId="243" xr:uid="{00000000-0005-0000-0000-0000DA010000}"/>
    <cellStyle name="_TW_Home_Quotation_sheet of HP samples-chairone-20100907 (3)_JLA Accents 4-2013 - Michelle 2 Price 2" xfId="1729" xr:uid="{00000000-0005-0000-0000-0000DB010000}"/>
    <cellStyle name="_TW_Home_Quotation_sheet of HP samples-chairone-20100907 2" xfId="244" xr:uid="{00000000-0005-0000-0000-0000DC010000}"/>
    <cellStyle name="_TW_Home_Quotation_sheet of HP samples-chairone-20100907 2 2" xfId="1730" xr:uid="{00000000-0005-0000-0000-0000DD010000}"/>
    <cellStyle name="_TW_Home_Quotation_sheet of HP samples-chairone-20100907 3" xfId="245" xr:uid="{00000000-0005-0000-0000-0000DE010000}"/>
    <cellStyle name="_TW_Home_Quotation_sheet of HP samples-chairone-20100907 3 2" xfId="1731" xr:uid="{00000000-0005-0000-0000-0000DF010000}"/>
    <cellStyle name="_TW_Home_Quotation_sheet of HP samples-chairone-20100907 4" xfId="246" xr:uid="{00000000-0005-0000-0000-0000E0010000}"/>
    <cellStyle name="_TW_Home_Quotation_sheet of HP samples-chairone-20100907 4 2" xfId="1732" xr:uid="{00000000-0005-0000-0000-0000E1010000}"/>
    <cellStyle name="_TW_Home_Quotation_sheet of HP samples-chairone-20100907 5" xfId="1726" xr:uid="{00000000-0005-0000-0000-0000E2010000}"/>
    <cellStyle name="_TW_Home_Quotation_sheet of HP samples-chairone-20100907 6" xfId="1965" xr:uid="{00000000-0005-0000-0000-0000E3010000}"/>
    <cellStyle name="_TW_Home_Quotation_sheet of HP samples-chairone-20100907 7" xfId="2003" xr:uid="{00000000-0005-0000-0000-0000E4010000}"/>
    <cellStyle name="_TW_Home_Quotation_sheet of HP samples-chairone-20100907 8" xfId="2035" xr:uid="{00000000-0005-0000-0000-0000E5010000}"/>
    <cellStyle name="_TW_Home_Quotation_sheet of HP samples-chairone-20100907 9" xfId="2015" xr:uid="{00000000-0005-0000-0000-0000E6010000}"/>
    <cellStyle name="_TW_Home_Quotation_sheet of HP samples-chairone-20100907_JLA Accents 4-2013 - Michelle 2 Price" xfId="247" xr:uid="{00000000-0005-0000-0000-0000E7010000}"/>
    <cellStyle name="_TW_Home_Quotation_sheet of HP samples-chairone-20100907_JLA Accents 4-2013 - Michelle 2 Price 2" xfId="1733" xr:uid="{00000000-0005-0000-0000-0000E8010000}"/>
    <cellStyle name="_USWW order and expense summary 0907" xfId="248" xr:uid="{00000000-0005-0000-0000-0000E9010000}"/>
    <cellStyle name="_USWW order and expense summary 0907 2" xfId="249" xr:uid="{00000000-0005-0000-0000-0000EA010000}"/>
    <cellStyle name="_USWW order and expense summary 0907 2 2" xfId="1735" xr:uid="{00000000-0005-0000-0000-0000EB010000}"/>
    <cellStyle name="_USWW order and expense summary 0907 3" xfId="1734" xr:uid="{00000000-0005-0000-0000-0000EC010000}"/>
    <cellStyle name="_USWW order and expense summary 0907_JLA Accents 4-2013 - Michelle 2 Price" xfId="250" xr:uid="{00000000-0005-0000-0000-0000ED010000}"/>
    <cellStyle name="_USWW order and expense summary 0907_JLA Accents 4-2013 - Michelle 2 Price 2" xfId="1736" xr:uid="{00000000-0005-0000-0000-0000EE010000}"/>
    <cellStyle name="_USWW order and expense summary 1013" xfId="251" xr:uid="{00000000-0005-0000-0000-0000EF010000}"/>
    <cellStyle name="_USWW order and expense summary 1013 2" xfId="252" xr:uid="{00000000-0005-0000-0000-0000F0010000}"/>
    <cellStyle name="_USWW order and expense summary 1013 2 2" xfId="1738" xr:uid="{00000000-0005-0000-0000-0000F1010000}"/>
    <cellStyle name="_USWW order and expense summary 1013 3" xfId="1737" xr:uid="{00000000-0005-0000-0000-0000F2010000}"/>
    <cellStyle name="_USWW order and expense summary 1013_JLA Accents 4-2013 - Michelle 2 Price" xfId="253" xr:uid="{00000000-0005-0000-0000-0000F3010000}"/>
    <cellStyle name="_USWW order and expense summary 1013_JLA Accents 4-2013 - Michelle 2 Price 2" xfId="1739" xr:uid="{00000000-0005-0000-0000-0000F4010000}"/>
    <cellStyle name="_Warehouse program Aug 11 09" xfId="254" xr:uid="{00000000-0005-0000-0000-0000F5010000}"/>
    <cellStyle name="_Warehouse program Aug 11 09_2011 HP Pricing for 2010 items" xfId="255" xr:uid="{00000000-0005-0000-0000-0000F6010000}"/>
    <cellStyle name="_Warehouse program Aug 11 09_2012 HP Old chair quote_4 4 2012-updated 4.4" xfId="256" xr:uid="{00000000-0005-0000-0000-0000F7010000}"/>
    <cellStyle name="_Warehouse program Aug 11 09_Ecommerce Inventory 120215 updated (2)" xfId="257" xr:uid="{00000000-0005-0000-0000-0000F8010000}"/>
    <cellStyle name="_Warehouse program Aug 11 09_JLA Accents 10-2012  FNL to Sku _ Top Art (2)" xfId="258" xr:uid="{00000000-0005-0000-0000-0000F9010000}"/>
    <cellStyle name="_Warehouse program Aug 11 09_JLA Accents 4-2013 - Michelle 2 Price" xfId="259" xr:uid="{00000000-0005-0000-0000-0000FA010000}"/>
    <cellStyle name="_Warehouse program Aug 11 09_Line Plan Fall 2012 FINAL" xfId="260" xr:uid="{00000000-0005-0000-0000-0000FB010000}"/>
    <cellStyle name="_Warehouse program Aug 11 09_OLD ITEM" xfId="261" xr:uid="{00000000-0005-0000-0000-0000FC010000}"/>
    <cellStyle name="_Warehouse program Aug 11 09_Total quote sheet for 201304 HP chairs" xfId="262" xr:uid="{00000000-0005-0000-0000-0000FD010000}"/>
    <cellStyle name="_Warehouse program Aug 11 09_Total quote sheet for 201304 HP samples _updated on 3-25-2013 (3)" xfId="263" xr:uid="{00000000-0005-0000-0000-0000FE010000}"/>
    <cellStyle name="_Warehouse program Aug 11 09_Total quote sheet for 201304 HP samples _updated on 3-26-2013 (2)" xfId="264" xr:uid="{00000000-0005-0000-0000-0000FF010000}"/>
    <cellStyle name="_Warehouse program Aug 11 09_Total quote sheet for 201304 HP samples 3-15-2013" xfId="265" xr:uid="{00000000-0005-0000-0000-000000020000}"/>
    <cellStyle name="_Warehouse program Aug 11 09_Total quote sheet for 201304 HP samples 3-18-2013" xfId="266" xr:uid="{00000000-0005-0000-0000-000001020000}"/>
    <cellStyle name="_Warehouse program Aug 11 09_Updated Chair warehouse program - JCP" xfId="267" xr:uid="{00000000-0005-0000-0000-000002020000}"/>
    <cellStyle name="_WM seasonal fleece  sheets price 91230" xfId="2002" xr:uid="{00000000-0005-0000-0000-000003020000}"/>
    <cellStyle name="_WM seasonal fleece sheets price updated 100224" xfId="2001" xr:uid="{00000000-0005-0000-0000-000004020000}"/>
    <cellStyle name="_WMCADI Blanket  Throw 90210" xfId="268" xr:uid="{00000000-0005-0000-0000-000005020000}"/>
    <cellStyle name="_WMCADI Blanket  Throw 90210 2" xfId="269" xr:uid="{00000000-0005-0000-0000-000006020000}"/>
    <cellStyle name="_WMCADI Blanket  Throw 90210 2 2" xfId="1741" xr:uid="{00000000-0005-0000-0000-000007020000}"/>
    <cellStyle name="_WMCADI Blanket  Throw 90210 3" xfId="1740" xr:uid="{00000000-0005-0000-0000-000008020000}"/>
    <cellStyle name="_WMCADI Blanket  Throw 90210_JLA Accents 4-2013 - Michelle 2 Price" xfId="270" xr:uid="{00000000-0005-0000-0000-000009020000}"/>
    <cellStyle name="_WMCADI Blanket  Throw 90210_JLA Accents 4-2013 - Michelle 2 Price 2" xfId="1742" xr:uid="{00000000-0005-0000-0000-00000A020000}"/>
    <cellStyle name="_WMCADI Blanket &amp; Throw 90210" xfId="271" xr:uid="{00000000-0005-0000-0000-00000B020000}"/>
    <cellStyle name="_WMCADI Blanket &amp; Throw 90210 2" xfId="272" xr:uid="{00000000-0005-0000-0000-00000C020000}"/>
    <cellStyle name="_WMCADI Blanket &amp; Throw 90210 2 2" xfId="1744" xr:uid="{00000000-0005-0000-0000-00000D020000}"/>
    <cellStyle name="_WMCADI Blanket &amp; Throw 90210 3" xfId="1743" xr:uid="{00000000-0005-0000-0000-00000E020000}"/>
    <cellStyle name="_WMCADI Blanket &amp; Throw 90210_JLA Accents 4-2013 - Michelle 2 Price" xfId="273" xr:uid="{00000000-0005-0000-0000-00000F020000}"/>
    <cellStyle name="_WMCADI Blanket &amp; Throw 90210_JLA Accents 4-2013 - Michelle 2 Price 2" xfId="1745" xr:uid="{00000000-0005-0000-0000-000010020000}"/>
    <cellStyle name="_WMCADI Blanket &amp; Throw 90327" xfId="1999" xr:uid="{00000000-0005-0000-0000-000011020000}"/>
    <cellStyle name="_副本Robert Allen-Bath shower curtain quote sheet-90904" xfId="274" xr:uid="{00000000-0005-0000-0000-000012020000}"/>
    <cellStyle name="_副本Robert Allen-Bath shower curtain quote sheet-90904 2" xfId="275" xr:uid="{00000000-0005-0000-0000-000013020000}"/>
    <cellStyle name="_副本Robert Allen-Bath shower curtain quote sheet-90904 2 2" xfId="1747" xr:uid="{00000000-0005-0000-0000-000014020000}"/>
    <cellStyle name="_副本Robert Allen-Bath shower curtain quote sheet-90904 3" xfId="1746" xr:uid="{00000000-0005-0000-0000-000015020000}"/>
    <cellStyle name="20% - Accent1 2" xfId="276" xr:uid="{00000000-0005-0000-0000-000016020000}"/>
    <cellStyle name="20% - Accent1 2 2" xfId="277" xr:uid="{00000000-0005-0000-0000-000017020000}"/>
    <cellStyle name="20% - Accent1 3" xfId="278" xr:uid="{00000000-0005-0000-0000-000018020000}"/>
    <cellStyle name="20% - Accent1 4" xfId="279" xr:uid="{00000000-0005-0000-0000-000019020000}"/>
    <cellStyle name="20% - Accent2 2" xfId="280" xr:uid="{00000000-0005-0000-0000-00001A020000}"/>
    <cellStyle name="20% - Accent2 2 2" xfId="281" xr:uid="{00000000-0005-0000-0000-00001B020000}"/>
    <cellStyle name="20% - Accent2 3" xfId="282" xr:uid="{00000000-0005-0000-0000-00001C020000}"/>
    <cellStyle name="20% - Accent2 4" xfId="283" xr:uid="{00000000-0005-0000-0000-00001D020000}"/>
    <cellStyle name="20% - Accent3 2" xfId="284" xr:uid="{00000000-0005-0000-0000-00001E020000}"/>
    <cellStyle name="20% - Accent3 2 2" xfId="285" xr:uid="{00000000-0005-0000-0000-00001F020000}"/>
    <cellStyle name="20% - Accent3 3" xfId="286" xr:uid="{00000000-0005-0000-0000-000020020000}"/>
    <cellStyle name="20% - Accent3 4" xfId="287" xr:uid="{00000000-0005-0000-0000-000021020000}"/>
    <cellStyle name="20% - Accent4 2" xfId="288" xr:uid="{00000000-0005-0000-0000-000022020000}"/>
    <cellStyle name="20% - Accent4 2 2" xfId="289" xr:uid="{00000000-0005-0000-0000-000023020000}"/>
    <cellStyle name="20% - Accent4 3" xfId="290" xr:uid="{00000000-0005-0000-0000-000024020000}"/>
    <cellStyle name="20% - Accent4 4" xfId="291" xr:uid="{00000000-0005-0000-0000-000025020000}"/>
    <cellStyle name="20% - Accent5 2" xfId="292" xr:uid="{00000000-0005-0000-0000-000026020000}"/>
    <cellStyle name="20% - Accent5 2 2" xfId="293" xr:uid="{00000000-0005-0000-0000-000027020000}"/>
    <cellStyle name="20% - Accent5 3" xfId="294" xr:uid="{00000000-0005-0000-0000-000028020000}"/>
    <cellStyle name="20% - Accent5 4" xfId="295" xr:uid="{00000000-0005-0000-0000-000029020000}"/>
    <cellStyle name="20% - Accent6 2" xfId="296" xr:uid="{00000000-0005-0000-0000-00002A020000}"/>
    <cellStyle name="20% - Accent6 2 2" xfId="297" xr:uid="{00000000-0005-0000-0000-00002B020000}"/>
    <cellStyle name="20% - Accent6 3" xfId="298" xr:uid="{00000000-0005-0000-0000-00002C020000}"/>
    <cellStyle name="20% - Accent6 4" xfId="299" xr:uid="{00000000-0005-0000-0000-00002D020000}"/>
    <cellStyle name="20% - 强调文字颜色 1" xfId="1998" xr:uid="{00000000-0005-0000-0000-00002E020000}"/>
    <cellStyle name="20% - 强调文字颜色 1 2" xfId="300" xr:uid="{00000000-0005-0000-0000-00002F020000}"/>
    <cellStyle name="20% - 强调文字颜色 1 3" xfId="301" xr:uid="{00000000-0005-0000-0000-000030020000}"/>
    <cellStyle name="20% - 强调文字颜色 2" xfId="1997" xr:uid="{00000000-0005-0000-0000-000031020000}"/>
    <cellStyle name="20% - 强调文字颜色 2 2" xfId="302" xr:uid="{00000000-0005-0000-0000-000032020000}"/>
    <cellStyle name="20% - 强调文字颜色 2 3" xfId="303" xr:uid="{00000000-0005-0000-0000-000033020000}"/>
    <cellStyle name="20% - 强调文字颜色 3" xfId="1996" xr:uid="{00000000-0005-0000-0000-000034020000}"/>
    <cellStyle name="20% - 强调文字颜色 3 2" xfId="304" xr:uid="{00000000-0005-0000-0000-000035020000}"/>
    <cellStyle name="20% - 强调文字颜色 3 3" xfId="305" xr:uid="{00000000-0005-0000-0000-000036020000}"/>
    <cellStyle name="20% - 强调文字颜色 4" xfId="1995" xr:uid="{00000000-0005-0000-0000-000037020000}"/>
    <cellStyle name="20% - 强调文字颜色 4 2" xfId="306" xr:uid="{00000000-0005-0000-0000-000038020000}"/>
    <cellStyle name="20% - 强调文字颜色 4 3" xfId="307" xr:uid="{00000000-0005-0000-0000-000039020000}"/>
    <cellStyle name="20% - 强调文字颜色 5" xfId="1994" xr:uid="{00000000-0005-0000-0000-00003A020000}"/>
    <cellStyle name="20% - 强调文字颜色 5 2" xfId="308" xr:uid="{00000000-0005-0000-0000-00003B020000}"/>
    <cellStyle name="20% - 强调文字颜色 5 3" xfId="309" xr:uid="{00000000-0005-0000-0000-00003C020000}"/>
    <cellStyle name="20% - 强调文字颜色 6" xfId="1993" xr:uid="{00000000-0005-0000-0000-00003D020000}"/>
    <cellStyle name="20% - 强调文字颜色 6 2" xfId="310" xr:uid="{00000000-0005-0000-0000-00003E020000}"/>
    <cellStyle name="20% - 强调文字颜色 6 3" xfId="311" xr:uid="{00000000-0005-0000-0000-00003F020000}"/>
    <cellStyle name="40% - Accent1 2" xfId="312" xr:uid="{00000000-0005-0000-0000-000040020000}"/>
    <cellStyle name="40% - Accent1 2 2" xfId="313" xr:uid="{00000000-0005-0000-0000-000041020000}"/>
    <cellStyle name="40% - Accent1 3" xfId="314" xr:uid="{00000000-0005-0000-0000-000042020000}"/>
    <cellStyle name="40% - Accent1 4" xfId="315" xr:uid="{00000000-0005-0000-0000-000043020000}"/>
    <cellStyle name="40% - Accent2 2" xfId="316" xr:uid="{00000000-0005-0000-0000-000044020000}"/>
    <cellStyle name="40% - Accent2 2 2" xfId="317" xr:uid="{00000000-0005-0000-0000-000045020000}"/>
    <cellStyle name="40% - Accent2 3" xfId="318" xr:uid="{00000000-0005-0000-0000-000046020000}"/>
    <cellStyle name="40% - Accent2 4" xfId="319" xr:uid="{00000000-0005-0000-0000-000047020000}"/>
    <cellStyle name="40% - Accent3 2" xfId="320" xr:uid="{00000000-0005-0000-0000-000048020000}"/>
    <cellStyle name="40% - Accent3 2 2" xfId="321" xr:uid="{00000000-0005-0000-0000-000049020000}"/>
    <cellStyle name="40% - Accent3 3" xfId="322" xr:uid="{00000000-0005-0000-0000-00004A020000}"/>
    <cellStyle name="40% - Accent3 4" xfId="323" xr:uid="{00000000-0005-0000-0000-00004B020000}"/>
    <cellStyle name="40% - Accent4 2" xfId="324" xr:uid="{00000000-0005-0000-0000-00004C020000}"/>
    <cellStyle name="40% - Accent4 2 2" xfId="325" xr:uid="{00000000-0005-0000-0000-00004D020000}"/>
    <cellStyle name="40% - Accent4 3" xfId="326" xr:uid="{00000000-0005-0000-0000-00004E020000}"/>
    <cellStyle name="40% - Accent4 4" xfId="327" xr:uid="{00000000-0005-0000-0000-00004F020000}"/>
    <cellStyle name="40% - Accent5 2" xfId="328" xr:uid="{00000000-0005-0000-0000-000050020000}"/>
    <cellStyle name="40% - Accent5 2 2" xfId="329" xr:uid="{00000000-0005-0000-0000-000051020000}"/>
    <cellStyle name="40% - Accent5 3" xfId="330" xr:uid="{00000000-0005-0000-0000-000052020000}"/>
    <cellStyle name="40% - Accent5 4" xfId="331" xr:uid="{00000000-0005-0000-0000-000053020000}"/>
    <cellStyle name="40% - Accent6 2" xfId="332" xr:uid="{00000000-0005-0000-0000-000054020000}"/>
    <cellStyle name="40% - Accent6 2 2" xfId="333" xr:uid="{00000000-0005-0000-0000-000055020000}"/>
    <cellStyle name="40% - Accent6 3" xfId="334" xr:uid="{00000000-0005-0000-0000-000056020000}"/>
    <cellStyle name="40% - Accent6 4" xfId="335" xr:uid="{00000000-0005-0000-0000-000057020000}"/>
    <cellStyle name="40% - 强调文字颜色 1" xfId="1992" xr:uid="{00000000-0005-0000-0000-000058020000}"/>
    <cellStyle name="40% - 强调文字颜色 1 2" xfId="336" xr:uid="{00000000-0005-0000-0000-000059020000}"/>
    <cellStyle name="40% - 强调文字颜色 1 3" xfId="337" xr:uid="{00000000-0005-0000-0000-00005A020000}"/>
    <cellStyle name="40% - 强调文字颜色 2" xfId="1991" xr:uid="{00000000-0005-0000-0000-00005B020000}"/>
    <cellStyle name="40% - 强调文字颜色 2 2" xfId="338" xr:uid="{00000000-0005-0000-0000-00005C020000}"/>
    <cellStyle name="40% - 强调文字颜色 2 3" xfId="339" xr:uid="{00000000-0005-0000-0000-00005D020000}"/>
    <cellStyle name="40% - 强调文字颜色 3" xfId="1990" xr:uid="{00000000-0005-0000-0000-00005E020000}"/>
    <cellStyle name="40% - 强调文字颜色 3 2" xfId="340" xr:uid="{00000000-0005-0000-0000-00005F020000}"/>
    <cellStyle name="40% - 强调文字颜色 3 3" xfId="341" xr:uid="{00000000-0005-0000-0000-000060020000}"/>
    <cellStyle name="40% - 强调文字颜色 4" xfId="1989" xr:uid="{00000000-0005-0000-0000-000061020000}"/>
    <cellStyle name="40% - 强调文字颜色 4 2" xfId="342" xr:uid="{00000000-0005-0000-0000-000062020000}"/>
    <cellStyle name="40% - 强调文字颜色 4 3" xfId="343" xr:uid="{00000000-0005-0000-0000-000063020000}"/>
    <cellStyle name="40% - 强调文字颜色 5" xfId="1988" xr:uid="{00000000-0005-0000-0000-000064020000}"/>
    <cellStyle name="40% - 强调文字颜色 5 2" xfId="344" xr:uid="{00000000-0005-0000-0000-000065020000}"/>
    <cellStyle name="40% - 强调文字颜色 5 3" xfId="345" xr:uid="{00000000-0005-0000-0000-000066020000}"/>
    <cellStyle name="40% - 强调文字颜色 6" xfId="1987" xr:uid="{00000000-0005-0000-0000-000067020000}"/>
    <cellStyle name="40% - 强调文字颜色 6 2" xfId="346" xr:uid="{00000000-0005-0000-0000-000068020000}"/>
    <cellStyle name="40% - 强调文字颜色 6 3" xfId="347" xr:uid="{00000000-0005-0000-0000-000069020000}"/>
    <cellStyle name="60% - Accent1 2" xfId="348" xr:uid="{00000000-0005-0000-0000-00006A020000}"/>
    <cellStyle name="60% - Accent1 3" xfId="349" xr:uid="{00000000-0005-0000-0000-00006B020000}"/>
    <cellStyle name="60% - Accent1 4" xfId="350" xr:uid="{00000000-0005-0000-0000-00006C020000}"/>
    <cellStyle name="60% - Accent2 2" xfId="351" xr:uid="{00000000-0005-0000-0000-00006D020000}"/>
    <cellStyle name="60% - Accent2 3" xfId="352" xr:uid="{00000000-0005-0000-0000-00006E020000}"/>
    <cellStyle name="60% - Accent2 4" xfId="353" xr:uid="{00000000-0005-0000-0000-00006F020000}"/>
    <cellStyle name="60% - Accent3 2" xfId="354" xr:uid="{00000000-0005-0000-0000-000070020000}"/>
    <cellStyle name="60% - Accent3 3" xfId="355" xr:uid="{00000000-0005-0000-0000-000071020000}"/>
    <cellStyle name="60% - Accent3 4" xfId="356" xr:uid="{00000000-0005-0000-0000-000072020000}"/>
    <cellStyle name="60% - Accent4 2" xfId="357" xr:uid="{00000000-0005-0000-0000-000073020000}"/>
    <cellStyle name="60% - Accent4 3" xfId="358" xr:uid="{00000000-0005-0000-0000-000074020000}"/>
    <cellStyle name="60% - Accent4 4" xfId="359" xr:uid="{00000000-0005-0000-0000-000075020000}"/>
    <cellStyle name="60% - Accent5 2" xfId="360" xr:uid="{00000000-0005-0000-0000-000076020000}"/>
    <cellStyle name="60% - Accent5 3" xfId="361" xr:uid="{00000000-0005-0000-0000-000077020000}"/>
    <cellStyle name="60% - Accent5 4" xfId="362" xr:uid="{00000000-0005-0000-0000-000078020000}"/>
    <cellStyle name="60% - Accent6 2" xfId="363" xr:uid="{00000000-0005-0000-0000-000079020000}"/>
    <cellStyle name="60% - Accent6 3" xfId="364" xr:uid="{00000000-0005-0000-0000-00007A020000}"/>
    <cellStyle name="60% - Accent6 4" xfId="365" xr:uid="{00000000-0005-0000-0000-00007B020000}"/>
    <cellStyle name="60% - 强调文字颜色 1" xfId="1986" xr:uid="{00000000-0005-0000-0000-00007C020000}"/>
    <cellStyle name="60% - 强调文字颜色 1 2" xfId="366" xr:uid="{00000000-0005-0000-0000-00007D020000}"/>
    <cellStyle name="60% - 强调文字颜色 1 3" xfId="367" xr:uid="{00000000-0005-0000-0000-00007E020000}"/>
    <cellStyle name="60% - 强调文字颜色 2" xfId="1985" xr:uid="{00000000-0005-0000-0000-00007F020000}"/>
    <cellStyle name="60% - 强调文字颜色 2 2" xfId="368" xr:uid="{00000000-0005-0000-0000-000080020000}"/>
    <cellStyle name="60% - 强调文字颜色 2 3" xfId="369" xr:uid="{00000000-0005-0000-0000-000081020000}"/>
    <cellStyle name="60% - 强调文字颜色 3" xfId="1984" xr:uid="{00000000-0005-0000-0000-000082020000}"/>
    <cellStyle name="60% - 强调文字颜色 3 2" xfId="370" xr:uid="{00000000-0005-0000-0000-000083020000}"/>
    <cellStyle name="60% - 强调文字颜色 3 3" xfId="371" xr:uid="{00000000-0005-0000-0000-000084020000}"/>
    <cellStyle name="60% - 强调文字颜色 4" xfId="1983" xr:uid="{00000000-0005-0000-0000-000085020000}"/>
    <cellStyle name="60% - 强调文字颜色 4 2" xfId="372" xr:uid="{00000000-0005-0000-0000-000086020000}"/>
    <cellStyle name="60% - 强调文字颜色 4 3" xfId="373" xr:uid="{00000000-0005-0000-0000-000087020000}"/>
    <cellStyle name="60% - 强调文字颜色 5" xfId="1982" xr:uid="{00000000-0005-0000-0000-000088020000}"/>
    <cellStyle name="60% - 强调文字颜色 5 2" xfId="374" xr:uid="{00000000-0005-0000-0000-000089020000}"/>
    <cellStyle name="60% - 强调文字颜色 5 3" xfId="375" xr:uid="{00000000-0005-0000-0000-00008A020000}"/>
    <cellStyle name="60% - 强调文字颜色 6" xfId="1981" xr:uid="{00000000-0005-0000-0000-00008B020000}"/>
    <cellStyle name="60% - 强调文字颜色 6 2" xfId="376" xr:uid="{00000000-0005-0000-0000-00008C020000}"/>
    <cellStyle name="60% - 强调文字颜色 6 3" xfId="377" xr:uid="{00000000-0005-0000-0000-00008D020000}"/>
    <cellStyle name="Accent1 2" xfId="378" xr:uid="{00000000-0005-0000-0000-00008E020000}"/>
    <cellStyle name="Accent1 3" xfId="379" xr:uid="{00000000-0005-0000-0000-00008F020000}"/>
    <cellStyle name="Accent1 4" xfId="380" xr:uid="{00000000-0005-0000-0000-000090020000}"/>
    <cellStyle name="Accent2 2" xfId="381" xr:uid="{00000000-0005-0000-0000-000091020000}"/>
    <cellStyle name="Accent2 3" xfId="382" xr:uid="{00000000-0005-0000-0000-000092020000}"/>
    <cellStyle name="Accent2 4" xfId="383" xr:uid="{00000000-0005-0000-0000-000093020000}"/>
    <cellStyle name="Accent3 2" xfId="384" xr:uid="{00000000-0005-0000-0000-000094020000}"/>
    <cellStyle name="Accent3 3" xfId="385" xr:uid="{00000000-0005-0000-0000-000095020000}"/>
    <cellStyle name="Accent3 4" xfId="386" xr:uid="{00000000-0005-0000-0000-000096020000}"/>
    <cellStyle name="Accent4 2" xfId="387" xr:uid="{00000000-0005-0000-0000-000097020000}"/>
    <cellStyle name="Accent4 3" xfId="388" xr:uid="{00000000-0005-0000-0000-000098020000}"/>
    <cellStyle name="Accent4 4" xfId="389" xr:uid="{00000000-0005-0000-0000-000099020000}"/>
    <cellStyle name="Accent5 2" xfId="390" xr:uid="{00000000-0005-0000-0000-00009A020000}"/>
    <cellStyle name="Accent5 3" xfId="391" xr:uid="{00000000-0005-0000-0000-00009B020000}"/>
    <cellStyle name="Accent5 4" xfId="392" xr:uid="{00000000-0005-0000-0000-00009C020000}"/>
    <cellStyle name="Accent6 2" xfId="393" xr:uid="{00000000-0005-0000-0000-00009D020000}"/>
    <cellStyle name="Accent6 3" xfId="394" xr:uid="{00000000-0005-0000-0000-00009E020000}"/>
    <cellStyle name="Accent6 4" xfId="395" xr:uid="{00000000-0005-0000-0000-00009F020000}"/>
    <cellStyle name="Bad 2" xfId="396" xr:uid="{00000000-0005-0000-0000-0000A0020000}"/>
    <cellStyle name="Bad 3" xfId="397" xr:uid="{00000000-0005-0000-0000-0000A1020000}"/>
    <cellStyle name="Bad 4" xfId="398" xr:uid="{00000000-0005-0000-0000-0000A2020000}"/>
    <cellStyle name="Calculation 2" xfId="399" xr:uid="{00000000-0005-0000-0000-0000A3020000}"/>
    <cellStyle name="Calculation 2 2" xfId="1748" xr:uid="{00000000-0005-0000-0000-0000A4020000}"/>
    <cellStyle name="Calculation 2 3" xfId="1978" xr:uid="{00000000-0005-0000-0000-0000A5020000}"/>
    <cellStyle name="Calculation 3" xfId="400" xr:uid="{00000000-0005-0000-0000-0000A6020000}"/>
    <cellStyle name="Calculation 3 2" xfId="1749" xr:uid="{00000000-0005-0000-0000-0000A7020000}"/>
    <cellStyle name="Calculation 3 3" xfId="1976" xr:uid="{00000000-0005-0000-0000-0000A8020000}"/>
    <cellStyle name="Calculation 4" xfId="401" xr:uid="{00000000-0005-0000-0000-0000A9020000}"/>
    <cellStyle name="Calculation 4 2" xfId="1750" xr:uid="{00000000-0005-0000-0000-0000AA020000}"/>
    <cellStyle name="Calculation 4 3" xfId="1975" xr:uid="{00000000-0005-0000-0000-0000AB020000}"/>
    <cellStyle name="Calculation 5" xfId="1979" xr:uid="{00000000-0005-0000-0000-0000AC020000}"/>
    <cellStyle name="Check Cell 2" xfId="402" xr:uid="{00000000-0005-0000-0000-0000AD020000}"/>
    <cellStyle name="Check Cell 3" xfId="403" xr:uid="{00000000-0005-0000-0000-0000AE020000}"/>
    <cellStyle name="Check Cell 4" xfId="404" xr:uid="{00000000-0005-0000-0000-0000AF020000}"/>
    <cellStyle name="Comma 2" xfId="406" xr:uid="{00000000-0005-0000-0000-0000B0020000}"/>
    <cellStyle name="Comma 2 2" xfId="407" xr:uid="{00000000-0005-0000-0000-0000B1020000}"/>
    <cellStyle name="Comma 2 2 2" xfId="1752" xr:uid="{00000000-0005-0000-0000-0000B2020000}"/>
    <cellStyle name="Comma 2 3" xfId="408" xr:uid="{00000000-0005-0000-0000-0000B3020000}"/>
    <cellStyle name="Comma 2 3 2" xfId="1753" xr:uid="{00000000-0005-0000-0000-0000B4020000}"/>
    <cellStyle name="Comma 2 4" xfId="1751" xr:uid="{00000000-0005-0000-0000-0000B5020000}"/>
    <cellStyle name="Comma 3" xfId="409" xr:uid="{00000000-0005-0000-0000-0000B6020000}"/>
    <cellStyle name="Comma 3 2" xfId="410" xr:uid="{00000000-0005-0000-0000-0000B7020000}"/>
    <cellStyle name="Comma 3 2 2" xfId="1755" xr:uid="{00000000-0005-0000-0000-0000B8020000}"/>
    <cellStyle name="Comma 3 3" xfId="1754" xr:uid="{00000000-0005-0000-0000-0000B9020000}"/>
    <cellStyle name="Comma 4" xfId="411" xr:uid="{00000000-0005-0000-0000-0000BA020000}"/>
    <cellStyle name="Comma 4 2" xfId="1756" xr:uid="{00000000-0005-0000-0000-0000BB020000}"/>
    <cellStyle name="Comma 5" xfId="412" xr:uid="{00000000-0005-0000-0000-0000BC020000}"/>
    <cellStyle name="Currency 10" xfId="2087" xr:uid="{00000000-0005-0000-0000-0000BD020000}"/>
    <cellStyle name="Currency 11" xfId="2106" xr:uid="{00000000-0005-0000-0000-0000BE020000}"/>
    <cellStyle name="Currency 12" xfId="2111" xr:uid="{00000000-0005-0000-0000-0000BF020000}"/>
    <cellStyle name="Currency 13" xfId="2107" xr:uid="{00000000-0005-0000-0000-0000C0020000}"/>
    <cellStyle name="Currency 14" xfId="2126" xr:uid="{00000000-0005-0000-0000-0000C1020000}"/>
    <cellStyle name="Currency 2" xfId="414" xr:uid="{00000000-0005-0000-0000-0000C2020000}"/>
    <cellStyle name="Currency 2 2" xfId="415" xr:uid="{00000000-0005-0000-0000-0000C3020000}"/>
    <cellStyle name="Currency 2 2 2" xfId="1757" xr:uid="{00000000-0005-0000-0000-0000C4020000}"/>
    <cellStyle name="Currency 2 2 2 7" xfId="2112" xr:uid="{00000000-0005-0000-0000-0000C5020000}"/>
    <cellStyle name="Currency 2 3" xfId="416" xr:uid="{00000000-0005-0000-0000-0000C6020000}"/>
    <cellStyle name="Currency 2 4" xfId="417" xr:uid="{00000000-0005-0000-0000-0000C7020000}"/>
    <cellStyle name="Currency 2 4 2" xfId="1758" xr:uid="{00000000-0005-0000-0000-0000C8020000}"/>
    <cellStyle name="Currency 2 5" xfId="418" xr:uid="{00000000-0005-0000-0000-0000C9020000}"/>
    <cellStyle name="Currency 2 6" xfId="1557" xr:uid="{00000000-0005-0000-0000-0000CA020000}"/>
    <cellStyle name="Currency 2 6 2" xfId="1977" xr:uid="{00000000-0005-0000-0000-0000CB020000}"/>
    <cellStyle name="Currency 2 7" xfId="1980" xr:uid="{00000000-0005-0000-0000-0000CC020000}"/>
    <cellStyle name="Currency 2 8" xfId="2120" xr:uid="{00000000-0005-0000-0000-0000CD020000}"/>
    <cellStyle name="Currency 21" xfId="419" xr:uid="{00000000-0005-0000-0000-0000CE020000}"/>
    <cellStyle name="Currency 21 2" xfId="1759" xr:uid="{00000000-0005-0000-0000-0000CF020000}"/>
    <cellStyle name="Currency 26" xfId="2114" xr:uid="{00000000-0005-0000-0000-0000D0020000}"/>
    <cellStyle name="Currency 27" xfId="2123" xr:uid="{00000000-0005-0000-0000-0000D1020000}"/>
    <cellStyle name="Currency 3" xfId="420" xr:uid="{00000000-0005-0000-0000-0000D2020000}"/>
    <cellStyle name="Currency 3 2" xfId="1760" xr:uid="{00000000-0005-0000-0000-0000D3020000}"/>
    <cellStyle name="Currency 4" xfId="421" xr:uid="{00000000-0005-0000-0000-0000D4020000}"/>
    <cellStyle name="Currency 5" xfId="422" xr:uid="{00000000-0005-0000-0000-0000D5020000}"/>
    <cellStyle name="Currency 5 2" xfId="1761" xr:uid="{00000000-0005-0000-0000-0000D6020000}"/>
    <cellStyle name="Currency 6" xfId="423" xr:uid="{00000000-0005-0000-0000-0000D7020000}"/>
    <cellStyle name="Currency 7" xfId="424" xr:uid="{00000000-0005-0000-0000-0000D8020000}"/>
    <cellStyle name="Currency 7 2" xfId="1762" xr:uid="{00000000-0005-0000-0000-0000D9020000}"/>
    <cellStyle name="Currency 8" xfId="425" xr:uid="{00000000-0005-0000-0000-0000DA020000}"/>
    <cellStyle name="Currency 9" xfId="1554" xr:uid="{00000000-0005-0000-0000-0000DB020000}"/>
    <cellStyle name="Currency_Sheet1 2" xfId="426" xr:uid="{00000000-0005-0000-0000-0000DC020000}"/>
    <cellStyle name="Explanatory Text 2" xfId="427" xr:uid="{00000000-0005-0000-0000-0000DD020000}"/>
    <cellStyle name="Explanatory Text 3" xfId="428" xr:uid="{00000000-0005-0000-0000-0000DE020000}"/>
    <cellStyle name="Explanatory Text 4" xfId="429" xr:uid="{00000000-0005-0000-0000-0000DF020000}"/>
    <cellStyle name="Good 2" xfId="430" xr:uid="{00000000-0005-0000-0000-0000E0020000}"/>
    <cellStyle name="Good 3" xfId="431" xr:uid="{00000000-0005-0000-0000-0000E1020000}"/>
    <cellStyle name="Good 4" xfId="432" xr:uid="{00000000-0005-0000-0000-0000E2020000}"/>
    <cellStyle name="Header" xfId="433" xr:uid="{00000000-0005-0000-0000-0000E3020000}"/>
    <cellStyle name="Heading 1 2" xfId="434" xr:uid="{00000000-0005-0000-0000-0000E4020000}"/>
    <cellStyle name="Heading 1 3" xfId="435" xr:uid="{00000000-0005-0000-0000-0000E5020000}"/>
    <cellStyle name="Heading 1 4" xfId="436" xr:uid="{00000000-0005-0000-0000-0000E6020000}"/>
    <cellStyle name="Heading 2 2" xfId="437" xr:uid="{00000000-0005-0000-0000-0000E7020000}"/>
    <cellStyle name="Heading 2 3" xfId="438" xr:uid="{00000000-0005-0000-0000-0000E8020000}"/>
    <cellStyle name="Heading 2 4" xfId="439" xr:uid="{00000000-0005-0000-0000-0000E9020000}"/>
    <cellStyle name="Heading 3 2" xfId="440" xr:uid="{00000000-0005-0000-0000-0000EA020000}"/>
    <cellStyle name="Heading 3 3" xfId="441" xr:uid="{00000000-0005-0000-0000-0000EB020000}"/>
    <cellStyle name="Heading 3 4" xfId="442" xr:uid="{00000000-0005-0000-0000-0000EC020000}"/>
    <cellStyle name="Heading 4 2" xfId="443" xr:uid="{00000000-0005-0000-0000-0000ED020000}"/>
    <cellStyle name="Heading 4 3" xfId="444" xr:uid="{00000000-0005-0000-0000-0000EE020000}"/>
    <cellStyle name="Heading 4 4" xfId="445" xr:uid="{00000000-0005-0000-0000-0000EF020000}"/>
    <cellStyle name="Hyperlink 2" xfId="1933" xr:uid="{00000000-0005-0000-0000-0000F0020000}"/>
    <cellStyle name="Hyperlink 2 2" xfId="2117" xr:uid="{00000000-0005-0000-0000-0000F1020000}"/>
    <cellStyle name="Hyperlink 3" xfId="2118" xr:uid="{00000000-0005-0000-0000-0000F2020000}"/>
    <cellStyle name="Input 2" xfId="446" xr:uid="{00000000-0005-0000-0000-0000F3020000}"/>
    <cellStyle name="Input 2 2" xfId="1763" xr:uid="{00000000-0005-0000-0000-0000F4020000}"/>
    <cellStyle name="Input 2 3" xfId="1973" xr:uid="{00000000-0005-0000-0000-0000F5020000}"/>
    <cellStyle name="Input 3" xfId="447" xr:uid="{00000000-0005-0000-0000-0000F6020000}"/>
    <cellStyle name="Input 3 2" xfId="1764" xr:uid="{00000000-0005-0000-0000-0000F7020000}"/>
    <cellStyle name="Input 3 3" xfId="1972" xr:uid="{00000000-0005-0000-0000-0000F8020000}"/>
    <cellStyle name="Input 4" xfId="448" xr:uid="{00000000-0005-0000-0000-0000F9020000}"/>
    <cellStyle name="Input 4 2" xfId="1765" xr:uid="{00000000-0005-0000-0000-0000FA020000}"/>
    <cellStyle name="Input 4 3" xfId="1971" xr:uid="{00000000-0005-0000-0000-0000FB020000}"/>
    <cellStyle name="Input 5" xfId="1974" xr:uid="{00000000-0005-0000-0000-0000FC020000}"/>
    <cellStyle name="Linked Cell 2" xfId="449" xr:uid="{00000000-0005-0000-0000-0000FD020000}"/>
    <cellStyle name="Linked Cell 3" xfId="450" xr:uid="{00000000-0005-0000-0000-0000FE020000}"/>
    <cellStyle name="Linked Cell 4" xfId="451" xr:uid="{00000000-0005-0000-0000-0000FF020000}"/>
    <cellStyle name="Neutral 2" xfId="452" xr:uid="{00000000-0005-0000-0000-000000030000}"/>
    <cellStyle name="Neutral 3" xfId="453" xr:uid="{00000000-0005-0000-0000-000001030000}"/>
    <cellStyle name="Neutral 4" xfId="454" xr:uid="{00000000-0005-0000-0000-000002030000}"/>
    <cellStyle name="nonIncludedStores" xfId="455" xr:uid="{00000000-0005-0000-0000-000003030000}"/>
    <cellStyle name="nonIncludedStores 2" xfId="1766" xr:uid="{00000000-0005-0000-0000-000004030000}"/>
    <cellStyle name="Normal 1" xfId="456" xr:uid="{00000000-0005-0000-0000-000005030000}"/>
    <cellStyle name="Normal 1 2" xfId="1767" xr:uid="{00000000-0005-0000-0000-000006030000}"/>
    <cellStyle name="Normal 10" xfId="457" xr:uid="{00000000-0005-0000-0000-000007030000}"/>
    <cellStyle name="Normal 10 10" xfId="458" xr:uid="{00000000-0005-0000-0000-000008030000}"/>
    <cellStyle name="Normal 10 10 2" xfId="459" xr:uid="{00000000-0005-0000-0000-000009030000}"/>
    <cellStyle name="Normal 10 11" xfId="460" xr:uid="{00000000-0005-0000-0000-00000A030000}"/>
    <cellStyle name="Normal 10 11 2" xfId="461" xr:uid="{00000000-0005-0000-0000-00000B030000}"/>
    <cellStyle name="Normal 10 12" xfId="462" xr:uid="{00000000-0005-0000-0000-00000C030000}"/>
    <cellStyle name="Normal 10 12 2" xfId="463" xr:uid="{00000000-0005-0000-0000-00000D030000}"/>
    <cellStyle name="Normal 10 13" xfId="464" xr:uid="{00000000-0005-0000-0000-00000E030000}"/>
    <cellStyle name="Normal 10 13 2" xfId="465" xr:uid="{00000000-0005-0000-0000-00000F030000}"/>
    <cellStyle name="Normal 10 14" xfId="466" xr:uid="{00000000-0005-0000-0000-000010030000}"/>
    <cellStyle name="Normal 10 14 2" xfId="467" xr:uid="{00000000-0005-0000-0000-000011030000}"/>
    <cellStyle name="Normal 10 15" xfId="468" xr:uid="{00000000-0005-0000-0000-000012030000}"/>
    <cellStyle name="Normal 10 15 2" xfId="469" xr:uid="{00000000-0005-0000-0000-000013030000}"/>
    <cellStyle name="Normal 10 16" xfId="470" xr:uid="{00000000-0005-0000-0000-000014030000}"/>
    <cellStyle name="Normal 10 16 2" xfId="471" xr:uid="{00000000-0005-0000-0000-000015030000}"/>
    <cellStyle name="Normal 10 17" xfId="472" xr:uid="{00000000-0005-0000-0000-000016030000}"/>
    <cellStyle name="Normal 10 17 2" xfId="473" xr:uid="{00000000-0005-0000-0000-000017030000}"/>
    <cellStyle name="Normal 10 18" xfId="474" xr:uid="{00000000-0005-0000-0000-000018030000}"/>
    <cellStyle name="Normal 10 18 2" xfId="475" xr:uid="{00000000-0005-0000-0000-000019030000}"/>
    <cellStyle name="Normal 10 19" xfId="1768" xr:uid="{00000000-0005-0000-0000-00001A030000}"/>
    <cellStyle name="Normal 10 2" xfId="476" xr:uid="{00000000-0005-0000-0000-00001B030000}"/>
    <cellStyle name="Normal 10 2 2" xfId="477" xr:uid="{00000000-0005-0000-0000-00001C030000}"/>
    <cellStyle name="Normal 10 3" xfId="478" xr:uid="{00000000-0005-0000-0000-00001D030000}"/>
    <cellStyle name="Normal 10 3 2" xfId="479" xr:uid="{00000000-0005-0000-0000-00001E030000}"/>
    <cellStyle name="Normal 10 4" xfId="480" xr:uid="{00000000-0005-0000-0000-00001F030000}"/>
    <cellStyle name="Normal 10 4 2" xfId="481" xr:uid="{00000000-0005-0000-0000-000020030000}"/>
    <cellStyle name="Normal 10 5" xfId="482" xr:uid="{00000000-0005-0000-0000-000021030000}"/>
    <cellStyle name="Normal 10 5 2" xfId="483" xr:uid="{00000000-0005-0000-0000-000022030000}"/>
    <cellStyle name="Normal 10 6" xfId="484" xr:uid="{00000000-0005-0000-0000-000023030000}"/>
    <cellStyle name="Normal 10 6 2" xfId="485" xr:uid="{00000000-0005-0000-0000-000024030000}"/>
    <cellStyle name="Normal 10 7" xfId="486" xr:uid="{00000000-0005-0000-0000-000025030000}"/>
    <cellStyle name="Normal 10 7 2" xfId="487" xr:uid="{00000000-0005-0000-0000-000026030000}"/>
    <cellStyle name="Normal 10 8" xfId="488" xr:uid="{00000000-0005-0000-0000-000027030000}"/>
    <cellStyle name="Normal 10 8 2" xfId="489" xr:uid="{00000000-0005-0000-0000-000028030000}"/>
    <cellStyle name="Normal 10 9" xfId="490" xr:uid="{00000000-0005-0000-0000-000029030000}"/>
    <cellStyle name="Normal 10 9 2" xfId="491" xr:uid="{00000000-0005-0000-0000-00002A030000}"/>
    <cellStyle name="Normal 104" xfId="2113" xr:uid="{00000000-0005-0000-0000-00002B030000}"/>
    <cellStyle name="Normal 105" xfId="2122" xr:uid="{00000000-0005-0000-0000-00002C030000}"/>
    <cellStyle name="Normal 11" xfId="492" xr:uid="{00000000-0005-0000-0000-00002D030000}"/>
    <cellStyle name="Normal 11 10" xfId="493" xr:uid="{00000000-0005-0000-0000-00002E030000}"/>
    <cellStyle name="Normal 11 10 2" xfId="494" xr:uid="{00000000-0005-0000-0000-00002F030000}"/>
    <cellStyle name="Normal 11 11" xfId="495" xr:uid="{00000000-0005-0000-0000-000030030000}"/>
    <cellStyle name="Normal 11 11 2" xfId="496" xr:uid="{00000000-0005-0000-0000-000031030000}"/>
    <cellStyle name="Normal 11 12" xfId="497" xr:uid="{00000000-0005-0000-0000-000032030000}"/>
    <cellStyle name="Normal 11 12 2" xfId="498" xr:uid="{00000000-0005-0000-0000-000033030000}"/>
    <cellStyle name="Normal 11 13" xfId="499" xr:uid="{00000000-0005-0000-0000-000034030000}"/>
    <cellStyle name="Normal 11 13 2" xfId="500" xr:uid="{00000000-0005-0000-0000-000035030000}"/>
    <cellStyle name="Normal 11 14" xfId="501" xr:uid="{00000000-0005-0000-0000-000036030000}"/>
    <cellStyle name="Normal 11 14 2" xfId="502" xr:uid="{00000000-0005-0000-0000-000037030000}"/>
    <cellStyle name="Normal 11 15" xfId="503" xr:uid="{00000000-0005-0000-0000-000038030000}"/>
    <cellStyle name="Normal 11 15 2" xfId="504" xr:uid="{00000000-0005-0000-0000-000039030000}"/>
    <cellStyle name="Normal 11 16" xfId="505" xr:uid="{00000000-0005-0000-0000-00003A030000}"/>
    <cellStyle name="Normal 11 16 2" xfId="506" xr:uid="{00000000-0005-0000-0000-00003B030000}"/>
    <cellStyle name="Normal 11 17" xfId="507" xr:uid="{00000000-0005-0000-0000-00003C030000}"/>
    <cellStyle name="Normal 11 17 2" xfId="508" xr:uid="{00000000-0005-0000-0000-00003D030000}"/>
    <cellStyle name="Normal 11 18" xfId="509" xr:uid="{00000000-0005-0000-0000-00003E030000}"/>
    <cellStyle name="Normal 11 18 2" xfId="510" xr:uid="{00000000-0005-0000-0000-00003F030000}"/>
    <cellStyle name="Normal 11 19" xfId="1769" xr:uid="{00000000-0005-0000-0000-000040030000}"/>
    <cellStyle name="Normal 11 2" xfId="511" xr:uid="{00000000-0005-0000-0000-000041030000}"/>
    <cellStyle name="Normal 11 2 2" xfId="512" xr:uid="{00000000-0005-0000-0000-000042030000}"/>
    <cellStyle name="Normal 11 3" xfId="513" xr:uid="{00000000-0005-0000-0000-000043030000}"/>
    <cellStyle name="Normal 11 3 2" xfId="514" xr:uid="{00000000-0005-0000-0000-000044030000}"/>
    <cellStyle name="Normal 11 4" xfId="515" xr:uid="{00000000-0005-0000-0000-000045030000}"/>
    <cellStyle name="Normal 11 4 2" xfId="516" xr:uid="{00000000-0005-0000-0000-000046030000}"/>
    <cellStyle name="Normal 11 5" xfId="517" xr:uid="{00000000-0005-0000-0000-000047030000}"/>
    <cellStyle name="Normal 11 5 2" xfId="518" xr:uid="{00000000-0005-0000-0000-000048030000}"/>
    <cellStyle name="Normal 11 6" xfId="519" xr:uid="{00000000-0005-0000-0000-000049030000}"/>
    <cellStyle name="Normal 11 6 2" xfId="520" xr:uid="{00000000-0005-0000-0000-00004A030000}"/>
    <cellStyle name="Normal 11 7" xfId="521" xr:uid="{00000000-0005-0000-0000-00004B030000}"/>
    <cellStyle name="Normal 11 7 2" xfId="522" xr:uid="{00000000-0005-0000-0000-00004C030000}"/>
    <cellStyle name="Normal 11 8" xfId="523" xr:uid="{00000000-0005-0000-0000-00004D030000}"/>
    <cellStyle name="Normal 11 8 2" xfId="524" xr:uid="{00000000-0005-0000-0000-00004E030000}"/>
    <cellStyle name="Normal 11 9" xfId="525" xr:uid="{00000000-0005-0000-0000-00004F030000}"/>
    <cellStyle name="Normal 11 9 2" xfId="526" xr:uid="{00000000-0005-0000-0000-000050030000}"/>
    <cellStyle name="Normal 12" xfId="527" xr:uid="{00000000-0005-0000-0000-000051030000}"/>
    <cellStyle name="Normal 12 2" xfId="1770" xr:uid="{00000000-0005-0000-0000-000052030000}"/>
    <cellStyle name="Normal 13" xfId="528" xr:uid="{00000000-0005-0000-0000-000053030000}"/>
    <cellStyle name="Normal 13 10" xfId="529" xr:uid="{00000000-0005-0000-0000-000054030000}"/>
    <cellStyle name="Normal 13 10 2" xfId="530" xr:uid="{00000000-0005-0000-0000-000055030000}"/>
    <cellStyle name="Normal 13 11" xfId="531" xr:uid="{00000000-0005-0000-0000-000056030000}"/>
    <cellStyle name="Normal 13 11 2" xfId="532" xr:uid="{00000000-0005-0000-0000-000057030000}"/>
    <cellStyle name="Normal 13 12" xfId="533" xr:uid="{00000000-0005-0000-0000-000058030000}"/>
    <cellStyle name="Normal 13 12 2" xfId="534" xr:uid="{00000000-0005-0000-0000-000059030000}"/>
    <cellStyle name="Normal 13 13" xfId="535" xr:uid="{00000000-0005-0000-0000-00005A030000}"/>
    <cellStyle name="Normal 13 13 2" xfId="536" xr:uid="{00000000-0005-0000-0000-00005B030000}"/>
    <cellStyle name="Normal 13 14" xfId="537" xr:uid="{00000000-0005-0000-0000-00005C030000}"/>
    <cellStyle name="Normal 13 14 2" xfId="538" xr:uid="{00000000-0005-0000-0000-00005D030000}"/>
    <cellStyle name="Normal 13 15" xfId="539" xr:uid="{00000000-0005-0000-0000-00005E030000}"/>
    <cellStyle name="Normal 13 15 2" xfId="540" xr:uid="{00000000-0005-0000-0000-00005F030000}"/>
    <cellStyle name="Normal 13 16" xfId="541" xr:uid="{00000000-0005-0000-0000-000060030000}"/>
    <cellStyle name="Normal 13 16 2" xfId="542" xr:uid="{00000000-0005-0000-0000-000061030000}"/>
    <cellStyle name="Normal 13 17" xfId="543" xr:uid="{00000000-0005-0000-0000-000062030000}"/>
    <cellStyle name="Normal 13 17 2" xfId="544" xr:uid="{00000000-0005-0000-0000-000063030000}"/>
    <cellStyle name="Normal 13 18" xfId="545" xr:uid="{00000000-0005-0000-0000-000064030000}"/>
    <cellStyle name="Normal 13 18 2" xfId="546" xr:uid="{00000000-0005-0000-0000-000065030000}"/>
    <cellStyle name="Normal 13 19" xfId="1771" xr:uid="{00000000-0005-0000-0000-000066030000}"/>
    <cellStyle name="Normal 13 2" xfId="547" xr:uid="{00000000-0005-0000-0000-000067030000}"/>
    <cellStyle name="Normal 13 2 2" xfId="548" xr:uid="{00000000-0005-0000-0000-000068030000}"/>
    <cellStyle name="Normal 13 21" xfId="549" xr:uid="{00000000-0005-0000-0000-000069030000}"/>
    <cellStyle name="Normal 13 21 2" xfId="550" xr:uid="{00000000-0005-0000-0000-00006A030000}"/>
    <cellStyle name="Normal 13 22" xfId="551" xr:uid="{00000000-0005-0000-0000-00006B030000}"/>
    <cellStyle name="Normal 13 22 2" xfId="552" xr:uid="{00000000-0005-0000-0000-00006C030000}"/>
    <cellStyle name="Normal 13 23" xfId="553" xr:uid="{00000000-0005-0000-0000-00006D030000}"/>
    <cellStyle name="Normal 13 23 2" xfId="554" xr:uid="{00000000-0005-0000-0000-00006E030000}"/>
    <cellStyle name="Normal 13 3" xfId="555" xr:uid="{00000000-0005-0000-0000-00006F030000}"/>
    <cellStyle name="Normal 13 3 2" xfId="556" xr:uid="{00000000-0005-0000-0000-000070030000}"/>
    <cellStyle name="Normal 13 33" xfId="557" xr:uid="{00000000-0005-0000-0000-000071030000}"/>
    <cellStyle name="Normal 13 33 2" xfId="558" xr:uid="{00000000-0005-0000-0000-000072030000}"/>
    <cellStyle name="Normal 13 34" xfId="559" xr:uid="{00000000-0005-0000-0000-000073030000}"/>
    <cellStyle name="Normal 13 34 2" xfId="560" xr:uid="{00000000-0005-0000-0000-000074030000}"/>
    <cellStyle name="Normal 13 4" xfId="561" xr:uid="{00000000-0005-0000-0000-000075030000}"/>
    <cellStyle name="Normal 13 4 2" xfId="562" xr:uid="{00000000-0005-0000-0000-000076030000}"/>
    <cellStyle name="Normal 13 5" xfId="563" xr:uid="{00000000-0005-0000-0000-000077030000}"/>
    <cellStyle name="Normal 13 5 2" xfId="564" xr:uid="{00000000-0005-0000-0000-000078030000}"/>
    <cellStyle name="Normal 13 6" xfId="565" xr:uid="{00000000-0005-0000-0000-000079030000}"/>
    <cellStyle name="Normal 13 6 2" xfId="566" xr:uid="{00000000-0005-0000-0000-00007A030000}"/>
    <cellStyle name="Normal 13 7" xfId="567" xr:uid="{00000000-0005-0000-0000-00007B030000}"/>
    <cellStyle name="Normal 13 7 2" xfId="568" xr:uid="{00000000-0005-0000-0000-00007C030000}"/>
    <cellStyle name="Normal 13 8" xfId="569" xr:uid="{00000000-0005-0000-0000-00007D030000}"/>
    <cellStyle name="Normal 13 8 2" xfId="570" xr:uid="{00000000-0005-0000-0000-00007E030000}"/>
    <cellStyle name="Normal 13 9" xfId="571" xr:uid="{00000000-0005-0000-0000-00007F030000}"/>
    <cellStyle name="Normal 13 9 2" xfId="572" xr:uid="{00000000-0005-0000-0000-000080030000}"/>
    <cellStyle name="Normal 14" xfId="573" xr:uid="{00000000-0005-0000-0000-000081030000}"/>
    <cellStyle name="Normal 14 10" xfId="574" xr:uid="{00000000-0005-0000-0000-000082030000}"/>
    <cellStyle name="Normal 14 10 2" xfId="575" xr:uid="{00000000-0005-0000-0000-000083030000}"/>
    <cellStyle name="Normal 14 11" xfId="576" xr:uid="{00000000-0005-0000-0000-000084030000}"/>
    <cellStyle name="Normal 14 11 2" xfId="577" xr:uid="{00000000-0005-0000-0000-000085030000}"/>
    <cellStyle name="Normal 14 12" xfId="578" xr:uid="{00000000-0005-0000-0000-000086030000}"/>
    <cellStyle name="Normal 14 12 2" xfId="579" xr:uid="{00000000-0005-0000-0000-000087030000}"/>
    <cellStyle name="Normal 14 13" xfId="580" xr:uid="{00000000-0005-0000-0000-000088030000}"/>
    <cellStyle name="Normal 14 13 2" xfId="581" xr:uid="{00000000-0005-0000-0000-000089030000}"/>
    <cellStyle name="Normal 14 14" xfId="582" xr:uid="{00000000-0005-0000-0000-00008A030000}"/>
    <cellStyle name="Normal 14 14 2" xfId="583" xr:uid="{00000000-0005-0000-0000-00008B030000}"/>
    <cellStyle name="Normal 14 15" xfId="584" xr:uid="{00000000-0005-0000-0000-00008C030000}"/>
    <cellStyle name="Normal 14 15 2" xfId="585" xr:uid="{00000000-0005-0000-0000-00008D030000}"/>
    <cellStyle name="Normal 14 16" xfId="586" xr:uid="{00000000-0005-0000-0000-00008E030000}"/>
    <cellStyle name="Normal 14 16 2" xfId="587" xr:uid="{00000000-0005-0000-0000-00008F030000}"/>
    <cellStyle name="Normal 14 17" xfId="588" xr:uid="{00000000-0005-0000-0000-000090030000}"/>
    <cellStyle name="Normal 14 17 2" xfId="589" xr:uid="{00000000-0005-0000-0000-000091030000}"/>
    <cellStyle name="Normal 14 18" xfId="590" xr:uid="{00000000-0005-0000-0000-000092030000}"/>
    <cellStyle name="Normal 14 18 2" xfId="591" xr:uid="{00000000-0005-0000-0000-000093030000}"/>
    <cellStyle name="Normal 14 19" xfId="1772" xr:uid="{00000000-0005-0000-0000-000094030000}"/>
    <cellStyle name="Normal 14 2" xfId="592" xr:uid="{00000000-0005-0000-0000-000095030000}"/>
    <cellStyle name="Normal 14 2 2" xfId="593" xr:uid="{00000000-0005-0000-0000-000096030000}"/>
    <cellStyle name="Normal 14 3" xfId="594" xr:uid="{00000000-0005-0000-0000-000097030000}"/>
    <cellStyle name="Normal 14 3 2" xfId="595" xr:uid="{00000000-0005-0000-0000-000098030000}"/>
    <cellStyle name="Normal 14 4" xfId="596" xr:uid="{00000000-0005-0000-0000-000099030000}"/>
    <cellStyle name="Normal 14 4 2" xfId="597" xr:uid="{00000000-0005-0000-0000-00009A030000}"/>
    <cellStyle name="Normal 14 5" xfId="598" xr:uid="{00000000-0005-0000-0000-00009B030000}"/>
    <cellStyle name="Normal 14 5 2" xfId="599" xr:uid="{00000000-0005-0000-0000-00009C030000}"/>
    <cellStyle name="Normal 14 6" xfId="600" xr:uid="{00000000-0005-0000-0000-00009D030000}"/>
    <cellStyle name="Normal 14 6 2" xfId="601" xr:uid="{00000000-0005-0000-0000-00009E030000}"/>
    <cellStyle name="Normal 14 7" xfId="602" xr:uid="{00000000-0005-0000-0000-00009F030000}"/>
    <cellStyle name="Normal 14 7 2" xfId="603" xr:uid="{00000000-0005-0000-0000-0000A0030000}"/>
    <cellStyle name="Normal 14 8" xfId="604" xr:uid="{00000000-0005-0000-0000-0000A1030000}"/>
    <cellStyle name="Normal 14 8 2" xfId="605" xr:uid="{00000000-0005-0000-0000-0000A2030000}"/>
    <cellStyle name="Normal 14 9" xfId="606" xr:uid="{00000000-0005-0000-0000-0000A3030000}"/>
    <cellStyle name="Normal 14 9 2" xfId="607" xr:uid="{00000000-0005-0000-0000-0000A4030000}"/>
    <cellStyle name="Normal 15" xfId="608" xr:uid="{00000000-0005-0000-0000-0000A5030000}"/>
    <cellStyle name="Normal 15 2" xfId="1773" xr:uid="{00000000-0005-0000-0000-0000A6030000}"/>
    <cellStyle name="Normal 16" xfId="609" xr:uid="{00000000-0005-0000-0000-0000A7030000}"/>
    <cellStyle name="Normal 16 2" xfId="1774" xr:uid="{00000000-0005-0000-0000-0000A8030000}"/>
    <cellStyle name="Normal 17" xfId="610" xr:uid="{00000000-0005-0000-0000-0000A9030000}"/>
    <cellStyle name="Normal 17 2" xfId="1775" xr:uid="{00000000-0005-0000-0000-0000AA030000}"/>
    <cellStyle name="Normal 18" xfId="611" xr:uid="{00000000-0005-0000-0000-0000AB030000}"/>
    <cellStyle name="Normal 18 2" xfId="1776" xr:uid="{00000000-0005-0000-0000-0000AC030000}"/>
    <cellStyle name="Normal 19" xfId="612" xr:uid="{00000000-0005-0000-0000-0000AD030000}"/>
    <cellStyle name="Normal 19 2" xfId="613" xr:uid="{00000000-0005-0000-0000-0000AE030000}"/>
    <cellStyle name="Normal 19 2 2" xfId="1777" xr:uid="{00000000-0005-0000-0000-0000AF030000}"/>
    <cellStyle name="Normal 2" xfId="614" xr:uid="{00000000-0005-0000-0000-0000B0030000}"/>
    <cellStyle name="Normal 2 10" xfId="615" xr:uid="{00000000-0005-0000-0000-0000B1030000}"/>
    <cellStyle name="Normal 2 11" xfId="616" xr:uid="{00000000-0005-0000-0000-0000B2030000}"/>
    <cellStyle name="Normal 2 12" xfId="617" xr:uid="{00000000-0005-0000-0000-0000B3030000}"/>
    <cellStyle name="Normal 2 13" xfId="618" xr:uid="{00000000-0005-0000-0000-0000B4030000}"/>
    <cellStyle name="Normal 2 14" xfId="619" xr:uid="{00000000-0005-0000-0000-0000B5030000}"/>
    <cellStyle name="Normal 2 15" xfId="620" xr:uid="{00000000-0005-0000-0000-0000B6030000}"/>
    <cellStyle name="Normal 2 16" xfId="621" xr:uid="{00000000-0005-0000-0000-0000B7030000}"/>
    <cellStyle name="Normal 2 17" xfId="622" xr:uid="{00000000-0005-0000-0000-0000B8030000}"/>
    <cellStyle name="Normal 2 18" xfId="623" xr:uid="{00000000-0005-0000-0000-0000B9030000}"/>
    <cellStyle name="Normal 2 18 2" xfId="1779" xr:uid="{00000000-0005-0000-0000-0000BA030000}"/>
    <cellStyle name="Normal 2 19" xfId="624" xr:uid="{00000000-0005-0000-0000-0000BB030000}"/>
    <cellStyle name="Normal 2 19 2" xfId="625" xr:uid="{00000000-0005-0000-0000-0000BC030000}"/>
    <cellStyle name="Normal 2 2" xfId="626" xr:uid="{00000000-0005-0000-0000-0000BD030000}"/>
    <cellStyle name="Normal 2 2 10" xfId="627" xr:uid="{00000000-0005-0000-0000-0000BE030000}"/>
    <cellStyle name="Normal 2 2 10 2" xfId="628" xr:uid="{00000000-0005-0000-0000-0000BF030000}"/>
    <cellStyle name="Normal 2 2 11" xfId="629" xr:uid="{00000000-0005-0000-0000-0000C0030000}"/>
    <cellStyle name="Normal 2 2 11 2" xfId="630" xr:uid="{00000000-0005-0000-0000-0000C1030000}"/>
    <cellStyle name="Normal 2 2 12" xfId="631" xr:uid="{00000000-0005-0000-0000-0000C2030000}"/>
    <cellStyle name="Normal 2 2 12 2" xfId="632" xr:uid="{00000000-0005-0000-0000-0000C3030000}"/>
    <cellStyle name="Normal 2 2 13" xfId="633" xr:uid="{00000000-0005-0000-0000-0000C4030000}"/>
    <cellStyle name="Normal 2 2 13 2" xfId="634" xr:uid="{00000000-0005-0000-0000-0000C5030000}"/>
    <cellStyle name="Normal 2 2 14" xfId="635" xr:uid="{00000000-0005-0000-0000-0000C6030000}"/>
    <cellStyle name="Normal 2 2 14 2" xfId="1780" xr:uid="{00000000-0005-0000-0000-0000C7030000}"/>
    <cellStyle name="Normal 2 2 15" xfId="636" xr:uid="{00000000-0005-0000-0000-0000C8030000}"/>
    <cellStyle name="Normal 2 2 2" xfId="637" xr:uid="{00000000-0005-0000-0000-0000C9030000}"/>
    <cellStyle name="Normal 2 2 2 2" xfId="638" xr:uid="{00000000-0005-0000-0000-0000CA030000}"/>
    <cellStyle name="Normal 2 2 2 3" xfId="639" xr:uid="{00000000-0005-0000-0000-0000CB030000}"/>
    <cellStyle name="Normal 2 2 2 3 2" xfId="1781" xr:uid="{00000000-0005-0000-0000-0000CC030000}"/>
    <cellStyle name="Normal 2 2 3" xfId="640" xr:uid="{00000000-0005-0000-0000-0000CD030000}"/>
    <cellStyle name="Normal 2 2 3 2" xfId="641" xr:uid="{00000000-0005-0000-0000-0000CE030000}"/>
    <cellStyle name="Normal 2 2 4" xfId="642" xr:uid="{00000000-0005-0000-0000-0000CF030000}"/>
    <cellStyle name="Normal 2 2 4 2" xfId="643" xr:uid="{00000000-0005-0000-0000-0000D0030000}"/>
    <cellStyle name="Normal 2 2 5" xfId="644" xr:uid="{00000000-0005-0000-0000-0000D1030000}"/>
    <cellStyle name="Normal 2 2 5 2" xfId="645" xr:uid="{00000000-0005-0000-0000-0000D2030000}"/>
    <cellStyle name="Normal 2 2 6" xfId="646" xr:uid="{00000000-0005-0000-0000-0000D3030000}"/>
    <cellStyle name="Normal 2 2 6 2" xfId="647" xr:uid="{00000000-0005-0000-0000-0000D4030000}"/>
    <cellStyle name="Normal 2 2 7" xfId="648" xr:uid="{00000000-0005-0000-0000-0000D5030000}"/>
    <cellStyle name="Normal 2 2 7 2" xfId="649" xr:uid="{00000000-0005-0000-0000-0000D6030000}"/>
    <cellStyle name="Normal 2 2 8" xfId="650" xr:uid="{00000000-0005-0000-0000-0000D7030000}"/>
    <cellStyle name="Normal 2 2 8 2" xfId="651" xr:uid="{00000000-0005-0000-0000-0000D8030000}"/>
    <cellStyle name="Normal 2 2 9" xfId="652" xr:uid="{00000000-0005-0000-0000-0000D9030000}"/>
    <cellStyle name="Normal 2 2 9 2" xfId="653" xr:uid="{00000000-0005-0000-0000-0000DA030000}"/>
    <cellStyle name="Normal 2 2_Beauty Rest Buy Sheet" xfId="654" xr:uid="{00000000-0005-0000-0000-0000DB030000}"/>
    <cellStyle name="Normal 2 20" xfId="655" xr:uid="{00000000-0005-0000-0000-0000DC030000}"/>
    <cellStyle name="Normal 2 20 2" xfId="656" xr:uid="{00000000-0005-0000-0000-0000DD030000}"/>
    <cellStyle name="Normal 2 21" xfId="657" xr:uid="{00000000-0005-0000-0000-0000DE030000}"/>
    <cellStyle name="Normal 2 21 2" xfId="658" xr:uid="{00000000-0005-0000-0000-0000DF030000}"/>
    <cellStyle name="Normal 2 22" xfId="659" xr:uid="{00000000-0005-0000-0000-0000E0030000}"/>
    <cellStyle name="Normal 2 22 2" xfId="660" xr:uid="{00000000-0005-0000-0000-0000E1030000}"/>
    <cellStyle name="Normal 2 23" xfId="661" xr:uid="{00000000-0005-0000-0000-0000E2030000}"/>
    <cellStyle name="Normal 2 23 2" xfId="662" xr:uid="{00000000-0005-0000-0000-0000E3030000}"/>
    <cellStyle name="Normal 2 24" xfId="663" xr:uid="{00000000-0005-0000-0000-0000E4030000}"/>
    <cellStyle name="Normal 2 24 2" xfId="664" xr:uid="{00000000-0005-0000-0000-0000E5030000}"/>
    <cellStyle name="Normal 2 25" xfId="665" xr:uid="{00000000-0005-0000-0000-0000E6030000}"/>
    <cellStyle name="Normal 2 25 2" xfId="666" xr:uid="{00000000-0005-0000-0000-0000E7030000}"/>
    <cellStyle name="Normal 2 26" xfId="667" xr:uid="{00000000-0005-0000-0000-0000E8030000}"/>
    <cellStyle name="Normal 2 26 2" xfId="668" xr:uid="{00000000-0005-0000-0000-0000E9030000}"/>
    <cellStyle name="Normal 2 27" xfId="669" xr:uid="{00000000-0005-0000-0000-0000EA030000}"/>
    <cellStyle name="Normal 2 27 2" xfId="670" xr:uid="{00000000-0005-0000-0000-0000EB030000}"/>
    <cellStyle name="Normal 2 28" xfId="671" xr:uid="{00000000-0005-0000-0000-0000EC030000}"/>
    <cellStyle name="Normal 2 28 2" xfId="672" xr:uid="{00000000-0005-0000-0000-0000ED030000}"/>
    <cellStyle name="Normal 2 29" xfId="673" xr:uid="{00000000-0005-0000-0000-0000EE030000}"/>
    <cellStyle name="Normal 2 29 2" xfId="674" xr:uid="{00000000-0005-0000-0000-0000EF030000}"/>
    <cellStyle name="Normal 2 3" xfId="675" xr:uid="{00000000-0005-0000-0000-0000F0030000}"/>
    <cellStyle name="Normal 2 3 10" xfId="676" xr:uid="{00000000-0005-0000-0000-0000F1030000}"/>
    <cellStyle name="Normal 2 3 10 2" xfId="677" xr:uid="{00000000-0005-0000-0000-0000F2030000}"/>
    <cellStyle name="Normal 2 3 11" xfId="678" xr:uid="{00000000-0005-0000-0000-0000F3030000}"/>
    <cellStyle name="Normal 2 3 11 2" xfId="679" xr:uid="{00000000-0005-0000-0000-0000F4030000}"/>
    <cellStyle name="Normal 2 3 12" xfId="680" xr:uid="{00000000-0005-0000-0000-0000F5030000}"/>
    <cellStyle name="Normal 2 3 12 2" xfId="681" xr:uid="{00000000-0005-0000-0000-0000F6030000}"/>
    <cellStyle name="Normal 2 3 13" xfId="682" xr:uid="{00000000-0005-0000-0000-0000F7030000}"/>
    <cellStyle name="Normal 2 3 13 2" xfId="683" xr:uid="{00000000-0005-0000-0000-0000F8030000}"/>
    <cellStyle name="Normal 2 3 14" xfId="684" xr:uid="{00000000-0005-0000-0000-0000F9030000}"/>
    <cellStyle name="Normal 2 3 14 2" xfId="1782" xr:uid="{00000000-0005-0000-0000-0000FA030000}"/>
    <cellStyle name="Normal 2 3 2" xfId="685" xr:uid="{00000000-0005-0000-0000-0000FB030000}"/>
    <cellStyle name="Normal 2 3 2 2" xfId="686" xr:uid="{00000000-0005-0000-0000-0000FC030000}"/>
    <cellStyle name="Normal 2 3 3" xfId="687" xr:uid="{00000000-0005-0000-0000-0000FD030000}"/>
    <cellStyle name="Normal 2 3 3 2" xfId="688" xr:uid="{00000000-0005-0000-0000-0000FE030000}"/>
    <cellStyle name="Normal 2 3 4" xfId="689" xr:uid="{00000000-0005-0000-0000-0000FF030000}"/>
    <cellStyle name="Normal 2 3 4 2" xfId="690" xr:uid="{00000000-0005-0000-0000-000000040000}"/>
    <cellStyle name="Normal 2 3 5" xfId="691" xr:uid="{00000000-0005-0000-0000-000001040000}"/>
    <cellStyle name="Normal 2 3 5 2" xfId="692" xr:uid="{00000000-0005-0000-0000-000002040000}"/>
    <cellStyle name="Normal 2 3 6" xfId="693" xr:uid="{00000000-0005-0000-0000-000003040000}"/>
    <cellStyle name="Normal 2 3 6 2" xfId="694" xr:uid="{00000000-0005-0000-0000-000004040000}"/>
    <cellStyle name="Normal 2 3 7" xfId="695" xr:uid="{00000000-0005-0000-0000-000005040000}"/>
    <cellStyle name="Normal 2 3 7 2" xfId="696" xr:uid="{00000000-0005-0000-0000-000006040000}"/>
    <cellStyle name="Normal 2 3 8" xfId="697" xr:uid="{00000000-0005-0000-0000-000007040000}"/>
    <cellStyle name="Normal 2 3 8 2" xfId="698" xr:uid="{00000000-0005-0000-0000-000008040000}"/>
    <cellStyle name="Normal 2 3 9" xfId="699" xr:uid="{00000000-0005-0000-0000-000009040000}"/>
    <cellStyle name="Normal 2 3 9 2" xfId="700" xr:uid="{00000000-0005-0000-0000-00000A040000}"/>
    <cellStyle name="Normal 2 30" xfId="701" xr:uid="{00000000-0005-0000-0000-00000B040000}"/>
    <cellStyle name="Normal 2 30 2" xfId="702" xr:uid="{00000000-0005-0000-0000-00000C040000}"/>
    <cellStyle name="Normal 2 31" xfId="703" xr:uid="{00000000-0005-0000-0000-00000D040000}"/>
    <cellStyle name="Normal 2 32" xfId="704" xr:uid="{00000000-0005-0000-0000-00000E040000}"/>
    <cellStyle name="Normal 2 33" xfId="705" xr:uid="{00000000-0005-0000-0000-00000F040000}"/>
    <cellStyle name="Normal 2 34" xfId="706" xr:uid="{00000000-0005-0000-0000-000010040000}"/>
    <cellStyle name="Normal 2 35" xfId="1559" xr:uid="{00000000-0005-0000-0000-000011040000}"/>
    <cellStyle name="Normal 2 36" xfId="1778" xr:uid="{00000000-0005-0000-0000-000012040000}"/>
    <cellStyle name="Normal 2 4" xfId="707" xr:uid="{00000000-0005-0000-0000-000013040000}"/>
    <cellStyle name="Normal 2 4 10" xfId="708" xr:uid="{00000000-0005-0000-0000-000014040000}"/>
    <cellStyle name="Normal 2 4 10 2" xfId="1783" xr:uid="{00000000-0005-0000-0000-000015040000}"/>
    <cellStyle name="Normal 2 4 11" xfId="709" xr:uid="{00000000-0005-0000-0000-000016040000}"/>
    <cellStyle name="Normal 2 4 11 2" xfId="1784" xr:uid="{00000000-0005-0000-0000-000017040000}"/>
    <cellStyle name="Normal 2 4 12" xfId="710" xr:uid="{00000000-0005-0000-0000-000018040000}"/>
    <cellStyle name="Normal 2 4 12 2" xfId="1785" xr:uid="{00000000-0005-0000-0000-000019040000}"/>
    <cellStyle name="Normal 2 4 13" xfId="711" xr:uid="{00000000-0005-0000-0000-00001A040000}"/>
    <cellStyle name="Normal 2 4 13 2" xfId="1786" xr:uid="{00000000-0005-0000-0000-00001B040000}"/>
    <cellStyle name="Normal 2 4 14" xfId="712" xr:uid="{00000000-0005-0000-0000-00001C040000}"/>
    <cellStyle name="Normal 2 4 14 2" xfId="1787" xr:uid="{00000000-0005-0000-0000-00001D040000}"/>
    <cellStyle name="Normal 2 4 2" xfId="713" xr:uid="{00000000-0005-0000-0000-00001E040000}"/>
    <cellStyle name="Normal 2 4 2 10" xfId="714" xr:uid="{00000000-0005-0000-0000-00001F040000}"/>
    <cellStyle name="Normal 2 4 2 10 2" xfId="715" xr:uid="{00000000-0005-0000-0000-000020040000}"/>
    <cellStyle name="Normal 2 4 2 11" xfId="716" xr:uid="{00000000-0005-0000-0000-000021040000}"/>
    <cellStyle name="Normal 2 4 2 11 2" xfId="717" xr:uid="{00000000-0005-0000-0000-000022040000}"/>
    <cellStyle name="Normal 2 4 2 12" xfId="718" xr:uid="{00000000-0005-0000-0000-000023040000}"/>
    <cellStyle name="Normal 2 4 2 12 2" xfId="719" xr:uid="{00000000-0005-0000-0000-000024040000}"/>
    <cellStyle name="Normal 2 4 2 13" xfId="720" xr:uid="{00000000-0005-0000-0000-000025040000}"/>
    <cellStyle name="Normal 2 4 2 13 2" xfId="721" xr:uid="{00000000-0005-0000-0000-000026040000}"/>
    <cellStyle name="Normal 2 4 2 14" xfId="1788" xr:uid="{00000000-0005-0000-0000-000027040000}"/>
    <cellStyle name="Normal 2 4 2 2" xfId="722" xr:uid="{00000000-0005-0000-0000-000028040000}"/>
    <cellStyle name="Normal 2 4 2 2 2" xfId="723" xr:uid="{00000000-0005-0000-0000-000029040000}"/>
    <cellStyle name="Normal 2 4 2 3" xfId="724" xr:uid="{00000000-0005-0000-0000-00002A040000}"/>
    <cellStyle name="Normal 2 4 2 3 2" xfId="725" xr:uid="{00000000-0005-0000-0000-00002B040000}"/>
    <cellStyle name="Normal 2 4 2 4" xfId="726" xr:uid="{00000000-0005-0000-0000-00002C040000}"/>
    <cellStyle name="Normal 2 4 2 4 2" xfId="727" xr:uid="{00000000-0005-0000-0000-00002D040000}"/>
    <cellStyle name="Normal 2 4 2 5" xfId="728" xr:uid="{00000000-0005-0000-0000-00002E040000}"/>
    <cellStyle name="Normal 2 4 2 5 2" xfId="729" xr:uid="{00000000-0005-0000-0000-00002F040000}"/>
    <cellStyle name="Normal 2 4 2 6" xfId="730" xr:uid="{00000000-0005-0000-0000-000030040000}"/>
    <cellStyle name="Normal 2 4 2 6 2" xfId="731" xr:uid="{00000000-0005-0000-0000-000031040000}"/>
    <cellStyle name="Normal 2 4 2 7" xfId="732" xr:uid="{00000000-0005-0000-0000-000032040000}"/>
    <cellStyle name="Normal 2 4 2 7 2" xfId="733" xr:uid="{00000000-0005-0000-0000-000033040000}"/>
    <cellStyle name="Normal 2 4 2 8" xfId="734" xr:uid="{00000000-0005-0000-0000-000034040000}"/>
    <cellStyle name="Normal 2 4 2 8 2" xfId="735" xr:uid="{00000000-0005-0000-0000-000035040000}"/>
    <cellStyle name="Normal 2 4 2 9" xfId="736" xr:uid="{00000000-0005-0000-0000-000036040000}"/>
    <cellStyle name="Normal 2 4 2 9 2" xfId="737" xr:uid="{00000000-0005-0000-0000-000037040000}"/>
    <cellStyle name="Normal 2 4 3" xfId="738" xr:uid="{00000000-0005-0000-0000-000038040000}"/>
    <cellStyle name="Normal 2 4 3 2" xfId="1789" xr:uid="{00000000-0005-0000-0000-000039040000}"/>
    <cellStyle name="Normal 2 4 4" xfId="739" xr:uid="{00000000-0005-0000-0000-00003A040000}"/>
    <cellStyle name="Normal 2 4 4 2" xfId="1790" xr:uid="{00000000-0005-0000-0000-00003B040000}"/>
    <cellStyle name="Normal 2 4 5" xfId="740" xr:uid="{00000000-0005-0000-0000-00003C040000}"/>
    <cellStyle name="Normal 2 4 5 2" xfId="1791" xr:uid="{00000000-0005-0000-0000-00003D040000}"/>
    <cellStyle name="Normal 2 4 6" xfId="741" xr:uid="{00000000-0005-0000-0000-00003E040000}"/>
    <cellStyle name="Normal 2 4 6 2" xfId="1792" xr:uid="{00000000-0005-0000-0000-00003F040000}"/>
    <cellStyle name="Normal 2 4 7" xfId="742" xr:uid="{00000000-0005-0000-0000-000040040000}"/>
    <cellStyle name="Normal 2 4 7 2" xfId="1793" xr:uid="{00000000-0005-0000-0000-000041040000}"/>
    <cellStyle name="Normal 2 4 8" xfId="743" xr:uid="{00000000-0005-0000-0000-000042040000}"/>
    <cellStyle name="Normal 2 4 8 2" xfId="1794" xr:uid="{00000000-0005-0000-0000-000043040000}"/>
    <cellStyle name="Normal 2 4 9" xfId="744" xr:uid="{00000000-0005-0000-0000-000044040000}"/>
    <cellStyle name="Normal 2 4 9 2" xfId="1795" xr:uid="{00000000-0005-0000-0000-000045040000}"/>
    <cellStyle name="Normal 2 5" xfId="745" xr:uid="{00000000-0005-0000-0000-000046040000}"/>
    <cellStyle name="Normal 2 6" xfId="746" xr:uid="{00000000-0005-0000-0000-000047040000}"/>
    <cellStyle name="Normal 2 7" xfId="747" xr:uid="{00000000-0005-0000-0000-000048040000}"/>
    <cellStyle name="Normal 2 8" xfId="748" xr:uid="{00000000-0005-0000-0000-000049040000}"/>
    <cellStyle name="Normal 2 9" xfId="749" xr:uid="{00000000-0005-0000-0000-00004A040000}"/>
    <cellStyle name="Normal 2_7th Avenue Textra Microfiber mini set commitment 20110614 (2)" xfId="750" xr:uid="{00000000-0005-0000-0000-00004B040000}"/>
    <cellStyle name="Normal 20" xfId="751" xr:uid="{00000000-0005-0000-0000-00004C040000}"/>
    <cellStyle name="Normal 20 2" xfId="752" xr:uid="{00000000-0005-0000-0000-00004D040000}"/>
    <cellStyle name="Normal 20 2 2" xfId="1796" xr:uid="{00000000-0005-0000-0000-00004E040000}"/>
    <cellStyle name="Normal 21" xfId="753" xr:uid="{00000000-0005-0000-0000-00004F040000}"/>
    <cellStyle name="Normal 22" xfId="754" xr:uid="{00000000-0005-0000-0000-000050040000}"/>
    <cellStyle name="Normal 23" xfId="755" xr:uid="{00000000-0005-0000-0000-000051040000}"/>
    <cellStyle name="Normal 24" xfId="756" xr:uid="{00000000-0005-0000-0000-000052040000}"/>
    <cellStyle name="Normal 25" xfId="757" xr:uid="{00000000-0005-0000-0000-000053040000}"/>
    <cellStyle name="Normal 26" xfId="758" xr:uid="{00000000-0005-0000-0000-000054040000}"/>
    <cellStyle name="Normal 26 18" xfId="759" xr:uid="{00000000-0005-0000-0000-000055040000}"/>
    <cellStyle name="Normal 26 18 2" xfId="1797" xr:uid="{00000000-0005-0000-0000-000056040000}"/>
    <cellStyle name="Normal 27" xfId="760" xr:uid="{00000000-0005-0000-0000-000057040000}"/>
    <cellStyle name="Normal 27 2" xfId="1970" xr:uid="{00000000-0005-0000-0000-000058040000}"/>
    <cellStyle name="Normal 28" xfId="761" xr:uid="{00000000-0005-0000-0000-000059040000}"/>
    <cellStyle name="Normal 28 4" xfId="762" xr:uid="{00000000-0005-0000-0000-00005A040000}"/>
    <cellStyle name="Normal 28 4 2" xfId="1798" xr:uid="{00000000-0005-0000-0000-00005B040000}"/>
    <cellStyle name="Normal 28 6" xfId="763" xr:uid="{00000000-0005-0000-0000-00005C040000}"/>
    <cellStyle name="Normal 28 6 2" xfId="1799" xr:uid="{00000000-0005-0000-0000-00005D040000}"/>
    <cellStyle name="Normal 29" xfId="764" xr:uid="{00000000-0005-0000-0000-00005E040000}"/>
    <cellStyle name="Normal 3" xfId="765" xr:uid="{00000000-0005-0000-0000-00005F040000}"/>
    <cellStyle name="Normal 3 10" xfId="766" xr:uid="{00000000-0005-0000-0000-000060040000}"/>
    <cellStyle name="Normal 3 11" xfId="767" xr:uid="{00000000-0005-0000-0000-000061040000}"/>
    <cellStyle name="Normal 3 12" xfId="768" xr:uid="{00000000-0005-0000-0000-000062040000}"/>
    <cellStyle name="Normal 3 12 2" xfId="769" xr:uid="{00000000-0005-0000-0000-000063040000}"/>
    <cellStyle name="Normal 3 13" xfId="770" xr:uid="{00000000-0005-0000-0000-000064040000}"/>
    <cellStyle name="Normal 3 13 2" xfId="771" xr:uid="{00000000-0005-0000-0000-000065040000}"/>
    <cellStyle name="Normal 3 14" xfId="772" xr:uid="{00000000-0005-0000-0000-000066040000}"/>
    <cellStyle name="Normal 3 14 2" xfId="773" xr:uid="{00000000-0005-0000-0000-000067040000}"/>
    <cellStyle name="Normal 3 15" xfId="774" xr:uid="{00000000-0005-0000-0000-000068040000}"/>
    <cellStyle name="Normal 3 15 2" xfId="775" xr:uid="{00000000-0005-0000-0000-000069040000}"/>
    <cellStyle name="Normal 3 16" xfId="776" xr:uid="{00000000-0005-0000-0000-00006A040000}"/>
    <cellStyle name="Normal 3 16 2" xfId="777" xr:uid="{00000000-0005-0000-0000-00006B040000}"/>
    <cellStyle name="Normal 3 17" xfId="778" xr:uid="{00000000-0005-0000-0000-00006C040000}"/>
    <cellStyle name="Normal 3 17 2" xfId="779" xr:uid="{00000000-0005-0000-0000-00006D040000}"/>
    <cellStyle name="Normal 3 18" xfId="780" xr:uid="{00000000-0005-0000-0000-00006E040000}"/>
    <cellStyle name="Normal 3 18 2" xfId="781" xr:uid="{00000000-0005-0000-0000-00006F040000}"/>
    <cellStyle name="Normal 3 19" xfId="782" xr:uid="{00000000-0005-0000-0000-000070040000}"/>
    <cellStyle name="Normal 3 19 2" xfId="783" xr:uid="{00000000-0005-0000-0000-000071040000}"/>
    <cellStyle name="Normal 3 2" xfId="784" xr:uid="{00000000-0005-0000-0000-000072040000}"/>
    <cellStyle name="Normal 3 2 10" xfId="785" xr:uid="{00000000-0005-0000-0000-000073040000}"/>
    <cellStyle name="Normal 3 2 10 2" xfId="786" xr:uid="{00000000-0005-0000-0000-000074040000}"/>
    <cellStyle name="Normal 3 2 11" xfId="787" xr:uid="{00000000-0005-0000-0000-000075040000}"/>
    <cellStyle name="Normal 3 2 11 2" xfId="788" xr:uid="{00000000-0005-0000-0000-000076040000}"/>
    <cellStyle name="Normal 3 2 12" xfId="789" xr:uid="{00000000-0005-0000-0000-000077040000}"/>
    <cellStyle name="Normal 3 2 12 2" xfId="790" xr:uid="{00000000-0005-0000-0000-000078040000}"/>
    <cellStyle name="Normal 3 2 13" xfId="791" xr:uid="{00000000-0005-0000-0000-000079040000}"/>
    <cellStyle name="Normal 3 2 13 2" xfId="792" xr:uid="{00000000-0005-0000-0000-00007A040000}"/>
    <cellStyle name="Normal 3 2 14" xfId="793" xr:uid="{00000000-0005-0000-0000-00007B040000}"/>
    <cellStyle name="Normal 3 2 15" xfId="1558" xr:uid="{00000000-0005-0000-0000-00007C040000}"/>
    <cellStyle name="Normal 3 2 16" xfId="1969" xr:uid="{00000000-0005-0000-0000-00007D040000}"/>
    <cellStyle name="Normal 3 2 2" xfId="794" xr:uid="{00000000-0005-0000-0000-00007E040000}"/>
    <cellStyle name="Normal 3 2 2 2" xfId="795" xr:uid="{00000000-0005-0000-0000-00007F040000}"/>
    <cellStyle name="Normal 3 2 3" xfId="796" xr:uid="{00000000-0005-0000-0000-000080040000}"/>
    <cellStyle name="Normal 3 2 3 2" xfId="797" xr:uid="{00000000-0005-0000-0000-000081040000}"/>
    <cellStyle name="Normal 3 2 4" xfId="798" xr:uid="{00000000-0005-0000-0000-000082040000}"/>
    <cellStyle name="Normal 3 2 4 2" xfId="799" xr:uid="{00000000-0005-0000-0000-000083040000}"/>
    <cellStyle name="Normal 3 2 5" xfId="800" xr:uid="{00000000-0005-0000-0000-000084040000}"/>
    <cellStyle name="Normal 3 2 5 2" xfId="801" xr:uid="{00000000-0005-0000-0000-000085040000}"/>
    <cellStyle name="Normal 3 2 6" xfId="802" xr:uid="{00000000-0005-0000-0000-000086040000}"/>
    <cellStyle name="Normal 3 2 6 2" xfId="803" xr:uid="{00000000-0005-0000-0000-000087040000}"/>
    <cellStyle name="Normal 3 2 7" xfId="804" xr:uid="{00000000-0005-0000-0000-000088040000}"/>
    <cellStyle name="Normal 3 2 7 2" xfId="805" xr:uid="{00000000-0005-0000-0000-000089040000}"/>
    <cellStyle name="Normal 3 2 8" xfId="806" xr:uid="{00000000-0005-0000-0000-00008A040000}"/>
    <cellStyle name="Normal 3 2 8 2" xfId="807" xr:uid="{00000000-0005-0000-0000-00008B040000}"/>
    <cellStyle name="Normal 3 2 9" xfId="808" xr:uid="{00000000-0005-0000-0000-00008C040000}"/>
    <cellStyle name="Normal 3 2 9 2" xfId="809" xr:uid="{00000000-0005-0000-0000-00008D040000}"/>
    <cellStyle name="Normal 3 2_Chairs" xfId="810" xr:uid="{00000000-0005-0000-0000-00008E040000}"/>
    <cellStyle name="Normal 3 20" xfId="811" xr:uid="{00000000-0005-0000-0000-00008F040000}"/>
    <cellStyle name="Normal 3 20 2" xfId="812" xr:uid="{00000000-0005-0000-0000-000090040000}"/>
    <cellStyle name="Normal 3 21" xfId="813" xr:uid="{00000000-0005-0000-0000-000091040000}"/>
    <cellStyle name="Normal 3 21 2" xfId="814" xr:uid="{00000000-0005-0000-0000-000092040000}"/>
    <cellStyle name="Normal 3 22" xfId="815" xr:uid="{00000000-0005-0000-0000-000093040000}"/>
    <cellStyle name="Normal 3 22 2" xfId="816" xr:uid="{00000000-0005-0000-0000-000094040000}"/>
    <cellStyle name="Normal 3 23" xfId="817" xr:uid="{00000000-0005-0000-0000-000095040000}"/>
    <cellStyle name="Normal 3 23 2" xfId="818" xr:uid="{00000000-0005-0000-0000-000096040000}"/>
    <cellStyle name="Normal 3 24" xfId="819" xr:uid="{00000000-0005-0000-0000-000097040000}"/>
    <cellStyle name="Normal 3 25" xfId="820" xr:uid="{00000000-0005-0000-0000-000098040000}"/>
    <cellStyle name="Normal 3 25 2" xfId="1800" xr:uid="{00000000-0005-0000-0000-000099040000}"/>
    <cellStyle name="Normal 3 26" xfId="821" xr:uid="{00000000-0005-0000-0000-00009A040000}"/>
    <cellStyle name="Normal 3 26 2" xfId="1968" xr:uid="{00000000-0005-0000-0000-00009B040000}"/>
    <cellStyle name="Normal 3 27" xfId="822" xr:uid="{00000000-0005-0000-0000-00009C040000}"/>
    <cellStyle name="Normal 3 28" xfId="823" xr:uid="{00000000-0005-0000-0000-00009D040000}"/>
    <cellStyle name="Normal 3 29" xfId="1555" xr:uid="{00000000-0005-0000-0000-00009E040000}"/>
    <cellStyle name="Normal 3 3" xfId="824" xr:uid="{00000000-0005-0000-0000-00009F040000}"/>
    <cellStyle name="Normal 3 3 10" xfId="825" xr:uid="{00000000-0005-0000-0000-0000A0040000}"/>
    <cellStyle name="Normal 3 3 10 2" xfId="826" xr:uid="{00000000-0005-0000-0000-0000A1040000}"/>
    <cellStyle name="Normal 3 3 11" xfId="827" xr:uid="{00000000-0005-0000-0000-0000A2040000}"/>
    <cellStyle name="Normal 3 3 11 2" xfId="828" xr:uid="{00000000-0005-0000-0000-0000A3040000}"/>
    <cellStyle name="Normal 3 3 12" xfId="829" xr:uid="{00000000-0005-0000-0000-0000A4040000}"/>
    <cellStyle name="Normal 3 3 12 2" xfId="830" xr:uid="{00000000-0005-0000-0000-0000A5040000}"/>
    <cellStyle name="Normal 3 3 13" xfId="831" xr:uid="{00000000-0005-0000-0000-0000A6040000}"/>
    <cellStyle name="Normal 3 3 13 2" xfId="832" xr:uid="{00000000-0005-0000-0000-0000A7040000}"/>
    <cellStyle name="Normal 3 3 2" xfId="833" xr:uid="{00000000-0005-0000-0000-0000A8040000}"/>
    <cellStyle name="Normal 3 3 2 2" xfId="834" xr:uid="{00000000-0005-0000-0000-0000A9040000}"/>
    <cellStyle name="Normal 3 3 3" xfId="835" xr:uid="{00000000-0005-0000-0000-0000AA040000}"/>
    <cellStyle name="Normal 3 3 3 2" xfId="836" xr:uid="{00000000-0005-0000-0000-0000AB040000}"/>
    <cellStyle name="Normal 3 3 4" xfId="837" xr:uid="{00000000-0005-0000-0000-0000AC040000}"/>
    <cellStyle name="Normal 3 3 4 2" xfId="838" xr:uid="{00000000-0005-0000-0000-0000AD040000}"/>
    <cellStyle name="Normal 3 3 5" xfId="839" xr:uid="{00000000-0005-0000-0000-0000AE040000}"/>
    <cellStyle name="Normal 3 3 5 2" xfId="840" xr:uid="{00000000-0005-0000-0000-0000AF040000}"/>
    <cellStyle name="Normal 3 3 6" xfId="841" xr:uid="{00000000-0005-0000-0000-0000B0040000}"/>
    <cellStyle name="Normal 3 3 6 2" xfId="842" xr:uid="{00000000-0005-0000-0000-0000B1040000}"/>
    <cellStyle name="Normal 3 3 7" xfId="843" xr:uid="{00000000-0005-0000-0000-0000B2040000}"/>
    <cellStyle name="Normal 3 3 7 2" xfId="844" xr:uid="{00000000-0005-0000-0000-0000B3040000}"/>
    <cellStyle name="Normal 3 3 8" xfId="845" xr:uid="{00000000-0005-0000-0000-0000B4040000}"/>
    <cellStyle name="Normal 3 3 8 2" xfId="846" xr:uid="{00000000-0005-0000-0000-0000B5040000}"/>
    <cellStyle name="Normal 3 3 9" xfId="847" xr:uid="{00000000-0005-0000-0000-0000B6040000}"/>
    <cellStyle name="Normal 3 3 9 2" xfId="848" xr:uid="{00000000-0005-0000-0000-0000B7040000}"/>
    <cellStyle name="Normal 3 4" xfId="849" xr:uid="{00000000-0005-0000-0000-0000B8040000}"/>
    <cellStyle name="Normal 3 4 10" xfId="850" xr:uid="{00000000-0005-0000-0000-0000B9040000}"/>
    <cellStyle name="Normal 3 4 10 2" xfId="851" xr:uid="{00000000-0005-0000-0000-0000BA040000}"/>
    <cellStyle name="Normal 3 4 11" xfId="852" xr:uid="{00000000-0005-0000-0000-0000BB040000}"/>
    <cellStyle name="Normal 3 4 11 2" xfId="853" xr:uid="{00000000-0005-0000-0000-0000BC040000}"/>
    <cellStyle name="Normal 3 4 12" xfId="854" xr:uid="{00000000-0005-0000-0000-0000BD040000}"/>
    <cellStyle name="Normal 3 4 12 2" xfId="855" xr:uid="{00000000-0005-0000-0000-0000BE040000}"/>
    <cellStyle name="Normal 3 4 13" xfId="856" xr:uid="{00000000-0005-0000-0000-0000BF040000}"/>
    <cellStyle name="Normal 3 4 13 2" xfId="857" xr:uid="{00000000-0005-0000-0000-0000C0040000}"/>
    <cellStyle name="Normal 3 4 2" xfId="858" xr:uid="{00000000-0005-0000-0000-0000C1040000}"/>
    <cellStyle name="Normal 3 4 2 2" xfId="859" xr:uid="{00000000-0005-0000-0000-0000C2040000}"/>
    <cellStyle name="Normal 3 4 3" xfId="860" xr:uid="{00000000-0005-0000-0000-0000C3040000}"/>
    <cellStyle name="Normal 3 4 3 2" xfId="861" xr:uid="{00000000-0005-0000-0000-0000C4040000}"/>
    <cellStyle name="Normal 3 4 4" xfId="862" xr:uid="{00000000-0005-0000-0000-0000C5040000}"/>
    <cellStyle name="Normal 3 4 4 2" xfId="863" xr:uid="{00000000-0005-0000-0000-0000C6040000}"/>
    <cellStyle name="Normal 3 4 5" xfId="864" xr:uid="{00000000-0005-0000-0000-0000C7040000}"/>
    <cellStyle name="Normal 3 4 5 2" xfId="865" xr:uid="{00000000-0005-0000-0000-0000C8040000}"/>
    <cellStyle name="Normal 3 4 6" xfId="866" xr:uid="{00000000-0005-0000-0000-0000C9040000}"/>
    <cellStyle name="Normal 3 4 6 2" xfId="867" xr:uid="{00000000-0005-0000-0000-0000CA040000}"/>
    <cellStyle name="Normal 3 4 7" xfId="868" xr:uid="{00000000-0005-0000-0000-0000CB040000}"/>
    <cellStyle name="Normal 3 4 7 2" xfId="869" xr:uid="{00000000-0005-0000-0000-0000CC040000}"/>
    <cellStyle name="Normal 3 4 8" xfId="870" xr:uid="{00000000-0005-0000-0000-0000CD040000}"/>
    <cellStyle name="Normal 3 4 8 2" xfId="871" xr:uid="{00000000-0005-0000-0000-0000CE040000}"/>
    <cellStyle name="Normal 3 4 9" xfId="872" xr:uid="{00000000-0005-0000-0000-0000CF040000}"/>
    <cellStyle name="Normal 3 4 9 2" xfId="873" xr:uid="{00000000-0005-0000-0000-0000D0040000}"/>
    <cellStyle name="Normal 3 5" xfId="874" xr:uid="{00000000-0005-0000-0000-0000D1040000}"/>
    <cellStyle name="Normal 3 5 10" xfId="875" xr:uid="{00000000-0005-0000-0000-0000D2040000}"/>
    <cellStyle name="Normal 3 5 10 2" xfId="876" xr:uid="{00000000-0005-0000-0000-0000D3040000}"/>
    <cellStyle name="Normal 3 5 11" xfId="877" xr:uid="{00000000-0005-0000-0000-0000D4040000}"/>
    <cellStyle name="Normal 3 5 11 2" xfId="878" xr:uid="{00000000-0005-0000-0000-0000D5040000}"/>
    <cellStyle name="Normal 3 5 12" xfId="879" xr:uid="{00000000-0005-0000-0000-0000D6040000}"/>
    <cellStyle name="Normal 3 5 12 2" xfId="880" xr:uid="{00000000-0005-0000-0000-0000D7040000}"/>
    <cellStyle name="Normal 3 5 13" xfId="881" xr:uid="{00000000-0005-0000-0000-0000D8040000}"/>
    <cellStyle name="Normal 3 5 13 2" xfId="882" xr:uid="{00000000-0005-0000-0000-0000D9040000}"/>
    <cellStyle name="Normal 3 5 2" xfId="883" xr:uid="{00000000-0005-0000-0000-0000DA040000}"/>
    <cellStyle name="Normal 3 5 2 2" xfId="884" xr:uid="{00000000-0005-0000-0000-0000DB040000}"/>
    <cellStyle name="Normal 3 5 3" xfId="885" xr:uid="{00000000-0005-0000-0000-0000DC040000}"/>
    <cellStyle name="Normal 3 5 3 2" xfId="886" xr:uid="{00000000-0005-0000-0000-0000DD040000}"/>
    <cellStyle name="Normal 3 5 4" xfId="887" xr:uid="{00000000-0005-0000-0000-0000DE040000}"/>
    <cellStyle name="Normal 3 5 4 2" xfId="888" xr:uid="{00000000-0005-0000-0000-0000DF040000}"/>
    <cellStyle name="Normal 3 5 5" xfId="889" xr:uid="{00000000-0005-0000-0000-0000E0040000}"/>
    <cellStyle name="Normal 3 5 5 2" xfId="890" xr:uid="{00000000-0005-0000-0000-0000E1040000}"/>
    <cellStyle name="Normal 3 5 6" xfId="891" xr:uid="{00000000-0005-0000-0000-0000E2040000}"/>
    <cellStyle name="Normal 3 5 6 2" xfId="892" xr:uid="{00000000-0005-0000-0000-0000E3040000}"/>
    <cellStyle name="Normal 3 5 7" xfId="893" xr:uid="{00000000-0005-0000-0000-0000E4040000}"/>
    <cellStyle name="Normal 3 5 7 2" xfId="894" xr:uid="{00000000-0005-0000-0000-0000E5040000}"/>
    <cellStyle name="Normal 3 5 8" xfId="895" xr:uid="{00000000-0005-0000-0000-0000E6040000}"/>
    <cellStyle name="Normal 3 5 8 2" xfId="896" xr:uid="{00000000-0005-0000-0000-0000E7040000}"/>
    <cellStyle name="Normal 3 5 9" xfId="897" xr:uid="{00000000-0005-0000-0000-0000E8040000}"/>
    <cellStyle name="Normal 3 5 9 2" xfId="898" xr:uid="{00000000-0005-0000-0000-0000E9040000}"/>
    <cellStyle name="Normal 3 6" xfId="899" xr:uid="{00000000-0005-0000-0000-0000EA040000}"/>
    <cellStyle name="Normal 3 6 10" xfId="900" xr:uid="{00000000-0005-0000-0000-0000EB040000}"/>
    <cellStyle name="Normal 3 6 10 2" xfId="901" xr:uid="{00000000-0005-0000-0000-0000EC040000}"/>
    <cellStyle name="Normal 3 6 11" xfId="902" xr:uid="{00000000-0005-0000-0000-0000ED040000}"/>
    <cellStyle name="Normal 3 6 11 2" xfId="903" xr:uid="{00000000-0005-0000-0000-0000EE040000}"/>
    <cellStyle name="Normal 3 6 12" xfId="904" xr:uid="{00000000-0005-0000-0000-0000EF040000}"/>
    <cellStyle name="Normal 3 6 12 2" xfId="905" xr:uid="{00000000-0005-0000-0000-0000F0040000}"/>
    <cellStyle name="Normal 3 6 13" xfId="906" xr:uid="{00000000-0005-0000-0000-0000F1040000}"/>
    <cellStyle name="Normal 3 6 13 2" xfId="907" xr:uid="{00000000-0005-0000-0000-0000F2040000}"/>
    <cellStyle name="Normal 3 6 2" xfId="908" xr:uid="{00000000-0005-0000-0000-0000F3040000}"/>
    <cellStyle name="Normal 3 6 2 2" xfId="909" xr:uid="{00000000-0005-0000-0000-0000F4040000}"/>
    <cellStyle name="Normal 3 6 3" xfId="910" xr:uid="{00000000-0005-0000-0000-0000F5040000}"/>
    <cellStyle name="Normal 3 6 3 2" xfId="911" xr:uid="{00000000-0005-0000-0000-0000F6040000}"/>
    <cellStyle name="Normal 3 6 4" xfId="912" xr:uid="{00000000-0005-0000-0000-0000F7040000}"/>
    <cellStyle name="Normal 3 6 4 2" xfId="913" xr:uid="{00000000-0005-0000-0000-0000F8040000}"/>
    <cellStyle name="Normal 3 6 5" xfId="914" xr:uid="{00000000-0005-0000-0000-0000F9040000}"/>
    <cellStyle name="Normal 3 6 5 2" xfId="915" xr:uid="{00000000-0005-0000-0000-0000FA040000}"/>
    <cellStyle name="Normal 3 6 6" xfId="916" xr:uid="{00000000-0005-0000-0000-0000FB040000}"/>
    <cellStyle name="Normal 3 6 6 2" xfId="917" xr:uid="{00000000-0005-0000-0000-0000FC040000}"/>
    <cellStyle name="Normal 3 6 7" xfId="918" xr:uid="{00000000-0005-0000-0000-0000FD040000}"/>
    <cellStyle name="Normal 3 6 7 2" xfId="919" xr:uid="{00000000-0005-0000-0000-0000FE040000}"/>
    <cellStyle name="Normal 3 6 8" xfId="920" xr:uid="{00000000-0005-0000-0000-0000FF040000}"/>
    <cellStyle name="Normal 3 6 8 2" xfId="921" xr:uid="{00000000-0005-0000-0000-000000050000}"/>
    <cellStyle name="Normal 3 6 9" xfId="922" xr:uid="{00000000-0005-0000-0000-000001050000}"/>
    <cellStyle name="Normal 3 6 9 2" xfId="923" xr:uid="{00000000-0005-0000-0000-000002050000}"/>
    <cellStyle name="Normal 3 7" xfId="924" xr:uid="{00000000-0005-0000-0000-000003050000}"/>
    <cellStyle name="Normal 3 7 10" xfId="925" xr:uid="{00000000-0005-0000-0000-000004050000}"/>
    <cellStyle name="Normal 3 7 10 2" xfId="926" xr:uid="{00000000-0005-0000-0000-000005050000}"/>
    <cellStyle name="Normal 3 7 11" xfId="927" xr:uid="{00000000-0005-0000-0000-000006050000}"/>
    <cellStyle name="Normal 3 7 11 2" xfId="928" xr:uid="{00000000-0005-0000-0000-000007050000}"/>
    <cellStyle name="Normal 3 7 12" xfId="929" xr:uid="{00000000-0005-0000-0000-000008050000}"/>
    <cellStyle name="Normal 3 7 12 2" xfId="930" xr:uid="{00000000-0005-0000-0000-000009050000}"/>
    <cellStyle name="Normal 3 7 13" xfId="931" xr:uid="{00000000-0005-0000-0000-00000A050000}"/>
    <cellStyle name="Normal 3 7 13 2" xfId="932" xr:uid="{00000000-0005-0000-0000-00000B050000}"/>
    <cellStyle name="Normal 3 7 2" xfId="933" xr:uid="{00000000-0005-0000-0000-00000C050000}"/>
    <cellStyle name="Normal 3 7 2 2" xfId="934" xr:uid="{00000000-0005-0000-0000-00000D050000}"/>
    <cellStyle name="Normal 3 7 3" xfId="935" xr:uid="{00000000-0005-0000-0000-00000E050000}"/>
    <cellStyle name="Normal 3 7 3 2" xfId="936" xr:uid="{00000000-0005-0000-0000-00000F050000}"/>
    <cellStyle name="Normal 3 7 4" xfId="937" xr:uid="{00000000-0005-0000-0000-000010050000}"/>
    <cellStyle name="Normal 3 7 4 2" xfId="938" xr:uid="{00000000-0005-0000-0000-000011050000}"/>
    <cellStyle name="Normal 3 7 5" xfId="939" xr:uid="{00000000-0005-0000-0000-000012050000}"/>
    <cellStyle name="Normal 3 7 5 2" xfId="940" xr:uid="{00000000-0005-0000-0000-000013050000}"/>
    <cellStyle name="Normal 3 7 6" xfId="941" xr:uid="{00000000-0005-0000-0000-000014050000}"/>
    <cellStyle name="Normal 3 7 6 2" xfId="942" xr:uid="{00000000-0005-0000-0000-000015050000}"/>
    <cellStyle name="Normal 3 7 7" xfId="943" xr:uid="{00000000-0005-0000-0000-000016050000}"/>
    <cellStyle name="Normal 3 7 7 2" xfId="944" xr:uid="{00000000-0005-0000-0000-000017050000}"/>
    <cellStyle name="Normal 3 7 8" xfId="945" xr:uid="{00000000-0005-0000-0000-000018050000}"/>
    <cellStyle name="Normal 3 7 8 2" xfId="946" xr:uid="{00000000-0005-0000-0000-000019050000}"/>
    <cellStyle name="Normal 3 7 9" xfId="947" xr:uid="{00000000-0005-0000-0000-00001A050000}"/>
    <cellStyle name="Normal 3 7 9 2" xfId="948" xr:uid="{00000000-0005-0000-0000-00001B050000}"/>
    <cellStyle name="Normal 3 8" xfId="949" xr:uid="{00000000-0005-0000-0000-00001C050000}"/>
    <cellStyle name="Normal 3 9" xfId="950" xr:uid="{00000000-0005-0000-0000-00001D050000}"/>
    <cellStyle name="Normal 3_Beauty Rest Buy Sheet" xfId="951" xr:uid="{00000000-0005-0000-0000-00001E050000}"/>
    <cellStyle name="Normal 30" xfId="952" xr:uid="{00000000-0005-0000-0000-00001F050000}"/>
    <cellStyle name="Normal 30 2" xfId="1801" xr:uid="{00000000-0005-0000-0000-000020050000}"/>
    <cellStyle name="Normal 31" xfId="953" xr:uid="{00000000-0005-0000-0000-000021050000}"/>
    <cellStyle name="Normal 31 2" xfId="1802" xr:uid="{00000000-0005-0000-0000-000022050000}"/>
    <cellStyle name="Normal 32" xfId="954" xr:uid="{00000000-0005-0000-0000-000023050000}"/>
    <cellStyle name="Normal 32 2" xfId="1803" xr:uid="{00000000-0005-0000-0000-000024050000}"/>
    <cellStyle name="Normal 33" xfId="955" xr:uid="{00000000-0005-0000-0000-000025050000}"/>
    <cellStyle name="Normal 34" xfId="956" xr:uid="{00000000-0005-0000-0000-000026050000}"/>
    <cellStyle name="Normal 35" xfId="957" xr:uid="{00000000-0005-0000-0000-000027050000}"/>
    <cellStyle name="Normal 35 4" xfId="2109" xr:uid="{00000000-0005-0000-0000-000028050000}"/>
    <cellStyle name="Normal 36" xfId="958" xr:uid="{00000000-0005-0000-0000-000029050000}"/>
    <cellStyle name="Normal 36 2" xfId="1967" xr:uid="{00000000-0005-0000-0000-00002A050000}"/>
    <cellStyle name="Normal 37" xfId="1551" xr:uid="{00000000-0005-0000-0000-00002B050000}"/>
    <cellStyle name="Normal 37 2" xfId="1966" xr:uid="{00000000-0005-0000-0000-00002C050000}"/>
    <cellStyle name="Normal 38" xfId="1552" xr:uid="{00000000-0005-0000-0000-00002D050000}"/>
    <cellStyle name="Normal 39" xfId="1553" xr:uid="{00000000-0005-0000-0000-00002E050000}"/>
    <cellStyle name="Normal 39 2" xfId="2119" xr:uid="{00000000-0005-0000-0000-00002F050000}"/>
    <cellStyle name="Normal 4" xfId="959" xr:uid="{00000000-0005-0000-0000-000030050000}"/>
    <cellStyle name="Normal 4 10" xfId="960" xr:uid="{00000000-0005-0000-0000-000031050000}"/>
    <cellStyle name="Normal 4 10 2" xfId="961" xr:uid="{00000000-0005-0000-0000-000032050000}"/>
    <cellStyle name="Normal 4 11" xfId="962" xr:uid="{00000000-0005-0000-0000-000033050000}"/>
    <cellStyle name="Normal 4 11 2" xfId="963" xr:uid="{00000000-0005-0000-0000-000034050000}"/>
    <cellStyle name="Normal 4 12" xfId="964" xr:uid="{00000000-0005-0000-0000-000035050000}"/>
    <cellStyle name="Normal 4 12 2" xfId="965" xr:uid="{00000000-0005-0000-0000-000036050000}"/>
    <cellStyle name="Normal 4 13" xfId="966" xr:uid="{00000000-0005-0000-0000-000037050000}"/>
    <cellStyle name="Normal 4 13 2" xfId="967" xr:uid="{00000000-0005-0000-0000-000038050000}"/>
    <cellStyle name="Normal 4 14" xfId="968" xr:uid="{00000000-0005-0000-0000-000039050000}"/>
    <cellStyle name="Normal 4 14 2" xfId="969" xr:uid="{00000000-0005-0000-0000-00003A050000}"/>
    <cellStyle name="Normal 4 15" xfId="970" xr:uid="{00000000-0005-0000-0000-00003B050000}"/>
    <cellStyle name="Normal 4 15 2" xfId="971" xr:uid="{00000000-0005-0000-0000-00003C050000}"/>
    <cellStyle name="Normal 4 16" xfId="972" xr:uid="{00000000-0005-0000-0000-00003D050000}"/>
    <cellStyle name="Normal 4 16 2" xfId="973" xr:uid="{00000000-0005-0000-0000-00003E050000}"/>
    <cellStyle name="Normal 4 17" xfId="974" xr:uid="{00000000-0005-0000-0000-00003F050000}"/>
    <cellStyle name="Normal 4 17 2" xfId="975" xr:uid="{00000000-0005-0000-0000-000040050000}"/>
    <cellStyle name="Normal 4 18" xfId="976" xr:uid="{00000000-0005-0000-0000-000041050000}"/>
    <cellStyle name="Normal 4 18 2" xfId="977" xr:uid="{00000000-0005-0000-0000-000042050000}"/>
    <cellStyle name="Normal 4 19" xfId="978" xr:uid="{00000000-0005-0000-0000-000043050000}"/>
    <cellStyle name="Normal 4 2" xfId="979" xr:uid="{00000000-0005-0000-0000-000044050000}"/>
    <cellStyle name="Normal 4 2 2" xfId="980" xr:uid="{00000000-0005-0000-0000-000045050000}"/>
    <cellStyle name="Normal 4 2 3" xfId="981" xr:uid="{00000000-0005-0000-0000-000046050000}"/>
    <cellStyle name="Normal 4 2 3 2" xfId="1805" xr:uid="{00000000-0005-0000-0000-000047050000}"/>
    <cellStyle name="Normal 4 20" xfId="982" xr:uid="{00000000-0005-0000-0000-000048050000}"/>
    <cellStyle name="Normal 4 21" xfId="1804" xr:uid="{00000000-0005-0000-0000-000049050000}"/>
    <cellStyle name="Normal 4 3" xfId="983" xr:uid="{00000000-0005-0000-0000-00004A050000}"/>
    <cellStyle name="Normal 4 3 2" xfId="984" xr:uid="{00000000-0005-0000-0000-00004B050000}"/>
    <cellStyle name="Normal 4 4" xfId="985" xr:uid="{00000000-0005-0000-0000-00004C050000}"/>
    <cellStyle name="Normal 4 4 2" xfId="986" xr:uid="{00000000-0005-0000-0000-00004D050000}"/>
    <cellStyle name="Normal 4 5" xfId="987" xr:uid="{00000000-0005-0000-0000-00004E050000}"/>
    <cellStyle name="Normal 4 5 2" xfId="988" xr:uid="{00000000-0005-0000-0000-00004F050000}"/>
    <cellStyle name="Normal 4 6" xfId="989" xr:uid="{00000000-0005-0000-0000-000050050000}"/>
    <cellStyle name="Normal 4 6 2" xfId="990" xr:uid="{00000000-0005-0000-0000-000051050000}"/>
    <cellStyle name="Normal 4 7" xfId="991" xr:uid="{00000000-0005-0000-0000-000052050000}"/>
    <cellStyle name="Normal 4 7 2" xfId="992" xr:uid="{00000000-0005-0000-0000-000053050000}"/>
    <cellStyle name="Normal 4 8" xfId="993" xr:uid="{00000000-0005-0000-0000-000054050000}"/>
    <cellStyle name="Normal 4 8 2" xfId="994" xr:uid="{00000000-0005-0000-0000-000055050000}"/>
    <cellStyle name="Normal 4 9" xfId="995" xr:uid="{00000000-0005-0000-0000-000056050000}"/>
    <cellStyle name="Normal 4 9 2" xfId="996" xr:uid="{00000000-0005-0000-0000-000057050000}"/>
    <cellStyle name="Normal 4_Beauty Rest Buy Sheet" xfId="997" xr:uid="{00000000-0005-0000-0000-000058050000}"/>
    <cellStyle name="Normal 40" xfId="2096" xr:uid="{00000000-0005-0000-0000-000059050000}"/>
    <cellStyle name="Normal 41" xfId="998" xr:uid="{00000000-0005-0000-0000-00005A050000}"/>
    <cellStyle name="Normal 42" xfId="2103" xr:uid="{00000000-0005-0000-0000-00005B050000}"/>
    <cellStyle name="Normal 43" xfId="2105" xr:uid="{00000000-0005-0000-0000-00005C050000}"/>
    <cellStyle name="Normal 44" xfId="2124" xr:uid="{00000000-0005-0000-0000-00005D050000}"/>
    <cellStyle name="Normal 45" xfId="2125" xr:uid="{00000000-0005-0000-0000-00005E050000}"/>
    <cellStyle name="Normal 46" xfId="999" xr:uid="{00000000-0005-0000-0000-00005F050000}"/>
    <cellStyle name="Normal 47" xfId="1000" xr:uid="{00000000-0005-0000-0000-000060050000}"/>
    <cellStyle name="Normal 48" xfId="1001" xr:uid="{00000000-0005-0000-0000-000061050000}"/>
    <cellStyle name="Normal 49 2" xfId="1002" xr:uid="{00000000-0005-0000-0000-000062050000}"/>
    <cellStyle name="Normal 49 3" xfId="1003" xr:uid="{00000000-0005-0000-0000-000063050000}"/>
    <cellStyle name="Normal 5" xfId="1004" xr:uid="{00000000-0005-0000-0000-000064050000}"/>
    <cellStyle name="Normal 5 10" xfId="1005" xr:uid="{00000000-0005-0000-0000-000065050000}"/>
    <cellStyle name="Normal 5 10 2" xfId="1006" xr:uid="{00000000-0005-0000-0000-000066050000}"/>
    <cellStyle name="Normal 5 11" xfId="1007" xr:uid="{00000000-0005-0000-0000-000067050000}"/>
    <cellStyle name="Normal 5 11 2" xfId="1008" xr:uid="{00000000-0005-0000-0000-000068050000}"/>
    <cellStyle name="Normal 5 12" xfId="1009" xr:uid="{00000000-0005-0000-0000-000069050000}"/>
    <cellStyle name="Normal 5 12 2" xfId="1010" xr:uid="{00000000-0005-0000-0000-00006A050000}"/>
    <cellStyle name="Normal 5 13" xfId="1011" xr:uid="{00000000-0005-0000-0000-00006B050000}"/>
    <cellStyle name="Normal 5 13 2" xfId="1012" xr:uid="{00000000-0005-0000-0000-00006C050000}"/>
    <cellStyle name="Normal 5 14" xfId="1013" xr:uid="{00000000-0005-0000-0000-00006D050000}"/>
    <cellStyle name="Normal 5 14 2" xfId="1014" xr:uid="{00000000-0005-0000-0000-00006E050000}"/>
    <cellStyle name="Normal 5 15" xfId="1015" xr:uid="{00000000-0005-0000-0000-00006F050000}"/>
    <cellStyle name="Normal 5 15 2" xfId="1016" xr:uid="{00000000-0005-0000-0000-000070050000}"/>
    <cellStyle name="Normal 5 16" xfId="1017" xr:uid="{00000000-0005-0000-0000-000071050000}"/>
    <cellStyle name="Normal 5 16 2" xfId="1018" xr:uid="{00000000-0005-0000-0000-000072050000}"/>
    <cellStyle name="Normal 5 17" xfId="1019" xr:uid="{00000000-0005-0000-0000-000073050000}"/>
    <cellStyle name="Normal 5 17 2" xfId="1020" xr:uid="{00000000-0005-0000-0000-000074050000}"/>
    <cellStyle name="Normal 5 18" xfId="1021" xr:uid="{00000000-0005-0000-0000-000075050000}"/>
    <cellStyle name="Normal 5 18 2" xfId="1022" xr:uid="{00000000-0005-0000-0000-000076050000}"/>
    <cellStyle name="Normal 5 19" xfId="1806" xr:uid="{00000000-0005-0000-0000-000077050000}"/>
    <cellStyle name="Normal 5 2" xfId="1023" xr:uid="{00000000-0005-0000-0000-000078050000}"/>
    <cellStyle name="Normal 5 2 2" xfId="1024" xr:uid="{00000000-0005-0000-0000-000079050000}"/>
    <cellStyle name="Normal 5 20" xfId="2104" xr:uid="{00000000-0005-0000-0000-00007A050000}"/>
    <cellStyle name="Normal 5 21" xfId="2115" xr:uid="{00000000-0005-0000-0000-00007B050000}"/>
    <cellStyle name="Normal 5 3" xfId="1025" xr:uid="{00000000-0005-0000-0000-00007C050000}"/>
    <cellStyle name="Normal 5 3 2" xfId="1026" xr:uid="{00000000-0005-0000-0000-00007D050000}"/>
    <cellStyle name="Normal 5 4" xfId="1027" xr:uid="{00000000-0005-0000-0000-00007E050000}"/>
    <cellStyle name="Normal 5 4 2" xfId="1028" xr:uid="{00000000-0005-0000-0000-00007F050000}"/>
    <cellStyle name="Normal 5 5" xfId="1029" xr:uid="{00000000-0005-0000-0000-000080050000}"/>
    <cellStyle name="Normal 5 5 2" xfId="1030" xr:uid="{00000000-0005-0000-0000-000081050000}"/>
    <cellStyle name="Normal 5 6" xfId="1031" xr:uid="{00000000-0005-0000-0000-000082050000}"/>
    <cellStyle name="Normal 5 6 2" xfId="1032" xr:uid="{00000000-0005-0000-0000-000083050000}"/>
    <cellStyle name="Normal 5 7" xfId="1033" xr:uid="{00000000-0005-0000-0000-000084050000}"/>
    <cellStyle name="Normal 5 7 2" xfId="1034" xr:uid="{00000000-0005-0000-0000-000085050000}"/>
    <cellStyle name="Normal 5 8" xfId="1035" xr:uid="{00000000-0005-0000-0000-000086050000}"/>
    <cellStyle name="Normal 5 8 2" xfId="1036" xr:uid="{00000000-0005-0000-0000-000087050000}"/>
    <cellStyle name="Normal 5 9" xfId="1037" xr:uid="{00000000-0005-0000-0000-000088050000}"/>
    <cellStyle name="Normal 5 9 2" xfId="1038" xr:uid="{00000000-0005-0000-0000-000089050000}"/>
    <cellStyle name="Normal 5_Chairs" xfId="1039" xr:uid="{00000000-0005-0000-0000-00008A050000}"/>
    <cellStyle name="Normal 50 2" xfId="1040" xr:uid="{00000000-0005-0000-0000-00008B050000}"/>
    <cellStyle name="Normal 50 3" xfId="1041" xr:uid="{00000000-0005-0000-0000-00008C050000}"/>
    <cellStyle name="Normal 51 2" xfId="1042" xr:uid="{00000000-0005-0000-0000-00008D050000}"/>
    <cellStyle name="Normal 51 3" xfId="1043" xr:uid="{00000000-0005-0000-0000-00008E050000}"/>
    <cellStyle name="Normal 52 2" xfId="1044" xr:uid="{00000000-0005-0000-0000-00008F050000}"/>
    <cellStyle name="Normal 52 3" xfId="1045" xr:uid="{00000000-0005-0000-0000-000090050000}"/>
    <cellStyle name="Normal 53 2" xfId="1046" xr:uid="{00000000-0005-0000-0000-000091050000}"/>
    <cellStyle name="Normal 53 3" xfId="1047" xr:uid="{00000000-0005-0000-0000-000092050000}"/>
    <cellStyle name="Normal 54 2" xfId="1048" xr:uid="{00000000-0005-0000-0000-000093050000}"/>
    <cellStyle name="Normal 54 3" xfId="1049" xr:uid="{00000000-0005-0000-0000-000094050000}"/>
    <cellStyle name="Normal 55 2" xfId="1050" xr:uid="{00000000-0005-0000-0000-000095050000}"/>
    <cellStyle name="Normal 55 3" xfId="1051" xr:uid="{00000000-0005-0000-0000-000096050000}"/>
    <cellStyle name="Normal 56 2" xfId="1052" xr:uid="{00000000-0005-0000-0000-000097050000}"/>
    <cellStyle name="Normal 56 3" xfId="1053" xr:uid="{00000000-0005-0000-0000-000098050000}"/>
    <cellStyle name="Normal 57 2" xfId="1054" xr:uid="{00000000-0005-0000-0000-000099050000}"/>
    <cellStyle name="Normal 57 3" xfId="1055" xr:uid="{00000000-0005-0000-0000-00009A050000}"/>
    <cellStyle name="Normal 58 2" xfId="1056" xr:uid="{00000000-0005-0000-0000-00009B050000}"/>
    <cellStyle name="Normal 58 3" xfId="1057" xr:uid="{00000000-0005-0000-0000-00009C050000}"/>
    <cellStyle name="Normal 59 2" xfId="1058" xr:uid="{00000000-0005-0000-0000-00009D050000}"/>
    <cellStyle name="Normal 59 3" xfId="1059" xr:uid="{00000000-0005-0000-0000-00009E050000}"/>
    <cellStyle name="Normal 6" xfId="1060" xr:uid="{00000000-0005-0000-0000-00009F050000}"/>
    <cellStyle name="Normal 6 2" xfId="1061" xr:uid="{00000000-0005-0000-0000-0000A0050000}"/>
    <cellStyle name="Normal 6 3" xfId="1807" xr:uid="{00000000-0005-0000-0000-0000A1050000}"/>
    <cellStyle name="Normal 60 2" xfId="1062" xr:uid="{00000000-0005-0000-0000-0000A2050000}"/>
    <cellStyle name="Normal 60 3" xfId="1063" xr:uid="{00000000-0005-0000-0000-0000A3050000}"/>
    <cellStyle name="Normal 61 2" xfId="1064" xr:uid="{00000000-0005-0000-0000-0000A4050000}"/>
    <cellStyle name="Normal 61 3" xfId="1065" xr:uid="{00000000-0005-0000-0000-0000A5050000}"/>
    <cellStyle name="Normal 62 2" xfId="1066" xr:uid="{00000000-0005-0000-0000-0000A6050000}"/>
    <cellStyle name="Normal 62 3" xfId="1067" xr:uid="{00000000-0005-0000-0000-0000A7050000}"/>
    <cellStyle name="Normal 63 2" xfId="1068" xr:uid="{00000000-0005-0000-0000-0000A8050000}"/>
    <cellStyle name="Normal 63 3" xfId="1069" xr:uid="{00000000-0005-0000-0000-0000A9050000}"/>
    <cellStyle name="Normal 64 2" xfId="1070" xr:uid="{00000000-0005-0000-0000-0000AA050000}"/>
    <cellStyle name="Normal 64 3" xfId="1071" xr:uid="{00000000-0005-0000-0000-0000AB050000}"/>
    <cellStyle name="Normal 65 2" xfId="1072" xr:uid="{00000000-0005-0000-0000-0000AC050000}"/>
    <cellStyle name="Normal 65 3" xfId="1073" xr:uid="{00000000-0005-0000-0000-0000AD050000}"/>
    <cellStyle name="Normal 66 2" xfId="1074" xr:uid="{00000000-0005-0000-0000-0000AE050000}"/>
    <cellStyle name="Normal 66 3" xfId="1075" xr:uid="{00000000-0005-0000-0000-0000AF050000}"/>
    <cellStyle name="Normal 67 2" xfId="1076" xr:uid="{00000000-0005-0000-0000-0000B0050000}"/>
    <cellStyle name="Normal 67 3" xfId="1077" xr:uid="{00000000-0005-0000-0000-0000B1050000}"/>
    <cellStyle name="Normal 68 2" xfId="1078" xr:uid="{00000000-0005-0000-0000-0000B2050000}"/>
    <cellStyle name="Normal 68 3" xfId="1079" xr:uid="{00000000-0005-0000-0000-0000B3050000}"/>
    <cellStyle name="Normal 69 2" xfId="1080" xr:uid="{00000000-0005-0000-0000-0000B4050000}"/>
    <cellStyle name="Normal 69 3" xfId="1081" xr:uid="{00000000-0005-0000-0000-0000B5050000}"/>
    <cellStyle name="Normal 7" xfId="1082" xr:uid="{00000000-0005-0000-0000-0000B6050000}"/>
    <cellStyle name="Normal 7 10" xfId="1083" xr:uid="{00000000-0005-0000-0000-0000B7050000}"/>
    <cellStyle name="Normal 7 10 2" xfId="1084" xr:uid="{00000000-0005-0000-0000-0000B8050000}"/>
    <cellStyle name="Normal 7 11" xfId="1085" xr:uid="{00000000-0005-0000-0000-0000B9050000}"/>
    <cellStyle name="Normal 7 11 2" xfId="1086" xr:uid="{00000000-0005-0000-0000-0000BA050000}"/>
    <cellStyle name="Normal 7 12" xfId="1087" xr:uid="{00000000-0005-0000-0000-0000BB050000}"/>
    <cellStyle name="Normal 7 12 2" xfId="1088" xr:uid="{00000000-0005-0000-0000-0000BC050000}"/>
    <cellStyle name="Normal 7 13" xfId="1089" xr:uid="{00000000-0005-0000-0000-0000BD050000}"/>
    <cellStyle name="Normal 7 13 2" xfId="1090" xr:uid="{00000000-0005-0000-0000-0000BE050000}"/>
    <cellStyle name="Normal 7 14" xfId="1091" xr:uid="{00000000-0005-0000-0000-0000BF050000}"/>
    <cellStyle name="Normal 7 14 2" xfId="1092" xr:uid="{00000000-0005-0000-0000-0000C0050000}"/>
    <cellStyle name="Normal 7 15" xfId="1093" xr:uid="{00000000-0005-0000-0000-0000C1050000}"/>
    <cellStyle name="Normal 7 15 2" xfId="1094" xr:uid="{00000000-0005-0000-0000-0000C2050000}"/>
    <cellStyle name="Normal 7 16" xfId="1095" xr:uid="{00000000-0005-0000-0000-0000C3050000}"/>
    <cellStyle name="Normal 7 16 2" xfId="1096" xr:uid="{00000000-0005-0000-0000-0000C4050000}"/>
    <cellStyle name="Normal 7 17" xfId="1097" xr:uid="{00000000-0005-0000-0000-0000C5050000}"/>
    <cellStyle name="Normal 7 17 2" xfId="1098" xr:uid="{00000000-0005-0000-0000-0000C6050000}"/>
    <cellStyle name="Normal 7 18" xfId="1099" xr:uid="{00000000-0005-0000-0000-0000C7050000}"/>
    <cellStyle name="Normal 7 18 2" xfId="1100" xr:uid="{00000000-0005-0000-0000-0000C8050000}"/>
    <cellStyle name="Normal 7 19" xfId="1808" xr:uid="{00000000-0005-0000-0000-0000C9050000}"/>
    <cellStyle name="Normal 7 2" xfId="1101" xr:uid="{00000000-0005-0000-0000-0000CA050000}"/>
    <cellStyle name="Normal 7 2 2" xfId="1102" xr:uid="{00000000-0005-0000-0000-0000CB050000}"/>
    <cellStyle name="Normal 7 2 3" xfId="1103" xr:uid="{00000000-0005-0000-0000-0000CC050000}"/>
    <cellStyle name="Normal 7 3" xfId="1104" xr:uid="{00000000-0005-0000-0000-0000CD050000}"/>
    <cellStyle name="Normal 7 3 2" xfId="1105" xr:uid="{00000000-0005-0000-0000-0000CE050000}"/>
    <cellStyle name="Normal 7 4" xfId="1106" xr:uid="{00000000-0005-0000-0000-0000CF050000}"/>
    <cellStyle name="Normal 7 4 2" xfId="1107" xr:uid="{00000000-0005-0000-0000-0000D0050000}"/>
    <cellStyle name="Normal 7 5" xfId="1108" xr:uid="{00000000-0005-0000-0000-0000D1050000}"/>
    <cellStyle name="Normal 7 5 2" xfId="1109" xr:uid="{00000000-0005-0000-0000-0000D2050000}"/>
    <cellStyle name="Normal 7 6" xfId="1110" xr:uid="{00000000-0005-0000-0000-0000D3050000}"/>
    <cellStyle name="Normal 7 6 2" xfId="1111" xr:uid="{00000000-0005-0000-0000-0000D4050000}"/>
    <cellStyle name="Normal 7 7" xfId="1112" xr:uid="{00000000-0005-0000-0000-0000D5050000}"/>
    <cellStyle name="Normal 7 7 2" xfId="1113" xr:uid="{00000000-0005-0000-0000-0000D6050000}"/>
    <cellStyle name="Normal 7 8" xfId="1114" xr:uid="{00000000-0005-0000-0000-0000D7050000}"/>
    <cellStyle name="Normal 7 8 2" xfId="1115" xr:uid="{00000000-0005-0000-0000-0000D8050000}"/>
    <cellStyle name="Normal 7 9" xfId="1116" xr:uid="{00000000-0005-0000-0000-0000D9050000}"/>
    <cellStyle name="Normal 7 9 2" xfId="1117" xr:uid="{00000000-0005-0000-0000-0000DA050000}"/>
    <cellStyle name="Normal 70 2" xfId="1118" xr:uid="{00000000-0005-0000-0000-0000DB050000}"/>
    <cellStyle name="Normal 70 3" xfId="1119" xr:uid="{00000000-0005-0000-0000-0000DC050000}"/>
    <cellStyle name="Normal 71 2" xfId="1120" xr:uid="{00000000-0005-0000-0000-0000DD050000}"/>
    <cellStyle name="Normal 71 3" xfId="1121" xr:uid="{00000000-0005-0000-0000-0000DE050000}"/>
    <cellStyle name="Normal 72 2" xfId="1122" xr:uid="{00000000-0005-0000-0000-0000DF050000}"/>
    <cellStyle name="Normal 72 3" xfId="1123" xr:uid="{00000000-0005-0000-0000-0000E0050000}"/>
    <cellStyle name="Normal 73 2" xfId="1124" xr:uid="{00000000-0005-0000-0000-0000E1050000}"/>
    <cellStyle name="Normal 73 3" xfId="1125" xr:uid="{00000000-0005-0000-0000-0000E2050000}"/>
    <cellStyle name="Normal 74 2" xfId="1126" xr:uid="{00000000-0005-0000-0000-0000E3050000}"/>
    <cellStyle name="Normal 74 3" xfId="1127" xr:uid="{00000000-0005-0000-0000-0000E4050000}"/>
    <cellStyle name="Normal 75 2" xfId="1128" xr:uid="{00000000-0005-0000-0000-0000E5050000}"/>
    <cellStyle name="Normal 75 3" xfId="1129" xr:uid="{00000000-0005-0000-0000-0000E6050000}"/>
    <cellStyle name="Normal 76 2" xfId="1130" xr:uid="{00000000-0005-0000-0000-0000E7050000}"/>
    <cellStyle name="Normal 76 3" xfId="1131" xr:uid="{00000000-0005-0000-0000-0000E8050000}"/>
    <cellStyle name="Normal 77 2" xfId="1132" xr:uid="{00000000-0005-0000-0000-0000E9050000}"/>
    <cellStyle name="Normal 77 3" xfId="1133" xr:uid="{00000000-0005-0000-0000-0000EA050000}"/>
    <cellStyle name="Normal 78 2" xfId="1134" xr:uid="{00000000-0005-0000-0000-0000EB050000}"/>
    <cellStyle name="Normal 78 3" xfId="1135" xr:uid="{00000000-0005-0000-0000-0000EC050000}"/>
    <cellStyle name="Normal 79" xfId="1136" xr:uid="{00000000-0005-0000-0000-0000ED050000}"/>
    <cellStyle name="Normal 79 2" xfId="1137" xr:uid="{00000000-0005-0000-0000-0000EE050000}"/>
    <cellStyle name="Normal 79 2 2" xfId="1138" xr:uid="{00000000-0005-0000-0000-0000EF050000}"/>
    <cellStyle name="Normal 79 3" xfId="1139" xr:uid="{00000000-0005-0000-0000-0000F0050000}"/>
    <cellStyle name="Normal 79 3 2" xfId="1140" xr:uid="{00000000-0005-0000-0000-0000F1050000}"/>
    <cellStyle name="Normal 79 4" xfId="1141" xr:uid="{00000000-0005-0000-0000-0000F2050000}"/>
    <cellStyle name="Normal 8" xfId="1142" xr:uid="{00000000-0005-0000-0000-0000F3050000}"/>
    <cellStyle name="Normal 8 2" xfId="1143" xr:uid="{00000000-0005-0000-0000-0000F4050000}"/>
    <cellStyle name="Normal 8 2 2" xfId="1144" xr:uid="{00000000-0005-0000-0000-0000F5050000}"/>
    <cellStyle name="Normal 8 3" xfId="1145" xr:uid="{00000000-0005-0000-0000-0000F6050000}"/>
    <cellStyle name="Normal 8 3 2" xfId="1146" xr:uid="{00000000-0005-0000-0000-0000F7050000}"/>
    <cellStyle name="Normal 8 4" xfId="1147" xr:uid="{00000000-0005-0000-0000-0000F8050000}"/>
    <cellStyle name="Normal 8 4 2" xfId="1148" xr:uid="{00000000-0005-0000-0000-0000F9050000}"/>
    <cellStyle name="Normal 8 5" xfId="1149" xr:uid="{00000000-0005-0000-0000-0000FA050000}"/>
    <cellStyle name="Normal 8 5 2" xfId="1150" xr:uid="{00000000-0005-0000-0000-0000FB050000}"/>
    <cellStyle name="Normal 8 6" xfId="1809" xr:uid="{00000000-0005-0000-0000-0000FC050000}"/>
    <cellStyle name="Normal 80" xfId="1151" xr:uid="{00000000-0005-0000-0000-0000FD050000}"/>
    <cellStyle name="Normal 80 2" xfId="1152" xr:uid="{00000000-0005-0000-0000-0000FE050000}"/>
    <cellStyle name="Normal 80 2 2" xfId="1153" xr:uid="{00000000-0005-0000-0000-0000FF050000}"/>
    <cellStyle name="Normal 80 3" xfId="1154" xr:uid="{00000000-0005-0000-0000-000000060000}"/>
    <cellStyle name="Normal 80 3 2" xfId="1155" xr:uid="{00000000-0005-0000-0000-000001060000}"/>
    <cellStyle name="Normal 80 4" xfId="1156" xr:uid="{00000000-0005-0000-0000-000002060000}"/>
    <cellStyle name="Normal 81" xfId="1157" xr:uid="{00000000-0005-0000-0000-000003060000}"/>
    <cellStyle name="Normal 81 2" xfId="1158" xr:uid="{00000000-0005-0000-0000-000004060000}"/>
    <cellStyle name="Normal 81 3" xfId="1159" xr:uid="{00000000-0005-0000-0000-000005060000}"/>
    <cellStyle name="Normal 82" xfId="1160" xr:uid="{00000000-0005-0000-0000-000006060000}"/>
    <cellStyle name="Normal 82 2" xfId="1161" xr:uid="{00000000-0005-0000-0000-000007060000}"/>
    <cellStyle name="Normal 82 3" xfId="1162" xr:uid="{00000000-0005-0000-0000-000008060000}"/>
    <cellStyle name="Normal 83" xfId="1163" xr:uid="{00000000-0005-0000-0000-000009060000}"/>
    <cellStyle name="Normal 83 2" xfId="1164" xr:uid="{00000000-0005-0000-0000-00000A060000}"/>
    <cellStyle name="Normal 83 3" xfId="1165" xr:uid="{00000000-0005-0000-0000-00000B060000}"/>
    <cellStyle name="Normal 84" xfId="1166" xr:uid="{00000000-0005-0000-0000-00000C060000}"/>
    <cellStyle name="Normal 84 2" xfId="1167" xr:uid="{00000000-0005-0000-0000-00000D060000}"/>
    <cellStyle name="Normal 84 3" xfId="1168" xr:uid="{00000000-0005-0000-0000-00000E060000}"/>
    <cellStyle name="Normal 85" xfId="1169" xr:uid="{00000000-0005-0000-0000-00000F060000}"/>
    <cellStyle name="Normal 85 2" xfId="1170" xr:uid="{00000000-0005-0000-0000-000010060000}"/>
    <cellStyle name="Normal 85 3" xfId="1171" xr:uid="{00000000-0005-0000-0000-000011060000}"/>
    <cellStyle name="Normal 86" xfId="1172" xr:uid="{00000000-0005-0000-0000-000012060000}"/>
    <cellStyle name="Normal 86 2" xfId="1173" xr:uid="{00000000-0005-0000-0000-000013060000}"/>
    <cellStyle name="Normal 86 3" xfId="1174" xr:uid="{00000000-0005-0000-0000-000014060000}"/>
    <cellStyle name="Normal 87" xfId="1175" xr:uid="{00000000-0005-0000-0000-000015060000}"/>
    <cellStyle name="Normal 87 2" xfId="1176" xr:uid="{00000000-0005-0000-0000-000016060000}"/>
    <cellStyle name="Normal 87 3" xfId="1177" xr:uid="{00000000-0005-0000-0000-000017060000}"/>
    <cellStyle name="Normal 88" xfId="1178" xr:uid="{00000000-0005-0000-0000-000018060000}"/>
    <cellStyle name="Normal 88 2" xfId="1179" xr:uid="{00000000-0005-0000-0000-000019060000}"/>
    <cellStyle name="Normal 88 3" xfId="1180" xr:uid="{00000000-0005-0000-0000-00001A060000}"/>
    <cellStyle name="Normal 89" xfId="1181" xr:uid="{00000000-0005-0000-0000-00001B060000}"/>
    <cellStyle name="Normal 89 2" xfId="1182" xr:uid="{00000000-0005-0000-0000-00001C060000}"/>
    <cellStyle name="Normal 89 3" xfId="1183" xr:uid="{00000000-0005-0000-0000-00001D060000}"/>
    <cellStyle name="Normal 9" xfId="1184" xr:uid="{00000000-0005-0000-0000-00001E060000}"/>
    <cellStyle name="Normal 9 2" xfId="1185" xr:uid="{00000000-0005-0000-0000-00001F060000}"/>
    <cellStyle name="Normal 9 2 2" xfId="1186" xr:uid="{00000000-0005-0000-0000-000020060000}"/>
    <cellStyle name="Normal 9 3" xfId="1187" xr:uid="{00000000-0005-0000-0000-000021060000}"/>
    <cellStyle name="Normal 9 3 2" xfId="1188" xr:uid="{00000000-0005-0000-0000-000022060000}"/>
    <cellStyle name="Normal 9 4" xfId="1189" xr:uid="{00000000-0005-0000-0000-000023060000}"/>
    <cellStyle name="Normal 9 4 2" xfId="1190" xr:uid="{00000000-0005-0000-0000-000024060000}"/>
    <cellStyle name="Normal 9 5" xfId="1191" xr:uid="{00000000-0005-0000-0000-000025060000}"/>
    <cellStyle name="Normal 9 5 2" xfId="1192" xr:uid="{00000000-0005-0000-0000-000026060000}"/>
    <cellStyle name="Normal 9 6" xfId="1810" xr:uid="{00000000-0005-0000-0000-000027060000}"/>
    <cellStyle name="Normal 90" xfId="1193" xr:uid="{00000000-0005-0000-0000-000028060000}"/>
    <cellStyle name="Normal 90 2" xfId="1194" xr:uid="{00000000-0005-0000-0000-000029060000}"/>
    <cellStyle name="Normal 90 3" xfId="1195" xr:uid="{00000000-0005-0000-0000-00002A060000}"/>
    <cellStyle name="Normal 91" xfId="1196" xr:uid="{00000000-0005-0000-0000-00002B060000}"/>
    <cellStyle name="Normal 91 2" xfId="1197" xr:uid="{00000000-0005-0000-0000-00002C060000}"/>
    <cellStyle name="Normal 91 3" xfId="1198" xr:uid="{00000000-0005-0000-0000-00002D060000}"/>
    <cellStyle name="Normal 92" xfId="1199" xr:uid="{00000000-0005-0000-0000-00002E060000}"/>
    <cellStyle name="Normal 92 2" xfId="1200" xr:uid="{00000000-0005-0000-0000-00002F060000}"/>
    <cellStyle name="Normal 92 3" xfId="1201" xr:uid="{00000000-0005-0000-0000-000030060000}"/>
    <cellStyle name="Normal 93" xfId="1202" xr:uid="{00000000-0005-0000-0000-000031060000}"/>
    <cellStyle name="Normal 93 2" xfId="1203" xr:uid="{00000000-0005-0000-0000-000032060000}"/>
    <cellStyle name="Normal 93 3" xfId="1204" xr:uid="{00000000-0005-0000-0000-000033060000}"/>
    <cellStyle name="Normal 94" xfId="1205" xr:uid="{00000000-0005-0000-0000-000034060000}"/>
    <cellStyle name="Normal 94 2" xfId="1206" xr:uid="{00000000-0005-0000-0000-000035060000}"/>
    <cellStyle name="Normal 94 3" xfId="1207" xr:uid="{00000000-0005-0000-0000-000036060000}"/>
    <cellStyle name="Normal 95" xfId="1208" xr:uid="{00000000-0005-0000-0000-000037060000}"/>
    <cellStyle name="Normal 95 2" xfId="1209" xr:uid="{00000000-0005-0000-0000-000038060000}"/>
    <cellStyle name="Normal 95 3" xfId="1210" xr:uid="{00000000-0005-0000-0000-000039060000}"/>
    <cellStyle name="Normal 96" xfId="1211" xr:uid="{00000000-0005-0000-0000-00003A060000}"/>
    <cellStyle name="Normal 96 2" xfId="1212" xr:uid="{00000000-0005-0000-0000-00003B060000}"/>
    <cellStyle name="Normal 96 2 2" xfId="1213" xr:uid="{00000000-0005-0000-0000-00003C060000}"/>
    <cellStyle name="Normal 96 3" xfId="1214" xr:uid="{00000000-0005-0000-0000-00003D060000}"/>
    <cellStyle name="Normal 97" xfId="1215" xr:uid="{00000000-0005-0000-0000-00003E060000}"/>
    <cellStyle name="Normal 97 2" xfId="1216" xr:uid="{00000000-0005-0000-0000-00003F060000}"/>
    <cellStyle name="Normal_2010 NY-showroom sheet set for JCP 0330" xfId="1217" xr:uid="{00000000-0005-0000-0000-000040060000}"/>
    <cellStyle name="Normal_Copy of Request For Quote -- updated by VV on 043008 FINAL FINAL (4)" xfId="1218" xr:uid="{00000000-0005-0000-0000-000041060000}"/>
    <cellStyle name="Normal_jcp duet sheet and reversible sheet 09-27-2010" xfId="2127" xr:uid="{00000000-0005-0000-0000-000043060000}"/>
    <cellStyle name="Normal_March 2011 Macys market quote" xfId="1219" xr:uid="{00000000-0005-0000-0000-000045060000}"/>
    <cellStyle name="Normal_March 2011 Macys market quote 2" xfId="2130" xr:uid="{00000000-0005-0000-0000-000046060000}"/>
    <cellStyle name="Normal_Quote sheet of  E-Commerce   sheet updated 11-30-2010" xfId="1220" xr:uid="{00000000-0005-0000-0000-000047060000}"/>
    <cellStyle name="Normal_Sheet1 2" xfId="1550" xr:uid="{00000000-0005-0000-0000-000048060000}"/>
    <cellStyle name="Normal1" xfId="1221" xr:uid="{00000000-0005-0000-0000-000049060000}"/>
    <cellStyle name="Normal1 2" xfId="1811" xr:uid="{00000000-0005-0000-0000-00004A060000}"/>
    <cellStyle name="Note 10" xfId="1222" xr:uid="{00000000-0005-0000-0000-00004B060000}"/>
    <cellStyle name="Note 10 2" xfId="1223" xr:uid="{00000000-0005-0000-0000-00004C060000}"/>
    <cellStyle name="Note 10 2 2" xfId="1813" xr:uid="{00000000-0005-0000-0000-00004D060000}"/>
    <cellStyle name="Note 10 3" xfId="1224" xr:uid="{00000000-0005-0000-0000-00004E060000}"/>
    <cellStyle name="Note 10 3 2" xfId="1814" xr:uid="{00000000-0005-0000-0000-00004F060000}"/>
    <cellStyle name="Note 10 4" xfId="1225" xr:uid="{00000000-0005-0000-0000-000050060000}"/>
    <cellStyle name="Note 10 4 2" xfId="1815" xr:uid="{00000000-0005-0000-0000-000051060000}"/>
    <cellStyle name="Note 10 5" xfId="1226" xr:uid="{00000000-0005-0000-0000-000052060000}"/>
    <cellStyle name="Note 10 5 2" xfId="1816" xr:uid="{00000000-0005-0000-0000-000053060000}"/>
    <cellStyle name="Note 10 6" xfId="1227" xr:uid="{00000000-0005-0000-0000-000054060000}"/>
    <cellStyle name="Note 10 6 2" xfId="1817" xr:uid="{00000000-0005-0000-0000-000055060000}"/>
    <cellStyle name="Note 10 7" xfId="1228" xr:uid="{00000000-0005-0000-0000-000056060000}"/>
    <cellStyle name="Note 10 7 2" xfId="1818" xr:uid="{00000000-0005-0000-0000-000057060000}"/>
    <cellStyle name="Note 10 8" xfId="1812" xr:uid="{00000000-0005-0000-0000-000058060000}"/>
    <cellStyle name="Note 10_Jersey" xfId="1229" xr:uid="{00000000-0005-0000-0000-000059060000}"/>
    <cellStyle name="Note 11" xfId="1230" xr:uid="{00000000-0005-0000-0000-00005A060000}"/>
    <cellStyle name="Note 11 2" xfId="1231" xr:uid="{00000000-0005-0000-0000-00005B060000}"/>
    <cellStyle name="Note 11 2 2" xfId="1820" xr:uid="{00000000-0005-0000-0000-00005C060000}"/>
    <cellStyle name="Note 11 3" xfId="1232" xr:uid="{00000000-0005-0000-0000-00005D060000}"/>
    <cellStyle name="Note 11 3 2" xfId="1821" xr:uid="{00000000-0005-0000-0000-00005E060000}"/>
    <cellStyle name="Note 11 4" xfId="1233" xr:uid="{00000000-0005-0000-0000-00005F060000}"/>
    <cellStyle name="Note 11 4 2" xfId="1822" xr:uid="{00000000-0005-0000-0000-000060060000}"/>
    <cellStyle name="Note 11 5" xfId="1234" xr:uid="{00000000-0005-0000-0000-000061060000}"/>
    <cellStyle name="Note 11 5 2" xfId="1823" xr:uid="{00000000-0005-0000-0000-000062060000}"/>
    <cellStyle name="Note 11 6" xfId="1235" xr:uid="{00000000-0005-0000-0000-000063060000}"/>
    <cellStyle name="Note 11 6 2" xfId="1824" xr:uid="{00000000-0005-0000-0000-000064060000}"/>
    <cellStyle name="Note 11 7" xfId="1236" xr:uid="{00000000-0005-0000-0000-000065060000}"/>
    <cellStyle name="Note 11 7 2" xfId="1825" xr:uid="{00000000-0005-0000-0000-000066060000}"/>
    <cellStyle name="Note 11 8" xfId="1819" xr:uid="{00000000-0005-0000-0000-000067060000}"/>
    <cellStyle name="Note 11_Jersey" xfId="1237" xr:uid="{00000000-0005-0000-0000-000068060000}"/>
    <cellStyle name="Note 12" xfId="1238" xr:uid="{00000000-0005-0000-0000-000069060000}"/>
    <cellStyle name="Note 12 2" xfId="1239" xr:uid="{00000000-0005-0000-0000-00006A060000}"/>
    <cellStyle name="Note 12 2 2" xfId="1827" xr:uid="{00000000-0005-0000-0000-00006B060000}"/>
    <cellStyle name="Note 12 3" xfId="1240" xr:uid="{00000000-0005-0000-0000-00006C060000}"/>
    <cellStyle name="Note 12 3 2" xfId="1828" xr:uid="{00000000-0005-0000-0000-00006D060000}"/>
    <cellStyle name="Note 12 4" xfId="1241" xr:uid="{00000000-0005-0000-0000-00006E060000}"/>
    <cellStyle name="Note 12 4 2" xfId="1829" xr:uid="{00000000-0005-0000-0000-00006F060000}"/>
    <cellStyle name="Note 12 5" xfId="1242" xr:uid="{00000000-0005-0000-0000-000070060000}"/>
    <cellStyle name="Note 12 5 2" xfId="1830" xr:uid="{00000000-0005-0000-0000-000071060000}"/>
    <cellStyle name="Note 12 6" xfId="1243" xr:uid="{00000000-0005-0000-0000-000072060000}"/>
    <cellStyle name="Note 12 6 2" xfId="1831" xr:uid="{00000000-0005-0000-0000-000073060000}"/>
    <cellStyle name="Note 12 7" xfId="1244" xr:uid="{00000000-0005-0000-0000-000074060000}"/>
    <cellStyle name="Note 12 7 2" xfId="1832" xr:uid="{00000000-0005-0000-0000-000075060000}"/>
    <cellStyle name="Note 12 8" xfId="1826" xr:uid="{00000000-0005-0000-0000-000076060000}"/>
    <cellStyle name="Note 12_Jersey" xfId="1245" xr:uid="{00000000-0005-0000-0000-000077060000}"/>
    <cellStyle name="Note 13" xfId="1246" xr:uid="{00000000-0005-0000-0000-000078060000}"/>
    <cellStyle name="Note 13 2" xfId="1247" xr:uid="{00000000-0005-0000-0000-000079060000}"/>
    <cellStyle name="Note 13 2 2" xfId="1834" xr:uid="{00000000-0005-0000-0000-00007A060000}"/>
    <cellStyle name="Note 13 3" xfId="1248" xr:uid="{00000000-0005-0000-0000-00007B060000}"/>
    <cellStyle name="Note 13 3 2" xfId="1835" xr:uid="{00000000-0005-0000-0000-00007C060000}"/>
    <cellStyle name="Note 13 4" xfId="1249" xr:uid="{00000000-0005-0000-0000-00007D060000}"/>
    <cellStyle name="Note 13 4 2" xfId="1836" xr:uid="{00000000-0005-0000-0000-00007E060000}"/>
    <cellStyle name="Note 13 5" xfId="1250" xr:uid="{00000000-0005-0000-0000-00007F060000}"/>
    <cellStyle name="Note 13 5 2" xfId="1837" xr:uid="{00000000-0005-0000-0000-000080060000}"/>
    <cellStyle name="Note 13 6" xfId="1251" xr:uid="{00000000-0005-0000-0000-000081060000}"/>
    <cellStyle name="Note 13 6 2" xfId="1838" xr:uid="{00000000-0005-0000-0000-000082060000}"/>
    <cellStyle name="Note 13 7" xfId="1252" xr:uid="{00000000-0005-0000-0000-000083060000}"/>
    <cellStyle name="Note 13 7 2" xfId="1839" xr:uid="{00000000-0005-0000-0000-000084060000}"/>
    <cellStyle name="Note 13 8" xfId="1833" xr:uid="{00000000-0005-0000-0000-000085060000}"/>
    <cellStyle name="Note 13_Jersey" xfId="1253" xr:uid="{00000000-0005-0000-0000-000086060000}"/>
    <cellStyle name="Note 14" xfId="1254" xr:uid="{00000000-0005-0000-0000-000087060000}"/>
    <cellStyle name="Note 14 2" xfId="1255" xr:uid="{00000000-0005-0000-0000-000088060000}"/>
    <cellStyle name="Note 14 2 2" xfId="1841" xr:uid="{00000000-0005-0000-0000-000089060000}"/>
    <cellStyle name="Note 14 3" xfId="1256" xr:uid="{00000000-0005-0000-0000-00008A060000}"/>
    <cellStyle name="Note 14 3 2" xfId="1842" xr:uid="{00000000-0005-0000-0000-00008B060000}"/>
    <cellStyle name="Note 14 4" xfId="1257" xr:uid="{00000000-0005-0000-0000-00008C060000}"/>
    <cellStyle name="Note 14 4 2" xfId="1843" xr:uid="{00000000-0005-0000-0000-00008D060000}"/>
    <cellStyle name="Note 14 5" xfId="1258" xr:uid="{00000000-0005-0000-0000-00008E060000}"/>
    <cellStyle name="Note 14 5 2" xfId="1844" xr:uid="{00000000-0005-0000-0000-00008F060000}"/>
    <cellStyle name="Note 14 6" xfId="1259" xr:uid="{00000000-0005-0000-0000-000090060000}"/>
    <cellStyle name="Note 14 6 2" xfId="1845" xr:uid="{00000000-0005-0000-0000-000091060000}"/>
    <cellStyle name="Note 14 7" xfId="1260" xr:uid="{00000000-0005-0000-0000-000092060000}"/>
    <cellStyle name="Note 14 7 2" xfId="1846" xr:uid="{00000000-0005-0000-0000-000093060000}"/>
    <cellStyle name="Note 14 8" xfId="1840" xr:uid="{00000000-0005-0000-0000-000094060000}"/>
    <cellStyle name="Note 14_Jersey" xfId="1261" xr:uid="{00000000-0005-0000-0000-000095060000}"/>
    <cellStyle name="Note 15" xfId="1262" xr:uid="{00000000-0005-0000-0000-000096060000}"/>
    <cellStyle name="Note 15 2" xfId="1263" xr:uid="{00000000-0005-0000-0000-000097060000}"/>
    <cellStyle name="Note 15 2 2" xfId="1848" xr:uid="{00000000-0005-0000-0000-000098060000}"/>
    <cellStyle name="Note 15 3" xfId="1264" xr:uid="{00000000-0005-0000-0000-000099060000}"/>
    <cellStyle name="Note 15 3 2" xfId="1849" xr:uid="{00000000-0005-0000-0000-00009A060000}"/>
    <cellStyle name="Note 15 4" xfId="1847" xr:uid="{00000000-0005-0000-0000-00009B060000}"/>
    <cellStyle name="Note 15_Jersey" xfId="1265" xr:uid="{00000000-0005-0000-0000-00009C060000}"/>
    <cellStyle name="Note 16" xfId="1266" xr:uid="{00000000-0005-0000-0000-00009D060000}"/>
    <cellStyle name="Note 16 2" xfId="1267" xr:uid="{00000000-0005-0000-0000-00009E060000}"/>
    <cellStyle name="Note 16 2 2" xfId="1851" xr:uid="{00000000-0005-0000-0000-00009F060000}"/>
    <cellStyle name="Note 16 3" xfId="1268" xr:uid="{00000000-0005-0000-0000-0000A0060000}"/>
    <cellStyle name="Note 16 3 2" xfId="1852" xr:uid="{00000000-0005-0000-0000-0000A1060000}"/>
    <cellStyle name="Note 16 4" xfId="1850" xr:uid="{00000000-0005-0000-0000-0000A2060000}"/>
    <cellStyle name="Note 16_Jersey" xfId="1269" xr:uid="{00000000-0005-0000-0000-0000A3060000}"/>
    <cellStyle name="Note 17" xfId="1270" xr:uid="{00000000-0005-0000-0000-0000A4060000}"/>
    <cellStyle name="Note 17 2" xfId="1853" xr:uid="{00000000-0005-0000-0000-0000A5060000}"/>
    <cellStyle name="Note 18" xfId="1271" xr:uid="{00000000-0005-0000-0000-0000A6060000}"/>
    <cellStyle name="Note 18 2" xfId="1854" xr:uid="{00000000-0005-0000-0000-0000A7060000}"/>
    <cellStyle name="Note 19" xfId="1950" xr:uid="{00000000-0005-0000-0000-0000A8060000}"/>
    <cellStyle name="Note 2" xfId="1272" xr:uid="{00000000-0005-0000-0000-0000A9060000}"/>
    <cellStyle name="Note 2 2" xfId="1273" xr:uid="{00000000-0005-0000-0000-0000AA060000}"/>
    <cellStyle name="Note 2 2 2" xfId="1856" xr:uid="{00000000-0005-0000-0000-0000AB060000}"/>
    <cellStyle name="Note 2 3" xfId="1274" xr:uid="{00000000-0005-0000-0000-0000AC060000}"/>
    <cellStyle name="Note 2 3 2" xfId="1857" xr:uid="{00000000-0005-0000-0000-0000AD060000}"/>
    <cellStyle name="Note 2 4" xfId="1275" xr:uid="{00000000-0005-0000-0000-0000AE060000}"/>
    <cellStyle name="Note 2 4 2" xfId="1858" xr:uid="{00000000-0005-0000-0000-0000AF060000}"/>
    <cellStyle name="Note 2 5" xfId="1276" xr:uid="{00000000-0005-0000-0000-0000B0060000}"/>
    <cellStyle name="Note 2 5 2" xfId="1859" xr:uid="{00000000-0005-0000-0000-0000B1060000}"/>
    <cellStyle name="Note 2 6" xfId="1277" xr:uid="{00000000-0005-0000-0000-0000B2060000}"/>
    <cellStyle name="Note 2 6 2" xfId="1860" xr:uid="{00000000-0005-0000-0000-0000B3060000}"/>
    <cellStyle name="Note 2 7" xfId="1278" xr:uid="{00000000-0005-0000-0000-0000B4060000}"/>
    <cellStyle name="Note 2 7 2" xfId="1861" xr:uid="{00000000-0005-0000-0000-0000B5060000}"/>
    <cellStyle name="Note 2 8" xfId="1279" xr:uid="{00000000-0005-0000-0000-0000B6060000}"/>
    <cellStyle name="Note 2 8 2" xfId="1862" xr:uid="{00000000-0005-0000-0000-0000B7060000}"/>
    <cellStyle name="Note 2 9" xfId="1855" xr:uid="{00000000-0005-0000-0000-0000B8060000}"/>
    <cellStyle name="Note 2_Jersey" xfId="1280" xr:uid="{00000000-0005-0000-0000-0000B9060000}"/>
    <cellStyle name="Note 20" xfId="2000" xr:uid="{00000000-0005-0000-0000-0000BA060000}"/>
    <cellStyle name="Note 21" xfId="1949" xr:uid="{00000000-0005-0000-0000-0000BB060000}"/>
    <cellStyle name="Note 3" xfId="1281" xr:uid="{00000000-0005-0000-0000-0000BC060000}"/>
    <cellStyle name="Note 3 2" xfId="1282" xr:uid="{00000000-0005-0000-0000-0000BD060000}"/>
    <cellStyle name="Note 3 2 2" xfId="1864" xr:uid="{00000000-0005-0000-0000-0000BE060000}"/>
    <cellStyle name="Note 3 3" xfId="1283" xr:uid="{00000000-0005-0000-0000-0000BF060000}"/>
    <cellStyle name="Note 3 3 2" xfId="1865" xr:uid="{00000000-0005-0000-0000-0000C0060000}"/>
    <cellStyle name="Note 3 4" xfId="1284" xr:uid="{00000000-0005-0000-0000-0000C1060000}"/>
    <cellStyle name="Note 3 4 2" xfId="1866" xr:uid="{00000000-0005-0000-0000-0000C2060000}"/>
    <cellStyle name="Note 3 5" xfId="1285" xr:uid="{00000000-0005-0000-0000-0000C3060000}"/>
    <cellStyle name="Note 3 5 2" xfId="1867" xr:uid="{00000000-0005-0000-0000-0000C4060000}"/>
    <cellStyle name="Note 3 6" xfId="1286" xr:uid="{00000000-0005-0000-0000-0000C5060000}"/>
    <cellStyle name="Note 3 6 2" xfId="1868" xr:uid="{00000000-0005-0000-0000-0000C6060000}"/>
    <cellStyle name="Note 3 7" xfId="1287" xr:uid="{00000000-0005-0000-0000-0000C7060000}"/>
    <cellStyle name="Note 3 7 2" xfId="1869" xr:uid="{00000000-0005-0000-0000-0000C8060000}"/>
    <cellStyle name="Note 3 8" xfId="1863" xr:uid="{00000000-0005-0000-0000-0000C9060000}"/>
    <cellStyle name="Note 3_Jersey" xfId="1288" xr:uid="{00000000-0005-0000-0000-0000CA060000}"/>
    <cellStyle name="Note 4" xfId="1289" xr:uid="{00000000-0005-0000-0000-0000CB060000}"/>
    <cellStyle name="Note 4 2" xfId="1290" xr:uid="{00000000-0005-0000-0000-0000CC060000}"/>
    <cellStyle name="Note 4 2 2" xfId="1871" xr:uid="{00000000-0005-0000-0000-0000CD060000}"/>
    <cellStyle name="Note 4 3" xfId="1291" xr:uid="{00000000-0005-0000-0000-0000CE060000}"/>
    <cellStyle name="Note 4 3 2" xfId="1872" xr:uid="{00000000-0005-0000-0000-0000CF060000}"/>
    <cellStyle name="Note 4 4" xfId="1292" xr:uid="{00000000-0005-0000-0000-0000D0060000}"/>
    <cellStyle name="Note 4 4 2" xfId="1873" xr:uid="{00000000-0005-0000-0000-0000D1060000}"/>
    <cellStyle name="Note 4 5" xfId="1293" xr:uid="{00000000-0005-0000-0000-0000D2060000}"/>
    <cellStyle name="Note 4 5 2" xfId="1874" xr:uid="{00000000-0005-0000-0000-0000D3060000}"/>
    <cellStyle name="Note 4 6" xfId="1294" xr:uid="{00000000-0005-0000-0000-0000D4060000}"/>
    <cellStyle name="Note 4 6 2" xfId="1875" xr:uid="{00000000-0005-0000-0000-0000D5060000}"/>
    <cellStyle name="Note 4 7" xfId="1295" xr:uid="{00000000-0005-0000-0000-0000D6060000}"/>
    <cellStyle name="Note 4 7 2" xfId="1876" xr:uid="{00000000-0005-0000-0000-0000D7060000}"/>
    <cellStyle name="Note 4 8" xfId="1870" xr:uid="{00000000-0005-0000-0000-0000D8060000}"/>
    <cellStyle name="Note 4_Jersey" xfId="1296" xr:uid="{00000000-0005-0000-0000-0000D9060000}"/>
    <cellStyle name="Note 5" xfId="1297" xr:uid="{00000000-0005-0000-0000-0000DA060000}"/>
    <cellStyle name="Note 5 2" xfId="1298" xr:uid="{00000000-0005-0000-0000-0000DB060000}"/>
    <cellStyle name="Note 5 2 2" xfId="1878" xr:uid="{00000000-0005-0000-0000-0000DC060000}"/>
    <cellStyle name="Note 5 3" xfId="1299" xr:uid="{00000000-0005-0000-0000-0000DD060000}"/>
    <cellStyle name="Note 5 3 2" xfId="1879" xr:uid="{00000000-0005-0000-0000-0000DE060000}"/>
    <cellStyle name="Note 5 4" xfId="1300" xr:uid="{00000000-0005-0000-0000-0000DF060000}"/>
    <cellStyle name="Note 5 4 2" xfId="1880" xr:uid="{00000000-0005-0000-0000-0000E0060000}"/>
    <cellStyle name="Note 5 5" xfId="1301" xr:uid="{00000000-0005-0000-0000-0000E1060000}"/>
    <cellStyle name="Note 5 5 2" xfId="1881" xr:uid="{00000000-0005-0000-0000-0000E2060000}"/>
    <cellStyle name="Note 5 6" xfId="1302" xr:uid="{00000000-0005-0000-0000-0000E3060000}"/>
    <cellStyle name="Note 5 6 2" xfId="1882" xr:uid="{00000000-0005-0000-0000-0000E4060000}"/>
    <cellStyle name="Note 5 7" xfId="1303" xr:uid="{00000000-0005-0000-0000-0000E5060000}"/>
    <cellStyle name="Note 5 7 2" xfId="1883" xr:uid="{00000000-0005-0000-0000-0000E6060000}"/>
    <cellStyle name="Note 5 8" xfId="1877" xr:uid="{00000000-0005-0000-0000-0000E7060000}"/>
    <cellStyle name="Note 5_Jersey" xfId="1304" xr:uid="{00000000-0005-0000-0000-0000E8060000}"/>
    <cellStyle name="Note 6" xfId="1305" xr:uid="{00000000-0005-0000-0000-0000E9060000}"/>
    <cellStyle name="Note 6 2" xfId="1306" xr:uid="{00000000-0005-0000-0000-0000EA060000}"/>
    <cellStyle name="Note 6 2 2" xfId="1885" xr:uid="{00000000-0005-0000-0000-0000EB060000}"/>
    <cellStyle name="Note 6 3" xfId="1307" xr:uid="{00000000-0005-0000-0000-0000EC060000}"/>
    <cellStyle name="Note 6 3 2" xfId="1886" xr:uid="{00000000-0005-0000-0000-0000ED060000}"/>
    <cellStyle name="Note 6 4" xfId="1308" xr:uid="{00000000-0005-0000-0000-0000EE060000}"/>
    <cellStyle name="Note 6 4 2" xfId="1887" xr:uid="{00000000-0005-0000-0000-0000EF060000}"/>
    <cellStyle name="Note 6 5" xfId="1309" xr:uid="{00000000-0005-0000-0000-0000F0060000}"/>
    <cellStyle name="Note 6 5 2" xfId="1888" xr:uid="{00000000-0005-0000-0000-0000F1060000}"/>
    <cellStyle name="Note 6 6" xfId="1310" xr:uid="{00000000-0005-0000-0000-0000F2060000}"/>
    <cellStyle name="Note 6 6 2" xfId="1889" xr:uid="{00000000-0005-0000-0000-0000F3060000}"/>
    <cellStyle name="Note 6 7" xfId="1311" xr:uid="{00000000-0005-0000-0000-0000F4060000}"/>
    <cellStyle name="Note 6 7 2" xfId="1890" xr:uid="{00000000-0005-0000-0000-0000F5060000}"/>
    <cellStyle name="Note 6 8" xfId="1884" xr:uid="{00000000-0005-0000-0000-0000F6060000}"/>
    <cellStyle name="Note 6_Jersey" xfId="1312" xr:uid="{00000000-0005-0000-0000-0000F7060000}"/>
    <cellStyle name="Note 7" xfId="1313" xr:uid="{00000000-0005-0000-0000-0000F8060000}"/>
    <cellStyle name="Note 7 2" xfId="1314" xr:uid="{00000000-0005-0000-0000-0000F9060000}"/>
    <cellStyle name="Note 7 2 2" xfId="1892" xr:uid="{00000000-0005-0000-0000-0000FA060000}"/>
    <cellStyle name="Note 7 3" xfId="1315" xr:uid="{00000000-0005-0000-0000-0000FB060000}"/>
    <cellStyle name="Note 7 3 2" xfId="1893" xr:uid="{00000000-0005-0000-0000-0000FC060000}"/>
    <cellStyle name="Note 7 4" xfId="1316" xr:uid="{00000000-0005-0000-0000-0000FD060000}"/>
    <cellStyle name="Note 7 4 2" xfId="1894" xr:uid="{00000000-0005-0000-0000-0000FE060000}"/>
    <cellStyle name="Note 7 5" xfId="1317" xr:uid="{00000000-0005-0000-0000-0000FF060000}"/>
    <cellStyle name="Note 7 5 2" xfId="1895" xr:uid="{00000000-0005-0000-0000-000000070000}"/>
    <cellStyle name="Note 7 6" xfId="1318" xr:uid="{00000000-0005-0000-0000-000001070000}"/>
    <cellStyle name="Note 7 6 2" xfId="1896" xr:uid="{00000000-0005-0000-0000-000002070000}"/>
    <cellStyle name="Note 7 7" xfId="1319" xr:uid="{00000000-0005-0000-0000-000003070000}"/>
    <cellStyle name="Note 7 7 2" xfId="1897" xr:uid="{00000000-0005-0000-0000-000004070000}"/>
    <cellStyle name="Note 7 8" xfId="1891" xr:uid="{00000000-0005-0000-0000-000005070000}"/>
    <cellStyle name="Note 7_Jersey" xfId="1320" xr:uid="{00000000-0005-0000-0000-000006070000}"/>
    <cellStyle name="Note 8" xfId="1321" xr:uid="{00000000-0005-0000-0000-000007070000}"/>
    <cellStyle name="Note 8 2" xfId="1322" xr:uid="{00000000-0005-0000-0000-000008070000}"/>
    <cellStyle name="Note 8 2 2" xfId="1899" xr:uid="{00000000-0005-0000-0000-000009070000}"/>
    <cellStyle name="Note 8 3" xfId="1323" xr:uid="{00000000-0005-0000-0000-00000A070000}"/>
    <cellStyle name="Note 8 3 2" xfId="1900" xr:uid="{00000000-0005-0000-0000-00000B070000}"/>
    <cellStyle name="Note 8 4" xfId="1324" xr:uid="{00000000-0005-0000-0000-00000C070000}"/>
    <cellStyle name="Note 8 4 2" xfId="1901" xr:uid="{00000000-0005-0000-0000-00000D070000}"/>
    <cellStyle name="Note 8 5" xfId="1325" xr:uid="{00000000-0005-0000-0000-00000E070000}"/>
    <cellStyle name="Note 8 5 2" xfId="1902" xr:uid="{00000000-0005-0000-0000-00000F070000}"/>
    <cellStyle name="Note 8 6" xfId="1326" xr:uid="{00000000-0005-0000-0000-000010070000}"/>
    <cellStyle name="Note 8 6 2" xfId="1903" xr:uid="{00000000-0005-0000-0000-000011070000}"/>
    <cellStyle name="Note 8 7" xfId="1327" xr:uid="{00000000-0005-0000-0000-000012070000}"/>
    <cellStyle name="Note 8 7 2" xfId="1904" xr:uid="{00000000-0005-0000-0000-000013070000}"/>
    <cellStyle name="Note 8 8" xfId="1898" xr:uid="{00000000-0005-0000-0000-000014070000}"/>
    <cellStyle name="Note 8_Jersey" xfId="1328" xr:uid="{00000000-0005-0000-0000-000015070000}"/>
    <cellStyle name="Note 9" xfId="1329" xr:uid="{00000000-0005-0000-0000-000016070000}"/>
    <cellStyle name="Note 9 2" xfId="1330" xr:uid="{00000000-0005-0000-0000-000017070000}"/>
    <cellStyle name="Note 9 2 2" xfId="1906" xr:uid="{00000000-0005-0000-0000-000018070000}"/>
    <cellStyle name="Note 9 3" xfId="1331" xr:uid="{00000000-0005-0000-0000-000019070000}"/>
    <cellStyle name="Note 9 3 2" xfId="1907" xr:uid="{00000000-0005-0000-0000-00001A070000}"/>
    <cellStyle name="Note 9 4" xfId="1332" xr:uid="{00000000-0005-0000-0000-00001B070000}"/>
    <cellStyle name="Note 9 4 2" xfId="1908" xr:uid="{00000000-0005-0000-0000-00001C070000}"/>
    <cellStyle name="Note 9 5" xfId="1333" xr:uid="{00000000-0005-0000-0000-00001D070000}"/>
    <cellStyle name="Note 9 5 2" xfId="1909" xr:uid="{00000000-0005-0000-0000-00001E070000}"/>
    <cellStyle name="Note 9 6" xfId="1334" xr:uid="{00000000-0005-0000-0000-00001F070000}"/>
    <cellStyle name="Note 9 6 2" xfId="1910" xr:uid="{00000000-0005-0000-0000-000020070000}"/>
    <cellStyle name="Note 9 7" xfId="1335" xr:uid="{00000000-0005-0000-0000-000021070000}"/>
    <cellStyle name="Note 9 7 2" xfId="1911" xr:uid="{00000000-0005-0000-0000-000022070000}"/>
    <cellStyle name="Note 9 8" xfId="1905" xr:uid="{00000000-0005-0000-0000-000023070000}"/>
    <cellStyle name="Note 9_Jersey" xfId="1336" xr:uid="{00000000-0005-0000-0000-000024070000}"/>
    <cellStyle name="Output 2" xfId="1337" xr:uid="{00000000-0005-0000-0000-000025070000}"/>
    <cellStyle name="Output 2 2" xfId="1912" xr:uid="{00000000-0005-0000-0000-000026070000}"/>
    <cellStyle name="Output 2 3" xfId="2052" xr:uid="{00000000-0005-0000-0000-000027070000}"/>
    <cellStyle name="Output 3" xfId="1338" xr:uid="{00000000-0005-0000-0000-000028070000}"/>
    <cellStyle name="Output 3 2" xfId="1913" xr:uid="{00000000-0005-0000-0000-000029070000}"/>
    <cellStyle name="Output 3 3" xfId="2053" xr:uid="{00000000-0005-0000-0000-00002A070000}"/>
    <cellStyle name="Output 4" xfId="1339" xr:uid="{00000000-0005-0000-0000-00002B070000}"/>
    <cellStyle name="Output 4 2" xfId="1914" xr:uid="{00000000-0005-0000-0000-00002C070000}"/>
    <cellStyle name="Output 4 3" xfId="2054" xr:uid="{00000000-0005-0000-0000-00002D070000}"/>
    <cellStyle name="Output 5" xfId="2051" xr:uid="{00000000-0005-0000-0000-00002E070000}"/>
    <cellStyle name="Percent 2" xfId="1341" xr:uid="{00000000-0005-0000-0000-00002F070000}"/>
    <cellStyle name="Percent 2 2" xfId="1342" xr:uid="{00000000-0005-0000-0000-000030070000}"/>
    <cellStyle name="Percent 2 2 2" xfId="1916" xr:uid="{00000000-0005-0000-0000-000031070000}"/>
    <cellStyle name="Percent 2 2 2 7" xfId="2110" xr:uid="{00000000-0005-0000-0000-000032070000}"/>
    <cellStyle name="Percent 2 3" xfId="1343" xr:uid="{00000000-0005-0000-0000-000033070000}"/>
    <cellStyle name="Percent 2 3 2" xfId="1917" xr:uid="{00000000-0005-0000-0000-000034070000}"/>
    <cellStyle name="Percent 2 4" xfId="1344" xr:uid="{00000000-0005-0000-0000-000035070000}"/>
    <cellStyle name="Percent 2 5" xfId="1915" xr:uid="{00000000-0005-0000-0000-000036070000}"/>
    <cellStyle name="Percent 2 5 2" xfId="2047" xr:uid="{00000000-0005-0000-0000-000037070000}"/>
    <cellStyle name="Percent 2 6" xfId="2116" xr:uid="{00000000-0005-0000-0000-000038070000}"/>
    <cellStyle name="Percent 3" xfId="1345" xr:uid="{00000000-0005-0000-0000-000039070000}"/>
    <cellStyle name="Percent 3 2" xfId="1346" xr:uid="{00000000-0005-0000-0000-00003A070000}"/>
    <cellStyle name="Percent 3 2 2" xfId="1919" xr:uid="{00000000-0005-0000-0000-00003B070000}"/>
    <cellStyle name="Percent 3 3" xfId="1918" xr:uid="{00000000-0005-0000-0000-00003C070000}"/>
    <cellStyle name="Percent 3 4" xfId="2121" xr:uid="{00000000-0005-0000-0000-00003D070000}"/>
    <cellStyle name="Percent 4" xfId="1347" xr:uid="{00000000-0005-0000-0000-00003E070000}"/>
    <cellStyle name="Percent 4 2" xfId="1920" xr:uid="{00000000-0005-0000-0000-00003F070000}"/>
    <cellStyle name="Percent 5" xfId="1348" xr:uid="{00000000-0005-0000-0000-000040070000}"/>
    <cellStyle name="Percent 6" xfId="1349" xr:uid="{00000000-0005-0000-0000-000041070000}"/>
    <cellStyle name="Percent 6 2" xfId="2048" xr:uid="{00000000-0005-0000-0000-000042070000}"/>
    <cellStyle name="Style 1" xfId="1350" xr:uid="{00000000-0005-0000-0000-000043070000}"/>
    <cellStyle name="Style 1 2" xfId="1351" xr:uid="{00000000-0005-0000-0000-000044070000}"/>
    <cellStyle name="Style 1 2 2" xfId="1922" xr:uid="{00000000-0005-0000-0000-000045070000}"/>
    <cellStyle name="Style 1 3" xfId="1352" xr:uid="{00000000-0005-0000-0000-000046070000}"/>
    <cellStyle name="Style 1 3 2" xfId="1923" xr:uid="{00000000-0005-0000-0000-000047070000}"/>
    <cellStyle name="Style 1 4" xfId="1921" xr:uid="{00000000-0005-0000-0000-000048070000}"/>
    <cellStyle name="Style 1_Chairs" xfId="1353" xr:uid="{00000000-0005-0000-0000-000049070000}"/>
    <cellStyle name="TableStyleLight1" xfId="1354" xr:uid="{00000000-0005-0000-0000-00004A070000}"/>
    <cellStyle name="TextStyle" xfId="1355" xr:uid="{00000000-0005-0000-0000-00004B070000}"/>
    <cellStyle name="TextStyle 2" xfId="1924" xr:uid="{00000000-0005-0000-0000-00004C070000}"/>
    <cellStyle name="Title 2" xfId="1356" xr:uid="{00000000-0005-0000-0000-00004D070000}"/>
    <cellStyle name="Title 3" xfId="1357" xr:uid="{00000000-0005-0000-0000-00004E070000}"/>
    <cellStyle name="Title 3 2" xfId="1925" xr:uid="{00000000-0005-0000-0000-00004F070000}"/>
    <cellStyle name="Title 3 3" xfId="2049" xr:uid="{00000000-0005-0000-0000-000050070000}"/>
    <cellStyle name="Title 4" xfId="1358" xr:uid="{00000000-0005-0000-0000-000051070000}"/>
    <cellStyle name="Total 2" xfId="1359" xr:uid="{00000000-0005-0000-0000-000052070000}"/>
    <cellStyle name="Total 2 2" xfId="1926" xr:uid="{00000000-0005-0000-0000-000053070000}"/>
    <cellStyle name="Total 2 3" xfId="2058" xr:uid="{00000000-0005-0000-0000-000054070000}"/>
    <cellStyle name="Total 3" xfId="1360" xr:uid="{00000000-0005-0000-0000-000055070000}"/>
    <cellStyle name="Total 3 2" xfId="1927" xr:uid="{00000000-0005-0000-0000-000056070000}"/>
    <cellStyle name="Total 3 3" xfId="2059" xr:uid="{00000000-0005-0000-0000-000057070000}"/>
    <cellStyle name="Total 4" xfId="1361" xr:uid="{00000000-0005-0000-0000-000058070000}"/>
    <cellStyle name="Total 4 2" xfId="1928" xr:uid="{00000000-0005-0000-0000-000059070000}"/>
    <cellStyle name="Total 4 3" xfId="2060" xr:uid="{00000000-0005-0000-0000-00005A070000}"/>
    <cellStyle name="Total 5" xfId="2057" xr:uid="{00000000-0005-0000-0000-00005B070000}"/>
    <cellStyle name="Warning Text 2" xfId="1362" xr:uid="{00000000-0005-0000-0000-00005C070000}"/>
    <cellStyle name="Warning Text 3" xfId="1363" xr:uid="{00000000-0005-0000-0000-00005D070000}"/>
    <cellStyle name="Warning Text 4" xfId="1364" xr:uid="{00000000-0005-0000-0000-00005E070000}"/>
    <cellStyle name="百分比" xfId="1340" builtinId="5"/>
    <cellStyle name="百分比 2" xfId="1530" xr:uid="{00000000-0005-0000-0000-000060070000}"/>
    <cellStyle name="百分比 2 2" xfId="1531" xr:uid="{00000000-0005-0000-0000-000061070000}"/>
    <cellStyle name="百分比 2 2 2" xfId="1930" xr:uid="{00000000-0005-0000-0000-000062070000}"/>
    <cellStyle name="百分比 2 3" xfId="1929" xr:uid="{00000000-0005-0000-0000-000063070000}"/>
    <cellStyle name="标题" xfId="2069" xr:uid="{00000000-0005-0000-0000-000064070000}"/>
    <cellStyle name="标题 1" xfId="2070" xr:uid="{00000000-0005-0000-0000-000065070000}"/>
    <cellStyle name="标题 1 2" xfId="1508" xr:uid="{00000000-0005-0000-0000-000066070000}"/>
    <cellStyle name="标题 1 3" xfId="1509" xr:uid="{00000000-0005-0000-0000-000067070000}"/>
    <cellStyle name="标题 2" xfId="2071" xr:uid="{00000000-0005-0000-0000-000068070000}"/>
    <cellStyle name="标题 2 2" xfId="1510" xr:uid="{00000000-0005-0000-0000-000069070000}"/>
    <cellStyle name="标题 2 3" xfId="1511" xr:uid="{00000000-0005-0000-0000-00006A070000}"/>
    <cellStyle name="标题 3" xfId="2073" xr:uid="{00000000-0005-0000-0000-00006B070000}"/>
    <cellStyle name="标题 3 2" xfId="1512" xr:uid="{00000000-0005-0000-0000-00006C070000}"/>
    <cellStyle name="标题 3 3" xfId="1513" xr:uid="{00000000-0005-0000-0000-00006D070000}"/>
    <cellStyle name="标题 4" xfId="2074" xr:uid="{00000000-0005-0000-0000-00006E070000}"/>
    <cellStyle name="标题 4 2" xfId="1514" xr:uid="{00000000-0005-0000-0000-00006F070000}"/>
    <cellStyle name="标题 4 3" xfId="1515" xr:uid="{00000000-0005-0000-0000-000070070000}"/>
    <cellStyle name="标题 5" xfId="1516" xr:uid="{00000000-0005-0000-0000-000071070000}"/>
    <cellStyle name="标题 6" xfId="1517" xr:uid="{00000000-0005-0000-0000-000072070000}"/>
    <cellStyle name="差" xfId="2062" xr:uid="{00000000-0005-0000-0000-000073070000}"/>
    <cellStyle name="差 2" xfId="1421" xr:uid="{00000000-0005-0000-0000-000074070000}"/>
    <cellStyle name="差 3" xfId="1422" xr:uid="{00000000-0005-0000-0000-000075070000}"/>
    <cellStyle name="差_Book1" xfId="1423" xr:uid="{00000000-0005-0000-0000-000076070000}"/>
    <cellStyle name="差_BW quote sheet for HP samples _09202012" xfId="1424" xr:uid="{00000000-0005-0000-0000-000077070000}"/>
    <cellStyle name="差_Cellular Blanket prices- Faze3" xfId="1425" xr:uid="{00000000-0005-0000-0000-000078070000}"/>
    <cellStyle name="差_EE Furniture Quotation of HH samples-20100906" xfId="1426" xr:uid="{00000000-0005-0000-0000-000079070000}"/>
    <cellStyle name="差_Folding Chair Quote Sheet - 23 May 2013" xfId="1427" xr:uid="{00000000-0005-0000-0000-00007A070000}"/>
    <cellStyle name="差_HP quota sheet from kaifa 2011-9-8" xfId="1428" xr:uid="{00000000-0005-0000-0000-00007B070000}"/>
    <cellStyle name="差_HS quote sheet for HP samples _09192012" xfId="1429" xr:uid="{00000000-0005-0000-0000-00007C070000}"/>
    <cellStyle name="差_JZJ quote sheet for HP samples _09152012" xfId="1430" xr:uid="{00000000-0005-0000-0000-00007D070000}"/>
    <cellStyle name="差_KF quote sheet for HP samples _09152012" xfId="1431" xr:uid="{00000000-0005-0000-0000-00007E070000}"/>
    <cellStyle name="差_Master quote sheet for HP samples _09202012" xfId="1432" xr:uid="{00000000-0005-0000-0000-00007F070000}"/>
    <cellStyle name="差_Meiyi quote sheet for showroom samples _09192012 update" xfId="1433" xr:uid="{00000000-0005-0000-0000-000080070000}"/>
    <cellStyle name="差_Minxing Haojiang TA quote sheet for HP 3-14-2013 " xfId="1434" xr:uid="{00000000-0005-0000-0000-000081070000}"/>
    <cellStyle name="差_MY quote sheet for HP samples _09152012" xfId="1435" xr:uid="{00000000-0005-0000-0000-000082070000}"/>
    <cellStyle name="差_Overstock Ottoman quotation-master-20110928" xfId="1436" xr:uid="{00000000-0005-0000-0000-000083070000}"/>
    <cellStyle name="差_Quotation sheet for HP sample from TC 2011-08-29 (3)" xfId="1437" xr:uid="{00000000-0005-0000-0000-000084070000}"/>
    <cellStyle name="差_quote sheet for JCP  _08022012 (2)" xfId="1438" xr:uid="{00000000-0005-0000-0000-000085070000}"/>
    <cellStyle name="差_quote sheet for Overstock _09062012" xfId="1439" xr:uid="{00000000-0005-0000-0000-000086070000}"/>
    <cellStyle name="差_quote sheet for two tables for Overstock 5-17-2013 (2)" xfId="1440" xr:uid="{00000000-0005-0000-0000-000087070000}"/>
    <cellStyle name="差_shopko sheet set CCD 2013-7-16" xfId="1441" xr:uid="{00000000-0005-0000-0000-000088070000}"/>
    <cellStyle name="差_TA-JLA April 2012 Sample Order (3)" xfId="1442" xr:uid="{00000000-0005-0000-0000-000089070000}"/>
    <cellStyle name="差_Total quote sheet for 201304 HP chairs" xfId="1443" xr:uid="{00000000-0005-0000-0000-00008A070000}"/>
    <cellStyle name="差_Total quote sheet for 201304 HP samples _updated on 3-25-2013 (3)" xfId="1444" xr:uid="{00000000-0005-0000-0000-00008B070000}"/>
    <cellStyle name="差_Total quote sheet for 201304 HP samples _updated on 3-26-2013 (2)" xfId="1445" xr:uid="{00000000-0005-0000-0000-00008C070000}"/>
    <cellStyle name="差_Total quote sheet for 201304 HP samples 3-15-2013" xfId="1446" xr:uid="{00000000-0005-0000-0000-00008D070000}"/>
    <cellStyle name="差_Total quote sheet for 201304 HP samples 3-18-2013" xfId="1447" xr:uid="{00000000-0005-0000-0000-00008E070000}"/>
    <cellStyle name="差_total quote sheet for Overstock 2-25-2013" xfId="1448" xr:uid="{00000000-0005-0000-0000-00008F070000}"/>
    <cellStyle name="差_TW Home Quotation sheet for JCP _07162012 (2)" xfId="1449" xr:uid="{00000000-0005-0000-0000-000090070000}"/>
    <cellStyle name="差_TW Home Quotation sheet for JCP _07182012" xfId="1450" xr:uid="{00000000-0005-0000-0000-000091070000}"/>
    <cellStyle name="差_TW Home Quotation sheet for JCP _07192012 - KD none KD (2)" xfId="1451" xr:uid="{00000000-0005-0000-0000-000092070000}"/>
    <cellStyle name="差_TW Home Quotation sheet HeYuan HP Show 2012-2-19" xfId="1452" xr:uid="{00000000-0005-0000-0000-000093070000}"/>
    <cellStyle name="差_TW Home Quotation sheet Hongsheng HP Show 2012-2-29" xfId="1453" xr:uid="{00000000-0005-0000-0000-000094070000}"/>
    <cellStyle name="差_TW Home Quotation sheet Jinzheng HP Show 2012-2-29" xfId="1454" xr:uid="{00000000-0005-0000-0000-000095070000}"/>
    <cellStyle name="差_TW Home Quotation sheet Meiyuan HP Show 2012-2-29" xfId="1455" xr:uid="{00000000-0005-0000-0000-000096070000}"/>
    <cellStyle name="差_TW Home Quotation sheet- south items for HP from HS 2012-03-22" xfId="1456" xr:uid="{00000000-0005-0000-0000-000097070000}"/>
    <cellStyle name="差_TW Home Quotation sheet-07022012update (2)" xfId="1457" xr:uid="{00000000-0005-0000-0000-000098070000}"/>
    <cellStyle name="差_TW Home Quotation sheet--120323" xfId="1458" xr:uid="{00000000-0005-0000-0000-000099070000}"/>
    <cellStyle name="差_TW Home Quotation sheet-120611HEYUAN  (2)" xfId="1459" xr:uid="{00000000-0005-0000-0000-00009A070000}"/>
    <cellStyle name="差_TW Home Quotation sheet-120618 update (2)" xfId="1460" xr:uid="{00000000-0005-0000-0000-00009B070000}"/>
    <cellStyle name="差_TW Home Quotation sheet-BW 2012-3-13" xfId="1461" xr:uid="{00000000-0005-0000-0000-00009C070000}"/>
    <cellStyle name="差_TW Home Quotation sheet-BW items from MY" xfId="1462" xr:uid="{00000000-0005-0000-0000-00009D070000}"/>
    <cellStyle name="差_TW Home Quotation sheet-KAIFAI 2012-2-20" xfId="1463" xr:uid="{00000000-0005-0000-0000-00009E070000}"/>
    <cellStyle name="差_TW_Home_Quotation_sheet of HP samples-chairone-20100907" xfId="1464" xr:uid="{00000000-0005-0000-0000-00009F070000}"/>
    <cellStyle name="差_TW_Home_Quotation_sheet of HP samples-chairone-20100907 (3)" xfId="1465" xr:uid="{00000000-0005-0000-0000-0000A0070000}"/>
    <cellStyle name="差_Winsun quote sheet for HP samples _09192012" xfId="1466" xr:uid="{00000000-0005-0000-0000-0000A1070000}"/>
    <cellStyle name="常规" xfId="0" builtinId="0"/>
    <cellStyle name="常规 10" xfId="1467" xr:uid="{00000000-0005-0000-0000-0000A3070000}"/>
    <cellStyle name="常规 11" xfId="1468" xr:uid="{00000000-0005-0000-0000-0000A4070000}"/>
    <cellStyle name="常规 12" xfId="1469" xr:uid="{00000000-0005-0000-0000-0000A5070000}"/>
    <cellStyle name="常规 13" xfId="1470" xr:uid="{00000000-0005-0000-0000-0000A6070000}"/>
    <cellStyle name="常规 14" xfId="1471" xr:uid="{00000000-0005-0000-0000-0000A7070000}"/>
    <cellStyle name="常规 15" xfId="1472" xr:uid="{00000000-0005-0000-0000-0000A8070000}"/>
    <cellStyle name="常规 16" xfId="2129" xr:uid="{00000000-0005-0000-0000-0000A9070000}"/>
    <cellStyle name="常规 17" xfId="2131" xr:uid="{00000000-0005-0000-0000-0000AA070000}"/>
    <cellStyle name="常规 18" xfId="2133" xr:uid="{00000000-0005-0000-0000-0000AB070000}"/>
    <cellStyle name="常规 2" xfId="1473" xr:uid="{00000000-0005-0000-0000-0000AC070000}"/>
    <cellStyle name="常规 2 14" xfId="1474" xr:uid="{00000000-0005-0000-0000-0000AD070000}"/>
    <cellStyle name="常规 2 17" xfId="1475" xr:uid="{00000000-0005-0000-0000-0000AE070000}"/>
    <cellStyle name="常规 2 18" xfId="1476" xr:uid="{00000000-0005-0000-0000-0000AF070000}"/>
    <cellStyle name="常规 2 2" xfId="1477" xr:uid="{00000000-0005-0000-0000-0000B0070000}"/>
    <cellStyle name="常规 2 22" xfId="1478" xr:uid="{00000000-0005-0000-0000-0000B1070000}"/>
    <cellStyle name="常规 2 28" xfId="1479" xr:uid="{00000000-0005-0000-0000-0000B2070000}"/>
    <cellStyle name="常规 2 3" xfId="1480" xr:uid="{00000000-0005-0000-0000-0000B3070000}"/>
    <cellStyle name="常规 2 4" xfId="1481" xr:uid="{00000000-0005-0000-0000-0000B4070000}"/>
    <cellStyle name="常规 2 49" xfId="1482" xr:uid="{00000000-0005-0000-0000-0000B5070000}"/>
    <cellStyle name="常规 2 53" xfId="1483" xr:uid="{00000000-0005-0000-0000-0000B6070000}"/>
    <cellStyle name="常规 2_ALL items" xfId="1484" xr:uid="{00000000-0005-0000-0000-0000B7070000}"/>
    <cellStyle name="常规 3" xfId="1485" xr:uid="{00000000-0005-0000-0000-0000B8070000}"/>
    <cellStyle name="常规 4" xfId="1486" xr:uid="{00000000-0005-0000-0000-0000B9070000}"/>
    <cellStyle name="常规 5" xfId="1487" xr:uid="{00000000-0005-0000-0000-0000BA070000}"/>
    <cellStyle name="常规 6" xfId="1488" xr:uid="{00000000-0005-0000-0000-0000BB070000}"/>
    <cellStyle name="常规 6 2" xfId="1489" xr:uid="{00000000-0005-0000-0000-0000BC070000}"/>
    <cellStyle name="常规 6_Basic bedding commitment March Market--130506" xfId="1490" xr:uid="{00000000-0005-0000-0000-0000BD070000}"/>
    <cellStyle name="常规 7" xfId="1491" xr:uid="{00000000-0005-0000-0000-0000BE070000}"/>
    <cellStyle name="常规 8" xfId="1492" xr:uid="{00000000-0005-0000-0000-0000BF070000}"/>
    <cellStyle name="常规 8 2" xfId="1493" xr:uid="{00000000-0005-0000-0000-0000C0070000}"/>
    <cellStyle name="常规 8 2 2" xfId="1932" xr:uid="{00000000-0005-0000-0000-0000C1070000}"/>
    <cellStyle name="常规 8 3" xfId="1931" xr:uid="{00000000-0005-0000-0000-0000C2070000}"/>
    <cellStyle name="常规 9" xfId="1494" xr:uid="{00000000-0005-0000-0000-0000C3070000}"/>
    <cellStyle name="超链接" xfId="2128" builtinId="8"/>
    <cellStyle name="好" xfId="2050" xr:uid="{00000000-0005-0000-0000-0000C5070000}"/>
    <cellStyle name="好 2" xfId="1375" xr:uid="{00000000-0005-0000-0000-0000C6070000}"/>
    <cellStyle name="好 3" xfId="1376" xr:uid="{00000000-0005-0000-0000-0000C7070000}"/>
    <cellStyle name="好_Book1" xfId="1377" xr:uid="{00000000-0005-0000-0000-0000C8070000}"/>
    <cellStyle name="好_BW quote sheet for HP samples _09202012" xfId="1378" xr:uid="{00000000-0005-0000-0000-0000C9070000}"/>
    <cellStyle name="好_Cellular Blanket prices- Faze3" xfId="1379" xr:uid="{00000000-0005-0000-0000-0000CA070000}"/>
    <cellStyle name="好_EE Furniture Quotation of HH samples-20100906" xfId="1380" xr:uid="{00000000-0005-0000-0000-0000CB070000}"/>
    <cellStyle name="好_Folding Chair Quote Sheet - 23 May 2013" xfId="1381" xr:uid="{00000000-0005-0000-0000-0000CC070000}"/>
    <cellStyle name="好_HP quota sheet from kaifa 2011-9-8" xfId="1382" xr:uid="{00000000-0005-0000-0000-0000CD070000}"/>
    <cellStyle name="好_HS quote sheet for HP samples _09192012" xfId="1383" xr:uid="{00000000-0005-0000-0000-0000CE070000}"/>
    <cellStyle name="好_JZJ quote sheet for HP samples _09152012" xfId="1384" xr:uid="{00000000-0005-0000-0000-0000CF070000}"/>
    <cellStyle name="好_KF quote sheet for HP samples _09152012" xfId="1385" xr:uid="{00000000-0005-0000-0000-0000D0070000}"/>
    <cellStyle name="好_Master quote sheet for HP samples _09202012" xfId="1386" xr:uid="{00000000-0005-0000-0000-0000D1070000}"/>
    <cellStyle name="好_Meiyi quote sheet for showroom samples _09192012 update" xfId="1387" xr:uid="{00000000-0005-0000-0000-0000D2070000}"/>
    <cellStyle name="好_Minxing Haojiang TA quote sheet for HP 3-14-2013 " xfId="1388" xr:uid="{00000000-0005-0000-0000-0000D3070000}"/>
    <cellStyle name="好_MY quote sheet for HP samples _09152012" xfId="1389" xr:uid="{00000000-0005-0000-0000-0000D4070000}"/>
    <cellStyle name="好_Overstock Ottoman quotation-master-20110928" xfId="1390" xr:uid="{00000000-0005-0000-0000-0000D5070000}"/>
    <cellStyle name="好_Quotation sheet for HP sample from TC 2011-08-29 (3)" xfId="1391" xr:uid="{00000000-0005-0000-0000-0000D6070000}"/>
    <cellStyle name="好_quote sheet for JCP  _08022012 (2)" xfId="1392" xr:uid="{00000000-0005-0000-0000-0000D7070000}"/>
    <cellStyle name="好_quote sheet for Overstock _09062012" xfId="1393" xr:uid="{00000000-0005-0000-0000-0000D8070000}"/>
    <cellStyle name="好_quote sheet for two tables for Overstock 5-17-2013 (2)" xfId="1394" xr:uid="{00000000-0005-0000-0000-0000D9070000}"/>
    <cellStyle name="好_shopko sheet set CCD 2013-7-16" xfId="1395" xr:uid="{00000000-0005-0000-0000-0000DA070000}"/>
    <cellStyle name="好_TA-JLA April 2012 Sample Order (3)" xfId="1396" xr:uid="{00000000-0005-0000-0000-0000DB070000}"/>
    <cellStyle name="好_Total quote sheet for 201304 HP chairs" xfId="1397" xr:uid="{00000000-0005-0000-0000-0000DC070000}"/>
    <cellStyle name="好_Total quote sheet for 201304 HP samples _updated on 3-25-2013 (3)" xfId="1398" xr:uid="{00000000-0005-0000-0000-0000DD070000}"/>
    <cellStyle name="好_Total quote sheet for 201304 HP samples _updated on 3-26-2013 (2)" xfId="1399" xr:uid="{00000000-0005-0000-0000-0000DE070000}"/>
    <cellStyle name="好_Total quote sheet for 201304 HP samples 3-15-2013" xfId="1400" xr:uid="{00000000-0005-0000-0000-0000DF070000}"/>
    <cellStyle name="好_Total quote sheet for 201304 HP samples 3-18-2013" xfId="1401" xr:uid="{00000000-0005-0000-0000-0000E0070000}"/>
    <cellStyle name="好_total quote sheet for Overstock 2-25-2013" xfId="1402" xr:uid="{00000000-0005-0000-0000-0000E1070000}"/>
    <cellStyle name="好_TW Home Quotation sheet for JCP _07162012 (2)" xfId="1403" xr:uid="{00000000-0005-0000-0000-0000E2070000}"/>
    <cellStyle name="好_TW Home Quotation sheet for JCP _07182012" xfId="1404" xr:uid="{00000000-0005-0000-0000-0000E3070000}"/>
    <cellStyle name="好_TW Home Quotation sheet for JCP _07192012 - KD none KD (2)" xfId="1405" xr:uid="{00000000-0005-0000-0000-0000E4070000}"/>
    <cellStyle name="好_TW Home Quotation sheet HeYuan HP Show 2012-2-19" xfId="1406" xr:uid="{00000000-0005-0000-0000-0000E5070000}"/>
    <cellStyle name="好_TW Home Quotation sheet Hongsheng HP Show 2012-2-29" xfId="1407" xr:uid="{00000000-0005-0000-0000-0000E6070000}"/>
    <cellStyle name="好_TW Home Quotation sheet Jinzheng HP Show 2012-2-29" xfId="1408" xr:uid="{00000000-0005-0000-0000-0000E7070000}"/>
    <cellStyle name="好_TW Home Quotation sheet Meiyuan HP Show 2012-2-29" xfId="1409" xr:uid="{00000000-0005-0000-0000-0000E8070000}"/>
    <cellStyle name="好_TW Home Quotation sheet- south items for HP from HS 2012-03-22" xfId="1410" xr:uid="{00000000-0005-0000-0000-0000E9070000}"/>
    <cellStyle name="好_TW Home Quotation sheet-07022012update (2)" xfId="1411" xr:uid="{00000000-0005-0000-0000-0000EA070000}"/>
    <cellStyle name="好_TW Home Quotation sheet--120323" xfId="1412" xr:uid="{00000000-0005-0000-0000-0000EB070000}"/>
    <cellStyle name="好_TW Home Quotation sheet-120611HEYUAN  (2)" xfId="1413" xr:uid="{00000000-0005-0000-0000-0000EC070000}"/>
    <cellStyle name="好_TW Home Quotation sheet-120618 update (2)" xfId="1414" xr:uid="{00000000-0005-0000-0000-0000ED070000}"/>
    <cellStyle name="好_TW Home Quotation sheet-BW 2012-3-13" xfId="1415" xr:uid="{00000000-0005-0000-0000-0000EE070000}"/>
    <cellStyle name="好_TW Home Quotation sheet-BW items from MY" xfId="1416" xr:uid="{00000000-0005-0000-0000-0000EF070000}"/>
    <cellStyle name="好_TW Home Quotation sheet-KAIFAI 2012-2-20" xfId="1417" xr:uid="{00000000-0005-0000-0000-0000F0070000}"/>
    <cellStyle name="好_TW_Home_Quotation_sheet of HP samples-chairone-20100907" xfId="1418" xr:uid="{00000000-0005-0000-0000-0000F1070000}"/>
    <cellStyle name="好_TW_Home_Quotation_sheet of HP samples-chairone-20100907 (3)" xfId="1419" xr:uid="{00000000-0005-0000-0000-0000F2070000}"/>
    <cellStyle name="好_Winsun quote sheet for HP samples _09192012" xfId="1420" xr:uid="{00000000-0005-0000-0000-0000F3070000}"/>
    <cellStyle name="汇总" xfId="2077" xr:uid="{00000000-0005-0000-0000-0000F4070000}"/>
    <cellStyle name="汇总 2" xfId="1524" xr:uid="{00000000-0005-0000-0000-0000F5070000}"/>
    <cellStyle name="汇总 2 2" xfId="1934" xr:uid="{00000000-0005-0000-0000-0000F6070000}"/>
    <cellStyle name="汇总 2 3" xfId="2091" xr:uid="{00000000-0005-0000-0000-0000F7070000}"/>
    <cellStyle name="汇总 3" xfId="1525" xr:uid="{00000000-0005-0000-0000-0000F8070000}"/>
    <cellStyle name="汇总 3 2" xfId="1935" xr:uid="{00000000-0005-0000-0000-0000F9070000}"/>
    <cellStyle name="汇总 3 3" xfId="2092" xr:uid="{00000000-0005-0000-0000-0000FA070000}"/>
    <cellStyle name="汇总 4" xfId="2090" xr:uid="{00000000-0005-0000-0000-0000FB070000}"/>
    <cellStyle name="货币" xfId="413" builtinId="4"/>
    <cellStyle name="货币 2" xfId="2132" xr:uid="{00000000-0005-0000-0000-0000FD070000}"/>
    <cellStyle name="货币 2 30" xfId="1538" xr:uid="{00000000-0005-0000-0000-0000FE070000}"/>
    <cellStyle name="计算" xfId="2082" xr:uid="{00000000-0005-0000-0000-0000FF070000}"/>
    <cellStyle name="计算 2" xfId="1536" xr:uid="{00000000-0005-0000-0000-000000080000}"/>
    <cellStyle name="计算 2 2" xfId="1936" xr:uid="{00000000-0005-0000-0000-000001080000}"/>
    <cellStyle name="计算 2 3" xfId="2094" xr:uid="{00000000-0005-0000-0000-000002080000}"/>
    <cellStyle name="计算 3" xfId="1537" xr:uid="{00000000-0005-0000-0000-000003080000}"/>
    <cellStyle name="计算 3 2" xfId="1937" xr:uid="{00000000-0005-0000-0000-000004080000}"/>
    <cellStyle name="计算 3 3" xfId="2095" xr:uid="{00000000-0005-0000-0000-000005080000}"/>
    <cellStyle name="计算 4" xfId="2093" xr:uid="{00000000-0005-0000-0000-000006080000}"/>
    <cellStyle name="检查单元格" xfId="2076" xr:uid="{00000000-0005-0000-0000-000007080000}"/>
    <cellStyle name="检查单元格 2" xfId="1521" xr:uid="{00000000-0005-0000-0000-000008080000}"/>
    <cellStyle name="检查单元格 3" xfId="1522" xr:uid="{00000000-0005-0000-0000-000009080000}"/>
    <cellStyle name="解释性文本" xfId="2079" xr:uid="{00000000-0005-0000-0000-00000A080000}"/>
    <cellStyle name="解释性文本 2" xfId="1532" xr:uid="{00000000-0005-0000-0000-00000B080000}"/>
    <cellStyle name="解释性文本 3" xfId="1533" xr:uid="{00000000-0005-0000-0000-00000C080000}"/>
    <cellStyle name="警告文本" xfId="2080" xr:uid="{00000000-0005-0000-0000-00000D080000}"/>
    <cellStyle name="警告文本 2" xfId="1534" xr:uid="{00000000-0005-0000-0000-00000E080000}"/>
    <cellStyle name="警告文本 3" xfId="1535" xr:uid="{00000000-0005-0000-0000-00000F080000}"/>
    <cellStyle name="链接单元格" xfId="2086" xr:uid="{00000000-0005-0000-0000-000010080000}"/>
    <cellStyle name="链接单元格 2" xfId="1546" xr:uid="{00000000-0005-0000-0000-000011080000}"/>
    <cellStyle name="链接单元格 3" xfId="1547" xr:uid="{00000000-0005-0000-0000-000012080000}"/>
    <cellStyle name="霓付 [0]_97MBO" xfId="1548" xr:uid="{00000000-0005-0000-0000-000013080000}"/>
    <cellStyle name="霓付_97MBO" xfId="1549" xr:uid="{00000000-0005-0000-0000-000014080000}"/>
    <cellStyle name="烹拳 [0]_97MBO" xfId="1528" xr:uid="{00000000-0005-0000-0000-000015080000}"/>
    <cellStyle name="烹拳_97MBO" xfId="1529" xr:uid="{00000000-0005-0000-0000-000016080000}"/>
    <cellStyle name="普通_ 白土" xfId="1507" xr:uid="{00000000-0005-0000-0000-000017080000}"/>
    <cellStyle name="千分位[0]_ 白土" xfId="1373" xr:uid="{00000000-0005-0000-0000-000018080000}"/>
    <cellStyle name="千分位_ 白土" xfId="1374" xr:uid="{00000000-0005-0000-0000-000019080000}"/>
    <cellStyle name="千位[0]_laroux" xfId="1371" xr:uid="{00000000-0005-0000-0000-00001A080000}"/>
    <cellStyle name="千位_laroux" xfId="1372" xr:uid="{00000000-0005-0000-0000-00001B080000}"/>
    <cellStyle name="千位分隔" xfId="405" builtinId="3"/>
    <cellStyle name="钎霖_laroux" xfId="1545" xr:uid="{00000000-0005-0000-0000-00001D080000}"/>
    <cellStyle name="强调文字颜色 1" xfId="2063" xr:uid="{00000000-0005-0000-0000-00001E080000}"/>
    <cellStyle name="强调文字颜色 1 2" xfId="1495" xr:uid="{00000000-0005-0000-0000-00001F080000}"/>
    <cellStyle name="强调文字颜色 1 3" xfId="1496" xr:uid="{00000000-0005-0000-0000-000020080000}"/>
    <cellStyle name="强调文字颜色 2" xfId="2064" xr:uid="{00000000-0005-0000-0000-000021080000}"/>
    <cellStyle name="强调文字颜色 2 2" xfId="1497" xr:uid="{00000000-0005-0000-0000-000022080000}"/>
    <cellStyle name="强调文字颜色 2 3" xfId="1498" xr:uid="{00000000-0005-0000-0000-000023080000}"/>
    <cellStyle name="强调文字颜色 3" xfId="2065" xr:uid="{00000000-0005-0000-0000-000024080000}"/>
    <cellStyle name="强调文字颜色 3 2" xfId="1499" xr:uid="{00000000-0005-0000-0000-000025080000}"/>
    <cellStyle name="强调文字颜色 3 3" xfId="1500" xr:uid="{00000000-0005-0000-0000-000026080000}"/>
    <cellStyle name="强调文字颜色 4" xfId="2066" xr:uid="{00000000-0005-0000-0000-000027080000}"/>
    <cellStyle name="强调文字颜色 4 2" xfId="1501" xr:uid="{00000000-0005-0000-0000-000028080000}"/>
    <cellStyle name="强调文字颜色 4 3" xfId="1502" xr:uid="{00000000-0005-0000-0000-000029080000}"/>
    <cellStyle name="强调文字颜色 5" xfId="2067" xr:uid="{00000000-0005-0000-0000-00002A080000}"/>
    <cellStyle name="强调文字颜色 5 2" xfId="1503" xr:uid="{00000000-0005-0000-0000-00002B080000}"/>
    <cellStyle name="强调文字颜色 5 3" xfId="1504" xr:uid="{00000000-0005-0000-0000-00002C080000}"/>
    <cellStyle name="强调文字颜色 6" xfId="2068" xr:uid="{00000000-0005-0000-0000-00002D080000}"/>
    <cellStyle name="强调文字颜色 6 2" xfId="1505" xr:uid="{00000000-0005-0000-0000-00002E080000}"/>
    <cellStyle name="强调文字颜色 6 3" xfId="1506" xr:uid="{00000000-0005-0000-0000-00002F080000}"/>
    <cellStyle name="适中" xfId="2085" xr:uid="{00000000-0005-0000-0000-000030080000}"/>
    <cellStyle name="适中 2" xfId="1543" xr:uid="{00000000-0005-0000-0000-000031080000}"/>
    <cellStyle name="适中 3" xfId="1544" xr:uid="{00000000-0005-0000-0000-000032080000}"/>
    <cellStyle name="输出" xfId="2084" xr:uid="{00000000-0005-0000-0000-000033080000}"/>
    <cellStyle name="输出 2" xfId="1541" xr:uid="{00000000-0005-0000-0000-000034080000}"/>
    <cellStyle name="输出 2 2" xfId="1938" xr:uid="{00000000-0005-0000-0000-000035080000}"/>
    <cellStyle name="输出 2 3" xfId="2098" xr:uid="{00000000-0005-0000-0000-000036080000}"/>
    <cellStyle name="输出 3" xfId="1542" xr:uid="{00000000-0005-0000-0000-000037080000}"/>
    <cellStyle name="输出 3 2" xfId="1939" xr:uid="{00000000-0005-0000-0000-000038080000}"/>
    <cellStyle name="输出 3 3" xfId="2099" xr:uid="{00000000-0005-0000-0000-000039080000}"/>
    <cellStyle name="输出 4" xfId="2097" xr:uid="{00000000-0005-0000-0000-00003A080000}"/>
    <cellStyle name="输入" xfId="2083" xr:uid="{00000000-0005-0000-0000-00003B080000}"/>
    <cellStyle name="输入 2" xfId="1539" xr:uid="{00000000-0005-0000-0000-00003C080000}"/>
    <cellStyle name="输入 2 2" xfId="1940" xr:uid="{00000000-0005-0000-0000-00003D080000}"/>
    <cellStyle name="输入 2 3" xfId="2101" xr:uid="{00000000-0005-0000-0000-00003E080000}"/>
    <cellStyle name="输入 3" xfId="1540" xr:uid="{00000000-0005-0000-0000-00003F080000}"/>
    <cellStyle name="输入 3 2" xfId="1941" xr:uid="{00000000-0005-0000-0000-000040080000}"/>
    <cellStyle name="输入 3 3" xfId="2102" xr:uid="{00000000-0005-0000-0000-000041080000}"/>
    <cellStyle name="输入 4" xfId="2100" xr:uid="{00000000-0005-0000-0000-000042080000}"/>
    <cellStyle name="样式 1" xfId="1518" xr:uid="{00000000-0005-0000-0000-000043080000}"/>
    <cellStyle name="样式 1 2" xfId="1519" xr:uid="{00000000-0005-0000-0000-000044080000}"/>
    <cellStyle name="样式 1 2 2" xfId="1942" xr:uid="{00000000-0005-0000-0000-000045080000}"/>
    <cellStyle name="样式 1 3" xfId="1520" xr:uid="{00000000-0005-0000-0000-000046080000}"/>
    <cellStyle name="样式 1 3 2" xfId="1943" xr:uid="{00000000-0005-0000-0000-000047080000}"/>
    <cellStyle name="样式 1 4" xfId="1556" xr:uid="{00000000-0005-0000-0000-000048080000}"/>
    <cellStyle name="样式 1 5 7" xfId="2108" xr:uid="{00000000-0005-0000-0000-000049080000}"/>
    <cellStyle name="样式 1_Belk Ecoweave 400 tc tencel sheet quote 10092014" xfId="2075" xr:uid="{00000000-0005-0000-0000-00004A080000}"/>
    <cellStyle name="樣式 1" xfId="1523" xr:uid="{00000000-0005-0000-0000-00004B080000}"/>
    <cellStyle name="樣式 1 2" xfId="1944" xr:uid="{00000000-0005-0000-0000-00004C080000}"/>
    <cellStyle name="一般_PRICE3" xfId="1370" xr:uid="{00000000-0005-0000-0000-00004D080000}"/>
    <cellStyle name="注释" xfId="2078" xr:uid="{00000000-0005-0000-0000-00004E080000}"/>
    <cellStyle name="注释 2" xfId="1526" xr:uid="{00000000-0005-0000-0000-00004F080000}"/>
    <cellStyle name="注释 2 2" xfId="1945" xr:uid="{00000000-0005-0000-0000-000050080000}"/>
    <cellStyle name="注释 3" xfId="1527" xr:uid="{00000000-0005-0000-0000-000051080000}"/>
    <cellStyle name="注释 3 2" xfId="1946" xr:uid="{00000000-0005-0000-0000-000052080000}"/>
    <cellStyle name="콤마 [0]_BOILER-CO1" xfId="1365" xr:uid="{00000000-0005-0000-0000-000053080000}"/>
    <cellStyle name="콤마_BOILER-CO1" xfId="1366" xr:uid="{00000000-0005-0000-0000-000054080000}"/>
    <cellStyle name="통화 [0]_BOILER-CO1" xfId="1367" xr:uid="{00000000-0005-0000-0000-000055080000}"/>
    <cellStyle name="통화_BOILER-CO1" xfId="1368" xr:uid="{00000000-0005-0000-0000-000056080000}"/>
    <cellStyle name="표준_0N-HANDLING " xfId="1369" xr:uid="{00000000-0005-0000-0000-00005708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cid:image001.png@01DA6F3C.C41FA4E0"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69850</xdr:colOff>
      <xdr:row>26</xdr:row>
      <xdr:rowOff>139699</xdr:rowOff>
    </xdr:from>
    <xdr:to>
      <xdr:col>4</xdr:col>
      <xdr:colOff>2787650</xdr:colOff>
      <xdr:row>49</xdr:row>
      <xdr:rowOff>24988</xdr:rowOff>
    </xdr:to>
    <xdr:pic>
      <xdr:nvPicPr>
        <xdr:cNvPr id="2" name="Picture 1">
          <a:extLst>
            <a:ext uri="{FF2B5EF4-FFF2-40B4-BE49-F238E27FC236}">
              <a16:creationId xmlns:a16="http://schemas.microsoft.com/office/drawing/2014/main" id="{39734456-DC8E-42CE-A8A0-C7DCFD603A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4762499"/>
          <a:ext cx="2571750" cy="3974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179</xdr:row>
      <xdr:rowOff>0</xdr:rowOff>
    </xdr:from>
    <xdr:to>
      <xdr:col>1</xdr:col>
      <xdr:colOff>480060</xdr:colOff>
      <xdr:row>179</xdr:row>
      <xdr:rowOff>22860</xdr:rowOff>
    </xdr:to>
    <xdr:pic>
      <xdr:nvPicPr>
        <xdr:cNvPr id="2" name="Picture 1" descr="Instructions">
          <a:extLst>
            <a:ext uri="{FF2B5EF4-FFF2-40B4-BE49-F238E27FC236}">
              <a16:creationId xmlns:a16="http://schemas.microsoft.com/office/drawing/2014/main" id="{7C8CA64C-E5C2-C4C6-04C0-6586FF48BC5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179</xdr:row>
      <xdr:rowOff>0</xdr:rowOff>
    </xdr:from>
    <xdr:to>
      <xdr:col>1</xdr:col>
      <xdr:colOff>480060</xdr:colOff>
      <xdr:row>179</xdr:row>
      <xdr:rowOff>22860</xdr:rowOff>
    </xdr:to>
    <xdr:pic>
      <xdr:nvPicPr>
        <xdr:cNvPr id="3" name="Picture 2" descr="Instructions">
          <a:extLst>
            <a:ext uri="{FF2B5EF4-FFF2-40B4-BE49-F238E27FC236}">
              <a16:creationId xmlns:a16="http://schemas.microsoft.com/office/drawing/2014/main" id="{8E2B0282-3211-8353-3CF4-4E07E1CFF3B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4" name="Picture 3" descr="Instructions">
          <a:extLst>
            <a:ext uri="{FF2B5EF4-FFF2-40B4-BE49-F238E27FC236}">
              <a16:creationId xmlns:a16="http://schemas.microsoft.com/office/drawing/2014/main" id="{A700A9BE-910B-2EDB-2897-E45F656B69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5" name="Picture 4" descr="Instructions">
          <a:extLst>
            <a:ext uri="{FF2B5EF4-FFF2-40B4-BE49-F238E27FC236}">
              <a16:creationId xmlns:a16="http://schemas.microsoft.com/office/drawing/2014/main" id="{D067F057-FA7E-5991-BB4B-B2F08A44D9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504825</xdr:colOff>
      <xdr:row>8</xdr:row>
      <xdr:rowOff>180975</xdr:rowOff>
    </xdr:from>
    <xdr:to>
      <xdr:col>2</xdr:col>
      <xdr:colOff>381000</xdr:colOff>
      <xdr:row>9</xdr:row>
      <xdr:rowOff>9525</xdr:rowOff>
    </xdr:to>
    <xdr:pic>
      <xdr:nvPicPr>
        <xdr:cNvPr id="2" name="Picture 1" descr="Instructions">
          <a:extLst>
            <a:ext uri="{FF2B5EF4-FFF2-40B4-BE49-F238E27FC236}">
              <a16:creationId xmlns:a16="http://schemas.microsoft.com/office/drawing/2014/main" id="{70E18F6A-7087-488A-EC15-AB9C55C85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504825</xdr:colOff>
      <xdr:row>8</xdr:row>
      <xdr:rowOff>180975</xdr:rowOff>
    </xdr:from>
    <xdr:to>
      <xdr:col>2</xdr:col>
      <xdr:colOff>381000</xdr:colOff>
      <xdr:row>9</xdr:row>
      <xdr:rowOff>9525</xdr:rowOff>
    </xdr:to>
    <xdr:pic>
      <xdr:nvPicPr>
        <xdr:cNvPr id="3" name="Picture 2" descr="Instructions">
          <a:extLst>
            <a:ext uri="{FF2B5EF4-FFF2-40B4-BE49-F238E27FC236}">
              <a16:creationId xmlns:a16="http://schemas.microsoft.com/office/drawing/2014/main" id="{6D6F8308-FE18-C25D-557D-47A70F6631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lahome1-my.sharepoint.com/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a"/>
      <sheetName val="Furniture_Protector"/>
      <sheetName val="Shower_Curtain"/>
      <sheetName val="Sheet_Pillowcase"/>
      <sheetName val="Blanket_Throw"/>
      <sheetName val="Bedding_Set"/>
      <sheetName val="Bedding_Accessories"/>
      <sheetName val="Bath_Rug"/>
      <sheetName val="Bath_Accessories"/>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8" Type="http://schemas.openxmlformats.org/officeDocument/2006/relationships/hyperlink" Target="mailto:margaret.bellido@jlahome.com" TargetMode="External"/><Relationship Id="rId13" Type="http://schemas.openxmlformats.org/officeDocument/2006/relationships/hyperlink" Target="mailto:patrick.li@jlahome.com" TargetMode="External"/><Relationship Id="rId18" Type="http://schemas.openxmlformats.org/officeDocument/2006/relationships/hyperlink" Target="mailto:Hallie.Katz@ros.com" TargetMode="External"/><Relationship Id="rId3" Type="http://schemas.openxmlformats.org/officeDocument/2006/relationships/hyperlink" Target="mailto:margaret.bellido@jlahome.com" TargetMode="External"/><Relationship Id="rId7" Type="http://schemas.openxmlformats.org/officeDocument/2006/relationships/hyperlink" Target="mailto:mindy.yang@scmhome.com" TargetMode="External"/><Relationship Id="rId12" Type="http://schemas.openxmlformats.org/officeDocument/2006/relationships/hyperlink" Target="mailto:margaret.bellido@jlahome.com" TargetMode="External"/><Relationship Id="rId17" Type="http://schemas.openxmlformats.org/officeDocument/2006/relationships/hyperlink" Target="mailto:margaret.bellido@jlahome.com" TargetMode="External"/><Relationship Id="rId2" Type="http://schemas.openxmlformats.org/officeDocument/2006/relationships/hyperlink" Target="mailto:mindy.yang@jlachina.com" TargetMode="External"/><Relationship Id="rId16" Type="http://schemas.openxmlformats.org/officeDocument/2006/relationships/hyperlink" Target="mailto:margaret.bellido@jlahome.com" TargetMode="External"/><Relationship Id="rId1" Type="http://schemas.openxmlformats.org/officeDocument/2006/relationships/hyperlink" Target="mailto:margaret.bellido@jlahome.com" TargetMode="External"/><Relationship Id="rId6" Type="http://schemas.openxmlformats.org/officeDocument/2006/relationships/hyperlink" Target="mailto:margaret.bellido@jlahome.com" TargetMode="External"/><Relationship Id="rId11" Type="http://schemas.openxmlformats.org/officeDocument/2006/relationships/hyperlink" Target="mailto:mindy.yang@jlachina.com" TargetMode="External"/><Relationship Id="rId5" Type="http://schemas.openxmlformats.org/officeDocument/2006/relationships/hyperlink" Target="mailto:mindy.yang@jlachina.com" TargetMode="External"/><Relationship Id="rId15" Type="http://schemas.openxmlformats.org/officeDocument/2006/relationships/hyperlink" Target="mailto:mindy.yang@scmhome.com" TargetMode="External"/><Relationship Id="rId10" Type="http://schemas.openxmlformats.org/officeDocument/2006/relationships/hyperlink" Target="mailto:mindy.yang@jlachina.com" TargetMode="External"/><Relationship Id="rId19" Type="http://schemas.openxmlformats.org/officeDocument/2006/relationships/hyperlink" Target="mailto:Juanna.Nixon@ros.com" TargetMode="External"/><Relationship Id="rId4" Type="http://schemas.openxmlformats.org/officeDocument/2006/relationships/hyperlink" Target="mailto:Margaret.bellido@jlahome.com" TargetMode="External"/><Relationship Id="rId9" Type="http://schemas.openxmlformats.org/officeDocument/2006/relationships/hyperlink" Target="mailto:margaret.bellido@jlahome.com" TargetMode="External"/><Relationship Id="rId14" Type="http://schemas.openxmlformats.org/officeDocument/2006/relationships/hyperlink" Target="mailto:margaret.bellido@jlahome.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patrick.li@jlahome.com" TargetMode="External"/><Relationship Id="rId13" Type="http://schemas.openxmlformats.org/officeDocument/2006/relationships/hyperlink" Target="mailto:patrick.li@jlahome.com" TargetMode="External"/><Relationship Id="rId3" Type="http://schemas.openxmlformats.org/officeDocument/2006/relationships/hyperlink" Target="mailto:patrick.li@jlahome.com" TargetMode="External"/><Relationship Id="rId7" Type="http://schemas.openxmlformats.org/officeDocument/2006/relationships/hyperlink" Target="mailto:patrick.li@jlahome.com" TargetMode="External"/><Relationship Id="rId12" Type="http://schemas.openxmlformats.org/officeDocument/2006/relationships/hyperlink" Target="mailto:jatin.rekhi@jla-india.com" TargetMode="External"/><Relationship Id="rId2" Type="http://schemas.openxmlformats.org/officeDocument/2006/relationships/hyperlink" Target="mailto:ankush.jadhav@jla-india.com" TargetMode="External"/><Relationship Id="rId1" Type="http://schemas.openxmlformats.org/officeDocument/2006/relationships/hyperlink" Target="mailto:patrick.li@jlahome.com" TargetMode="External"/><Relationship Id="rId6" Type="http://schemas.openxmlformats.org/officeDocument/2006/relationships/hyperlink" Target="mailto:jatin.rekhi@jla-india.com" TargetMode="External"/><Relationship Id="rId11" Type="http://schemas.openxmlformats.org/officeDocument/2006/relationships/hyperlink" Target="mailto:patrick.li@jlahome.com" TargetMode="External"/><Relationship Id="rId5" Type="http://schemas.openxmlformats.org/officeDocument/2006/relationships/hyperlink" Target="mailto:patrick.li@jlahome.com" TargetMode="External"/><Relationship Id="rId10" Type="http://schemas.openxmlformats.org/officeDocument/2006/relationships/hyperlink" Target="mailto:patrick.li@jlahome.com" TargetMode="External"/><Relationship Id="rId4" Type="http://schemas.openxmlformats.org/officeDocument/2006/relationships/hyperlink" Target="mailto:patrick.li@jlahome.com" TargetMode="External"/><Relationship Id="rId9" Type="http://schemas.openxmlformats.org/officeDocument/2006/relationships/hyperlink" Target="mailto:jatin.rekhi@jla-india.com" TargetMode="External"/><Relationship Id="rId14"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3" Type="http://schemas.openxmlformats.org/officeDocument/2006/relationships/hyperlink" Target="mailto:patrick.li@jlahome.com" TargetMode="External"/><Relationship Id="rId2" Type="http://schemas.openxmlformats.org/officeDocument/2006/relationships/hyperlink" Target="mailto:jatin.rekhi@jla-india.com" TargetMode="External"/><Relationship Id="rId1" Type="http://schemas.openxmlformats.org/officeDocument/2006/relationships/hyperlink" Target="mailto:patrick.li@jlahome.com"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D32"/>
  <sheetViews>
    <sheetView tabSelected="1" zoomScaleNormal="100" workbookViewId="0">
      <selection activeCell="O12" sqref="O12"/>
    </sheetView>
  </sheetViews>
  <sheetFormatPr defaultColWidth="9.44140625" defaultRowHeight="13.2" outlineLevelCol="2"/>
  <cols>
    <col min="1" max="1" width="19.44140625" style="1" customWidth="1"/>
    <col min="2" max="2" width="29.44140625" style="1" customWidth="1"/>
    <col min="3" max="3" width="16.5546875" style="3" customWidth="1"/>
    <col min="4" max="4" width="34.5546875" style="1" customWidth="1"/>
    <col min="5" max="5" width="15.109375" style="1" customWidth="1"/>
    <col min="6" max="6" width="16.33203125" style="1" customWidth="1"/>
    <col min="7" max="7" width="18.44140625" style="1" customWidth="1"/>
    <col min="8" max="8" width="14" style="1" customWidth="1"/>
    <col min="9" max="9" width="18.44140625" style="1" customWidth="1"/>
    <col min="10" max="10" width="12.44140625" style="1" customWidth="1" outlineLevel="1"/>
    <col min="11" max="11" width="4.5546875" style="20" customWidth="1" outlineLevel="1" collapsed="1"/>
    <col min="12" max="12" width="6" style="21" customWidth="1" outlineLevel="2"/>
    <col min="13" max="13" width="4.5546875" style="21" customWidth="1" outlineLevel="2"/>
    <col min="14" max="14" width="6.5546875" style="1" customWidth="1" outlineLevel="2"/>
    <col min="15" max="15" width="14.5546875" style="2" bestFit="1" customWidth="1" outlineLevel="1"/>
    <col min="16" max="16" width="9.44140625" style="2" outlineLevel="1"/>
    <col min="17" max="18" width="12.44140625" style="2" bestFit="1" customWidth="1" outlineLevel="1"/>
    <col min="19" max="16384" width="9.44140625" style="1"/>
  </cols>
  <sheetData>
    <row r="1" spans="1:212" s="49" customFormat="1" ht="31.5" customHeight="1" thickBot="1">
      <c r="A1" s="117" t="s">
        <v>326</v>
      </c>
      <c r="B1" s="117"/>
      <c r="C1" s="117"/>
      <c r="D1" s="117"/>
      <c r="E1" s="117"/>
      <c r="F1" s="117"/>
      <c r="G1" s="117"/>
      <c r="H1" s="117"/>
      <c r="I1" s="117"/>
      <c r="J1" s="117"/>
      <c r="K1" s="117"/>
      <c r="L1" s="50"/>
      <c r="T1" s="51"/>
      <c r="W1" s="118"/>
      <c r="X1" s="118"/>
      <c r="Y1" s="118"/>
      <c r="FM1" s="119"/>
      <c r="HD1" s="51"/>
    </row>
    <row r="2" spans="1:212" s="49" customFormat="1" ht="22.5" customHeight="1">
      <c r="A2" s="120" t="s">
        <v>15</v>
      </c>
      <c r="B2" s="121" t="s">
        <v>14</v>
      </c>
      <c r="C2" s="122" t="s">
        <v>113</v>
      </c>
      <c r="D2" s="121" t="s">
        <v>114</v>
      </c>
      <c r="E2" s="322" t="s">
        <v>37</v>
      </c>
      <c r="F2" s="322"/>
      <c r="G2" s="322"/>
      <c r="H2" s="337" t="s">
        <v>75</v>
      </c>
      <c r="I2" s="337"/>
      <c r="J2" s="322" t="s">
        <v>115</v>
      </c>
      <c r="K2" s="322"/>
      <c r="L2" s="338" t="s">
        <v>116</v>
      </c>
      <c r="M2" s="339"/>
      <c r="T2" s="51"/>
      <c r="W2" s="118"/>
      <c r="X2" s="118"/>
      <c r="Y2" s="118"/>
      <c r="CW2" s="131" t="s">
        <v>117</v>
      </c>
      <c r="CX2" s="131" t="s">
        <v>118</v>
      </c>
      <c r="CY2" s="131" t="s">
        <v>119</v>
      </c>
      <c r="CZ2" s="131" t="s">
        <v>120</v>
      </c>
      <c r="DA2" s="131" t="s">
        <v>121</v>
      </c>
      <c r="DB2" s="131" t="s">
        <v>122</v>
      </c>
      <c r="DC2" s="131" t="s">
        <v>123</v>
      </c>
      <c r="DD2" s="131" t="s">
        <v>124</v>
      </c>
      <c r="DE2" s="131" t="s">
        <v>125</v>
      </c>
      <c r="DF2" s="131" t="s">
        <v>126</v>
      </c>
      <c r="DG2" s="131" t="s">
        <v>127</v>
      </c>
      <c r="DH2" s="131" t="s">
        <v>114</v>
      </c>
      <c r="DI2" s="131" t="s">
        <v>277</v>
      </c>
      <c r="DJ2" s="131" t="s">
        <v>128</v>
      </c>
      <c r="DK2" s="131" t="s">
        <v>129</v>
      </c>
      <c r="DL2" s="119" t="s">
        <v>130</v>
      </c>
      <c r="DM2" s="119" t="s">
        <v>131</v>
      </c>
      <c r="DN2" s="119" t="s">
        <v>132</v>
      </c>
      <c r="DO2" s="119" t="s">
        <v>133</v>
      </c>
      <c r="DP2" s="119" t="s">
        <v>134</v>
      </c>
      <c r="DQ2" s="119" t="s">
        <v>135</v>
      </c>
      <c r="DR2" s="119" t="s">
        <v>136</v>
      </c>
      <c r="DS2" s="119" t="s">
        <v>137</v>
      </c>
      <c r="DT2" s="119" t="s">
        <v>138</v>
      </c>
      <c r="DU2" s="119" t="s">
        <v>139</v>
      </c>
      <c r="DV2" s="119" t="s">
        <v>140</v>
      </c>
      <c r="DW2" s="119" t="s">
        <v>141</v>
      </c>
      <c r="DX2" s="119" t="s">
        <v>142</v>
      </c>
      <c r="DY2" s="119" t="s">
        <v>143</v>
      </c>
      <c r="DZ2" s="119" t="s">
        <v>144</v>
      </c>
      <c r="EA2" s="119" t="s">
        <v>145</v>
      </c>
      <c r="EB2" s="119" t="s">
        <v>146</v>
      </c>
      <c r="EC2" s="119" t="s">
        <v>147</v>
      </c>
      <c r="ED2" s="119" t="s">
        <v>148</v>
      </c>
      <c r="EE2" s="119" t="s">
        <v>149</v>
      </c>
      <c r="EF2" s="119" t="s">
        <v>150</v>
      </c>
      <c r="EG2" s="119" t="s">
        <v>151</v>
      </c>
      <c r="EH2" s="119" t="s">
        <v>152</v>
      </c>
      <c r="EI2" s="119" t="s">
        <v>153</v>
      </c>
      <c r="EJ2" s="119" t="s">
        <v>154</v>
      </c>
      <c r="EK2" s="119" t="s">
        <v>155</v>
      </c>
      <c r="EL2" s="119" t="s">
        <v>156</v>
      </c>
      <c r="EM2" s="119" t="s">
        <v>157</v>
      </c>
      <c r="EN2" s="119" t="s">
        <v>158</v>
      </c>
      <c r="EO2" s="119" t="s">
        <v>159</v>
      </c>
      <c r="EP2" s="119" t="s">
        <v>160</v>
      </c>
      <c r="EQ2" s="119" t="s">
        <v>161</v>
      </c>
      <c r="ER2" s="119" t="s">
        <v>162</v>
      </c>
      <c r="ES2" s="119" t="s">
        <v>163</v>
      </c>
      <c r="ET2" s="119" t="s">
        <v>164</v>
      </c>
      <c r="EU2" s="119" t="s">
        <v>165</v>
      </c>
      <c r="EV2" s="119" t="s">
        <v>166</v>
      </c>
      <c r="EW2" s="119" t="s">
        <v>167</v>
      </c>
      <c r="EX2" s="119" t="s">
        <v>168</v>
      </c>
      <c r="EY2" s="119" t="s">
        <v>169</v>
      </c>
      <c r="EZ2" s="119" t="s">
        <v>170</v>
      </c>
      <c r="FA2" s="119" t="s">
        <v>171</v>
      </c>
      <c r="FB2" s="119" t="s">
        <v>172</v>
      </c>
      <c r="FC2" s="119" t="s">
        <v>173</v>
      </c>
      <c r="FD2" s="119" t="s">
        <v>174</v>
      </c>
      <c r="FE2" s="119" t="s">
        <v>175</v>
      </c>
      <c r="FF2" s="119" t="s">
        <v>176</v>
      </c>
      <c r="FG2" s="119" t="s">
        <v>177</v>
      </c>
      <c r="FH2" s="119" t="s">
        <v>178</v>
      </c>
      <c r="FI2" s="119" t="s">
        <v>179</v>
      </c>
      <c r="FJ2" s="119" t="s">
        <v>180</v>
      </c>
      <c r="FK2" s="119" t="s">
        <v>181</v>
      </c>
      <c r="FL2" s="119" t="s">
        <v>182</v>
      </c>
    </row>
    <row r="3" spans="1:212" s="49" customFormat="1" ht="22.5" customHeight="1">
      <c r="A3" s="123" t="s">
        <v>183</v>
      </c>
      <c r="B3" s="207" t="s">
        <v>600</v>
      </c>
      <c r="C3" s="208" t="s">
        <v>184</v>
      </c>
      <c r="D3" s="124" t="str">
        <f>B2&amp;" "&amp;B3&amp;" 200TC Printed Cotton"&amp;"Sheet Set"</f>
        <v>Ross Willow&amp;Sage，Armoire Collection, 200TC Printed CottonSheet Set</v>
      </c>
      <c r="E3" s="321" t="s">
        <v>39</v>
      </c>
      <c r="F3" s="321"/>
      <c r="G3" s="321"/>
      <c r="H3" s="333" t="s">
        <v>252</v>
      </c>
      <c r="I3" s="333"/>
      <c r="J3" s="321" t="s">
        <v>185</v>
      </c>
      <c r="K3" s="321"/>
      <c r="L3" s="335" t="s">
        <v>186</v>
      </c>
      <c r="M3" s="336"/>
      <c r="T3" s="51"/>
      <c r="W3" s="118"/>
      <c r="X3" s="118"/>
      <c r="Y3" s="118"/>
      <c r="CW3" s="49" t="s">
        <v>188</v>
      </c>
      <c r="CX3" s="49" t="s">
        <v>189</v>
      </c>
      <c r="CY3" s="49" t="s">
        <v>190</v>
      </c>
      <c r="CZ3" s="49" t="s">
        <v>190</v>
      </c>
      <c r="DA3" s="49" t="s">
        <v>189</v>
      </c>
      <c r="DB3" s="49" t="s">
        <v>190</v>
      </c>
      <c r="DC3" s="49" t="s">
        <v>188</v>
      </c>
      <c r="DD3" s="49" t="s">
        <v>189</v>
      </c>
      <c r="DE3" s="49" t="s">
        <v>189</v>
      </c>
      <c r="DF3" s="49" t="s">
        <v>190</v>
      </c>
      <c r="DG3" s="49" t="s">
        <v>189</v>
      </c>
      <c r="DH3" s="49" t="s">
        <v>190</v>
      </c>
      <c r="DI3" s="49" t="s">
        <v>189</v>
      </c>
      <c r="DJ3" s="49" t="s">
        <v>189</v>
      </c>
      <c r="DK3" s="49" t="s">
        <v>190</v>
      </c>
      <c r="DL3" s="119" t="s">
        <v>191</v>
      </c>
      <c r="DM3" s="119" t="s">
        <v>192</v>
      </c>
      <c r="DN3" s="119" t="s">
        <v>193</v>
      </c>
      <c r="DO3" s="119" t="s">
        <v>194</v>
      </c>
      <c r="DP3" s="119" t="s">
        <v>195</v>
      </c>
      <c r="DQ3" s="119" t="s">
        <v>196</v>
      </c>
      <c r="DR3" s="119" t="s">
        <v>197</v>
      </c>
      <c r="DS3" s="119" t="s">
        <v>198</v>
      </c>
      <c r="DT3" s="119" t="s">
        <v>199</v>
      </c>
      <c r="DU3" s="119" t="s">
        <v>200</v>
      </c>
      <c r="DV3" s="119" t="s">
        <v>201</v>
      </c>
      <c r="DW3" s="119" t="s">
        <v>202</v>
      </c>
      <c r="DX3" s="119" t="s">
        <v>203</v>
      </c>
      <c r="DY3" s="119" t="s">
        <v>204</v>
      </c>
      <c r="DZ3" s="119" t="s">
        <v>205</v>
      </c>
      <c r="EA3" s="119" t="s">
        <v>206</v>
      </c>
      <c r="EB3" s="119" t="s">
        <v>207</v>
      </c>
      <c r="EC3" s="119" t="s">
        <v>208</v>
      </c>
      <c r="ED3" s="119" t="s">
        <v>209</v>
      </c>
      <c r="EE3" s="119" t="s">
        <v>210</v>
      </c>
      <c r="EF3" s="119" t="s">
        <v>211</v>
      </c>
      <c r="EG3" s="119" t="s">
        <v>18</v>
      </c>
      <c r="EH3" s="119" t="s">
        <v>212</v>
      </c>
      <c r="EI3" s="119" t="s">
        <v>213</v>
      </c>
      <c r="EJ3" s="119" t="s">
        <v>165</v>
      </c>
      <c r="EK3" s="119" t="s">
        <v>214</v>
      </c>
      <c r="EL3" s="119" t="s">
        <v>215</v>
      </c>
      <c r="EM3" s="119" t="s">
        <v>216</v>
      </c>
      <c r="EN3" s="119" t="s">
        <v>217</v>
      </c>
      <c r="EO3" s="119" t="s">
        <v>218</v>
      </c>
      <c r="EP3" s="119" t="s">
        <v>219</v>
      </c>
      <c r="EQ3" s="119" t="s">
        <v>220</v>
      </c>
      <c r="ER3" s="119" t="s">
        <v>221</v>
      </c>
      <c r="ES3" s="119" t="s">
        <v>222</v>
      </c>
      <c r="ET3" s="119" t="s">
        <v>223</v>
      </c>
      <c r="EU3" s="119" t="s">
        <v>224</v>
      </c>
      <c r="EV3" s="49" t="s">
        <v>278</v>
      </c>
      <c r="EW3" s="119" t="s">
        <v>172</v>
      </c>
      <c r="EX3" s="119" t="s">
        <v>225</v>
      </c>
      <c r="EY3" s="119" t="s">
        <v>226</v>
      </c>
      <c r="EZ3" s="119" t="s">
        <v>227</v>
      </c>
      <c r="FA3" s="119" t="s">
        <v>228</v>
      </c>
      <c r="FB3" s="119" t="s">
        <v>229</v>
      </c>
      <c r="FC3" s="119" t="s">
        <v>230</v>
      </c>
      <c r="FD3" s="119" t="s">
        <v>231</v>
      </c>
      <c r="FE3" s="119" t="s">
        <v>232</v>
      </c>
      <c r="FF3" s="119" t="s">
        <v>233</v>
      </c>
      <c r="FG3" s="119" t="s">
        <v>234</v>
      </c>
      <c r="FH3" s="119" t="s">
        <v>235</v>
      </c>
      <c r="FI3" s="119" t="s">
        <v>236</v>
      </c>
      <c r="FJ3" s="119" t="s">
        <v>237</v>
      </c>
    </row>
    <row r="4" spans="1:212" s="49" customFormat="1" ht="22.5" customHeight="1">
      <c r="A4" s="123" t="s">
        <v>279</v>
      </c>
      <c r="B4" s="207"/>
      <c r="C4" s="208" t="s">
        <v>238</v>
      </c>
      <c r="D4" s="207" t="s">
        <v>251</v>
      </c>
      <c r="E4" s="321" t="s">
        <v>41</v>
      </c>
      <c r="F4" s="321"/>
      <c r="G4" s="321"/>
      <c r="H4" s="333" t="s">
        <v>264</v>
      </c>
      <c r="I4" s="333"/>
      <c r="J4" s="321" t="s">
        <v>239</v>
      </c>
      <c r="K4" s="321"/>
      <c r="L4" s="333" t="s">
        <v>240</v>
      </c>
      <c r="M4" s="334"/>
      <c r="T4" s="51"/>
      <c r="W4" s="118"/>
      <c r="X4" s="118"/>
      <c r="Y4" s="118"/>
      <c r="CW4" s="49" t="s">
        <v>187</v>
      </c>
      <c r="CX4" s="49" t="s">
        <v>242</v>
      </c>
      <c r="CY4" s="49" t="s">
        <v>243</v>
      </c>
      <c r="CZ4" s="49" t="s">
        <v>243</v>
      </c>
      <c r="DA4" s="49" t="s">
        <v>242</v>
      </c>
      <c r="DB4" s="49" t="s">
        <v>243</v>
      </c>
      <c r="DC4" s="49" t="s">
        <v>187</v>
      </c>
      <c r="DD4" s="49" t="s">
        <v>242</v>
      </c>
      <c r="DE4" s="49" t="s">
        <v>242</v>
      </c>
      <c r="DF4" s="49" t="s">
        <v>243</v>
      </c>
      <c r="DG4" s="49" t="s">
        <v>242</v>
      </c>
      <c r="DH4" s="49" t="s">
        <v>243</v>
      </c>
      <c r="DI4" s="49" t="s">
        <v>242</v>
      </c>
      <c r="DJ4" s="49" t="s">
        <v>242</v>
      </c>
      <c r="DK4" s="49" t="s">
        <v>243</v>
      </c>
      <c r="DL4" s="119" t="s">
        <v>75</v>
      </c>
      <c r="DM4" s="119" t="s">
        <v>244</v>
      </c>
      <c r="DO4" s="49" t="s">
        <v>280</v>
      </c>
      <c r="DP4" s="49" t="s">
        <v>281</v>
      </c>
      <c r="DQ4" s="49" t="s">
        <v>282</v>
      </c>
      <c r="DR4" s="49" t="s">
        <v>283</v>
      </c>
      <c r="DS4" s="119" t="s">
        <v>284</v>
      </c>
      <c r="DT4" s="49" t="s">
        <v>285</v>
      </c>
      <c r="DU4" s="49" t="s">
        <v>286</v>
      </c>
      <c r="DV4" s="49" t="s">
        <v>287</v>
      </c>
      <c r="DW4" s="49" t="s">
        <v>288</v>
      </c>
      <c r="DX4" s="49" t="s">
        <v>289</v>
      </c>
      <c r="DY4" s="49" t="s">
        <v>290</v>
      </c>
      <c r="DZ4" s="49" t="s">
        <v>291</v>
      </c>
      <c r="EA4" s="49" t="s">
        <v>292</v>
      </c>
      <c r="EB4" s="49" t="s">
        <v>293</v>
      </c>
      <c r="EC4" s="49" t="s">
        <v>294</v>
      </c>
      <c r="ED4" s="49" t="s">
        <v>295</v>
      </c>
      <c r="EE4" s="49" t="s">
        <v>296</v>
      </c>
      <c r="EF4" s="49" t="s">
        <v>297</v>
      </c>
      <c r="EG4" s="49" t="s">
        <v>298</v>
      </c>
      <c r="EH4" s="49" t="s">
        <v>299</v>
      </c>
      <c r="EI4" s="49" t="s">
        <v>300</v>
      </c>
      <c r="EJ4" s="49" t="s">
        <v>301</v>
      </c>
      <c r="EK4" s="49" t="s">
        <v>302</v>
      </c>
      <c r="EL4" s="49" t="s">
        <v>303</v>
      </c>
      <c r="EM4" s="49" t="s">
        <v>304</v>
      </c>
      <c r="EN4" s="49" t="s">
        <v>305</v>
      </c>
      <c r="EO4" s="49" t="s">
        <v>306</v>
      </c>
      <c r="EP4" s="49" t="s">
        <v>307</v>
      </c>
      <c r="EQ4" s="49" t="s">
        <v>308</v>
      </c>
      <c r="ER4" s="49" t="s">
        <v>309</v>
      </c>
      <c r="ES4" s="49" t="s">
        <v>310</v>
      </c>
      <c r="ET4" s="49" t="s">
        <v>311</v>
      </c>
      <c r="EU4" s="49" t="s">
        <v>312</v>
      </c>
      <c r="EV4" s="49" t="s">
        <v>313</v>
      </c>
      <c r="EW4" s="49" t="s">
        <v>314</v>
      </c>
      <c r="EX4" s="49" t="s">
        <v>315</v>
      </c>
      <c r="EY4" s="49" t="s">
        <v>316</v>
      </c>
      <c r="EZ4" s="49" t="s">
        <v>317</v>
      </c>
      <c r="FA4" s="49" t="s">
        <v>318</v>
      </c>
      <c r="FB4" s="49" t="s">
        <v>319</v>
      </c>
      <c r="FC4" s="49" t="s">
        <v>320</v>
      </c>
    </row>
    <row r="5" spans="1:212" s="49" customFormat="1" ht="22.5" customHeight="1">
      <c r="A5" s="123" t="s">
        <v>321</v>
      </c>
      <c r="B5" s="207"/>
      <c r="C5" s="208" t="s">
        <v>245</v>
      </c>
      <c r="D5" s="209">
        <f>Q23</f>
        <v>130080</v>
      </c>
      <c r="E5" s="321" t="s">
        <v>246</v>
      </c>
      <c r="F5" s="321"/>
      <c r="G5" s="321"/>
      <c r="H5" s="333" t="s">
        <v>160</v>
      </c>
      <c r="I5" s="333"/>
      <c r="J5" s="321" t="s">
        <v>247</v>
      </c>
      <c r="K5" s="321"/>
      <c r="L5" s="335" t="s">
        <v>255</v>
      </c>
      <c r="M5" s="336"/>
      <c r="T5" s="51"/>
      <c r="W5" s="118"/>
      <c r="X5" s="118"/>
      <c r="Y5" s="118"/>
      <c r="CW5" s="49" t="s">
        <v>241</v>
      </c>
      <c r="CX5" s="49" t="s">
        <v>250</v>
      </c>
      <c r="CY5" s="49" t="s">
        <v>251</v>
      </c>
      <c r="CZ5" s="49" t="s">
        <v>251</v>
      </c>
      <c r="DA5" s="49" t="s">
        <v>250</v>
      </c>
      <c r="DB5" s="49" t="s">
        <v>251</v>
      </c>
      <c r="DC5" s="49" t="s">
        <v>241</v>
      </c>
      <c r="DD5" s="49" t="s">
        <v>250</v>
      </c>
      <c r="DE5" s="49" t="s">
        <v>250</v>
      </c>
      <c r="DF5" s="49" t="s">
        <v>251</v>
      </c>
      <c r="DG5" s="49" t="s">
        <v>250</v>
      </c>
      <c r="DH5" s="49" t="s">
        <v>251</v>
      </c>
      <c r="DI5" s="49" t="s">
        <v>250</v>
      </c>
      <c r="DJ5" s="49" t="s">
        <v>250</v>
      </c>
      <c r="DK5" s="49" t="s">
        <v>251</v>
      </c>
      <c r="DL5" s="132" t="s">
        <v>40</v>
      </c>
      <c r="DM5" s="132" t="s">
        <v>252</v>
      </c>
      <c r="DN5" s="133" t="s">
        <v>253</v>
      </c>
      <c r="DO5" s="132" t="s">
        <v>254</v>
      </c>
      <c r="DP5" s="134"/>
      <c r="DQ5" s="119" t="s">
        <v>248</v>
      </c>
      <c r="DR5" s="119" t="s">
        <v>255</v>
      </c>
      <c r="DS5" s="49" t="s">
        <v>240</v>
      </c>
      <c r="DT5" s="49" t="s">
        <v>256</v>
      </c>
      <c r="DU5" s="49" t="s">
        <v>322</v>
      </c>
      <c r="DV5" s="49" t="s">
        <v>323</v>
      </c>
    </row>
    <row r="6" spans="1:212" s="49" customFormat="1" ht="22.5" customHeight="1" thickBot="1">
      <c r="A6" s="125" t="s">
        <v>257</v>
      </c>
      <c r="B6" s="126" t="s">
        <v>255</v>
      </c>
      <c r="C6" s="127" t="s">
        <v>258</v>
      </c>
      <c r="D6" s="128">
        <v>45681</v>
      </c>
      <c r="E6" s="328" t="s">
        <v>259</v>
      </c>
      <c r="F6" s="328"/>
      <c r="G6" s="328"/>
      <c r="H6" s="329" t="s">
        <v>18</v>
      </c>
      <c r="I6" s="329"/>
      <c r="J6" s="330" t="s">
        <v>260</v>
      </c>
      <c r="K6" s="330"/>
      <c r="L6" s="331"/>
      <c r="M6" s="332"/>
      <c r="T6" s="51"/>
      <c r="W6" s="118"/>
      <c r="X6" s="118"/>
      <c r="Y6" s="118"/>
      <c r="CW6" s="49" t="s">
        <v>249</v>
      </c>
      <c r="CX6" s="49" t="s">
        <v>261</v>
      </c>
      <c r="CY6" s="49" t="s">
        <v>262</v>
      </c>
      <c r="CZ6" s="49" t="s">
        <v>262</v>
      </c>
      <c r="DA6" s="49" t="s">
        <v>261</v>
      </c>
      <c r="DB6" s="49" t="s">
        <v>262</v>
      </c>
      <c r="DC6" s="49" t="s">
        <v>249</v>
      </c>
      <c r="DD6" s="49" t="s">
        <v>261</v>
      </c>
      <c r="DE6" s="49" t="s">
        <v>261</v>
      </c>
      <c r="DF6" s="49" t="s">
        <v>262</v>
      </c>
      <c r="DG6" s="49" t="s">
        <v>261</v>
      </c>
      <c r="DH6" s="49" t="s">
        <v>262</v>
      </c>
      <c r="DI6" s="49" t="s">
        <v>261</v>
      </c>
      <c r="DJ6" s="49" t="s">
        <v>261</v>
      </c>
      <c r="DK6" s="49" t="s">
        <v>262</v>
      </c>
      <c r="DL6" s="119" t="s">
        <v>42</v>
      </c>
      <c r="DM6" s="119" t="s">
        <v>263</v>
      </c>
      <c r="DN6" s="119" t="s">
        <v>264</v>
      </c>
      <c r="DO6" s="119" t="s">
        <v>265</v>
      </c>
      <c r="DP6" s="119" t="s">
        <v>266</v>
      </c>
      <c r="DQ6" s="49" t="s">
        <v>267</v>
      </c>
      <c r="DR6" s="119" t="s">
        <v>324</v>
      </c>
      <c r="DS6" s="119" t="s">
        <v>325</v>
      </c>
    </row>
    <row r="8" spans="1:212" s="5" customFormat="1" ht="23.4" customHeight="1">
      <c r="A8" s="317" t="s">
        <v>11</v>
      </c>
      <c r="B8" s="317" t="s">
        <v>0</v>
      </c>
      <c r="C8" s="317" t="s">
        <v>1</v>
      </c>
      <c r="D8" s="317" t="s">
        <v>2</v>
      </c>
      <c r="E8" s="317" t="s">
        <v>183</v>
      </c>
      <c r="F8" s="317" t="s">
        <v>270</v>
      </c>
      <c r="G8" s="317" t="s">
        <v>571</v>
      </c>
      <c r="H8" s="318" t="s">
        <v>268</v>
      </c>
      <c r="I8" s="318" t="s">
        <v>269</v>
      </c>
      <c r="J8" s="312" t="s">
        <v>3</v>
      </c>
      <c r="K8" s="314" t="s">
        <v>10</v>
      </c>
      <c r="L8" s="314"/>
      <c r="M8" s="314"/>
      <c r="N8" s="314"/>
      <c r="O8" s="316" t="s">
        <v>34</v>
      </c>
      <c r="P8" s="312" t="s">
        <v>110</v>
      </c>
      <c r="Q8" s="312" t="s">
        <v>111</v>
      </c>
      <c r="R8" s="312" t="s">
        <v>112</v>
      </c>
    </row>
    <row r="9" spans="1:212" s="5" customFormat="1" ht="23.4" customHeight="1">
      <c r="A9" s="317"/>
      <c r="B9" s="317"/>
      <c r="C9" s="317"/>
      <c r="D9" s="317"/>
      <c r="E9" s="317"/>
      <c r="F9" s="317"/>
      <c r="G9" s="317"/>
      <c r="H9" s="319"/>
      <c r="I9" s="319"/>
      <c r="J9" s="312"/>
      <c r="K9" s="313" t="s">
        <v>4</v>
      </c>
      <c r="L9" s="313"/>
      <c r="M9" s="313"/>
      <c r="N9" s="315" t="s">
        <v>9</v>
      </c>
      <c r="O9" s="316"/>
      <c r="P9" s="312"/>
      <c r="Q9" s="312"/>
      <c r="R9" s="312"/>
    </row>
    <row r="10" spans="1:212" s="6" customFormat="1" ht="23.4" customHeight="1">
      <c r="A10" s="317"/>
      <c r="B10" s="317"/>
      <c r="C10" s="317"/>
      <c r="D10" s="317"/>
      <c r="E10" s="317"/>
      <c r="F10" s="317"/>
      <c r="G10" s="317"/>
      <c r="H10" s="320"/>
      <c r="I10" s="320"/>
      <c r="J10" s="312"/>
      <c r="K10" s="8" t="s">
        <v>6</v>
      </c>
      <c r="L10" s="8" t="s">
        <v>7</v>
      </c>
      <c r="M10" s="8" t="s">
        <v>8</v>
      </c>
      <c r="N10" s="315"/>
      <c r="O10" s="316"/>
      <c r="P10" s="312"/>
      <c r="Q10" s="312"/>
      <c r="R10" s="312"/>
    </row>
    <row r="11" spans="1:212" s="19" customFormat="1" ht="26.1" customHeight="1">
      <c r="A11" s="302" t="s">
        <v>627</v>
      </c>
      <c r="B11" s="303"/>
      <c r="C11" s="304"/>
      <c r="D11" s="17"/>
      <c r="E11" s="116"/>
      <c r="F11" s="116"/>
      <c r="G11" s="116"/>
      <c r="H11" s="116"/>
      <c r="I11" s="116"/>
      <c r="J11" s="135" t="s">
        <v>444</v>
      </c>
      <c r="K11" s="9"/>
      <c r="L11" s="9"/>
      <c r="M11" s="9"/>
      <c r="N11" s="7"/>
      <c r="O11" s="56"/>
      <c r="P11" s="18"/>
      <c r="Q11" s="18"/>
      <c r="R11" s="18"/>
    </row>
    <row r="12" spans="1:212" s="10" customFormat="1" ht="38.25" customHeight="1">
      <c r="A12" s="327" t="str">
        <f>A11</f>
        <v xml:space="preserve">3 piece set -- 200TC 100% Cotton Printed Sheet Set </v>
      </c>
      <c r="B12" s="326" t="s">
        <v>276</v>
      </c>
      <c r="C12" s="326" t="s">
        <v>274</v>
      </c>
      <c r="D12" s="294" t="s">
        <v>45</v>
      </c>
      <c r="E12" s="11" t="s">
        <v>603</v>
      </c>
      <c r="F12" s="11" t="s">
        <v>638</v>
      </c>
      <c r="G12" s="290"/>
      <c r="H12" s="311" t="s">
        <v>666</v>
      </c>
      <c r="I12" s="305" t="s">
        <v>646</v>
      </c>
      <c r="J12" s="178">
        <f>'PAK Factory 7-19-24 '!G6</f>
        <v>7.9</v>
      </c>
      <c r="K12" s="295">
        <v>35</v>
      </c>
      <c r="L12" s="296">
        <v>27.3</v>
      </c>
      <c r="M12" s="295">
        <v>20</v>
      </c>
      <c r="N12" s="292">
        <v>4</v>
      </c>
      <c r="O12" s="58">
        <v>10</v>
      </c>
      <c r="P12" s="130">
        <v>1104</v>
      </c>
      <c r="Q12" s="4">
        <f>P12*O12</f>
        <v>11040</v>
      </c>
      <c r="R12" s="4" t="e">
        <f>P12*#REF!</f>
        <v>#REF!</v>
      </c>
    </row>
    <row r="13" spans="1:212" s="10" customFormat="1" ht="38.25" customHeight="1">
      <c r="A13" s="327"/>
      <c r="B13" s="326"/>
      <c r="C13" s="326"/>
      <c r="D13" s="294" t="s">
        <v>45</v>
      </c>
      <c r="E13" s="307" t="s">
        <v>605</v>
      </c>
      <c r="F13" s="11" t="s">
        <v>639</v>
      </c>
      <c r="G13" s="290"/>
      <c r="H13" s="311" t="s">
        <v>664</v>
      </c>
      <c r="I13" s="305" t="s">
        <v>649</v>
      </c>
      <c r="J13" s="178">
        <f>J12</f>
        <v>7.9</v>
      </c>
      <c r="K13" s="295">
        <v>35</v>
      </c>
      <c r="L13" s="296">
        <v>27.3</v>
      </c>
      <c r="M13" s="295">
        <v>20</v>
      </c>
      <c r="N13" s="292">
        <v>4</v>
      </c>
      <c r="O13" s="58">
        <v>10</v>
      </c>
      <c r="P13" s="130">
        <v>1104</v>
      </c>
      <c r="Q13" s="4">
        <f>P13*O13</f>
        <v>11040</v>
      </c>
      <c r="R13" s="4" t="e">
        <f>P13*#REF!</f>
        <v>#REF!</v>
      </c>
    </row>
    <row r="14" spans="1:212" s="10" customFormat="1" ht="38.25" customHeight="1">
      <c r="A14" s="327"/>
      <c r="B14" s="326"/>
      <c r="C14" s="326"/>
      <c r="D14" s="294" t="s">
        <v>45</v>
      </c>
      <c r="E14" s="11" t="s">
        <v>603</v>
      </c>
      <c r="F14" s="301" t="s">
        <v>640</v>
      </c>
      <c r="G14" s="291"/>
      <c r="H14" s="305" t="s">
        <v>643</v>
      </c>
      <c r="I14" s="305" t="s">
        <v>644</v>
      </c>
      <c r="J14" s="178">
        <f>J12</f>
        <v>7.9</v>
      </c>
      <c r="K14" s="295">
        <v>35</v>
      </c>
      <c r="L14" s="296">
        <v>27.3</v>
      </c>
      <c r="M14" s="295">
        <v>20</v>
      </c>
      <c r="N14" s="292">
        <v>4</v>
      </c>
      <c r="O14" s="58">
        <v>10</v>
      </c>
      <c r="P14" s="130">
        <v>1104</v>
      </c>
      <c r="Q14" s="4">
        <f>P14*O14</f>
        <v>11040</v>
      </c>
      <c r="R14" s="4" t="e">
        <f>P14*#REF!</f>
        <v>#REF!</v>
      </c>
    </row>
    <row r="15" spans="1:212" s="10" customFormat="1" ht="38.25" customHeight="1">
      <c r="A15" s="327"/>
      <c r="B15" s="326"/>
      <c r="C15" s="326"/>
      <c r="D15" s="294" t="s">
        <v>45</v>
      </c>
      <c r="E15" s="11" t="s">
        <v>603</v>
      </c>
      <c r="F15" s="301" t="s">
        <v>641</v>
      </c>
      <c r="G15" s="291"/>
      <c r="H15" s="305" t="s">
        <v>652</v>
      </c>
      <c r="I15" s="305" t="s">
        <v>653</v>
      </c>
      <c r="J15" s="178">
        <f>J12</f>
        <v>7.9</v>
      </c>
      <c r="K15" s="295">
        <v>35</v>
      </c>
      <c r="L15" s="296">
        <v>27.3</v>
      </c>
      <c r="M15" s="295">
        <v>20</v>
      </c>
      <c r="N15" s="292">
        <v>4</v>
      </c>
      <c r="O15" s="58">
        <v>10</v>
      </c>
      <c r="P15" s="130">
        <v>1104</v>
      </c>
      <c r="Q15" s="4">
        <f>P15*O15</f>
        <v>11040</v>
      </c>
      <c r="R15" s="4" t="e">
        <f>P15*#REF!</f>
        <v>#REF!</v>
      </c>
    </row>
    <row r="16" spans="1:212" s="10" customFormat="1" ht="38.25" customHeight="1">
      <c r="A16" s="327"/>
      <c r="B16" s="326"/>
      <c r="C16" s="326"/>
      <c r="D16" s="294" t="s">
        <v>45</v>
      </c>
      <c r="E16" s="11" t="s">
        <v>603</v>
      </c>
      <c r="F16" s="301" t="s">
        <v>642</v>
      </c>
      <c r="G16" s="291"/>
      <c r="H16" s="305" t="s">
        <v>656</v>
      </c>
      <c r="I16" s="305" t="s">
        <v>657</v>
      </c>
      <c r="J16" s="178">
        <f>J12</f>
        <v>7.9</v>
      </c>
      <c r="K16" s="295">
        <v>35</v>
      </c>
      <c r="L16" s="296">
        <v>27.3</v>
      </c>
      <c r="M16" s="295">
        <v>20</v>
      </c>
      <c r="N16" s="292">
        <v>4</v>
      </c>
      <c r="O16" s="58">
        <v>10</v>
      </c>
      <c r="P16" s="130">
        <v>1104</v>
      </c>
      <c r="Q16" s="4">
        <f>P16*O16</f>
        <v>11040</v>
      </c>
      <c r="R16" s="4" t="e">
        <f>P16*#REF!</f>
        <v>#REF!</v>
      </c>
    </row>
    <row r="17" spans="1:19" s="19" customFormat="1" ht="26.1" customHeight="1">
      <c r="A17" s="302" t="s">
        <v>275</v>
      </c>
      <c r="B17" s="303"/>
      <c r="C17" s="304"/>
      <c r="D17" s="17"/>
      <c r="E17" s="293"/>
      <c r="F17" s="293"/>
      <c r="G17" s="116"/>
      <c r="H17" s="306"/>
      <c r="I17" s="306"/>
      <c r="J17" s="135" t="s">
        <v>444</v>
      </c>
      <c r="K17" s="297"/>
      <c r="L17" s="297"/>
      <c r="M17" s="297"/>
      <c r="N17" s="7"/>
      <c r="O17" s="56"/>
      <c r="P17" s="18"/>
      <c r="Q17" s="18"/>
      <c r="R17" s="18"/>
    </row>
    <row r="18" spans="1:19" s="10" customFormat="1" ht="38.25" customHeight="1">
      <c r="A18" s="323" t="str">
        <f>A17</f>
        <v xml:space="preserve">4 piece set -- 200TC 100% Cotton Printed Sheet Set </v>
      </c>
      <c r="B18" s="326" t="s">
        <v>276</v>
      </c>
      <c r="C18" s="326" t="s">
        <v>274</v>
      </c>
      <c r="D18" s="294" t="s">
        <v>61</v>
      </c>
      <c r="E18" s="11" t="s">
        <v>603</v>
      </c>
      <c r="F18" s="11" t="s">
        <v>638</v>
      </c>
      <c r="G18" s="290"/>
      <c r="H18" s="305" t="s">
        <v>647</v>
      </c>
      <c r="I18" s="305" t="s">
        <v>648</v>
      </c>
      <c r="J18" s="178">
        <f>'PAK Factory 7-19-24 '!G8</f>
        <v>10.24</v>
      </c>
      <c r="K18" s="295">
        <v>35</v>
      </c>
      <c r="L18" s="296">
        <v>27.3</v>
      </c>
      <c r="M18" s="295">
        <v>25</v>
      </c>
      <c r="N18" s="292">
        <v>4</v>
      </c>
      <c r="O18" s="58">
        <v>13</v>
      </c>
      <c r="P18" s="130">
        <v>1152</v>
      </c>
      <c r="Q18" s="4">
        <f>P18*O18</f>
        <v>14976</v>
      </c>
      <c r="R18" s="4" t="e">
        <f>P18*#REF!</f>
        <v>#REF!</v>
      </c>
    </row>
    <row r="19" spans="1:19" s="10" customFormat="1" ht="38.25" customHeight="1">
      <c r="A19" s="324"/>
      <c r="B19" s="326"/>
      <c r="C19" s="326"/>
      <c r="D19" s="294" t="s">
        <v>61</v>
      </c>
      <c r="E19" s="307" t="s">
        <v>670</v>
      </c>
      <c r="F19" s="11" t="s">
        <v>639</v>
      </c>
      <c r="G19" s="290"/>
      <c r="H19" s="311" t="s">
        <v>665</v>
      </c>
      <c r="I19" s="305" t="s">
        <v>651</v>
      </c>
      <c r="J19" s="178">
        <f>J18</f>
        <v>10.24</v>
      </c>
      <c r="K19" s="295">
        <v>35</v>
      </c>
      <c r="L19" s="296">
        <v>27.3</v>
      </c>
      <c r="M19" s="295">
        <v>25</v>
      </c>
      <c r="N19" s="292">
        <v>4</v>
      </c>
      <c r="O19" s="58">
        <v>13</v>
      </c>
      <c r="P19" s="130">
        <v>1152</v>
      </c>
      <c r="Q19" s="4">
        <f>P19*O19</f>
        <v>14976</v>
      </c>
      <c r="R19" s="4" t="e">
        <f>P19*#REF!</f>
        <v>#REF!</v>
      </c>
    </row>
    <row r="20" spans="1:19" s="10" customFormat="1" ht="38.25" customHeight="1">
      <c r="A20" s="324"/>
      <c r="B20" s="326"/>
      <c r="C20" s="326"/>
      <c r="D20" s="294" t="s">
        <v>61</v>
      </c>
      <c r="E20" s="11" t="s">
        <v>603</v>
      </c>
      <c r="F20" s="301" t="s">
        <v>640</v>
      </c>
      <c r="G20" s="291"/>
      <c r="H20" s="305" t="s">
        <v>650</v>
      </c>
      <c r="I20" s="305" t="s">
        <v>645</v>
      </c>
      <c r="J20" s="178">
        <f>J18</f>
        <v>10.24</v>
      </c>
      <c r="K20" s="295">
        <v>35</v>
      </c>
      <c r="L20" s="296">
        <v>27.3</v>
      </c>
      <c r="M20" s="295">
        <v>25</v>
      </c>
      <c r="N20" s="292">
        <v>4</v>
      </c>
      <c r="O20" s="58">
        <v>13</v>
      </c>
      <c r="P20" s="130">
        <v>1152</v>
      </c>
      <c r="Q20" s="4">
        <f>P20*O20</f>
        <v>14976</v>
      </c>
      <c r="R20" s="4" t="e">
        <f>P20*#REF!</f>
        <v>#REF!</v>
      </c>
    </row>
    <row r="21" spans="1:19" s="10" customFormat="1" ht="38.25" customHeight="1">
      <c r="A21" s="324"/>
      <c r="B21" s="326"/>
      <c r="C21" s="326"/>
      <c r="D21" s="294" t="s">
        <v>61</v>
      </c>
      <c r="E21" s="11" t="s">
        <v>603</v>
      </c>
      <c r="F21" s="301" t="s">
        <v>641</v>
      </c>
      <c r="G21" s="291"/>
      <c r="H21" s="305" t="s">
        <v>654</v>
      </c>
      <c r="I21" s="305" t="s">
        <v>655</v>
      </c>
      <c r="J21" s="178">
        <f>J18</f>
        <v>10.24</v>
      </c>
      <c r="K21" s="295">
        <v>35</v>
      </c>
      <c r="L21" s="296">
        <v>27.3</v>
      </c>
      <c r="M21" s="295">
        <v>25</v>
      </c>
      <c r="N21" s="292">
        <v>4</v>
      </c>
      <c r="O21" s="58">
        <v>13</v>
      </c>
      <c r="P21" s="130">
        <v>1152</v>
      </c>
      <c r="Q21" s="4">
        <f>P21*O21</f>
        <v>14976</v>
      </c>
      <c r="R21" s="4" t="e">
        <f>P21*#REF!</f>
        <v>#REF!</v>
      </c>
    </row>
    <row r="22" spans="1:19" s="10" customFormat="1" ht="38.25" customHeight="1">
      <c r="A22" s="325"/>
      <c r="B22" s="326"/>
      <c r="C22" s="326"/>
      <c r="D22" s="294" t="s">
        <v>61</v>
      </c>
      <c r="E22" s="11" t="s">
        <v>603</v>
      </c>
      <c r="F22" s="301" t="s">
        <v>642</v>
      </c>
      <c r="G22" s="291"/>
      <c r="H22" s="305" t="s">
        <v>658</v>
      </c>
      <c r="I22" s="305" t="s">
        <v>659</v>
      </c>
      <c r="J22" s="178">
        <f>J18</f>
        <v>10.24</v>
      </c>
      <c r="K22" s="295">
        <v>35</v>
      </c>
      <c r="L22" s="296">
        <v>27.3</v>
      </c>
      <c r="M22" s="295">
        <v>25</v>
      </c>
      <c r="N22" s="292">
        <v>4</v>
      </c>
      <c r="O22" s="58">
        <v>13</v>
      </c>
      <c r="P22" s="130">
        <v>1152</v>
      </c>
      <c r="Q22" s="4">
        <f>P22*O22</f>
        <v>14976</v>
      </c>
      <c r="R22" s="4" t="e">
        <f>P22*#REF!</f>
        <v>#REF!</v>
      </c>
    </row>
    <row r="23" spans="1:19">
      <c r="P23" s="298">
        <f>SUM(P12:P22)</f>
        <v>11280</v>
      </c>
      <c r="Q23" s="299">
        <f>SUM(Q12:Q22)</f>
        <v>130080</v>
      </c>
      <c r="R23" s="299" t="e">
        <f>SUM(R12:R22)</f>
        <v>#REF!</v>
      </c>
      <c r="S23" s="300" t="e">
        <f>(Q23-R23)/Q23</f>
        <v>#REF!</v>
      </c>
    </row>
    <row r="25" spans="1:19">
      <c r="A25" s="308" t="s">
        <v>669</v>
      </c>
    </row>
    <row r="26" spans="1:19">
      <c r="A26" s="309" t="s">
        <v>667</v>
      </c>
    </row>
    <row r="27" spans="1:19">
      <c r="A27" s="309" t="s">
        <v>668</v>
      </c>
    </row>
    <row r="28" spans="1:19">
      <c r="A28" s="308" t="s">
        <v>660</v>
      </c>
    </row>
    <row r="29" spans="1:19">
      <c r="A29" s="308" t="s">
        <v>662</v>
      </c>
    </row>
    <row r="30" spans="1:19">
      <c r="A30" s="308" t="s">
        <v>663</v>
      </c>
    </row>
    <row r="31" spans="1:19">
      <c r="A31" s="309" t="s">
        <v>671</v>
      </c>
    </row>
    <row r="32" spans="1:19">
      <c r="A32" s="310" t="s">
        <v>661</v>
      </c>
    </row>
  </sheetData>
  <protectedRanges>
    <protectedRange password="F78C" sqref="DS4 DL4:DM6 DN5:DO6 DP5:DR5 DP6 DR6:DS6" name="区域1_1"/>
  </protectedRanges>
  <mergeCells count="43">
    <mergeCell ref="H2:I2"/>
    <mergeCell ref="J2:K2"/>
    <mergeCell ref="L2:M2"/>
    <mergeCell ref="H3:I3"/>
    <mergeCell ref="J3:K3"/>
    <mergeCell ref="L3:M3"/>
    <mergeCell ref="H6:I6"/>
    <mergeCell ref="J6:K6"/>
    <mergeCell ref="L6:M6"/>
    <mergeCell ref="H4:I4"/>
    <mergeCell ref="J4:K4"/>
    <mergeCell ref="L4:M4"/>
    <mergeCell ref="H5:I5"/>
    <mergeCell ref="J5:K5"/>
    <mergeCell ref="L5:M5"/>
    <mergeCell ref="E4:G4"/>
    <mergeCell ref="E5:G5"/>
    <mergeCell ref="E2:G2"/>
    <mergeCell ref="E3:G3"/>
    <mergeCell ref="A18:A22"/>
    <mergeCell ref="B18:B22"/>
    <mergeCell ref="C18:C22"/>
    <mergeCell ref="A12:A16"/>
    <mergeCell ref="B12:B16"/>
    <mergeCell ref="C12:C16"/>
    <mergeCell ref="E6:G6"/>
    <mergeCell ref="A8:A10"/>
    <mergeCell ref="B8:B10"/>
    <mergeCell ref="C8:C10"/>
    <mergeCell ref="F8:F10"/>
    <mergeCell ref="D8:D10"/>
    <mergeCell ref="G8:G10"/>
    <mergeCell ref="H8:H10"/>
    <mergeCell ref="E8:E10"/>
    <mergeCell ref="N9:N10"/>
    <mergeCell ref="J8:J10"/>
    <mergeCell ref="I8:I10"/>
    <mergeCell ref="R8:R10"/>
    <mergeCell ref="K9:M9"/>
    <mergeCell ref="P8:P10"/>
    <mergeCell ref="K8:N8"/>
    <mergeCell ref="O8:O10"/>
    <mergeCell ref="Q8:Q10"/>
  </mergeCells>
  <phoneticPr fontId="70" type="noConversion"/>
  <dataValidations count="11">
    <dataValidation type="list" allowBlank="1" showInputMessage="1" showErrorMessage="1" sqref="D2 II2 SE2 ACA2 ALW2 AVS2 BFO2 BPK2 BZG2 CJC2 CSY2 DCU2 DMQ2 DWM2 EGI2 EQE2 FAA2 FJW2 FTS2 GDO2 GNK2 GXG2 HHC2 HQY2 IAU2 IKQ2 IUM2 JEI2 JOE2 JYA2 KHW2 KRS2 LBO2 LLK2 LVG2 MFC2 MOY2 MYU2 NIQ2 NSM2 OCI2 OME2 OWA2 PFW2 PPS2 PZO2 QJK2 QTG2 RDC2 RMY2 RWU2 SGQ2 SQM2 TAI2 TKE2 TUA2 UDW2 UNS2 UXO2 VHK2 VRG2 WBC2 WKY2 WUU2" xr:uid="{00000000-0002-0000-0000-000000000000}">
      <formula1>$CW$2:$DK$2</formula1>
    </dataValidation>
    <dataValidation type="list" allowBlank="1" showInputMessage="1" showErrorMessage="1" sqref="H6:I6 IL6:IM6 SH6:SI6 ACD6:ACE6 ALZ6:AMA6 AVV6:AVW6 BFR6:BFS6 BPN6:BPO6 BZJ6:BZK6 CJF6:CJG6 CTB6:CTC6 DCX6:DCY6 DMT6:DMU6 DWP6:DWQ6 EGL6:EGM6 EQH6:EQI6 FAD6:FAE6 FJZ6:FKA6 FTV6:FTW6 GDR6:GDS6 GNN6:GNO6 GXJ6:GXK6 HHF6:HHG6 HRB6:HRC6 IAX6:IAY6 IKT6:IKU6 IUP6:IUQ6 JEL6:JEM6 JOH6:JOI6 JYD6:JYE6 KHZ6:KIA6 KRV6:KRW6 LBR6:LBS6 LLN6:LLO6 LVJ6:LVK6 MFF6:MFG6 MPB6:MPC6 MYX6:MYY6 NIT6:NIU6 NSP6:NSQ6 OCL6:OCM6 OMH6:OMI6 OWD6:OWE6 PFZ6:PGA6 PPV6:PPW6 PZR6:PZS6 QJN6:QJO6 QTJ6:QTK6 RDF6:RDG6 RNB6:RNC6 RWX6:RWY6 SGT6:SGU6 SQP6:SQQ6 TAL6:TAM6 TKH6:TKI6 TUD6:TUE6 UDZ6:UEA6 UNV6:UNW6 UXR6:UXS6 VHN6:VHO6 VRJ6:VRK6 WBF6:WBG6 WLB6:WLC6 WUX6:WUY6" xr:uid="{00000000-0002-0000-0000-000001000000}">
      <formula1>$DL$3:$FJ$3</formula1>
    </dataValidation>
    <dataValidation type="list" allowBlank="1" showInputMessage="1" showErrorMessage="1" sqref="B4 IG4 SC4 ABY4 ALU4 AVQ4 BFM4 BPI4 BZE4 CJA4 CSW4 DCS4 DMO4 DWK4 EGG4 EQC4 EZY4 FJU4 FTQ4 GDM4 GNI4 GXE4 HHA4 HQW4 IAS4 IKO4 IUK4 JEG4 JOC4 JXY4 KHU4 KRQ4 LBM4 LLI4 LVE4 MFA4 MOW4 MYS4 NIO4 NSK4 OCG4 OMC4 OVY4 PFU4 PPQ4 PZM4 QJI4 QTE4 RDA4 RMW4 RWS4 SGO4 SQK4 TAG4 TKC4 TTY4 UDU4 UNQ4 UXM4 VHI4 VRE4 WBA4 WKW4 WUS4" xr:uid="{00000000-0002-0000-0000-000002000000}">
      <formula1>$DO$4:$FC$4</formula1>
    </dataValidation>
    <dataValidation type="list" allowBlank="1" showInputMessage="1" showErrorMessage="1" sqref="B5 IG5 SC5 ABY5 ALU5 AVQ5 BFM5 BPI5 BZE5 CJA5 CSW5 DCS5 DMO5 DWK5 EGG5 EQC5 EZY5 FJU5 FTQ5 GDM5 GNI5 GXE5 HHA5 HQW5 IAS5 IKO5 IUK5 JEG5 JOC5 JXY5 KHU5 KRQ5 LBM5 LLI5 LVE5 MFA5 MOW5 MYS5 NIO5 NSK5 OCG5 OMC5 OVY5 PFU5 PPQ5 PZM5 QJI5 QTE5 RDA5 RMW5 RWS5 SGO5 SQK5 TAG5 TKC5 TTY5 UDU5 UNQ5 UXM5 VHI5 VRE5 WBA5 WKW5 WUS5" xr:uid="{00000000-0002-0000-0000-000003000000}">
      <formula1>$DU$5:$DV$5</formula1>
    </dataValidation>
    <dataValidation type="list" allowBlank="1" showInputMessage="1" showErrorMessage="1" sqref="WUU4 II4 SE4 ACA4 ALW4 AVS4 BFO4 BPK4 BZG4 CJC4 CSY4 DCU4 DMQ4 DWM4 EGI4 EQE4 FAA4 FJW4 FTS4 GDO4 GNK4 GXG4 HHC4 HQY4 IAU4 IKQ4 IUM4 JEI4 JOE4 JYA4 KHW4 KRS4 LBO4 LLK4 LVG4 MFC4 MOY4 MYU4 NIQ4 NSM4 OCI4 OME4 OWA4 PFW4 PPS4 PZO4 QJK4 QTG4 RDC4 RMY4 RWU4 SGQ4 SQM4 TAI4 TKE4 TUA4 UDW4 UNS4 UXO4 VHK4 VRG4 WBC4 WKY4 D4" xr:uid="{00000000-0002-0000-0000-000004000000}">
      <formula1>#REF!</formula1>
    </dataValidation>
    <dataValidation type="list" allowBlank="1" showInputMessage="1" showErrorMessage="1" sqref="H5:I5 IL5:IM5 SH5:SI5 ACD5:ACE5 ALZ5:AMA5 AVV5:AVW5 BFR5:BFS5 BPN5:BPO5 BZJ5:BZK5 CJF5:CJG5 CTB5:CTC5 DCX5:DCY5 DMT5:DMU5 DWP5:DWQ5 EGL5:EGM5 EQH5:EQI5 FAD5:FAE5 FJZ5:FKA5 FTV5:FTW5 GDR5:GDS5 GNN5:GNO5 GXJ5:GXK5 HHF5:HHG5 HRB5:HRC5 IAX5:IAY5 IKT5:IKU5 IUP5:IUQ5 JEL5:JEM5 JOH5:JOI5 JYD5:JYE5 KHZ5:KIA5 KRV5:KRW5 LBR5:LBS5 LLN5:LLO5 LVJ5:LVK5 MFF5:MFG5 MPB5:MPC5 MYX5:MYY5 NIT5:NIU5 NSP5:NSQ5 OCL5:OCM5 OMH5:OMI5 OWD5:OWE5 PFZ5:PGA5 PPV5:PPW5 PZR5:PZS5 QJN5:QJO5 QTJ5:QTK5 RDF5:RDG5 RNB5:RNC5 RWX5:RWY5 SGT5:SGU5 SQP5:SQQ5 TAL5:TAM5 TKH5:TKI5 TUD5:TUE5 UDZ5:UEA5 UNV5:UNW5 UXR5:UXS5 VHN5:VHO5 VRJ5:VRK5 WBF5:WBG5 WLB5:WLC5 WUX5:WUY5" xr:uid="{00000000-0002-0000-0000-000005000000}">
      <formula1>$DL$2:$FL$2</formula1>
    </dataValidation>
    <dataValidation type="list" allowBlank="1" showInputMessage="1" showErrorMessage="1" sqref="H2:I2 IL2:IM2 SH2:SI2 ACD2:ACE2 ALZ2:AMA2 AVV2:AVW2 BFR2:BFS2 BPN2:BPO2 BZJ2:BZK2 CJF2:CJG2 CTB2:CTC2 DCX2:DCY2 DMT2:DMU2 DWP2:DWQ2 EGL2:EGM2 EQH2:EQI2 FAD2:FAE2 FJZ2:FKA2 FTV2:FTW2 GDR2:GDS2 GNN2:GNO2 GXJ2:GXK2 HHF2:HHG2 HRB2:HRC2 IAX2:IAY2 IKT2:IKU2 IUP2:IUQ2 JEL2:JEM2 JOH2:JOI2 JYD2:JYE2 KHZ2:KIA2 KRV2:KRW2 LBR2:LBS2 LLN2:LLO2 LVJ2:LVK2 MFF2:MFG2 MPB2:MPC2 MYX2:MYY2 NIT2:NIU2 NSP2:NSQ2 OCL2:OCM2 OMH2:OMI2 OWD2:OWE2 PFZ2:PGA2 PPV2:PPW2 PZR2:PZS2 QJN2:QJO2 QTJ2:QTK2 RDF2:RDG2 RNB2:RNC2 RWX2:RWY2 SGT2:SGU2 SQP2:SQQ2 TAL2:TAM2 TKH2:TKI2 TUD2:TUE2 UDZ2:UEA2 UNV2:UNW2 UXR2:UXS2 VHN2:VHO2 VRJ2:VRK2 WBF2:WBG2 WLB2:WLC2 WUX2:WUY2" xr:uid="{00000000-0002-0000-0000-000006000000}">
      <formula1>$DL$4:$DM$4</formula1>
    </dataValidation>
    <dataValidation type="list" allowBlank="1" showInputMessage="1" showErrorMessage="1" sqref="L5 IP5 SL5 ACH5 AMD5 AVZ5 BFV5 BPR5 BZN5 CJJ5 CTF5 DDB5 DMX5 DWT5 EGP5 EQL5 FAH5 FKD5 FTZ5 GDV5 GNR5 GXN5 HHJ5 HRF5 IBB5 IKX5 IUT5 JEP5 JOL5 JYH5 KID5 KRZ5 LBV5 LLR5 LVN5 MFJ5 MPF5 MZB5 NIX5 NST5 OCP5 OML5 OWH5 PGD5 PPZ5 PZV5 QJR5 QTN5 RDJ5 RNF5 RXB5 SGX5 SQT5 TAP5 TKL5 TUH5 UED5 UNZ5 UXV5 VHR5 VRN5 WBJ5 WLF5 WVB5 B6 IG6 SC6 ABY6 ALU6 AVQ6 BFM6 BPI6 BZE6 CJA6 CSW6 DCS6 DMO6 DWK6 EGG6 EQC6 EZY6 FJU6 FTQ6 GDM6 GNI6 GXE6 HHA6 HQW6 IAS6 IKO6 IUK6 JEG6 JOC6 JXY6 KHU6 KRQ6 LBM6 LLI6 LVE6 MFA6 MOW6 MYS6 NIO6 NSK6 OCG6 OMC6 OVY6 PFU6 PPQ6 PZM6 QJI6 QTE6 RDA6 RMW6 RWS6 SGO6 SQK6 TAG6 TKC6 TTY6 UDU6 UNQ6 UXM6 VHI6 VRE6 WBA6 WKW6 WUS6" xr:uid="{00000000-0002-0000-0000-000007000000}">
      <formula1>$DQ$5:$DR$5</formula1>
    </dataValidation>
    <dataValidation type="list" allowBlank="1" showInputMessage="1" showErrorMessage="1" sqref="L4:M4 IP4:IQ4 SL4:SM4 ACH4:ACI4 AMD4:AME4 AVZ4:AWA4 BFV4:BFW4 BPR4:BPS4 BZN4:BZO4 CJJ4:CJK4 CTF4:CTG4 DDB4:DDC4 DMX4:DMY4 DWT4:DWU4 EGP4:EGQ4 EQL4:EQM4 FAH4:FAI4 FKD4:FKE4 FTZ4:FUA4 GDV4:GDW4 GNR4:GNS4 GXN4:GXO4 HHJ4:HHK4 HRF4:HRG4 IBB4:IBC4 IKX4:IKY4 IUT4:IUU4 JEP4:JEQ4 JOL4:JOM4 JYH4:JYI4 KID4:KIE4 KRZ4:KSA4 LBV4:LBW4 LLR4:LLS4 LVN4:LVO4 MFJ4:MFK4 MPF4:MPG4 MZB4:MZC4 NIX4:NIY4 NST4:NSU4 OCP4:OCQ4 OML4:OMM4 OWH4:OWI4 PGD4:PGE4 PPZ4:PQA4 PZV4:PZW4 QJR4:QJS4 QTN4:QTO4 RDJ4:RDK4 RNF4:RNG4 RXB4:RXC4 SGX4:SGY4 SQT4:SQU4 TAP4:TAQ4 TKL4:TKM4 TUH4:TUI4 UED4:UEE4 UNZ4:UOA4 UXV4:UXW4 VHR4:VHS4 VRN4:VRO4 WBJ4:WBK4 WLF4:WLG4 WVB4:WVC4" xr:uid="{00000000-0002-0000-0000-000008000000}">
      <formula1>$DS$5:$DT$5</formula1>
    </dataValidation>
    <dataValidation type="list" allowBlank="1" showInputMessage="1" showErrorMessage="1" sqref="H4:I4 IL4:IM4 SH4:SI4 ACD4:ACE4 ALZ4:AMA4 AVV4:AVW4 BFR4:BFS4 BPN4:BPO4 BZJ4:BZK4 CJF4:CJG4 CTB4:CTC4 DCX4:DCY4 DMT4:DMU4 DWP4:DWQ4 EGL4:EGM4 EQH4:EQI4 FAD4:FAE4 FJZ4:FKA4 FTV4:FTW4 GDR4:GDS4 GNN4:GNO4 GXJ4:GXK4 HHF4:HHG4 HRB4:HRC4 IAX4:IAY4 IKT4:IKU4 IUP4:IUQ4 JEL4:JEM4 JOH4:JOI4 JYD4:JYE4 KHZ4:KIA4 KRV4:KRW4 LBR4:LBS4 LLN4:LLO4 LVJ4:LVK4 MFF4:MFG4 MPB4:MPC4 MYX4:MYY4 NIT4:NIU4 NSP4:NSQ4 OCL4:OCM4 OMH4:OMI4 OWD4:OWE4 PFZ4:PGA4 PPV4:PPW4 PZR4:PZS4 QJN4:QJO4 QTJ4:QTK4 RDF4:RDG4 RNB4:RNC4 RWX4:RWY4 SGT4:SGU4 SQP4:SQQ4 TAL4:TAM4 TKH4:TKI4 TUD4:TUE4 UDZ4:UEA4 UNV4:UNW4 UXR4:UXS4 VHN4:VHO4 VRJ4:VRK4 WBF4:WBG4 WLB4:WLC4 WUX4:WUY4" xr:uid="{00000000-0002-0000-0000-000009000000}">
      <formula1>$DL$6:$DS$6</formula1>
    </dataValidation>
    <dataValidation type="list" allowBlank="1" showInputMessage="1" showErrorMessage="1" sqref="H3:I3 IL3:IM3 SH3:SI3 ACD3:ACE3 ALZ3:AMA3 AVV3:AVW3 BFR3:BFS3 BPN3:BPO3 BZJ3:BZK3 CJF3:CJG3 CTB3:CTC3 DCX3:DCY3 DMT3:DMU3 DWP3:DWQ3 EGL3:EGM3 EQH3:EQI3 FAD3:FAE3 FJZ3:FKA3 FTV3:FTW3 GDR3:GDS3 GNN3:GNO3 GXJ3:GXK3 HHF3:HHG3 HRB3:HRC3 IAX3:IAY3 IKT3:IKU3 IUP3:IUQ3 JEL3:JEM3 JOH3:JOI3 JYD3:JYE3 KHZ3:KIA3 KRV3:KRW3 LBR3:LBS3 LLN3:LLO3 LVJ3:LVK3 MFF3:MFG3 MPB3:MPC3 MYX3:MYY3 NIT3:NIU3 NSP3:NSQ3 OCL3:OCM3 OMH3:OMI3 OWD3:OWE3 PFZ3:PGA3 PPV3:PPW3 PZR3:PZS3 QJN3:QJO3 QTJ3:QTK3 RDF3:RDG3 RNB3:RNC3 RWX3:RWY3 SGT3:SGU3 SQP3:SQQ3 TAL3:TAM3 TKH3:TKI3 TUD3:TUE3 UDZ3:UEA3 UNV3:UNW3 UXR3:UXS3 VHN3:VHO3 VRJ3:VRK3 WBF3:WBG3 WLB3:WLC3 WUX3:WUY3" xr:uid="{00000000-0002-0000-0000-00000A000000}">
      <formula1>$DL$5:$DO$5</formula1>
    </dataValidation>
  </dataValidation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43"/>
  <sheetViews>
    <sheetView workbookViewId="0">
      <selection activeCell="G9" sqref="G9"/>
    </sheetView>
  </sheetViews>
  <sheetFormatPr defaultColWidth="9.109375" defaultRowHeight="14.4"/>
  <cols>
    <col min="1" max="1" width="19.88671875" style="45" customWidth="1"/>
    <col min="2" max="2" width="11.109375" style="45" customWidth="1"/>
    <col min="3" max="3" width="37" style="45" customWidth="1"/>
    <col min="4" max="4" width="27.109375" style="45" bestFit="1" customWidth="1"/>
    <col min="5" max="5" width="40.109375" style="45" bestFit="1" customWidth="1"/>
    <col min="6" max="14" width="33.44140625" style="45" customWidth="1"/>
    <col min="15" max="15" width="20.88671875" style="45" bestFit="1" customWidth="1"/>
    <col min="16" max="16" width="11.5546875" style="45" bestFit="1" customWidth="1"/>
    <col min="17" max="17" width="12.44140625" style="45" bestFit="1" customWidth="1"/>
    <col min="18" max="18" width="8.44140625" style="45" bestFit="1" customWidth="1"/>
    <col min="19" max="19" width="17.109375" style="45" bestFit="1" customWidth="1"/>
    <col min="20" max="20" width="12.5546875" style="45" customWidth="1"/>
    <col min="21" max="21" width="23.88671875" style="45" bestFit="1" customWidth="1"/>
    <col min="22" max="23" width="9.109375" style="45"/>
    <col min="24" max="24" width="11.44140625" style="45" bestFit="1" customWidth="1"/>
    <col min="25" max="16384" width="9.109375" style="45"/>
  </cols>
  <sheetData>
    <row r="1" spans="1:23" ht="15" thickBot="1">
      <c r="A1" s="12"/>
      <c r="B1" s="12"/>
      <c r="C1" s="12"/>
      <c r="D1" s="13" t="s">
        <v>13</v>
      </c>
      <c r="E1" s="12"/>
      <c r="F1" s="13"/>
      <c r="G1" s="13"/>
      <c r="H1" s="13"/>
      <c r="I1" s="13"/>
      <c r="J1" s="13"/>
      <c r="K1" s="13"/>
      <c r="L1" s="13"/>
      <c r="M1" s="13"/>
      <c r="N1" s="13"/>
      <c r="O1" s="13"/>
      <c r="P1" s="12"/>
      <c r="Q1" s="13"/>
      <c r="R1" s="12"/>
      <c r="S1" s="12"/>
      <c r="T1" s="12"/>
      <c r="U1" s="12"/>
      <c r="V1" s="12"/>
      <c r="W1" s="12"/>
    </row>
    <row r="2" spans="1:23">
      <c r="A2" s="22" t="s">
        <v>15</v>
      </c>
      <c r="B2" s="22" t="s">
        <v>16</v>
      </c>
      <c r="C2" s="23"/>
      <c r="D2" s="22"/>
      <c r="E2" s="24">
        <v>44959</v>
      </c>
      <c r="F2" s="59" t="s">
        <v>62</v>
      </c>
      <c r="G2" s="60" t="s">
        <v>32</v>
      </c>
      <c r="H2" s="59" t="s">
        <v>62</v>
      </c>
      <c r="I2" s="60" t="s">
        <v>32</v>
      </c>
      <c r="J2" s="59" t="s">
        <v>62</v>
      </c>
      <c r="K2" s="60" t="s">
        <v>32</v>
      </c>
      <c r="L2" s="410" t="s">
        <v>62</v>
      </c>
      <c r="M2" s="411"/>
      <c r="N2" s="412"/>
      <c r="O2" s="14"/>
      <c r="P2" s="340"/>
      <c r="Q2" s="341"/>
      <c r="R2" s="341"/>
      <c r="S2" s="341"/>
      <c r="T2" s="341"/>
      <c r="U2" s="341"/>
      <c r="V2" s="341"/>
      <c r="W2" s="342"/>
    </row>
    <row r="3" spans="1:23">
      <c r="A3" s="25" t="s">
        <v>17</v>
      </c>
      <c r="B3" s="22"/>
      <c r="C3" s="54"/>
      <c r="D3" s="61"/>
      <c r="E3" s="26" t="s">
        <v>18</v>
      </c>
      <c r="F3" s="63"/>
      <c r="G3" s="64"/>
      <c r="H3" s="63"/>
      <c r="I3" s="64"/>
      <c r="J3" s="63"/>
      <c r="K3" s="64"/>
      <c r="L3" s="63"/>
      <c r="M3" s="52"/>
      <c r="N3" s="64"/>
      <c r="O3" s="15"/>
      <c r="P3" s="340" t="s">
        <v>19</v>
      </c>
      <c r="Q3" s="341"/>
      <c r="R3" s="341"/>
      <c r="S3" s="341"/>
      <c r="T3" s="341"/>
      <c r="U3" s="341"/>
      <c r="V3" s="341"/>
      <c r="W3" s="342"/>
    </row>
    <row r="4" spans="1:23" ht="57.6">
      <c r="A4" s="27" t="s">
        <v>20</v>
      </c>
      <c r="B4" s="27" t="s">
        <v>0</v>
      </c>
      <c r="C4" s="27" t="s">
        <v>21</v>
      </c>
      <c r="D4" s="27" t="s">
        <v>22</v>
      </c>
      <c r="E4" s="28" t="s">
        <v>23</v>
      </c>
      <c r="F4" s="16" t="s">
        <v>54</v>
      </c>
      <c r="G4" s="65" t="s">
        <v>54</v>
      </c>
      <c r="H4" s="16" t="s">
        <v>63</v>
      </c>
      <c r="I4" s="65" t="s">
        <v>63</v>
      </c>
      <c r="J4" s="16" t="s">
        <v>64</v>
      </c>
      <c r="K4" s="65" t="s">
        <v>64</v>
      </c>
      <c r="L4" s="16" t="s">
        <v>65</v>
      </c>
      <c r="M4" s="27" t="s">
        <v>66</v>
      </c>
      <c r="N4" s="65" t="s">
        <v>66</v>
      </c>
      <c r="O4" s="29" t="s">
        <v>24</v>
      </c>
      <c r="P4" s="343" t="s">
        <v>4</v>
      </c>
      <c r="Q4" s="344"/>
      <c r="R4" s="345"/>
      <c r="S4" s="27" t="s">
        <v>25</v>
      </c>
      <c r="T4" s="27" t="s">
        <v>26</v>
      </c>
      <c r="U4" s="27" t="s">
        <v>27</v>
      </c>
      <c r="V4" s="27" t="s">
        <v>28</v>
      </c>
      <c r="W4" s="27" t="s">
        <v>5</v>
      </c>
    </row>
    <row r="5" spans="1:23" ht="43.2">
      <c r="A5" s="30" t="s">
        <v>16</v>
      </c>
      <c r="B5" s="31" t="s">
        <v>16</v>
      </c>
      <c r="C5" s="31"/>
      <c r="D5" s="31"/>
      <c r="E5" s="32"/>
      <c r="F5" s="66" t="s">
        <v>67</v>
      </c>
      <c r="G5" s="67" t="s">
        <v>67</v>
      </c>
      <c r="H5" s="66" t="s">
        <v>67</v>
      </c>
      <c r="I5" s="67" t="s">
        <v>67</v>
      </c>
      <c r="J5" s="66" t="s">
        <v>67</v>
      </c>
      <c r="K5" s="67" t="s">
        <v>67</v>
      </c>
      <c r="L5" s="66" t="s">
        <v>67</v>
      </c>
      <c r="M5" s="53" t="s">
        <v>68</v>
      </c>
      <c r="N5" s="67" t="s">
        <v>69</v>
      </c>
      <c r="O5" s="33"/>
      <c r="P5" s="34" t="s">
        <v>6</v>
      </c>
      <c r="Q5" s="34" t="s">
        <v>7</v>
      </c>
      <c r="R5" s="34" t="s">
        <v>8</v>
      </c>
      <c r="S5" s="34"/>
      <c r="T5" s="34"/>
      <c r="U5" s="34"/>
      <c r="V5" s="34"/>
      <c r="W5" s="34"/>
    </row>
    <row r="6" spans="1:23">
      <c r="A6" s="35"/>
      <c r="B6" s="36"/>
      <c r="C6" s="36"/>
      <c r="D6" s="36"/>
      <c r="E6" s="37"/>
      <c r="F6" s="38" t="s">
        <v>35</v>
      </c>
      <c r="G6" s="46" t="s">
        <v>35</v>
      </c>
      <c r="H6" s="38" t="s">
        <v>35</v>
      </c>
      <c r="I6" s="46" t="s">
        <v>35</v>
      </c>
      <c r="J6" s="38" t="s">
        <v>35</v>
      </c>
      <c r="K6" s="46"/>
      <c r="L6" s="38" t="s">
        <v>35</v>
      </c>
      <c r="M6" s="62" t="s">
        <v>35</v>
      </c>
      <c r="N6" s="46" t="s">
        <v>35</v>
      </c>
      <c r="O6" s="39"/>
      <c r="P6" s="36"/>
      <c r="Q6" s="36"/>
      <c r="R6" s="36"/>
      <c r="S6" s="36"/>
      <c r="T6" s="36"/>
      <c r="U6" s="36"/>
      <c r="V6" s="36"/>
      <c r="W6" s="36"/>
    </row>
    <row r="7" spans="1:23">
      <c r="A7" s="376"/>
      <c r="B7" s="377" t="s">
        <v>29</v>
      </c>
      <c r="C7" s="378" t="s">
        <v>30</v>
      </c>
      <c r="D7" s="378" t="s">
        <v>33</v>
      </c>
      <c r="E7" s="47" t="s">
        <v>55</v>
      </c>
      <c r="F7" s="73">
        <v>6.05</v>
      </c>
      <c r="G7" s="48">
        <v>6.18</v>
      </c>
      <c r="H7" s="68">
        <v>7.93</v>
      </c>
      <c r="I7" s="75">
        <v>7.58</v>
      </c>
      <c r="J7" s="68">
        <v>8.5500000000000007</v>
      </c>
      <c r="K7" s="75">
        <v>8.35</v>
      </c>
      <c r="L7" s="68">
        <v>9.41</v>
      </c>
      <c r="M7" s="55">
        <v>9.4499999999999993</v>
      </c>
      <c r="N7" s="48">
        <v>9.7799999999999994</v>
      </c>
      <c r="O7" s="349" t="s">
        <v>31</v>
      </c>
      <c r="P7" s="40">
        <v>30</v>
      </c>
      <c r="Q7" s="40">
        <v>25</v>
      </c>
      <c r="R7" s="40">
        <v>28</v>
      </c>
      <c r="S7" s="40">
        <v>4</v>
      </c>
      <c r="T7" s="41">
        <f>(P7*Q7*R7)/1000000</f>
        <v>2.1000000000000001E-2</v>
      </c>
      <c r="U7" s="42">
        <f>S7*66/T7</f>
        <v>12571.428571428571</v>
      </c>
      <c r="V7" s="43"/>
      <c r="W7" s="44">
        <f>V7/U7</f>
        <v>0</v>
      </c>
    </row>
    <row r="8" spans="1:23">
      <c r="A8" s="376"/>
      <c r="B8" s="377"/>
      <c r="C8" s="378"/>
      <c r="D8" s="378"/>
      <c r="E8" s="47" t="s">
        <v>56</v>
      </c>
      <c r="F8" s="73">
        <v>7.85</v>
      </c>
      <c r="G8" s="48">
        <v>8.0399999999999991</v>
      </c>
      <c r="H8" s="68">
        <v>10.29</v>
      </c>
      <c r="I8" s="75">
        <v>9.8699999999999992</v>
      </c>
      <c r="J8" s="68">
        <v>11.1</v>
      </c>
      <c r="K8" s="75">
        <v>10.87</v>
      </c>
      <c r="L8" s="68">
        <v>12.23</v>
      </c>
      <c r="M8" s="55">
        <v>12.29</v>
      </c>
      <c r="N8" s="48">
        <v>12.72</v>
      </c>
      <c r="O8" s="350"/>
      <c r="P8" s="40">
        <v>30</v>
      </c>
      <c r="Q8" s="40">
        <v>25</v>
      </c>
      <c r="R8" s="40">
        <v>33</v>
      </c>
      <c r="S8" s="40">
        <v>4</v>
      </c>
      <c r="T8" s="41">
        <f>(P8*Q8*R8)/1000000</f>
        <v>2.4750000000000001E-2</v>
      </c>
      <c r="U8" s="42">
        <f>S8*66/T8</f>
        <v>10666.666666666666</v>
      </c>
      <c r="V8" s="43"/>
      <c r="W8" s="44">
        <f>V8/U8</f>
        <v>0</v>
      </c>
    </row>
    <row r="9" spans="1:23">
      <c r="A9" s="376"/>
      <c r="B9" s="377"/>
      <c r="C9" s="378"/>
      <c r="D9" s="378"/>
      <c r="E9" s="47" t="s">
        <v>57</v>
      </c>
      <c r="F9" s="73">
        <v>8.75</v>
      </c>
      <c r="G9" s="48">
        <v>8.8800000000000008</v>
      </c>
      <c r="H9" s="68">
        <v>11.62</v>
      </c>
      <c r="I9" s="75">
        <v>10.9</v>
      </c>
      <c r="J9" s="68">
        <v>12.56</v>
      </c>
      <c r="K9" s="75">
        <v>11.99</v>
      </c>
      <c r="L9" s="68">
        <v>13.86</v>
      </c>
      <c r="M9" s="55">
        <v>13.93</v>
      </c>
      <c r="N9" s="48">
        <v>14.41</v>
      </c>
      <c r="O9" s="350"/>
      <c r="P9" s="40">
        <v>30</v>
      </c>
      <c r="Q9" s="40">
        <v>25</v>
      </c>
      <c r="R9" s="40">
        <v>38</v>
      </c>
      <c r="S9" s="40">
        <v>4</v>
      </c>
      <c r="T9" s="41">
        <f>(P9*Q9*R9)/1000000</f>
        <v>2.8500000000000001E-2</v>
      </c>
      <c r="U9" s="42">
        <f>S9*66/T9</f>
        <v>9263.1578947368416</v>
      </c>
      <c r="V9" s="43"/>
      <c r="W9" s="44">
        <f>V9/U9</f>
        <v>0</v>
      </c>
    </row>
    <row r="10" spans="1:23">
      <c r="A10" s="376"/>
      <c r="B10" s="377"/>
      <c r="C10" s="378"/>
      <c r="D10" s="378"/>
      <c r="E10" s="47" t="s">
        <v>58</v>
      </c>
      <c r="F10" s="73">
        <v>10.65</v>
      </c>
      <c r="G10" s="48">
        <v>10.74</v>
      </c>
      <c r="H10" s="68">
        <v>14.29</v>
      </c>
      <c r="I10" s="75">
        <v>13.18</v>
      </c>
      <c r="J10" s="68">
        <v>15.44</v>
      </c>
      <c r="K10" s="75">
        <v>14.51</v>
      </c>
      <c r="L10" s="68">
        <v>17.059999999999999</v>
      </c>
      <c r="M10" s="55">
        <v>17.14</v>
      </c>
      <c r="N10" s="48">
        <v>17.739999999999998</v>
      </c>
      <c r="O10" s="350"/>
      <c r="P10" s="40">
        <v>30</v>
      </c>
      <c r="Q10" s="40">
        <v>25</v>
      </c>
      <c r="R10" s="40">
        <v>43</v>
      </c>
      <c r="S10" s="40">
        <v>4</v>
      </c>
      <c r="T10" s="41">
        <f t="shared" ref="T10:T11" si="0">(P10*Q10*R10)/1000000</f>
        <v>3.2250000000000001E-2</v>
      </c>
      <c r="U10" s="42">
        <f t="shared" ref="U10:U11" si="1">S10*66/T10</f>
        <v>8186.0465116279065</v>
      </c>
      <c r="V10" s="43"/>
      <c r="W10" s="44">
        <f t="shared" ref="W10:W11" si="2">V10/U10</f>
        <v>0</v>
      </c>
    </row>
    <row r="11" spans="1:23" ht="28.8">
      <c r="A11" s="376"/>
      <c r="B11" s="377"/>
      <c r="C11" s="378"/>
      <c r="D11" s="378"/>
      <c r="E11" s="47" t="s">
        <v>53</v>
      </c>
      <c r="F11" s="73">
        <v>10.65</v>
      </c>
      <c r="G11" s="48">
        <v>10.74</v>
      </c>
      <c r="H11" s="68">
        <v>14.29</v>
      </c>
      <c r="I11" s="75">
        <v>13.18</v>
      </c>
      <c r="J11" s="68">
        <v>15.44</v>
      </c>
      <c r="K11" s="75">
        <v>14.51</v>
      </c>
      <c r="L11" s="68">
        <v>17.059999999999999</v>
      </c>
      <c r="M11" s="55">
        <v>17.14</v>
      </c>
      <c r="N11" s="48">
        <v>17.739999999999998</v>
      </c>
      <c r="O11" s="351"/>
      <c r="P11" s="40">
        <v>30</v>
      </c>
      <c r="Q11" s="40">
        <v>25</v>
      </c>
      <c r="R11" s="40">
        <v>43</v>
      </c>
      <c r="S11" s="40">
        <v>4</v>
      </c>
      <c r="T11" s="41">
        <f t="shared" si="0"/>
        <v>3.2250000000000001E-2</v>
      </c>
      <c r="U11" s="42">
        <f t="shared" si="1"/>
        <v>8186.0465116279065</v>
      </c>
      <c r="V11" s="43"/>
      <c r="W11" s="44">
        <f t="shared" si="2"/>
        <v>0</v>
      </c>
    </row>
    <row r="12" spans="1:23" ht="43.2">
      <c r="A12" s="30" t="s">
        <v>16</v>
      </c>
      <c r="B12" s="31" t="s">
        <v>16</v>
      </c>
      <c r="C12" s="31"/>
      <c r="D12" s="31"/>
      <c r="E12" s="32"/>
      <c r="F12" s="66" t="s">
        <v>67</v>
      </c>
      <c r="G12" s="67" t="s">
        <v>67</v>
      </c>
      <c r="H12" s="66" t="s">
        <v>67</v>
      </c>
      <c r="I12" s="67" t="s">
        <v>67</v>
      </c>
      <c r="J12" s="66" t="s">
        <v>67</v>
      </c>
      <c r="K12" s="67" t="s">
        <v>67</v>
      </c>
      <c r="L12" s="66" t="s">
        <v>67</v>
      </c>
      <c r="M12" s="53" t="s">
        <v>68</v>
      </c>
      <c r="N12" s="67" t="s">
        <v>69</v>
      </c>
      <c r="O12" s="33"/>
      <c r="P12" s="34" t="s">
        <v>6</v>
      </c>
      <c r="Q12" s="34" t="s">
        <v>7</v>
      </c>
      <c r="R12" s="34" t="s">
        <v>8</v>
      </c>
      <c r="S12" s="34"/>
      <c r="T12" s="34"/>
      <c r="U12" s="34"/>
      <c r="V12" s="34"/>
      <c r="W12" s="34"/>
    </row>
    <row r="13" spans="1:23">
      <c r="A13" s="35"/>
      <c r="B13" s="36"/>
      <c r="C13" s="36"/>
      <c r="D13" s="36"/>
      <c r="E13" s="37"/>
      <c r="F13" s="38" t="s">
        <v>36</v>
      </c>
      <c r="G13" s="46" t="s">
        <v>36</v>
      </c>
      <c r="H13" s="38" t="s">
        <v>36</v>
      </c>
      <c r="I13" s="46" t="s">
        <v>36</v>
      </c>
      <c r="J13" s="38" t="s">
        <v>36</v>
      </c>
      <c r="K13" s="46" t="s">
        <v>36</v>
      </c>
      <c r="L13" s="38" t="s">
        <v>36</v>
      </c>
      <c r="M13" s="62" t="s">
        <v>36</v>
      </c>
      <c r="N13" s="46" t="s">
        <v>36</v>
      </c>
      <c r="O13" s="39"/>
      <c r="P13" s="36"/>
      <c r="Q13" s="36"/>
      <c r="R13" s="36"/>
      <c r="S13" s="36"/>
      <c r="T13" s="36"/>
      <c r="U13" s="36"/>
      <c r="V13" s="36"/>
      <c r="W13" s="36"/>
    </row>
    <row r="14" spans="1:23">
      <c r="A14" s="376"/>
      <c r="B14" s="377" t="s">
        <v>29</v>
      </c>
      <c r="C14" s="378" t="s">
        <v>30</v>
      </c>
      <c r="D14" s="378" t="s">
        <v>33</v>
      </c>
      <c r="E14" s="47" t="s">
        <v>48</v>
      </c>
      <c r="F14" s="73">
        <v>6.78</v>
      </c>
      <c r="G14" s="48">
        <v>6.92</v>
      </c>
      <c r="H14" s="68">
        <v>8.8800000000000008</v>
      </c>
      <c r="I14" s="75">
        <v>8.49</v>
      </c>
      <c r="J14" s="68">
        <v>9.58</v>
      </c>
      <c r="K14" s="75">
        <v>9.35</v>
      </c>
      <c r="L14" s="68">
        <v>10.54</v>
      </c>
      <c r="M14" s="55">
        <v>10.58</v>
      </c>
      <c r="N14" s="48">
        <v>10.95</v>
      </c>
      <c r="O14" s="349" t="s">
        <v>31</v>
      </c>
      <c r="P14" s="40">
        <v>30</v>
      </c>
      <c r="Q14" s="40">
        <v>30</v>
      </c>
      <c r="R14" s="40">
        <v>25</v>
      </c>
      <c r="S14" s="40">
        <v>4</v>
      </c>
      <c r="T14" s="41">
        <f>(P14*Q14*R14)/1000000</f>
        <v>2.2499999999999999E-2</v>
      </c>
      <c r="U14" s="42">
        <f>S14*66/T14</f>
        <v>11733.333333333334</v>
      </c>
      <c r="V14" s="43"/>
      <c r="W14" s="44">
        <f>V14/U14</f>
        <v>0</v>
      </c>
    </row>
    <row r="15" spans="1:23">
      <c r="A15" s="376"/>
      <c r="B15" s="377"/>
      <c r="C15" s="378"/>
      <c r="D15" s="378"/>
      <c r="E15" s="47" t="s">
        <v>50</v>
      </c>
      <c r="F15" s="73">
        <v>9.0299999999999994</v>
      </c>
      <c r="G15" s="48">
        <v>9.25</v>
      </c>
      <c r="H15" s="68">
        <v>11.83</v>
      </c>
      <c r="I15" s="75">
        <v>11.35</v>
      </c>
      <c r="J15" s="68">
        <v>12.77</v>
      </c>
      <c r="K15" s="75">
        <v>12.5</v>
      </c>
      <c r="L15" s="68">
        <v>14.06</v>
      </c>
      <c r="M15" s="55">
        <v>14.13</v>
      </c>
      <c r="N15" s="48">
        <v>14.63</v>
      </c>
      <c r="O15" s="350"/>
      <c r="P15" s="40">
        <v>30</v>
      </c>
      <c r="Q15" s="40">
        <v>30</v>
      </c>
      <c r="R15" s="40">
        <v>30</v>
      </c>
      <c r="S15" s="40">
        <v>4</v>
      </c>
      <c r="T15" s="41">
        <f>(P15*Q15*R15)/1000000</f>
        <v>2.7E-2</v>
      </c>
      <c r="U15" s="42">
        <f>S15*66/T15</f>
        <v>9777.7777777777774</v>
      </c>
      <c r="V15" s="43"/>
      <c r="W15" s="44">
        <f>V15/U15</f>
        <v>0</v>
      </c>
    </row>
    <row r="16" spans="1:23">
      <c r="A16" s="376"/>
      <c r="B16" s="377"/>
      <c r="C16" s="378"/>
      <c r="D16" s="378"/>
      <c r="E16" s="47" t="s">
        <v>70</v>
      </c>
      <c r="F16" s="73">
        <v>9.98</v>
      </c>
      <c r="G16" s="48">
        <v>10.119999999999999</v>
      </c>
      <c r="H16" s="68">
        <v>13.25</v>
      </c>
      <c r="I16" s="75">
        <v>12.43</v>
      </c>
      <c r="J16" s="68">
        <v>14.32</v>
      </c>
      <c r="K16" s="75">
        <v>13.67</v>
      </c>
      <c r="L16" s="68">
        <v>15.8</v>
      </c>
      <c r="M16" s="55">
        <v>15.88</v>
      </c>
      <c r="N16" s="48">
        <v>16.43</v>
      </c>
      <c r="O16" s="350"/>
      <c r="P16" s="40">
        <v>30</v>
      </c>
      <c r="Q16" s="40">
        <v>30</v>
      </c>
      <c r="R16" s="40">
        <v>36</v>
      </c>
      <c r="S16" s="40">
        <v>4</v>
      </c>
      <c r="T16" s="41">
        <f>(P16*Q16*R16)/1000000</f>
        <v>3.2399999999999998E-2</v>
      </c>
      <c r="U16" s="42">
        <f>S16*66/T16</f>
        <v>8148.1481481481487</v>
      </c>
      <c r="V16" s="43"/>
      <c r="W16" s="44">
        <f>V16/U16</f>
        <v>0</v>
      </c>
    </row>
    <row r="17" spans="1:23">
      <c r="A17" s="376"/>
      <c r="B17" s="377"/>
      <c r="C17" s="378"/>
      <c r="D17" s="378"/>
      <c r="E17" s="47" t="s">
        <v>71</v>
      </c>
      <c r="F17" s="73">
        <v>12.14</v>
      </c>
      <c r="G17" s="48">
        <v>12.24</v>
      </c>
      <c r="H17" s="68">
        <v>16.29</v>
      </c>
      <c r="I17" s="75">
        <v>15.03</v>
      </c>
      <c r="J17" s="68">
        <v>17.600000000000001</v>
      </c>
      <c r="K17" s="75">
        <v>16.54</v>
      </c>
      <c r="L17" s="68">
        <v>19.45</v>
      </c>
      <c r="M17" s="55">
        <v>19.54</v>
      </c>
      <c r="N17" s="48">
        <v>20.22</v>
      </c>
      <c r="O17" s="350"/>
      <c r="P17" s="40">
        <v>30</v>
      </c>
      <c r="Q17" s="40">
        <v>30</v>
      </c>
      <c r="R17" s="40">
        <v>41</v>
      </c>
      <c r="S17" s="40">
        <v>4</v>
      </c>
      <c r="T17" s="41">
        <f t="shared" ref="T17:T18" si="3">(P17*Q17*R17)/1000000</f>
        <v>3.6900000000000002E-2</v>
      </c>
      <c r="U17" s="42">
        <f t="shared" ref="U17:U18" si="4">S17*66/T17</f>
        <v>7154.4715447154467</v>
      </c>
      <c r="V17" s="43"/>
      <c r="W17" s="44">
        <f t="shared" ref="W17:W18" si="5">V17/U17</f>
        <v>0</v>
      </c>
    </row>
    <row r="18" spans="1:23" ht="29.4" thickBot="1">
      <c r="A18" s="376"/>
      <c r="B18" s="377"/>
      <c r="C18" s="378"/>
      <c r="D18" s="378"/>
      <c r="E18" s="47" t="s">
        <v>72</v>
      </c>
      <c r="F18" s="74">
        <v>12.14</v>
      </c>
      <c r="G18" s="70">
        <v>12.24</v>
      </c>
      <c r="H18" s="69">
        <v>16.29</v>
      </c>
      <c r="I18" s="76">
        <v>15.03</v>
      </c>
      <c r="J18" s="69">
        <v>17.600000000000001</v>
      </c>
      <c r="K18" s="77">
        <v>16.54</v>
      </c>
      <c r="L18" s="69">
        <v>19.45</v>
      </c>
      <c r="M18" s="71">
        <v>19.54</v>
      </c>
      <c r="N18" s="70">
        <v>20.22</v>
      </c>
      <c r="O18" s="351"/>
      <c r="P18" s="40">
        <v>30</v>
      </c>
      <c r="Q18" s="40">
        <v>30</v>
      </c>
      <c r="R18" s="40">
        <v>41</v>
      </c>
      <c r="S18" s="40">
        <v>4</v>
      </c>
      <c r="T18" s="41">
        <f t="shared" si="3"/>
        <v>3.6900000000000002E-2</v>
      </c>
      <c r="U18" s="42">
        <f t="shared" si="4"/>
        <v>7154.4715447154467</v>
      </c>
      <c r="V18" s="43"/>
      <c r="W18" s="44">
        <f t="shared" si="5"/>
        <v>0</v>
      </c>
    </row>
    <row r="19" spans="1:23">
      <c r="J19" s="72" t="s">
        <v>73</v>
      </c>
      <c r="K19" s="72"/>
    </row>
    <row r="20" spans="1:23" ht="15" thickBot="1">
      <c r="F20" s="45" t="s">
        <v>107</v>
      </c>
      <c r="I20" s="45" t="s">
        <v>107</v>
      </c>
      <c r="K20" s="45" t="s">
        <v>107</v>
      </c>
      <c r="L20" s="45" t="s">
        <v>107</v>
      </c>
      <c r="M20" s="45" t="s">
        <v>107</v>
      </c>
      <c r="N20" s="45" t="s">
        <v>107</v>
      </c>
    </row>
    <row r="21" spans="1:23">
      <c r="F21" s="95">
        <v>8.06</v>
      </c>
      <c r="G21" s="57">
        <f>(F21-F7)/F7</f>
        <v>0.33223140495867781</v>
      </c>
      <c r="H21" s="57">
        <f>(I21-I7)/I7</f>
        <v>0.25329815303430075</v>
      </c>
      <c r="I21" s="95">
        <v>9.5</v>
      </c>
      <c r="J21" s="57">
        <f>(K21-K7)/K7</f>
        <v>9.5808383233533023E-2</v>
      </c>
      <c r="K21" s="95">
        <v>9.15</v>
      </c>
      <c r="L21" s="95">
        <v>9.85</v>
      </c>
      <c r="M21" s="95">
        <v>10.050000000000001</v>
      </c>
      <c r="N21" s="95">
        <v>10.75</v>
      </c>
    </row>
    <row r="22" spans="1:23">
      <c r="F22" s="99">
        <v>10.44</v>
      </c>
      <c r="G22" s="57">
        <f t="shared" ref="G22:G25" si="6">(F22-F8)/F8</f>
        <v>0.32993630573248406</v>
      </c>
      <c r="H22" s="57">
        <f t="shared" ref="H22:J25" si="7">(I22-I8)/I8</f>
        <v>0.17021276595744697</v>
      </c>
      <c r="I22" s="99">
        <v>11.55</v>
      </c>
      <c r="J22" s="57">
        <f t="shared" si="7"/>
        <v>9.3836246550138128E-2</v>
      </c>
      <c r="K22" s="99">
        <v>11.89</v>
      </c>
      <c r="L22" s="99">
        <v>12.8</v>
      </c>
      <c r="M22" s="99">
        <v>13.05</v>
      </c>
      <c r="N22" s="99">
        <v>13.95</v>
      </c>
    </row>
    <row r="23" spans="1:23">
      <c r="F23" s="99">
        <v>11.11</v>
      </c>
      <c r="G23" s="57">
        <f t="shared" si="6"/>
        <v>0.26971428571428563</v>
      </c>
      <c r="H23" s="57">
        <f t="shared" si="7"/>
        <v>0.12385321100917428</v>
      </c>
      <c r="I23" s="99">
        <v>12.25</v>
      </c>
      <c r="J23" s="57">
        <f t="shared" si="7"/>
        <v>5.6713928273561275E-2</v>
      </c>
      <c r="K23" s="99">
        <v>12.67</v>
      </c>
      <c r="L23" s="99">
        <v>13.55</v>
      </c>
      <c r="M23" s="99">
        <v>13.82</v>
      </c>
      <c r="N23" s="99">
        <v>14.95</v>
      </c>
    </row>
    <row r="24" spans="1:23">
      <c r="F24" s="103">
        <v>13.06</v>
      </c>
      <c r="G24" s="57">
        <f t="shared" si="6"/>
        <v>0.22629107981220659</v>
      </c>
      <c r="H24" s="57">
        <f t="shared" si="7"/>
        <v>8.497723823975728E-2</v>
      </c>
      <c r="I24" s="103">
        <v>14.3</v>
      </c>
      <c r="J24" s="57">
        <f t="shared" si="7"/>
        <v>3.3769813921433509E-2</v>
      </c>
      <c r="K24" s="103">
        <v>15</v>
      </c>
      <c r="L24" s="103">
        <v>16.2</v>
      </c>
      <c r="M24" s="103">
        <v>16.52</v>
      </c>
      <c r="N24" s="103">
        <v>17.55</v>
      </c>
    </row>
    <row r="25" spans="1:23" ht="15" thickBot="1">
      <c r="F25" s="107">
        <v>13.26</v>
      </c>
      <c r="G25" s="57">
        <f t="shared" si="6"/>
        <v>0.24507042253521122</v>
      </c>
      <c r="H25" s="57">
        <f t="shared" si="7"/>
        <v>9.6358118361153239E-2</v>
      </c>
      <c r="I25" s="107">
        <v>14.45</v>
      </c>
      <c r="J25" s="57">
        <f t="shared" si="7"/>
        <v>4.5485871812543086E-2</v>
      </c>
      <c r="K25" s="107">
        <v>15.17</v>
      </c>
      <c r="L25" s="107">
        <v>16.45</v>
      </c>
      <c r="M25" s="107">
        <v>16.78</v>
      </c>
      <c r="N25" s="107">
        <v>17.95</v>
      </c>
    </row>
    <row r="26" spans="1:23" ht="15" thickBot="1"/>
    <row r="27" spans="1:23">
      <c r="F27" s="95">
        <v>8.94</v>
      </c>
      <c r="G27" s="57">
        <f>(F27-F14)/F14</f>
        <v>0.31858407079646006</v>
      </c>
      <c r="H27" s="57">
        <f>(I27-I14)/I14</f>
        <v>0.24852767962308592</v>
      </c>
      <c r="I27" s="95">
        <v>10.6</v>
      </c>
      <c r="J27" s="57">
        <f>(K27-K14)/K14</f>
        <v>8.4491978609625776E-2</v>
      </c>
      <c r="K27" s="95">
        <v>10.14</v>
      </c>
      <c r="L27" s="95">
        <v>10.95</v>
      </c>
      <c r="M27" s="95">
        <v>11.1</v>
      </c>
      <c r="N27" s="95">
        <v>11.95</v>
      </c>
    </row>
    <row r="28" spans="1:23">
      <c r="F28" s="99">
        <v>11.95</v>
      </c>
      <c r="G28" s="57">
        <f t="shared" ref="G28:G31" si="8">(F28-F15)/F15</f>
        <v>0.32336655592469549</v>
      </c>
      <c r="H28" s="57">
        <f t="shared" ref="H28:J31" si="9">(I28-I15)/I15</f>
        <v>0.18502202643171803</v>
      </c>
      <c r="I28" s="99">
        <v>13.45</v>
      </c>
      <c r="J28" s="57">
        <f t="shared" si="9"/>
        <v>8.8799999999999948E-2</v>
      </c>
      <c r="K28" s="99">
        <v>13.61</v>
      </c>
      <c r="L28" s="99">
        <v>14.8</v>
      </c>
      <c r="M28" s="99">
        <v>15.1</v>
      </c>
      <c r="N28" s="99">
        <v>15.95</v>
      </c>
    </row>
    <row r="29" spans="1:23">
      <c r="F29" s="99">
        <v>12.62</v>
      </c>
      <c r="G29" s="57">
        <f t="shared" si="8"/>
        <v>0.26452905811623234</v>
      </c>
      <c r="H29" s="57">
        <f t="shared" si="9"/>
        <v>0.13837489943684639</v>
      </c>
      <c r="I29" s="99">
        <v>14.15</v>
      </c>
      <c r="J29" s="57">
        <f t="shared" si="9"/>
        <v>5.2670080468178539E-2</v>
      </c>
      <c r="K29" s="99">
        <v>14.39</v>
      </c>
      <c r="L29" s="99">
        <v>15.55</v>
      </c>
      <c r="M29" s="99">
        <v>15.87</v>
      </c>
      <c r="N29" s="99">
        <v>16.95</v>
      </c>
    </row>
    <row r="30" spans="1:23">
      <c r="F30" s="103">
        <v>14.92</v>
      </c>
      <c r="G30" s="57">
        <f t="shared" si="8"/>
        <v>0.22899505766062597</v>
      </c>
      <c r="H30" s="57">
        <f t="shared" si="9"/>
        <v>0.10445775116433813</v>
      </c>
      <c r="I30" s="103">
        <v>16.600000000000001</v>
      </c>
      <c r="J30" s="57">
        <f t="shared" si="9"/>
        <v>3.5671100362756947E-2</v>
      </c>
      <c r="K30" s="103">
        <v>17.13</v>
      </c>
      <c r="L30" s="103">
        <v>18.600000000000001</v>
      </c>
      <c r="M30" s="103">
        <v>19</v>
      </c>
      <c r="N30" s="103">
        <v>20.05</v>
      </c>
    </row>
    <row r="31" spans="1:23" ht="15" thickBot="1">
      <c r="F31" s="107">
        <v>15.12</v>
      </c>
      <c r="G31" s="57">
        <f t="shared" si="8"/>
        <v>0.24546952224052707</v>
      </c>
      <c r="H31" s="57">
        <f t="shared" si="9"/>
        <v>0.11443779108449773</v>
      </c>
      <c r="I31" s="107">
        <v>16.75</v>
      </c>
      <c r="J31" s="57">
        <f t="shared" si="9"/>
        <v>4.5949214026602271E-2</v>
      </c>
      <c r="K31" s="107">
        <v>17.3</v>
      </c>
      <c r="L31" s="107">
        <v>18.850000000000001</v>
      </c>
      <c r="M31" s="107">
        <v>19.260000000000002</v>
      </c>
      <c r="N31" s="107">
        <v>20.45</v>
      </c>
    </row>
    <row r="33" spans="12:14">
      <c r="L33" s="57">
        <f>(L21-L7)/L7</f>
        <v>4.6758767268862855E-2</v>
      </c>
      <c r="M33" s="57">
        <f>(M21-M7)/M7</f>
        <v>6.3492063492063641E-2</v>
      </c>
      <c r="N33" s="57">
        <f>(N21-N7)/N7</f>
        <v>9.9182004089979625E-2</v>
      </c>
    </row>
    <row r="34" spans="12:14">
      <c r="L34" s="57">
        <f t="shared" ref="L34:M37" si="10">(L22-L8)/L8</f>
        <v>4.6606704824202802E-2</v>
      </c>
      <c r="M34" s="57">
        <f t="shared" si="10"/>
        <v>6.1838893409275966E-2</v>
      </c>
      <c r="N34" s="57">
        <f t="shared" ref="N34" si="11">(N22-N8)/N8</f>
        <v>9.6698113207547065E-2</v>
      </c>
    </row>
    <row r="35" spans="12:14">
      <c r="L35" s="57">
        <f t="shared" si="10"/>
        <v>-2.2366522366522274E-2</v>
      </c>
      <c r="M35" s="57">
        <f t="shared" si="10"/>
        <v>-7.8966259870782082E-3</v>
      </c>
      <c r="N35" s="57">
        <f t="shared" ref="N35" si="12">(N23-N9)/N9</f>
        <v>3.7473976405274056E-2</v>
      </c>
    </row>
    <row r="36" spans="12:14">
      <c r="L36" s="57">
        <f t="shared" si="10"/>
        <v>-5.0410316529894458E-2</v>
      </c>
      <c r="M36" s="57">
        <f t="shared" si="10"/>
        <v>-3.61726954492416E-2</v>
      </c>
      <c r="N36" s="57">
        <f t="shared" ref="N36" si="13">(N24-N10)/N10</f>
        <v>-1.0710259301014529E-2</v>
      </c>
    </row>
    <row r="37" spans="12:14">
      <c r="L37" s="57">
        <f t="shared" si="10"/>
        <v>-3.5756154747948389E-2</v>
      </c>
      <c r="M37" s="57">
        <f t="shared" si="10"/>
        <v>-2.1003500583430538E-2</v>
      </c>
      <c r="N37" s="57">
        <f t="shared" ref="N37" si="14">(N25-N11)/N11</f>
        <v>1.1837655016910986E-2</v>
      </c>
    </row>
    <row r="39" spans="12:14">
      <c r="L39" s="57">
        <f>(L27-L14)/L14</f>
        <v>3.8899430740037967E-2</v>
      </c>
      <c r="M39" s="57">
        <f>(M27-M14)/M14</f>
        <v>4.9149338374291078E-2</v>
      </c>
      <c r="N39" s="57">
        <f>(N27-N14)/N14</f>
        <v>9.1324200913242018E-2</v>
      </c>
    </row>
    <row r="40" spans="12:14">
      <c r="L40" s="57">
        <f t="shared" ref="L40:M43" si="15">(L28-L15)/L15</f>
        <v>5.2631578947368432E-2</v>
      </c>
      <c r="M40" s="57">
        <f t="shared" si="15"/>
        <v>6.864826610049532E-2</v>
      </c>
      <c r="N40" s="57">
        <f t="shared" ref="N40" si="16">(N28-N15)/N15</f>
        <v>9.0225563909774334E-2</v>
      </c>
    </row>
    <row r="41" spans="12:14">
      <c r="L41" s="57">
        <f t="shared" si="15"/>
        <v>-1.582278481012658E-2</v>
      </c>
      <c r="M41" s="57">
        <f t="shared" si="15"/>
        <v>-6.2972292191445611E-4</v>
      </c>
      <c r="N41" s="57">
        <f t="shared" ref="N41" si="17">(N29-N16)/N16</f>
        <v>3.164942178940959E-2</v>
      </c>
    </row>
    <row r="42" spans="12:14">
      <c r="L42" s="57">
        <f t="shared" si="15"/>
        <v>-4.3701799485861073E-2</v>
      </c>
      <c r="M42" s="57">
        <f t="shared" si="15"/>
        <v>-2.7635619242579283E-2</v>
      </c>
      <c r="N42" s="57">
        <f t="shared" ref="N42" si="18">(N30-N17)/N17</f>
        <v>-8.4075173095943707E-3</v>
      </c>
    </row>
    <row r="43" spans="12:14">
      <c r="L43" s="57">
        <f t="shared" si="15"/>
        <v>-3.084832904884308E-2</v>
      </c>
      <c r="M43" s="57">
        <f t="shared" si="15"/>
        <v>-1.4329580348003971E-2</v>
      </c>
      <c r="N43" s="57">
        <f t="shared" ref="N43" si="19">(N31-N18)/N18</f>
        <v>1.1374876360039586E-2</v>
      </c>
    </row>
  </sheetData>
  <mergeCells count="14">
    <mergeCell ref="L2:N2"/>
    <mergeCell ref="P2:W2"/>
    <mergeCell ref="P3:W3"/>
    <mergeCell ref="P4:R4"/>
    <mergeCell ref="A7:A11"/>
    <mergeCell ref="B7:B11"/>
    <mergeCell ref="C7:C11"/>
    <mergeCell ref="D7:D11"/>
    <mergeCell ref="O7:O11"/>
    <mergeCell ref="A14:A18"/>
    <mergeCell ref="B14:B18"/>
    <mergeCell ref="C14:C18"/>
    <mergeCell ref="D14:D18"/>
    <mergeCell ref="O14:O18"/>
  </mergeCells>
  <phoneticPr fontId="70" type="noConversion"/>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2"/>
  <sheetViews>
    <sheetView workbookViewId="0">
      <selection activeCell="F7" sqref="F7:F8"/>
    </sheetView>
  </sheetViews>
  <sheetFormatPr defaultColWidth="9.109375" defaultRowHeight="14.4"/>
  <cols>
    <col min="1" max="1" width="19.88671875" style="45" customWidth="1"/>
    <col min="2" max="2" width="11.109375" style="45" customWidth="1"/>
    <col min="3" max="3" width="37" style="45" customWidth="1"/>
    <col min="4" max="4" width="27.109375" style="45" bestFit="1" customWidth="1"/>
    <col min="5" max="5" width="40.109375" style="45" bestFit="1" customWidth="1"/>
    <col min="6" max="6" width="37.5546875" style="45" customWidth="1"/>
    <col min="7" max="7" width="20.88671875" style="45" bestFit="1" customWidth="1"/>
    <col min="8" max="8" width="11.5546875" style="45" bestFit="1" customWidth="1"/>
    <col min="9" max="9" width="12.44140625" style="45" bestFit="1" customWidth="1"/>
    <col min="10" max="10" width="8.44140625" style="45" bestFit="1" customWidth="1"/>
    <col min="11" max="11" width="17.109375" style="45" bestFit="1" customWidth="1"/>
    <col min="12" max="12" width="12.5546875" style="45" customWidth="1"/>
    <col min="13" max="13" width="23.88671875" style="45" bestFit="1" customWidth="1"/>
    <col min="14" max="15" width="9.109375" style="45"/>
    <col min="16" max="16" width="11.44140625" style="45" bestFit="1" customWidth="1"/>
    <col min="17" max="16384" width="9.109375" style="45"/>
  </cols>
  <sheetData>
    <row r="1" spans="1:15">
      <c r="A1" s="12"/>
      <c r="B1" s="12"/>
      <c r="C1" s="12"/>
      <c r="D1" s="13" t="s">
        <v>13</v>
      </c>
      <c r="E1" s="12"/>
      <c r="F1" s="13"/>
      <c r="G1" s="13"/>
      <c r="H1" s="12"/>
      <c r="I1" s="13"/>
      <c r="J1" s="12"/>
      <c r="K1" s="12"/>
      <c r="L1" s="12"/>
      <c r="M1" s="12"/>
      <c r="N1" s="12"/>
      <c r="O1" s="12"/>
    </row>
    <row r="2" spans="1:15">
      <c r="A2" s="22" t="s">
        <v>15</v>
      </c>
      <c r="B2" s="22" t="s">
        <v>16</v>
      </c>
      <c r="C2" s="23"/>
      <c r="D2" s="22"/>
      <c r="E2" s="24">
        <v>45040</v>
      </c>
      <c r="F2" s="129" t="s">
        <v>271</v>
      </c>
      <c r="G2" s="14"/>
      <c r="H2" s="340"/>
      <c r="I2" s="341"/>
      <c r="J2" s="341"/>
      <c r="K2" s="341"/>
      <c r="L2" s="341"/>
      <c r="M2" s="341"/>
      <c r="N2" s="341"/>
      <c r="O2" s="342"/>
    </row>
    <row r="3" spans="1:15">
      <c r="A3" s="25" t="s">
        <v>17</v>
      </c>
      <c r="B3" s="22"/>
      <c r="C3" s="54"/>
      <c r="D3" s="61"/>
      <c r="E3" s="26" t="s">
        <v>18</v>
      </c>
      <c r="F3" s="52"/>
      <c r="G3" s="15"/>
      <c r="H3" s="340" t="s">
        <v>19</v>
      </c>
      <c r="I3" s="341"/>
      <c r="J3" s="341"/>
      <c r="K3" s="341"/>
      <c r="L3" s="341"/>
      <c r="M3" s="341"/>
      <c r="N3" s="341"/>
      <c r="O3" s="342"/>
    </row>
    <row r="4" spans="1:15" ht="57.6">
      <c r="A4" s="27" t="s">
        <v>20</v>
      </c>
      <c r="B4" s="27" t="s">
        <v>0</v>
      </c>
      <c r="C4" s="27" t="s">
        <v>21</v>
      </c>
      <c r="D4" s="27" t="s">
        <v>22</v>
      </c>
      <c r="E4" s="28" t="s">
        <v>23</v>
      </c>
      <c r="F4" s="27" t="s">
        <v>272</v>
      </c>
      <c r="G4" s="29" t="s">
        <v>24</v>
      </c>
      <c r="H4" s="343" t="s">
        <v>4</v>
      </c>
      <c r="I4" s="344"/>
      <c r="J4" s="345"/>
      <c r="K4" s="27" t="s">
        <v>25</v>
      </c>
      <c r="L4" s="27" t="s">
        <v>26</v>
      </c>
      <c r="M4" s="27" t="s">
        <v>27</v>
      </c>
      <c r="N4" s="27" t="s">
        <v>28</v>
      </c>
      <c r="O4" s="27" t="s">
        <v>5</v>
      </c>
    </row>
    <row r="5" spans="1:15" ht="28.8">
      <c r="A5" s="30" t="s">
        <v>16</v>
      </c>
      <c r="B5" s="31" t="s">
        <v>16</v>
      </c>
      <c r="C5" s="31"/>
      <c r="D5" s="31"/>
      <c r="E5" s="32"/>
      <c r="F5" s="53" t="s">
        <v>273</v>
      </c>
      <c r="G5" s="33"/>
      <c r="H5" s="34" t="s">
        <v>6</v>
      </c>
      <c r="I5" s="34" t="s">
        <v>7</v>
      </c>
      <c r="J5" s="34" t="s">
        <v>8</v>
      </c>
      <c r="K5" s="34"/>
      <c r="L5" s="34"/>
      <c r="M5" s="34"/>
      <c r="N5" s="34"/>
      <c r="O5" s="34"/>
    </row>
    <row r="6" spans="1:15">
      <c r="A6" s="35"/>
      <c r="B6" s="36"/>
      <c r="C6" s="36"/>
      <c r="D6" s="36"/>
      <c r="E6" s="37"/>
      <c r="F6" s="62" t="s">
        <v>35</v>
      </c>
      <c r="G6" s="39"/>
      <c r="H6" s="36"/>
      <c r="I6" s="36"/>
      <c r="J6" s="36"/>
      <c r="K6" s="36"/>
      <c r="L6" s="36"/>
      <c r="M6" s="36"/>
      <c r="N6" s="36"/>
      <c r="O6" s="36"/>
    </row>
    <row r="7" spans="1:15">
      <c r="A7" s="376"/>
      <c r="B7" s="377" t="s">
        <v>29</v>
      </c>
      <c r="C7" s="378" t="s">
        <v>30</v>
      </c>
      <c r="D7" s="378" t="s">
        <v>33</v>
      </c>
      <c r="E7" s="47" t="s">
        <v>55</v>
      </c>
      <c r="F7" s="55">
        <v>7.04</v>
      </c>
      <c r="G7" s="349" t="s">
        <v>31</v>
      </c>
      <c r="H7" s="40">
        <v>30</v>
      </c>
      <c r="I7" s="40">
        <v>25</v>
      </c>
      <c r="J7" s="40">
        <v>28</v>
      </c>
      <c r="K7" s="40">
        <v>4</v>
      </c>
      <c r="L7" s="41">
        <f>(H7*I7*J7)/1000000</f>
        <v>2.1000000000000001E-2</v>
      </c>
      <c r="M7" s="42">
        <f>K7*66/L7</f>
        <v>12571.428571428571</v>
      </c>
      <c r="N7" s="43"/>
      <c r="O7" s="44">
        <f>N7/M7</f>
        <v>0</v>
      </c>
    </row>
    <row r="8" spans="1:15">
      <c r="A8" s="376"/>
      <c r="B8" s="377"/>
      <c r="C8" s="378"/>
      <c r="D8" s="378"/>
      <c r="E8" s="47" t="s">
        <v>56</v>
      </c>
      <c r="F8" s="55">
        <v>9.1300000000000008</v>
      </c>
      <c r="G8" s="350"/>
      <c r="H8" s="40">
        <v>30</v>
      </c>
      <c r="I8" s="40">
        <v>25</v>
      </c>
      <c r="J8" s="40">
        <v>33</v>
      </c>
      <c r="K8" s="40">
        <v>4</v>
      </c>
      <c r="L8" s="41">
        <f>(H8*I8*J8)/1000000</f>
        <v>2.4750000000000001E-2</v>
      </c>
      <c r="M8" s="42">
        <f>K8*66/L8</f>
        <v>10666.666666666666</v>
      </c>
      <c r="N8" s="43"/>
      <c r="O8" s="44">
        <f>N8/M8</f>
        <v>0</v>
      </c>
    </row>
    <row r="9" spans="1:15">
      <c r="A9" s="376"/>
      <c r="B9" s="377"/>
      <c r="C9" s="378"/>
      <c r="D9" s="378"/>
      <c r="E9" s="47" t="s">
        <v>57</v>
      </c>
      <c r="F9" s="55">
        <v>10.17</v>
      </c>
      <c r="G9" s="350"/>
      <c r="H9" s="40">
        <v>30</v>
      </c>
      <c r="I9" s="40">
        <v>25</v>
      </c>
      <c r="J9" s="40">
        <v>38</v>
      </c>
      <c r="K9" s="40">
        <v>4</v>
      </c>
      <c r="L9" s="41">
        <f>(H9*I9*J9)/1000000</f>
        <v>2.8500000000000001E-2</v>
      </c>
      <c r="M9" s="42">
        <f>K9*66/L9</f>
        <v>9263.1578947368416</v>
      </c>
      <c r="N9" s="43"/>
      <c r="O9" s="44">
        <f>N9/M9</f>
        <v>0</v>
      </c>
    </row>
    <row r="10" spans="1:15">
      <c r="A10" s="376"/>
      <c r="B10" s="377"/>
      <c r="C10" s="378"/>
      <c r="D10" s="378"/>
      <c r="E10" s="47" t="s">
        <v>58</v>
      </c>
      <c r="F10" s="55">
        <v>12.36</v>
      </c>
      <c r="G10" s="350"/>
      <c r="H10" s="40">
        <v>30</v>
      </c>
      <c r="I10" s="40">
        <v>25</v>
      </c>
      <c r="J10" s="40">
        <v>43</v>
      </c>
      <c r="K10" s="40">
        <v>4</v>
      </c>
      <c r="L10" s="41">
        <f t="shared" ref="L10:L11" si="0">(H10*I10*J10)/1000000</f>
        <v>3.2250000000000001E-2</v>
      </c>
      <c r="M10" s="42">
        <f t="shared" ref="M10:M11" si="1">K10*66/L10</f>
        <v>8186.0465116279065</v>
      </c>
      <c r="N10" s="43"/>
      <c r="O10" s="44">
        <f t="shared" ref="O10:O11" si="2">N10/M10</f>
        <v>0</v>
      </c>
    </row>
    <row r="11" spans="1:15" ht="28.8">
      <c r="A11" s="376"/>
      <c r="B11" s="377"/>
      <c r="C11" s="378"/>
      <c r="D11" s="378"/>
      <c r="E11" s="47" t="s">
        <v>53</v>
      </c>
      <c r="F11" s="55">
        <v>12.36</v>
      </c>
      <c r="G11" s="351"/>
      <c r="H11" s="40">
        <v>30</v>
      </c>
      <c r="I11" s="40">
        <v>25</v>
      </c>
      <c r="J11" s="40">
        <v>43</v>
      </c>
      <c r="K11" s="40">
        <v>4</v>
      </c>
      <c r="L11" s="41">
        <f t="shared" si="0"/>
        <v>3.2250000000000001E-2</v>
      </c>
      <c r="M11" s="42">
        <f t="shared" si="1"/>
        <v>8186.0465116279065</v>
      </c>
      <c r="N11" s="43"/>
      <c r="O11" s="44">
        <f t="shared" si="2"/>
        <v>0</v>
      </c>
    </row>
    <row r="12" spans="1:15">
      <c r="F12" s="72" t="s">
        <v>73</v>
      </c>
    </row>
  </sheetData>
  <mergeCells count="8">
    <mergeCell ref="H2:O2"/>
    <mergeCell ref="H3:O3"/>
    <mergeCell ref="H4:J4"/>
    <mergeCell ref="A7:A11"/>
    <mergeCell ref="B7:B11"/>
    <mergeCell ref="C7:C11"/>
    <mergeCell ref="D7:D11"/>
    <mergeCell ref="G7:G11"/>
  </mergeCells>
  <phoneticPr fontId="70"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5"/>
  <sheetViews>
    <sheetView workbookViewId="0">
      <selection activeCell="G14" sqref="G14:G15"/>
    </sheetView>
  </sheetViews>
  <sheetFormatPr defaultColWidth="9.109375" defaultRowHeight="14.4"/>
  <cols>
    <col min="1" max="1" width="19.88671875" style="45" customWidth="1"/>
    <col min="2" max="2" width="11.109375" style="45" customWidth="1"/>
    <col min="3" max="3" width="37" style="45" customWidth="1"/>
    <col min="4" max="4" width="27.109375" style="45" bestFit="1" customWidth="1"/>
    <col min="5" max="5" width="40.109375" style="45" bestFit="1" customWidth="1"/>
    <col min="6" max="7" width="33.44140625" style="45" customWidth="1"/>
    <col min="8" max="8" width="20.88671875" style="45" bestFit="1" customWidth="1"/>
    <col min="9" max="9" width="11.5546875" style="45" bestFit="1" customWidth="1"/>
    <col min="10" max="10" width="12.44140625" style="45" bestFit="1" customWidth="1"/>
    <col min="11" max="11" width="8.44140625" style="45" bestFit="1" customWidth="1"/>
    <col min="12" max="12" width="17.109375" style="45" bestFit="1" customWidth="1"/>
    <col min="13" max="13" width="12.5546875" style="45" customWidth="1"/>
    <col min="14" max="14" width="23.88671875" style="45" bestFit="1" customWidth="1"/>
    <col min="15" max="16" width="9.109375" style="45"/>
    <col min="17" max="17" width="11.44140625" style="45" bestFit="1" customWidth="1"/>
    <col min="18" max="16384" width="9.109375" style="45"/>
  </cols>
  <sheetData>
    <row r="1" spans="1:16">
      <c r="A1" s="12"/>
      <c r="B1" s="12"/>
      <c r="C1" s="12"/>
      <c r="D1" s="13" t="s">
        <v>13</v>
      </c>
      <c r="E1" s="12"/>
      <c r="F1" s="13"/>
      <c r="G1" s="13"/>
      <c r="H1" s="13"/>
      <c r="I1" s="12"/>
      <c r="J1" s="13"/>
      <c r="K1" s="12"/>
      <c r="L1" s="12"/>
      <c r="M1" s="12"/>
      <c r="N1" s="12"/>
      <c r="O1" s="12"/>
      <c r="P1" s="12"/>
    </row>
    <row r="2" spans="1:16">
      <c r="A2" s="22" t="s">
        <v>15</v>
      </c>
      <c r="B2" s="22" t="s">
        <v>16</v>
      </c>
      <c r="C2" s="23"/>
      <c r="D2" s="22"/>
      <c r="E2" s="24">
        <v>45002</v>
      </c>
      <c r="F2" s="34" t="s">
        <v>32</v>
      </c>
      <c r="G2" s="34" t="s">
        <v>108</v>
      </c>
      <c r="H2" s="14"/>
      <c r="I2" s="340"/>
      <c r="J2" s="341"/>
      <c r="K2" s="341"/>
      <c r="L2" s="341"/>
      <c r="M2" s="341"/>
      <c r="N2" s="341"/>
      <c r="O2" s="341"/>
      <c r="P2" s="342"/>
    </row>
    <row r="3" spans="1:16">
      <c r="A3" s="25" t="s">
        <v>17</v>
      </c>
      <c r="B3" s="22"/>
      <c r="C3" s="54"/>
      <c r="D3" s="61"/>
      <c r="E3" s="26" t="s">
        <v>18</v>
      </c>
      <c r="F3" s="52"/>
      <c r="G3" s="52"/>
      <c r="H3" s="15"/>
      <c r="I3" s="340" t="s">
        <v>19</v>
      </c>
      <c r="J3" s="341"/>
      <c r="K3" s="341"/>
      <c r="L3" s="341"/>
      <c r="M3" s="341"/>
      <c r="N3" s="341"/>
      <c r="O3" s="341"/>
      <c r="P3" s="342"/>
    </row>
    <row r="4" spans="1:16" ht="57.6">
      <c r="A4" s="27" t="s">
        <v>20</v>
      </c>
      <c r="B4" s="27" t="s">
        <v>0</v>
      </c>
      <c r="C4" s="27" t="s">
        <v>21</v>
      </c>
      <c r="D4" s="27" t="s">
        <v>22</v>
      </c>
      <c r="E4" s="28" t="s">
        <v>23</v>
      </c>
      <c r="F4" s="27" t="s">
        <v>64</v>
      </c>
      <c r="G4" s="27" t="s">
        <v>64</v>
      </c>
      <c r="H4" s="29" t="s">
        <v>24</v>
      </c>
      <c r="I4" s="343" t="s">
        <v>4</v>
      </c>
      <c r="J4" s="344"/>
      <c r="K4" s="345"/>
      <c r="L4" s="27" t="s">
        <v>25</v>
      </c>
      <c r="M4" s="27" t="s">
        <v>26</v>
      </c>
      <c r="N4" s="27" t="s">
        <v>27</v>
      </c>
      <c r="O4" s="27" t="s">
        <v>28</v>
      </c>
      <c r="P4" s="27" t="s">
        <v>5</v>
      </c>
    </row>
    <row r="5" spans="1:16" ht="28.8">
      <c r="A5" s="30" t="s">
        <v>16</v>
      </c>
      <c r="B5" s="31" t="s">
        <v>16</v>
      </c>
      <c r="C5" s="31"/>
      <c r="D5" s="31"/>
      <c r="E5" s="32"/>
      <c r="F5" s="53" t="s">
        <v>109</v>
      </c>
      <c r="G5" s="53" t="s">
        <v>109</v>
      </c>
      <c r="H5" s="33"/>
      <c r="I5" s="34" t="s">
        <v>6</v>
      </c>
      <c r="J5" s="34" t="s">
        <v>7</v>
      </c>
      <c r="K5" s="34" t="s">
        <v>8</v>
      </c>
      <c r="L5" s="34"/>
      <c r="M5" s="34"/>
      <c r="N5" s="34"/>
      <c r="O5" s="34"/>
      <c r="P5" s="34"/>
    </row>
    <row r="6" spans="1:16">
      <c r="A6" s="35"/>
      <c r="B6" s="36"/>
      <c r="C6" s="36"/>
      <c r="D6" s="36"/>
      <c r="E6" s="37"/>
      <c r="F6" s="62" t="s">
        <v>35</v>
      </c>
      <c r="G6" s="62" t="s">
        <v>35</v>
      </c>
      <c r="H6" s="39"/>
      <c r="I6" s="36"/>
      <c r="J6" s="36"/>
      <c r="K6" s="36"/>
      <c r="L6" s="36"/>
      <c r="M6" s="36"/>
      <c r="N6" s="36"/>
      <c r="O6" s="36"/>
      <c r="P6" s="36"/>
    </row>
    <row r="7" spans="1:16">
      <c r="A7" s="376"/>
      <c r="B7" s="377" t="s">
        <v>29</v>
      </c>
      <c r="C7" s="378" t="s">
        <v>30</v>
      </c>
      <c r="D7" s="378" t="s">
        <v>33</v>
      </c>
      <c r="E7" s="47" t="s">
        <v>55</v>
      </c>
      <c r="F7" s="55">
        <v>7.4</v>
      </c>
      <c r="G7" s="55">
        <v>7.77</v>
      </c>
      <c r="H7" s="349" t="s">
        <v>31</v>
      </c>
      <c r="I7" s="40">
        <v>30</v>
      </c>
      <c r="J7" s="40">
        <v>25</v>
      </c>
      <c r="K7" s="40">
        <v>28</v>
      </c>
      <c r="L7" s="40">
        <v>4</v>
      </c>
      <c r="M7" s="41">
        <f>(I7*J7*K7)/1000000</f>
        <v>2.1000000000000001E-2</v>
      </c>
      <c r="N7" s="42">
        <f>L7*66/M7</f>
        <v>12571.428571428571</v>
      </c>
      <c r="O7" s="43"/>
      <c r="P7" s="44">
        <f>O7/N7</f>
        <v>0</v>
      </c>
    </row>
    <row r="8" spans="1:16">
      <c r="A8" s="376"/>
      <c r="B8" s="377"/>
      <c r="C8" s="378"/>
      <c r="D8" s="378"/>
      <c r="E8" s="47" t="s">
        <v>56</v>
      </c>
      <c r="F8" s="55">
        <v>9.6</v>
      </c>
      <c r="G8" s="55">
        <v>10.1</v>
      </c>
      <c r="H8" s="350"/>
      <c r="I8" s="40">
        <v>30</v>
      </c>
      <c r="J8" s="40">
        <v>25</v>
      </c>
      <c r="K8" s="40">
        <v>33</v>
      </c>
      <c r="L8" s="40">
        <v>4</v>
      </c>
      <c r="M8" s="41">
        <f>(I8*J8*K8)/1000000</f>
        <v>2.4750000000000001E-2</v>
      </c>
      <c r="N8" s="42">
        <f>L8*66/M8</f>
        <v>10666.666666666666</v>
      </c>
      <c r="O8" s="43"/>
      <c r="P8" s="44">
        <f>O8/N8</f>
        <v>0</v>
      </c>
    </row>
    <row r="9" spans="1:16">
      <c r="A9" s="376"/>
      <c r="B9" s="377"/>
      <c r="C9" s="378"/>
      <c r="D9" s="378"/>
      <c r="E9" s="47" t="s">
        <v>57</v>
      </c>
      <c r="F9" s="55">
        <v>10.7</v>
      </c>
      <c r="G9" s="55">
        <v>10.8</v>
      </c>
      <c r="H9" s="350"/>
      <c r="I9" s="40">
        <v>30</v>
      </c>
      <c r="J9" s="40">
        <v>25</v>
      </c>
      <c r="K9" s="40">
        <v>38</v>
      </c>
      <c r="L9" s="40">
        <v>4</v>
      </c>
      <c r="M9" s="41">
        <f>(I9*J9*K9)/1000000</f>
        <v>2.8500000000000001E-2</v>
      </c>
      <c r="N9" s="42">
        <f>L9*66/M9</f>
        <v>9263.1578947368416</v>
      </c>
      <c r="O9" s="43"/>
      <c r="P9" s="44">
        <f>O9/N9</f>
        <v>0</v>
      </c>
    </row>
    <row r="10" spans="1:16">
      <c r="A10" s="376"/>
      <c r="B10" s="377"/>
      <c r="C10" s="378"/>
      <c r="D10" s="378"/>
      <c r="E10" s="47" t="s">
        <v>58</v>
      </c>
      <c r="F10" s="55">
        <v>13</v>
      </c>
      <c r="G10" s="55">
        <v>13.3</v>
      </c>
      <c r="H10" s="350"/>
      <c r="I10" s="40">
        <v>30</v>
      </c>
      <c r="J10" s="40">
        <v>25</v>
      </c>
      <c r="K10" s="40">
        <v>43</v>
      </c>
      <c r="L10" s="40">
        <v>4</v>
      </c>
      <c r="M10" s="41">
        <f t="shared" ref="M10:M11" si="0">(I10*J10*K10)/1000000</f>
        <v>3.2250000000000001E-2</v>
      </c>
      <c r="N10" s="42">
        <f t="shared" ref="N10:N11" si="1">L10*66/M10</f>
        <v>8186.0465116279065</v>
      </c>
      <c r="O10" s="43"/>
      <c r="P10" s="44">
        <f t="shared" ref="P10:P11" si="2">O10/N10</f>
        <v>0</v>
      </c>
    </row>
    <row r="11" spans="1:16" ht="28.8">
      <c r="A11" s="376"/>
      <c r="B11" s="377"/>
      <c r="C11" s="378"/>
      <c r="D11" s="378"/>
      <c r="E11" s="47" t="s">
        <v>53</v>
      </c>
      <c r="F11" s="55">
        <v>13</v>
      </c>
      <c r="G11" s="55">
        <v>13.3</v>
      </c>
      <c r="H11" s="351"/>
      <c r="I11" s="40">
        <v>30</v>
      </c>
      <c r="J11" s="40">
        <v>25</v>
      </c>
      <c r="K11" s="40">
        <v>43</v>
      </c>
      <c r="L11" s="40">
        <v>4</v>
      </c>
      <c r="M11" s="41">
        <f t="shared" si="0"/>
        <v>3.2250000000000001E-2</v>
      </c>
      <c r="N11" s="42">
        <f t="shared" si="1"/>
        <v>8186.0465116279065</v>
      </c>
      <c r="O11" s="43"/>
      <c r="P11" s="44">
        <f t="shared" si="2"/>
        <v>0</v>
      </c>
    </row>
    <row r="12" spans="1:16">
      <c r="F12" s="72" t="s">
        <v>73</v>
      </c>
      <c r="G12" s="72"/>
    </row>
    <row r="14" spans="1:16">
      <c r="F14" s="55">
        <v>7.04</v>
      </c>
      <c r="G14" s="57">
        <f>(F14-F7)/F7</f>
        <v>-4.8648648648648693E-2</v>
      </c>
    </row>
    <row r="15" spans="1:16">
      <c r="F15" s="55">
        <v>9.1300000000000008</v>
      </c>
      <c r="G15" s="57">
        <f>(F15-F8)/F8</f>
        <v>-4.8958333333333215E-2</v>
      </c>
    </row>
  </sheetData>
  <mergeCells count="8">
    <mergeCell ref="I2:P2"/>
    <mergeCell ref="I3:P3"/>
    <mergeCell ref="I4:K4"/>
    <mergeCell ref="A7:A11"/>
    <mergeCell ref="B7:B11"/>
    <mergeCell ref="C7:C11"/>
    <mergeCell ref="D7:D11"/>
    <mergeCell ref="H7:H11"/>
  </mergeCells>
  <phoneticPr fontId="70"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04"/>
  <sheetViews>
    <sheetView topLeftCell="A61" workbookViewId="0">
      <selection activeCell="N72" sqref="N72"/>
    </sheetView>
  </sheetViews>
  <sheetFormatPr defaultRowHeight="13.2"/>
  <cols>
    <col min="1" max="1" width="25.44140625" bestFit="1" customWidth="1"/>
    <col min="2" max="2" width="8" bestFit="1" customWidth="1"/>
    <col min="3" max="3" width="21.109375" bestFit="1" customWidth="1"/>
    <col min="4" max="4" width="37.5546875" customWidth="1"/>
    <col min="5" max="6" width="14.44140625" customWidth="1"/>
    <col min="7" max="7" width="11.44140625" customWidth="1"/>
    <col min="8" max="8" width="14.44140625" customWidth="1"/>
    <col min="9" max="9" width="11.44140625" customWidth="1"/>
    <col min="10" max="10" width="14.44140625" customWidth="1"/>
    <col min="11" max="11" width="11.44140625" customWidth="1"/>
  </cols>
  <sheetData>
    <row r="1" spans="1:11" ht="14.4" thickBot="1">
      <c r="A1" s="415" t="s">
        <v>74</v>
      </c>
      <c r="B1" s="416"/>
      <c r="C1" s="416"/>
      <c r="D1" s="417"/>
      <c r="E1" s="78"/>
      <c r="F1" s="78"/>
      <c r="G1" s="78"/>
      <c r="H1" s="78"/>
      <c r="I1" s="78"/>
      <c r="J1" s="78"/>
      <c r="K1" s="78"/>
    </row>
    <row r="2" spans="1:11" ht="14.4" thickBot="1">
      <c r="A2" s="79" t="s">
        <v>12</v>
      </c>
      <c r="B2" s="80" t="s">
        <v>14</v>
      </c>
      <c r="C2" s="81" t="s">
        <v>37</v>
      </c>
      <c r="D2" s="82" t="s">
        <v>75</v>
      </c>
    </row>
    <row r="3" spans="1:11" ht="14.4" thickBot="1">
      <c r="A3" s="79" t="s">
        <v>38</v>
      </c>
      <c r="B3" s="83"/>
      <c r="C3" s="81" t="s">
        <v>39</v>
      </c>
      <c r="D3" s="82" t="s">
        <v>40</v>
      </c>
    </row>
    <row r="4" spans="1:11" ht="55.8" thickBot="1">
      <c r="A4" s="79" t="s">
        <v>76</v>
      </c>
      <c r="B4" s="84" t="s">
        <v>77</v>
      </c>
      <c r="C4" s="85" t="s">
        <v>41</v>
      </c>
      <c r="D4" s="86" t="s">
        <v>42</v>
      </c>
      <c r="E4" s="87" t="s">
        <v>46</v>
      </c>
      <c r="F4" s="413" t="s">
        <v>59</v>
      </c>
      <c r="G4" s="414"/>
      <c r="H4" s="413" t="s">
        <v>78</v>
      </c>
      <c r="I4" s="414"/>
      <c r="J4" s="413" t="s">
        <v>79</v>
      </c>
      <c r="K4" s="414"/>
    </row>
    <row r="5" spans="1:11" ht="23.1" customHeight="1" thickBot="1">
      <c r="A5" s="88" t="s">
        <v>43</v>
      </c>
      <c r="B5" s="89"/>
      <c r="C5" s="90" t="s">
        <v>44</v>
      </c>
      <c r="D5" s="91">
        <v>44958</v>
      </c>
      <c r="E5" s="87" t="s">
        <v>47</v>
      </c>
      <c r="F5" s="413" t="s">
        <v>80</v>
      </c>
      <c r="G5" s="414"/>
      <c r="H5" s="413" t="s">
        <v>81</v>
      </c>
      <c r="I5" s="414"/>
      <c r="J5" s="413" t="s">
        <v>82</v>
      </c>
      <c r="K5" s="414"/>
    </row>
    <row r="6" spans="1:11" ht="15" thickBot="1">
      <c r="A6" s="418" t="s">
        <v>83</v>
      </c>
      <c r="B6" s="419"/>
      <c r="C6" s="420"/>
      <c r="D6" s="92" t="s">
        <v>2</v>
      </c>
      <c r="E6" s="87" t="s">
        <v>60</v>
      </c>
      <c r="F6" s="87" t="s">
        <v>84</v>
      </c>
      <c r="G6" s="87" t="s">
        <v>85</v>
      </c>
      <c r="H6" s="87" t="s">
        <v>84</v>
      </c>
      <c r="I6" s="87" t="s">
        <v>85</v>
      </c>
      <c r="J6" s="87" t="s">
        <v>84</v>
      </c>
      <c r="K6" s="87" t="s">
        <v>85</v>
      </c>
    </row>
    <row r="7" spans="1:11" ht="14.85" customHeight="1">
      <c r="A7" s="421" t="s">
        <v>86</v>
      </c>
      <c r="B7" s="422"/>
      <c r="C7" s="423"/>
      <c r="D7" s="93" t="s">
        <v>55</v>
      </c>
      <c r="E7" s="94" t="s">
        <v>87</v>
      </c>
      <c r="F7" s="95">
        <v>8.06</v>
      </c>
      <c r="G7" s="96">
        <v>8.06</v>
      </c>
      <c r="H7" s="95">
        <v>8.2899999999999991</v>
      </c>
      <c r="I7" s="96">
        <v>8.5299999999999994</v>
      </c>
      <c r="J7" s="95">
        <v>8.1</v>
      </c>
      <c r="K7" s="96">
        <v>8.1</v>
      </c>
    </row>
    <row r="8" spans="1:11" ht="13.8">
      <c r="A8" s="424"/>
      <c r="B8" s="425"/>
      <c r="C8" s="426"/>
      <c r="D8" s="97" t="s">
        <v>56</v>
      </c>
      <c r="E8" s="98" t="s">
        <v>49</v>
      </c>
      <c r="F8" s="99">
        <v>10.44</v>
      </c>
      <c r="G8" s="100">
        <v>10.44</v>
      </c>
      <c r="H8" s="99">
        <v>10.46</v>
      </c>
      <c r="I8" s="100">
        <v>10.81</v>
      </c>
      <c r="J8" s="99">
        <v>10.7</v>
      </c>
      <c r="K8" s="100">
        <v>10.7</v>
      </c>
    </row>
    <row r="9" spans="1:11" ht="16.350000000000001" customHeight="1">
      <c r="A9" s="424"/>
      <c r="B9" s="425"/>
      <c r="C9" s="426"/>
      <c r="D9" s="101" t="s">
        <v>88</v>
      </c>
      <c r="E9" s="98" t="s">
        <v>49</v>
      </c>
      <c r="F9" s="99">
        <v>11.11</v>
      </c>
      <c r="G9" s="100">
        <v>11.11</v>
      </c>
      <c r="H9" s="99">
        <v>11.18</v>
      </c>
      <c r="I9" s="100">
        <v>11.53</v>
      </c>
      <c r="J9" s="99">
        <v>11.2</v>
      </c>
      <c r="K9" s="100">
        <v>11.2</v>
      </c>
    </row>
    <row r="10" spans="1:11" ht="16.350000000000001" customHeight="1">
      <c r="A10" s="427"/>
      <c r="B10" s="428"/>
      <c r="C10" s="429"/>
      <c r="D10" s="102" t="s">
        <v>58</v>
      </c>
      <c r="E10" s="98" t="s">
        <v>49</v>
      </c>
      <c r="F10" s="103">
        <v>13.06</v>
      </c>
      <c r="G10" s="104">
        <v>13.06</v>
      </c>
      <c r="H10" s="103">
        <v>13.1</v>
      </c>
      <c r="I10" s="104">
        <v>13.52</v>
      </c>
      <c r="J10" s="103">
        <v>13.4</v>
      </c>
      <c r="K10" s="104">
        <v>13.4</v>
      </c>
    </row>
    <row r="11" spans="1:11" ht="14.4" thickBot="1">
      <c r="A11" s="430"/>
      <c r="B11" s="431"/>
      <c r="C11" s="432"/>
      <c r="D11" s="105" t="s">
        <v>89</v>
      </c>
      <c r="E11" s="106" t="s">
        <v>49</v>
      </c>
      <c r="F11" s="107">
        <v>13.26</v>
      </c>
      <c r="G11" s="108">
        <v>13.26</v>
      </c>
      <c r="H11" s="107">
        <v>13.28</v>
      </c>
      <c r="I11" s="108">
        <v>13.7</v>
      </c>
      <c r="J11" s="107">
        <v>13.55</v>
      </c>
      <c r="K11" s="108">
        <v>13.55</v>
      </c>
    </row>
    <row r="12" spans="1:11" ht="4.5" customHeight="1" thickBot="1">
      <c r="A12" s="109"/>
      <c r="B12" s="109"/>
      <c r="C12" s="109"/>
      <c r="D12" s="110"/>
      <c r="E12" s="110"/>
      <c r="F12" s="110"/>
      <c r="G12" s="110"/>
      <c r="H12" s="110"/>
      <c r="I12" s="110"/>
      <c r="J12" s="110"/>
      <c r="K12" s="110"/>
    </row>
    <row r="13" spans="1:11" ht="15" thickBot="1">
      <c r="A13" s="418" t="s">
        <v>83</v>
      </c>
      <c r="B13" s="419"/>
      <c r="C13" s="420"/>
      <c r="D13" s="92" t="s">
        <v>2</v>
      </c>
      <c r="E13" s="87"/>
      <c r="F13" s="413"/>
      <c r="G13" s="414"/>
      <c r="H13" s="413"/>
      <c r="I13" s="414"/>
      <c r="J13" s="413"/>
      <c r="K13" s="414"/>
    </row>
    <row r="14" spans="1:11" ht="13.8">
      <c r="A14" s="421" t="s">
        <v>86</v>
      </c>
      <c r="B14" s="422"/>
      <c r="C14" s="423"/>
      <c r="D14" s="93" t="s">
        <v>48</v>
      </c>
      <c r="E14" s="94" t="s">
        <v>49</v>
      </c>
      <c r="F14" s="95">
        <v>8.94</v>
      </c>
      <c r="G14" s="96">
        <v>8.94</v>
      </c>
      <c r="H14" s="95">
        <v>9.35</v>
      </c>
      <c r="I14" s="96">
        <v>9.6300000000000008</v>
      </c>
      <c r="J14" s="95">
        <v>9.1</v>
      </c>
      <c r="K14" s="96">
        <v>9.1</v>
      </c>
    </row>
    <row r="15" spans="1:11" ht="13.8">
      <c r="A15" s="424"/>
      <c r="B15" s="425"/>
      <c r="C15" s="426"/>
      <c r="D15" s="97" t="s">
        <v>50</v>
      </c>
      <c r="E15" s="98" t="s">
        <v>51</v>
      </c>
      <c r="F15" s="99">
        <v>11.95</v>
      </c>
      <c r="G15" s="100">
        <v>11.95</v>
      </c>
      <c r="H15" s="99">
        <v>11.95</v>
      </c>
      <c r="I15" s="100">
        <v>12.33</v>
      </c>
      <c r="J15" s="99">
        <v>12.4</v>
      </c>
      <c r="K15" s="100">
        <v>12.4</v>
      </c>
    </row>
    <row r="16" spans="1:11" ht="13.8">
      <c r="A16" s="424"/>
      <c r="B16" s="425"/>
      <c r="C16" s="426"/>
      <c r="D16" s="101" t="s">
        <v>52</v>
      </c>
      <c r="E16" s="98" t="s">
        <v>51</v>
      </c>
      <c r="F16" s="99">
        <v>12.62</v>
      </c>
      <c r="G16" s="100">
        <v>12.62</v>
      </c>
      <c r="H16" s="99">
        <v>12.67</v>
      </c>
      <c r="I16" s="100">
        <v>13.05</v>
      </c>
      <c r="J16" s="99">
        <v>12.9</v>
      </c>
      <c r="K16" s="100">
        <v>12.9</v>
      </c>
    </row>
    <row r="17" spans="1:11" ht="13.8">
      <c r="A17" s="427"/>
      <c r="B17" s="428"/>
      <c r="C17" s="429"/>
      <c r="D17" s="102" t="s">
        <v>71</v>
      </c>
      <c r="E17" s="98" t="s">
        <v>51</v>
      </c>
      <c r="F17" s="103">
        <v>14.92</v>
      </c>
      <c r="G17" s="104">
        <v>14.92</v>
      </c>
      <c r="H17" s="103">
        <v>14.86</v>
      </c>
      <c r="I17" s="104">
        <v>15.34</v>
      </c>
      <c r="J17" s="103">
        <v>15.5</v>
      </c>
      <c r="K17" s="104">
        <v>15.5</v>
      </c>
    </row>
    <row r="18" spans="1:11" ht="14.4" thickBot="1">
      <c r="A18" s="430"/>
      <c r="B18" s="431"/>
      <c r="C18" s="432"/>
      <c r="D18" s="105" t="s">
        <v>90</v>
      </c>
      <c r="E18" s="106" t="s">
        <v>51</v>
      </c>
      <c r="F18" s="107">
        <v>15.12</v>
      </c>
      <c r="G18" s="108">
        <v>15.12</v>
      </c>
      <c r="H18" s="107">
        <v>15.04</v>
      </c>
      <c r="I18" s="108">
        <v>15.52</v>
      </c>
      <c r="J18" s="107">
        <v>15.65</v>
      </c>
      <c r="K18" s="108">
        <v>15.65</v>
      </c>
    </row>
    <row r="19" spans="1:11" ht="4.5" customHeight="1" thickBot="1">
      <c r="A19" s="109"/>
      <c r="B19" s="109"/>
      <c r="C19" s="109"/>
      <c r="D19" s="110"/>
      <c r="E19" s="110"/>
      <c r="F19" s="110"/>
      <c r="G19" s="110"/>
      <c r="H19" s="110"/>
      <c r="I19" s="110"/>
      <c r="J19" s="110"/>
      <c r="K19" s="110"/>
    </row>
    <row r="20" spans="1:11" ht="27" customHeight="1" thickBot="1">
      <c r="A20" s="418" t="s">
        <v>91</v>
      </c>
      <c r="B20" s="419"/>
      <c r="C20" s="420"/>
      <c r="D20" s="436" t="s">
        <v>2</v>
      </c>
      <c r="E20" s="87" t="s">
        <v>47</v>
      </c>
      <c r="F20" s="413" t="s">
        <v>92</v>
      </c>
      <c r="G20" s="414"/>
      <c r="H20" s="413" t="s">
        <v>92</v>
      </c>
      <c r="I20" s="414"/>
      <c r="J20" s="413" t="s">
        <v>93</v>
      </c>
      <c r="K20" s="414"/>
    </row>
    <row r="21" spans="1:11" ht="15" thickBot="1">
      <c r="A21" s="433"/>
      <c r="B21" s="434"/>
      <c r="C21" s="435"/>
      <c r="D21" s="437"/>
      <c r="E21" s="111" t="s">
        <v>94</v>
      </c>
      <c r="F21" s="112" t="s">
        <v>95</v>
      </c>
      <c r="G21" s="87" t="s">
        <v>85</v>
      </c>
      <c r="H21" s="112" t="s">
        <v>95</v>
      </c>
      <c r="I21" s="87" t="s">
        <v>85</v>
      </c>
      <c r="J21" s="112" t="s">
        <v>95</v>
      </c>
      <c r="K21" s="87" t="s">
        <v>85</v>
      </c>
    </row>
    <row r="22" spans="1:11" ht="13.8">
      <c r="A22" s="421" t="s">
        <v>86</v>
      </c>
      <c r="B22" s="422"/>
      <c r="C22" s="423"/>
      <c r="D22" s="93" t="s">
        <v>55</v>
      </c>
      <c r="E22" s="94" t="s">
        <v>87</v>
      </c>
      <c r="F22" s="95">
        <v>9.5</v>
      </c>
      <c r="G22" s="96">
        <v>9.5</v>
      </c>
      <c r="H22" s="95">
        <v>9.08</v>
      </c>
      <c r="I22" s="96">
        <v>9.43</v>
      </c>
      <c r="J22" s="95">
        <v>8.3000000000000007</v>
      </c>
      <c r="K22" s="96">
        <v>8.3000000000000007</v>
      </c>
    </row>
    <row r="23" spans="1:11" ht="13.8">
      <c r="A23" s="424"/>
      <c r="B23" s="425"/>
      <c r="C23" s="426"/>
      <c r="D23" s="97" t="s">
        <v>56</v>
      </c>
      <c r="E23" s="98" t="s">
        <v>49</v>
      </c>
      <c r="F23" s="99">
        <v>11.55</v>
      </c>
      <c r="G23" s="100">
        <v>11.55</v>
      </c>
      <c r="H23" s="99">
        <v>11.5</v>
      </c>
      <c r="I23" s="100">
        <v>11.97</v>
      </c>
      <c r="J23" s="99">
        <v>11</v>
      </c>
      <c r="K23" s="100">
        <v>11</v>
      </c>
    </row>
    <row r="24" spans="1:11" ht="13.8">
      <c r="A24" s="424"/>
      <c r="B24" s="425"/>
      <c r="C24" s="426"/>
      <c r="D24" s="101" t="s">
        <v>88</v>
      </c>
      <c r="E24" s="98" t="s">
        <v>49</v>
      </c>
      <c r="F24" s="99">
        <v>12.25</v>
      </c>
      <c r="G24" s="100">
        <v>12.25</v>
      </c>
      <c r="H24" s="99">
        <v>12.3</v>
      </c>
      <c r="I24" s="100">
        <v>12.77</v>
      </c>
      <c r="J24" s="99">
        <v>11.6</v>
      </c>
      <c r="K24" s="100">
        <v>11.6</v>
      </c>
    </row>
    <row r="25" spans="1:11" ht="13.8">
      <c r="A25" s="427"/>
      <c r="B25" s="428"/>
      <c r="C25" s="429"/>
      <c r="D25" s="102" t="s">
        <v>58</v>
      </c>
      <c r="E25" s="98" t="s">
        <v>49</v>
      </c>
      <c r="F25" s="103">
        <v>14.3</v>
      </c>
      <c r="G25" s="104">
        <v>14.3</v>
      </c>
      <c r="H25" s="103">
        <v>14.46</v>
      </c>
      <c r="I25" s="104">
        <v>15.08</v>
      </c>
      <c r="J25" s="103">
        <v>13.8</v>
      </c>
      <c r="K25" s="104">
        <v>13.8</v>
      </c>
    </row>
    <row r="26" spans="1:11" ht="14.4" thickBot="1">
      <c r="A26" s="430"/>
      <c r="B26" s="431"/>
      <c r="C26" s="432"/>
      <c r="D26" s="105" t="s">
        <v>89</v>
      </c>
      <c r="E26" s="106" t="s">
        <v>49</v>
      </c>
      <c r="F26" s="107">
        <v>14.45</v>
      </c>
      <c r="G26" s="108">
        <v>14.45</v>
      </c>
      <c r="H26" s="107">
        <v>14.66</v>
      </c>
      <c r="I26" s="108">
        <v>15.28</v>
      </c>
      <c r="J26" s="107">
        <v>13.95</v>
      </c>
      <c r="K26" s="108">
        <v>13.95</v>
      </c>
    </row>
    <row r="27" spans="1:11" ht="4.5" customHeight="1" thickBot="1">
      <c r="A27" s="109"/>
      <c r="B27" s="109"/>
      <c r="C27" s="109"/>
      <c r="D27" s="110"/>
      <c r="E27" s="110"/>
      <c r="F27" s="113"/>
      <c r="G27" s="113"/>
      <c r="H27" s="113"/>
      <c r="I27" s="113"/>
      <c r="J27" s="113"/>
      <c r="K27" s="113"/>
    </row>
    <row r="28" spans="1:11" ht="15" thickBot="1">
      <c r="A28" s="418" t="s">
        <v>91</v>
      </c>
      <c r="B28" s="419"/>
      <c r="C28" s="420"/>
      <c r="D28" s="92" t="s">
        <v>2</v>
      </c>
      <c r="E28" s="112"/>
      <c r="F28" s="413"/>
      <c r="G28" s="414"/>
      <c r="H28" s="413"/>
      <c r="I28" s="414"/>
      <c r="J28" s="413"/>
      <c r="K28" s="414"/>
    </row>
    <row r="29" spans="1:11" ht="13.8">
      <c r="A29" s="421" t="s">
        <v>86</v>
      </c>
      <c r="B29" s="422"/>
      <c r="C29" s="423"/>
      <c r="D29" s="93" t="s">
        <v>48</v>
      </c>
      <c r="E29" s="94" t="s">
        <v>49</v>
      </c>
      <c r="F29" s="95">
        <v>10.6</v>
      </c>
      <c r="G29" s="96">
        <v>10.6</v>
      </c>
      <c r="H29" s="95">
        <v>10.24</v>
      </c>
      <c r="I29" s="96">
        <v>10.65</v>
      </c>
      <c r="J29" s="95">
        <v>9.35</v>
      </c>
      <c r="K29" s="96">
        <v>9.35</v>
      </c>
    </row>
    <row r="30" spans="1:11" ht="13.8">
      <c r="A30" s="424"/>
      <c r="B30" s="425"/>
      <c r="C30" s="426"/>
      <c r="D30" s="97" t="s">
        <v>50</v>
      </c>
      <c r="E30" s="98" t="s">
        <v>51</v>
      </c>
      <c r="F30" s="99">
        <v>13.45</v>
      </c>
      <c r="G30" s="100">
        <v>13.45</v>
      </c>
      <c r="H30" s="99">
        <v>13.06</v>
      </c>
      <c r="I30" s="100">
        <v>13.64</v>
      </c>
      <c r="J30" s="99">
        <v>12.8</v>
      </c>
      <c r="K30" s="100">
        <v>12.8</v>
      </c>
    </row>
    <row r="31" spans="1:11" ht="13.8">
      <c r="A31" s="424"/>
      <c r="B31" s="425"/>
      <c r="C31" s="426"/>
      <c r="D31" s="101" t="s">
        <v>52</v>
      </c>
      <c r="E31" s="98" t="s">
        <v>51</v>
      </c>
      <c r="F31" s="99">
        <v>14.15</v>
      </c>
      <c r="G31" s="100">
        <v>14.15</v>
      </c>
      <c r="H31" s="99">
        <v>13.86</v>
      </c>
      <c r="I31" s="100">
        <v>14.44</v>
      </c>
      <c r="J31" s="99">
        <v>13.4</v>
      </c>
      <c r="K31" s="100">
        <v>13.4</v>
      </c>
    </row>
    <row r="32" spans="1:11" ht="13.8">
      <c r="A32" s="427"/>
      <c r="B32" s="428"/>
      <c r="C32" s="429"/>
      <c r="D32" s="102" t="s">
        <v>71</v>
      </c>
      <c r="E32" s="98" t="s">
        <v>51</v>
      </c>
      <c r="F32" s="103">
        <v>16.600000000000001</v>
      </c>
      <c r="G32" s="104">
        <v>16.600000000000001</v>
      </c>
      <c r="H32" s="103">
        <v>16.420000000000002</v>
      </c>
      <c r="I32" s="104">
        <v>17.12</v>
      </c>
      <c r="J32" s="103">
        <v>16</v>
      </c>
      <c r="K32" s="104">
        <v>16</v>
      </c>
    </row>
    <row r="33" spans="1:11" ht="14.4" thickBot="1">
      <c r="A33" s="430"/>
      <c r="B33" s="431"/>
      <c r="C33" s="432"/>
      <c r="D33" s="105" t="s">
        <v>90</v>
      </c>
      <c r="E33" s="106" t="s">
        <v>51</v>
      </c>
      <c r="F33" s="107">
        <v>16.75</v>
      </c>
      <c r="G33" s="108">
        <v>16.75</v>
      </c>
      <c r="H33" s="107">
        <v>16.62</v>
      </c>
      <c r="I33" s="108">
        <v>17.32</v>
      </c>
      <c r="J33" s="107">
        <v>16.149999999999999</v>
      </c>
      <c r="K33" s="108">
        <v>16.149999999999999</v>
      </c>
    </row>
    <row r="34" spans="1:11" ht="4.5" customHeight="1" thickBot="1">
      <c r="A34" s="109"/>
      <c r="B34" s="109"/>
      <c r="C34" s="109"/>
      <c r="D34" s="110"/>
      <c r="E34" s="110"/>
      <c r="F34" s="110"/>
      <c r="G34" s="110"/>
      <c r="H34" s="110"/>
      <c r="I34" s="110"/>
      <c r="J34" s="110"/>
      <c r="K34" s="110"/>
    </row>
    <row r="35" spans="1:11" ht="27.6" customHeight="1" thickBot="1">
      <c r="A35" s="418" t="s">
        <v>96</v>
      </c>
      <c r="B35" s="419"/>
      <c r="C35" s="420"/>
      <c r="D35" s="436" t="s">
        <v>2</v>
      </c>
      <c r="E35" s="87" t="s">
        <v>47</v>
      </c>
      <c r="F35" s="413" t="s">
        <v>97</v>
      </c>
      <c r="G35" s="414"/>
      <c r="H35" s="413" t="s">
        <v>98</v>
      </c>
      <c r="I35" s="414"/>
      <c r="J35" s="413" t="s">
        <v>99</v>
      </c>
      <c r="K35" s="414"/>
    </row>
    <row r="36" spans="1:11" ht="15" thickBot="1">
      <c r="A36" s="433"/>
      <c r="B36" s="434"/>
      <c r="C36" s="435"/>
      <c r="D36" s="437"/>
      <c r="E36" s="111" t="s">
        <v>94</v>
      </c>
      <c r="F36" s="112" t="s">
        <v>95</v>
      </c>
      <c r="G36" s="87" t="s">
        <v>85</v>
      </c>
      <c r="H36" s="112" t="s">
        <v>95</v>
      </c>
      <c r="I36" s="87" t="s">
        <v>85</v>
      </c>
      <c r="J36" s="112" t="s">
        <v>95</v>
      </c>
      <c r="K36" s="87" t="s">
        <v>85</v>
      </c>
    </row>
    <row r="37" spans="1:11" ht="13.8">
      <c r="A37" s="421" t="s">
        <v>86</v>
      </c>
      <c r="B37" s="422"/>
      <c r="C37" s="423"/>
      <c r="D37" s="93" t="s">
        <v>55</v>
      </c>
      <c r="E37" s="94" t="s">
        <v>87</v>
      </c>
      <c r="F37" s="95">
        <v>9.15</v>
      </c>
      <c r="G37" s="96">
        <v>9.15</v>
      </c>
      <c r="H37" s="95">
        <v>9.4</v>
      </c>
      <c r="I37" s="96">
        <v>9.66</v>
      </c>
      <c r="J37" s="95">
        <v>9.15</v>
      </c>
      <c r="K37" s="96">
        <v>9.15</v>
      </c>
    </row>
    <row r="38" spans="1:11" ht="13.8">
      <c r="A38" s="424"/>
      <c r="B38" s="425"/>
      <c r="C38" s="426"/>
      <c r="D38" s="97" t="s">
        <v>56</v>
      </c>
      <c r="E38" s="98" t="s">
        <v>49</v>
      </c>
      <c r="F38" s="99">
        <v>11.89</v>
      </c>
      <c r="G38" s="100">
        <v>11.89</v>
      </c>
      <c r="H38" s="99">
        <v>12.18</v>
      </c>
      <c r="I38" s="100">
        <v>12.56</v>
      </c>
      <c r="J38" s="99">
        <v>12.15</v>
      </c>
      <c r="K38" s="100">
        <v>12.15</v>
      </c>
    </row>
    <row r="39" spans="1:11" ht="13.8">
      <c r="A39" s="424"/>
      <c r="B39" s="425"/>
      <c r="C39" s="426"/>
      <c r="D39" s="101" t="s">
        <v>88</v>
      </c>
      <c r="E39" s="98" t="s">
        <v>49</v>
      </c>
      <c r="F39" s="99">
        <v>12.67</v>
      </c>
      <c r="G39" s="100">
        <v>12.67</v>
      </c>
      <c r="H39" s="99">
        <v>13.18</v>
      </c>
      <c r="I39" s="100">
        <v>13.56</v>
      </c>
      <c r="J39" s="99">
        <v>12.6</v>
      </c>
      <c r="K39" s="100">
        <v>12.6</v>
      </c>
    </row>
    <row r="40" spans="1:11" ht="13.8">
      <c r="A40" s="427"/>
      <c r="B40" s="428"/>
      <c r="C40" s="429"/>
      <c r="D40" s="102" t="s">
        <v>58</v>
      </c>
      <c r="E40" s="98" t="s">
        <v>49</v>
      </c>
      <c r="F40" s="103">
        <v>15</v>
      </c>
      <c r="G40" s="104">
        <v>15</v>
      </c>
      <c r="H40" s="103">
        <v>15.68</v>
      </c>
      <c r="I40" s="104">
        <v>16.13</v>
      </c>
      <c r="J40" s="103">
        <v>15.2</v>
      </c>
      <c r="K40" s="104">
        <v>15.2</v>
      </c>
    </row>
    <row r="41" spans="1:11" ht="14.4" thickBot="1">
      <c r="A41" s="430"/>
      <c r="B41" s="431"/>
      <c r="C41" s="432"/>
      <c r="D41" s="105" t="s">
        <v>89</v>
      </c>
      <c r="E41" s="106" t="s">
        <v>49</v>
      </c>
      <c r="F41" s="107">
        <v>15.17</v>
      </c>
      <c r="G41" s="108">
        <v>15.17</v>
      </c>
      <c r="H41" s="107">
        <v>15.89</v>
      </c>
      <c r="I41" s="108">
        <v>16.34</v>
      </c>
      <c r="J41" s="107">
        <v>15.35</v>
      </c>
      <c r="K41" s="108">
        <v>15.35</v>
      </c>
    </row>
    <row r="42" spans="1:11" ht="4.5" customHeight="1" thickBot="1">
      <c r="A42" s="109"/>
      <c r="B42" s="109"/>
      <c r="C42" s="109"/>
      <c r="D42" s="110"/>
      <c r="E42" s="110"/>
      <c r="F42" s="114"/>
      <c r="G42" s="113"/>
      <c r="H42" s="114"/>
      <c r="I42" s="113"/>
      <c r="J42" s="114"/>
      <c r="K42" s="113"/>
    </row>
    <row r="43" spans="1:11" ht="15" customHeight="1" thickBot="1">
      <c r="A43" s="418" t="s">
        <v>96</v>
      </c>
      <c r="B43" s="419"/>
      <c r="C43" s="420"/>
      <c r="D43" s="92" t="s">
        <v>2</v>
      </c>
      <c r="E43" s="87"/>
      <c r="F43" s="413"/>
      <c r="G43" s="414"/>
      <c r="H43" s="413"/>
      <c r="I43" s="414"/>
      <c r="J43" s="413"/>
      <c r="K43" s="414"/>
    </row>
    <row r="44" spans="1:11" ht="13.8">
      <c r="A44" s="421" t="s">
        <v>86</v>
      </c>
      <c r="B44" s="422"/>
      <c r="C44" s="423"/>
      <c r="D44" s="93" t="s">
        <v>48</v>
      </c>
      <c r="E44" s="94" t="s">
        <v>49</v>
      </c>
      <c r="F44" s="95">
        <v>10.14</v>
      </c>
      <c r="G44" s="96">
        <v>10.14</v>
      </c>
      <c r="H44" s="95">
        <v>10.66</v>
      </c>
      <c r="I44" s="96">
        <v>10.96</v>
      </c>
      <c r="J44" s="95">
        <v>10.3</v>
      </c>
      <c r="K44" s="96">
        <v>10.3</v>
      </c>
    </row>
    <row r="45" spans="1:11" ht="13.8">
      <c r="A45" s="424"/>
      <c r="B45" s="425"/>
      <c r="C45" s="426"/>
      <c r="D45" s="97" t="s">
        <v>50</v>
      </c>
      <c r="E45" s="98" t="s">
        <v>51</v>
      </c>
      <c r="F45" s="99">
        <v>13.61</v>
      </c>
      <c r="G45" s="100">
        <v>13.61</v>
      </c>
      <c r="H45" s="99">
        <v>13.98</v>
      </c>
      <c r="I45" s="100">
        <v>14.41</v>
      </c>
      <c r="J45" s="99">
        <v>14.05</v>
      </c>
      <c r="K45" s="100">
        <v>14.05</v>
      </c>
    </row>
    <row r="46" spans="1:11" ht="13.8">
      <c r="A46" s="424"/>
      <c r="B46" s="425"/>
      <c r="C46" s="426"/>
      <c r="D46" s="101" t="s">
        <v>52</v>
      </c>
      <c r="E46" s="98" t="s">
        <v>51</v>
      </c>
      <c r="F46" s="99">
        <v>14.39</v>
      </c>
      <c r="G46" s="100">
        <v>14.39</v>
      </c>
      <c r="H46" s="99">
        <v>14.98</v>
      </c>
      <c r="I46" s="100">
        <v>15.41</v>
      </c>
      <c r="J46" s="99">
        <v>14.5</v>
      </c>
      <c r="K46" s="100">
        <v>14.5</v>
      </c>
    </row>
    <row r="47" spans="1:11" ht="13.8">
      <c r="A47" s="427"/>
      <c r="B47" s="428"/>
      <c r="C47" s="429"/>
      <c r="D47" s="102" t="s">
        <v>71</v>
      </c>
      <c r="E47" s="98" t="s">
        <v>51</v>
      </c>
      <c r="F47" s="103">
        <v>17.13</v>
      </c>
      <c r="G47" s="104">
        <v>17.13</v>
      </c>
      <c r="H47" s="103">
        <v>17.8</v>
      </c>
      <c r="I47" s="104">
        <v>18.32</v>
      </c>
      <c r="J47" s="103">
        <v>17.5</v>
      </c>
      <c r="K47" s="104">
        <v>17.5</v>
      </c>
    </row>
    <row r="48" spans="1:11" ht="14.4" thickBot="1">
      <c r="A48" s="430"/>
      <c r="B48" s="431"/>
      <c r="C48" s="432"/>
      <c r="D48" s="105" t="s">
        <v>90</v>
      </c>
      <c r="E48" s="106" t="s">
        <v>51</v>
      </c>
      <c r="F48" s="107">
        <v>17.3</v>
      </c>
      <c r="G48" s="108">
        <v>17.3</v>
      </c>
      <c r="H48" s="107">
        <v>18.010000000000002</v>
      </c>
      <c r="I48" s="108">
        <v>18.52</v>
      </c>
      <c r="J48" s="107">
        <v>17.649999999999999</v>
      </c>
      <c r="K48" s="108">
        <v>17.649999999999999</v>
      </c>
    </row>
    <row r="49" spans="1:11" ht="4.5" customHeight="1" thickBot="1">
      <c r="A49" s="109"/>
      <c r="B49" s="109"/>
      <c r="C49" s="109"/>
      <c r="D49" s="110"/>
      <c r="E49" s="110"/>
      <c r="F49" s="110"/>
      <c r="G49" s="110"/>
      <c r="H49" s="110"/>
      <c r="I49" s="110"/>
      <c r="J49" s="110"/>
      <c r="K49" s="110"/>
    </row>
    <row r="50" spans="1:11" ht="27.6" customHeight="1" thickBot="1">
      <c r="A50" s="418" t="s">
        <v>100</v>
      </c>
      <c r="B50" s="419"/>
      <c r="C50" s="420"/>
      <c r="D50" s="436" t="s">
        <v>2</v>
      </c>
      <c r="E50" s="87" t="s">
        <v>47</v>
      </c>
      <c r="F50" s="413" t="s">
        <v>101</v>
      </c>
      <c r="G50" s="414"/>
      <c r="H50" s="413" t="s">
        <v>102</v>
      </c>
      <c r="I50" s="414"/>
      <c r="J50" s="413" t="s">
        <v>103</v>
      </c>
      <c r="K50" s="414"/>
    </row>
    <row r="51" spans="1:11" ht="15" thickBot="1">
      <c r="A51" s="433"/>
      <c r="B51" s="434"/>
      <c r="C51" s="435"/>
      <c r="D51" s="437"/>
      <c r="E51" s="111" t="s">
        <v>94</v>
      </c>
      <c r="F51" s="112" t="s">
        <v>95</v>
      </c>
      <c r="G51" s="87" t="s">
        <v>85</v>
      </c>
      <c r="H51" s="112" t="s">
        <v>95</v>
      </c>
      <c r="I51" s="87" t="s">
        <v>85</v>
      </c>
      <c r="J51" s="112" t="s">
        <v>95</v>
      </c>
      <c r="K51" s="87" t="s">
        <v>85</v>
      </c>
    </row>
    <row r="52" spans="1:11" ht="13.8">
      <c r="A52" s="421" t="s">
        <v>86</v>
      </c>
      <c r="B52" s="422"/>
      <c r="C52" s="423"/>
      <c r="D52" s="93" t="s">
        <v>55</v>
      </c>
      <c r="E52" s="94" t="s">
        <v>87</v>
      </c>
      <c r="F52" s="95">
        <v>9.85</v>
      </c>
      <c r="G52" s="96">
        <v>9.85</v>
      </c>
      <c r="H52" s="95">
        <v>10.220000000000001</v>
      </c>
      <c r="I52" s="96">
        <v>10.48</v>
      </c>
      <c r="J52" s="95">
        <v>9.6</v>
      </c>
      <c r="K52" s="96">
        <v>9.6</v>
      </c>
    </row>
    <row r="53" spans="1:11" ht="13.8">
      <c r="A53" s="424"/>
      <c r="B53" s="425"/>
      <c r="C53" s="426"/>
      <c r="D53" s="97" t="s">
        <v>56</v>
      </c>
      <c r="E53" s="98" t="s">
        <v>49</v>
      </c>
      <c r="F53" s="99">
        <v>12.8</v>
      </c>
      <c r="G53" s="100">
        <v>12.8</v>
      </c>
      <c r="H53" s="99">
        <v>13.02</v>
      </c>
      <c r="I53" s="100">
        <v>13.4</v>
      </c>
      <c r="J53" s="99">
        <v>12.85</v>
      </c>
      <c r="K53" s="100">
        <v>12.85</v>
      </c>
    </row>
    <row r="54" spans="1:11" ht="13.8">
      <c r="A54" s="424"/>
      <c r="B54" s="425"/>
      <c r="C54" s="426"/>
      <c r="D54" s="101" t="s">
        <v>88</v>
      </c>
      <c r="E54" s="98" t="s">
        <v>49</v>
      </c>
      <c r="F54" s="99">
        <v>13.55</v>
      </c>
      <c r="G54" s="100">
        <v>13.55</v>
      </c>
      <c r="H54" s="99">
        <v>13.9</v>
      </c>
      <c r="I54" s="100">
        <v>14.36</v>
      </c>
      <c r="J54" s="99">
        <v>13.55</v>
      </c>
      <c r="K54" s="100">
        <v>13.55</v>
      </c>
    </row>
    <row r="55" spans="1:11" ht="13.8">
      <c r="A55" s="427"/>
      <c r="B55" s="428"/>
      <c r="C55" s="429"/>
      <c r="D55" s="102" t="s">
        <v>58</v>
      </c>
      <c r="E55" s="98" t="s">
        <v>49</v>
      </c>
      <c r="F55" s="103">
        <v>16.2</v>
      </c>
      <c r="G55" s="104">
        <v>16.2</v>
      </c>
      <c r="H55" s="103">
        <v>16.440000000000001</v>
      </c>
      <c r="I55" s="104">
        <v>16.899999999999999</v>
      </c>
      <c r="J55" s="103">
        <v>16.2</v>
      </c>
      <c r="K55" s="104">
        <v>16.2</v>
      </c>
    </row>
    <row r="56" spans="1:11" ht="14.4" thickBot="1">
      <c r="A56" s="430"/>
      <c r="B56" s="431"/>
      <c r="C56" s="432"/>
      <c r="D56" s="105" t="s">
        <v>89</v>
      </c>
      <c r="E56" s="106" t="s">
        <v>49</v>
      </c>
      <c r="F56" s="107">
        <v>16.45</v>
      </c>
      <c r="G56" s="108">
        <v>16.45</v>
      </c>
      <c r="H56" s="107">
        <v>16.670000000000002</v>
      </c>
      <c r="I56" s="108">
        <v>17.13</v>
      </c>
      <c r="J56" s="107">
        <v>16.350000000000001</v>
      </c>
      <c r="K56" s="108">
        <v>16.350000000000001</v>
      </c>
    </row>
    <row r="57" spans="1:11" ht="4.5" customHeight="1" thickBot="1">
      <c r="A57" s="109"/>
      <c r="B57" s="109"/>
      <c r="C57" s="109"/>
      <c r="D57" s="110"/>
      <c r="E57" s="110"/>
      <c r="F57" s="114"/>
      <c r="G57" s="113"/>
      <c r="H57" s="114"/>
      <c r="I57" s="113"/>
      <c r="J57" s="114"/>
      <c r="K57" s="113"/>
    </row>
    <row r="58" spans="1:11" ht="15" customHeight="1" thickBot="1">
      <c r="A58" s="418" t="s">
        <v>100</v>
      </c>
      <c r="B58" s="419"/>
      <c r="C58" s="420"/>
      <c r="D58" s="92" t="s">
        <v>2</v>
      </c>
      <c r="E58" s="87"/>
      <c r="F58" s="413"/>
      <c r="G58" s="414"/>
      <c r="H58" s="413"/>
      <c r="I58" s="414"/>
      <c r="J58" s="413"/>
      <c r="K58" s="414"/>
    </row>
    <row r="59" spans="1:11" ht="13.8">
      <c r="A59" s="421" t="s">
        <v>86</v>
      </c>
      <c r="B59" s="422"/>
      <c r="C59" s="423"/>
      <c r="D59" s="93" t="s">
        <v>48</v>
      </c>
      <c r="E59" s="94" t="s">
        <v>49</v>
      </c>
      <c r="F59" s="95">
        <v>10.95</v>
      </c>
      <c r="G59" s="96">
        <v>10.95</v>
      </c>
      <c r="H59" s="95">
        <v>11.55</v>
      </c>
      <c r="I59" s="96">
        <v>11.85</v>
      </c>
      <c r="J59" s="95">
        <v>10.8</v>
      </c>
      <c r="K59" s="96">
        <v>10.8</v>
      </c>
    </row>
    <row r="60" spans="1:11" ht="13.8">
      <c r="A60" s="424"/>
      <c r="B60" s="425"/>
      <c r="C60" s="426"/>
      <c r="D60" s="97" t="s">
        <v>50</v>
      </c>
      <c r="E60" s="98" t="s">
        <v>51</v>
      </c>
      <c r="F60" s="99">
        <v>14.8</v>
      </c>
      <c r="G60" s="100">
        <v>14.8</v>
      </c>
      <c r="H60" s="99">
        <v>14.91</v>
      </c>
      <c r="I60" s="100">
        <v>15.34</v>
      </c>
      <c r="J60" s="99">
        <v>14.9</v>
      </c>
      <c r="K60" s="100">
        <v>14.9</v>
      </c>
    </row>
    <row r="61" spans="1:11" ht="13.8">
      <c r="A61" s="424"/>
      <c r="B61" s="425"/>
      <c r="C61" s="426"/>
      <c r="D61" s="101" t="s">
        <v>52</v>
      </c>
      <c r="E61" s="98" t="s">
        <v>51</v>
      </c>
      <c r="F61" s="99">
        <v>15.55</v>
      </c>
      <c r="G61" s="100">
        <v>15.55</v>
      </c>
      <c r="H61" s="99">
        <v>15.79</v>
      </c>
      <c r="I61" s="100">
        <v>16.22</v>
      </c>
      <c r="J61" s="99">
        <v>15.5</v>
      </c>
      <c r="K61" s="100">
        <v>15.5</v>
      </c>
    </row>
    <row r="62" spans="1:11" ht="13.8">
      <c r="A62" s="427"/>
      <c r="B62" s="428"/>
      <c r="C62" s="429"/>
      <c r="D62" s="102" t="s">
        <v>71</v>
      </c>
      <c r="E62" s="98" t="s">
        <v>51</v>
      </c>
      <c r="F62" s="103">
        <v>18.600000000000001</v>
      </c>
      <c r="G62" s="104">
        <v>18.600000000000001</v>
      </c>
      <c r="H62" s="103">
        <v>18.68</v>
      </c>
      <c r="I62" s="104">
        <v>19.2</v>
      </c>
      <c r="J62" s="103">
        <v>18.7</v>
      </c>
      <c r="K62" s="104">
        <v>18.7</v>
      </c>
    </row>
    <row r="63" spans="1:11" ht="14.4" thickBot="1">
      <c r="A63" s="430"/>
      <c r="B63" s="431"/>
      <c r="C63" s="432"/>
      <c r="D63" s="105" t="s">
        <v>90</v>
      </c>
      <c r="E63" s="106" t="s">
        <v>51</v>
      </c>
      <c r="F63" s="107">
        <v>18.850000000000001</v>
      </c>
      <c r="G63" s="108">
        <v>18.850000000000001</v>
      </c>
      <c r="H63" s="107">
        <v>18.91</v>
      </c>
      <c r="I63" s="108">
        <v>19.43</v>
      </c>
      <c r="J63" s="107">
        <v>18.850000000000001</v>
      </c>
      <c r="K63" s="108">
        <v>18.850000000000001</v>
      </c>
    </row>
    <row r="64" spans="1:11" ht="4.5" customHeight="1" thickBot="1">
      <c r="A64" s="109"/>
      <c r="B64" s="109"/>
      <c r="C64" s="109"/>
      <c r="D64" s="110"/>
      <c r="E64" s="110"/>
      <c r="F64" s="110"/>
      <c r="G64" s="110"/>
      <c r="H64" s="110"/>
      <c r="I64" s="110"/>
      <c r="J64" s="110"/>
      <c r="K64" s="110"/>
    </row>
    <row r="65" spans="1:11" ht="27.6" customHeight="1" thickBot="1">
      <c r="A65" s="418" t="s">
        <v>104</v>
      </c>
      <c r="B65" s="419"/>
      <c r="C65" s="420"/>
      <c r="D65" s="436" t="s">
        <v>2</v>
      </c>
      <c r="E65" s="87" t="s">
        <v>47</v>
      </c>
      <c r="F65" s="413" t="s">
        <v>105</v>
      </c>
      <c r="G65" s="414"/>
      <c r="H65" s="413" t="s">
        <v>102</v>
      </c>
      <c r="I65" s="414"/>
      <c r="J65" s="413" t="s">
        <v>103</v>
      </c>
      <c r="K65" s="414"/>
    </row>
    <row r="66" spans="1:11" ht="15" thickBot="1">
      <c r="A66" s="433"/>
      <c r="B66" s="434"/>
      <c r="C66" s="435"/>
      <c r="D66" s="437"/>
      <c r="E66" s="111" t="s">
        <v>94</v>
      </c>
      <c r="F66" s="112" t="s">
        <v>95</v>
      </c>
      <c r="G66" s="87" t="s">
        <v>85</v>
      </c>
      <c r="H66" s="112" t="s">
        <v>95</v>
      </c>
      <c r="I66" s="87" t="s">
        <v>85</v>
      </c>
      <c r="J66" s="112" t="s">
        <v>95</v>
      </c>
      <c r="K66" s="87" t="s">
        <v>85</v>
      </c>
    </row>
    <row r="67" spans="1:11" ht="13.8">
      <c r="A67" s="421" t="s">
        <v>86</v>
      </c>
      <c r="B67" s="422"/>
      <c r="C67" s="423"/>
      <c r="D67" s="93" t="s">
        <v>55</v>
      </c>
      <c r="E67" s="94" t="s">
        <v>87</v>
      </c>
      <c r="F67" s="95">
        <v>10.75</v>
      </c>
      <c r="G67" s="96">
        <v>10.75</v>
      </c>
      <c r="H67" s="95">
        <v>11.01</v>
      </c>
      <c r="I67" s="96">
        <v>11.29</v>
      </c>
      <c r="J67" s="95">
        <v>11.6</v>
      </c>
      <c r="K67" s="96">
        <v>11.6</v>
      </c>
    </row>
    <row r="68" spans="1:11" ht="13.8">
      <c r="A68" s="424"/>
      <c r="B68" s="425"/>
      <c r="C68" s="426"/>
      <c r="D68" s="97" t="s">
        <v>56</v>
      </c>
      <c r="E68" s="98" t="s">
        <v>49</v>
      </c>
      <c r="F68" s="99">
        <v>13.95</v>
      </c>
      <c r="G68" s="100">
        <v>13.95</v>
      </c>
      <c r="H68" s="99">
        <v>14.06</v>
      </c>
      <c r="I68" s="100">
        <v>14.44</v>
      </c>
      <c r="J68" s="99">
        <v>14.85</v>
      </c>
      <c r="K68" s="100">
        <v>14.85</v>
      </c>
    </row>
    <row r="69" spans="1:11" ht="13.8">
      <c r="A69" s="424"/>
      <c r="B69" s="425"/>
      <c r="C69" s="426"/>
      <c r="D69" s="101" t="s">
        <v>88</v>
      </c>
      <c r="E69" s="98" t="s">
        <v>49</v>
      </c>
      <c r="F69" s="99">
        <v>14.95</v>
      </c>
      <c r="G69" s="100">
        <v>14.95</v>
      </c>
      <c r="H69" s="99">
        <v>15.06</v>
      </c>
      <c r="I69" s="100">
        <v>15.44</v>
      </c>
      <c r="J69" s="99">
        <v>15.75</v>
      </c>
      <c r="K69" s="100">
        <v>15.75</v>
      </c>
    </row>
    <row r="70" spans="1:11" ht="13.8">
      <c r="A70" s="427"/>
      <c r="B70" s="428"/>
      <c r="C70" s="429"/>
      <c r="D70" s="102" t="s">
        <v>58</v>
      </c>
      <c r="E70" s="98" t="s">
        <v>49</v>
      </c>
      <c r="F70" s="103">
        <v>17.55</v>
      </c>
      <c r="G70" s="104">
        <v>17.55</v>
      </c>
      <c r="H70" s="103">
        <v>17.8</v>
      </c>
      <c r="I70" s="104">
        <v>18.29</v>
      </c>
      <c r="J70" s="103">
        <v>18.3</v>
      </c>
      <c r="K70" s="104">
        <v>18.3</v>
      </c>
    </row>
    <row r="71" spans="1:11" ht="14.4" thickBot="1">
      <c r="A71" s="430"/>
      <c r="B71" s="431"/>
      <c r="C71" s="432"/>
      <c r="D71" s="105" t="s">
        <v>89</v>
      </c>
      <c r="E71" s="106" t="s">
        <v>49</v>
      </c>
      <c r="F71" s="107">
        <v>17.95</v>
      </c>
      <c r="G71" s="108">
        <v>17.95</v>
      </c>
      <c r="H71" s="107">
        <v>18.05</v>
      </c>
      <c r="I71" s="108">
        <v>18.54</v>
      </c>
      <c r="J71" s="107">
        <v>18.600000000000001</v>
      </c>
      <c r="K71" s="108">
        <v>18.600000000000001</v>
      </c>
    </row>
    <row r="72" spans="1:11" ht="4.5" customHeight="1" thickBot="1">
      <c r="A72" s="109"/>
      <c r="B72" s="109"/>
      <c r="C72" s="109"/>
      <c r="D72" s="110"/>
      <c r="E72" s="110"/>
      <c r="F72" s="114"/>
      <c r="G72" s="113"/>
      <c r="H72" s="114"/>
      <c r="I72" s="113"/>
      <c r="J72" s="114"/>
      <c r="K72" s="113"/>
    </row>
    <row r="73" spans="1:11" ht="15" customHeight="1" thickBot="1">
      <c r="A73" s="418" t="s">
        <v>104</v>
      </c>
      <c r="B73" s="419"/>
      <c r="C73" s="420"/>
      <c r="D73" s="92" t="s">
        <v>2</v>
      </c>
      <c r="E73" s="87"/>
      <c r="F73" s="413"/>
      <c r="G73" s="414"/>
      <c r="H73" s="413"/>
      <c r="I73" s="414"/>
      <c r="J73" s="413"/>
      <c r="K73" s="414"/>
    </row>
    <row r="74" spans="1:11" ht="13.8">
      <c r="A74" s="421" t="s">
        <v>86</v>
      </c>
      <c r="B74" s="422"/>
      <c r="C74" s="423"/>
      <c r="D74" s="93" t="s">
        <v>48</v>
      </c>
      <c r="E74" s="94" t="s">
        <v>49</v>
      </c>
      <c r="F74" s="95">
        <v>11.95</v>
      </c>
      <c r="G74" s="96">
        <v>11.95</v>
      </c>
      <c r="H74" s="95">
        <v>12.38</v>
      </c>
      <c r="I74" s="96">
        <v>12.76</v>
      </c>
      <c r="J74" s="95">
        <v>13.15</v>
      </c>
      <c r="K74" s="96">
        <v>13.15</v>
      </c>
    </row>
    <row r="75" spans="1:11" ht="13.8">
      <c r="A75" s="424"/>
      <c r="B75" s="425"/>
      <c r="C75" s="426"/>
      <c r="D75" s="97" t="s">
        <v>50</v>
      </c>
      <c r="E75" s="98" t="s">
        <v>51</v>
      </c>
      <c r="F75" s="99">
        <v>15.95</v>
      </c>
      <c r="G75" s="100">
        <v>15.95</v>
      </c>
      <c r="H75" s="99">
        <v>16.04</v>
      </c>
      <c r="I75" s="100">
        <v>16.55</v>
      </c>
      <c r="J75" s="99">
        <v>17.149999999999999</v>
      </c>
      <c r="K75" s="100">
        <v>17.149999999999999</v>
      </c>
    </row>
    <row r="76" spans="1:11" ht="13.8">
      <c r="A76" s="424"/>
      <c r="B76" s="425"/>
      <c r="C76" s="426"/>
      <c r="D76" s="101" t="s">
        <v>52</v>
      </c>
      <c r="E76" s="98" t="s">
        <v>51</v>
      </c>
      <c r="F76" s="99">
        <v>16.95</v>
      </c>
      <c r="G76" s="100">
        <v>16.95</v>
      </c>
      <c r="H76" s="99">
        <v>17.04</v>
      </c>
      <c r="I76" s="100">
        <v>17.55</v>
      </c>
      <c r="J76" s="99">
        <v>18.05</v>
      </c>
      <c r="K76" s="100">
        <v>18.05</v>
      </c>
    </row>
    <row r="77" spans="1:11" ht="13.8">
      <c r="A77" s="427"/>
      <c r="B77" s="428"/>
      <c r="C77" s="429"/>
      <c r="D77" s="102" t="s">
        <v>71</v>
      </c>
      <c r="E77" s="98" t="s">
        <v>51</v>
      </c>
      <c r="F77" s="103">
        <v>20.05</v>
      </c>
      <c r="G77" s="104">
        <v>20.05</v>
      </c>
      <c r="H77" s="103">
        <v>20.22</v>
      </c>
      <c r="I77" s="104">
        <v>20.79</v>
      </c>
      <c r="J77" s="103">
        <v>21</v>
      </c>
      <c r="K77" s="104">
        <v>21</v>
      </c>
    </row>
    <row r="78" spans="1:11" ht="14.4" thickBot="1">
      <c r="A78" s="430"/>
      <c r="B78" s="431"/>
      <c r="C78" s="432"/>
      <c r="D78" s="105" t="s">
        <v>90</v>
      </c>
      <c r="E78" s="106" t="s">
        <v>51</v>
      </c>
      <c r="F78" s="107">
        <v>20.45</v>
      </c>
      <c r="G78" s="108">
        <v>20.45</v>
      </c>
      <c r="H78" s="107">
        <v>20.47</v>
      </c>
      <c r="I78" s="108">
        <v>21.04</v>
      </c>
      <c r="J78" s="107">
        <v>21.3</v>
      </c>
      <c r="K78" s="107">
        <v>21.3</v>
      </c>
    </row>
    <row r="79" spans="1:11" ht="4.5" customHeight="1" thickBot="1">
      <c r="A79" s="109"/>
      <c r="B79" s="109"/>
      <c r="C79" s="109"/>
      <c r="D79" s="110"/>
      <c r="E79" s="110"/>
      <c r="F79" s="110"/>
      <c r="G79" s="110"/>
      <c r="H79" s="110"/>
      <c r="I79" s="110"/>
      <c r="J79" s="110"/>
      <c r="K79" s="110"/>
    </row>
    <row r="80" spans="1:11" ht="27.6" customHeight="1" thickBot="1">
      <c r="A80" s="418" t="s">
        <v>106</v>
      </c>
      <c r="B80" s="419"/>
      <c r="C80" s="420"/>
      <c r="D80" s="436" t="s">
        <v>2</v>
      </c>
      <c r="E80" s="87" t="s">
        <v>47</v>
      </c>
      <c r="F80" s="413" t="s">
        <v>105</v>
      </c>
      <c r="G80" s="414"/>
      <c r="H80" s="413" t="s">
        <v>102</v>
      </c>
      <c r="I80" s="414"/>
      <c r="J80" s="413" t="s">
        <v>103</v>
      </c>
      <c r="K80" s="414"/>
    </row>
    <row r="81" spans="1:11" ht="15" thickBot="1">
      <c r="A81" s="433"/>
      <c r="B81" s="434"/>
      <c r="C81" s="435"/>
      <c r="D81" s="437"/>
      <c r="E81" s="111" t="s">
        <v>94</v>
      </c>
      <c r="F81" s="112" t="s">
        <v>95</v>
      </c>
      <c r="G81" s="87" t="s">
        <v>85</v>
      </c>
      <c r="H81" s="112" t="s">
        <v>95</v>
      </c>
      <c r="I81" s="87" t="s">
        <v>85</v>
      </c>
      <c r="J81" s="112" t="s">
        <v>95</v>
      </c>
      <c r="K81" s="87" t="s">
        <v>85</v>
      </c>
    </row>
    <row r="82" spans="1:11" ht="13.8">
      <c r="A82" s="421" t="s">
        <v>86</v>
      </c>
      <c r="B82" s="422"/>
      <c r="C82" s="423"/>
      <c r="D82" s="93" t="s">
        <v>55</v>
      </c>
      <c r="E82" s="94" t="s">
        <v>87</v>
      </c>
      <c r="F82" s="95">
        <v>10.050000000000001</v>
      </c>
      <c r="G82" s="96">
        <v>10.050000000000001</v>
      </c>
      <c r="H82" s="95">
        <v>10.61</v>
      </c>
      <c r="I82" s="96">
        <v>10.87</v>
      </c>
      <c r="J82" s="95">
        <v>9.8000000000000007</v>
      </c>
      <c r="K82" s="96">
        <v>9.8000000000000007</v>
      </c>
    </row>
    <row r="83" spans="1:11" ht="13.8">
      <c r="A83" s="424"/>
      <c r="B83" s="425"/>
      <c r="C83" s="426"/>
      <c r="D83" s="97" t="s">
        <v>56</v>
      </c>
      <c r="E83" s="98" t="s">
        <v>49</v>
      </c>
      <c r="F83" s="99">
        <v>13.05</v>
      </c>
      <c r="G83" s="100">
        <v>13.05</v>
      </c>
      <c r="H83" s="99">
        <v>13.53</v>
      </c>
      <c r="I83" s="100">
        <v>13.91</v>
      </c>
      <c r="J83" s="99">
        <v>13.11</v>
      </c>
      <c r="K83" s="100">
        <v>13.11</v>
      </c>
    </row>
    <row r="84" spans="1:11" ht="13.8">
      <c r="A84" s="424"/>
      <c r="B84" s="425"/>
      <c r="C84" s="426"/>
      <c r="D84" s="101" t="s">
        <v>88</v>
      </c>
      <c r="E84" s="98" t="s">
        <v>49</v>
      </c>
      <c r="F84" s="99">
        <v>13.82</v>
      </c>
      <c r="G84" s="100">
        <v>13.82</v>
      </c>
      <c r="H84" s="99">
        <v>14.49</v>
      </c>
      <c r="I84" s="100">
        <v>14.87</v>
      </c>
      <c r="J84" s="99">
        <v>13.85</v>
      </c>
      <c r="K84" s="100">
        <v>13.85</v>
      </c>
    </row>
    <row r="85" spans="1:11" ht="13.8">
      <c r="A85" s="427"/>
      <c r="B85" s="428"/>
      <c r="C85" s="429"/>
      <c r="D85" s="102" t="s">
        <v>58</v>
      </c>
      <c r="E85" s="98" t="s">
        <v>49</v>
      </c>
      <c r="F85" s="103">
        <v>16.52</v>
      </c>
      <c r="G85" s="104">
        <v>16.52</v>
      </c>
      <c r="H85" s="103">
        <v>17.11</v>
      </c>
      <c r="I85" s="104">
        <v>17.57</v>
      </c>
      <c r="J85" s="103">
        <v>16.52</v>
      </c>
      <c r="K85" s="104">
        <v>16.52</v>
      </c>
    </row>
    <row r="86" spans="1:11" ht="14.4" thickBot="1">
      <c r="A86" s="430"/>
      <c r="B86" s="431"/>
      <c r="C86" s="432"/>
      <c r="D86" s="105" t="s">
        <v>89</v>
      </c>
      <c r="E86" s="106" t="s">
        <v>49</v>
      </c>
      <c r="F86" s="107">
        <v>16.78</v>
      </c>
      <c r="G86" s="108">
        <v>16.78</v>
      </c>
      <c r="H86" s="107">
        <v>17.34</v>
      </c>
      <c r="I86" s="108">
        <v>17.8</v>
      </c>
      <c r="J86" s="107">
        <v>16.68</v>
      </c>
      <c r="K86" s="108">
        <v>16.68</v>
      </c>
    </row>
    <row r="87" spans="1:11" ht="4.5" customHeight="1" thickBot="1">
      <c r="A87" s="109"/>
      <c r="B87" s="109"/>
      <c r="C87" s="109"/>
      <c r="D87" s="110"/>
      <c r="E87" s="110"/>
      <c r="F87" s="114"/>
      <c r="G87" s="113"/>
      <c r="H87" s="114"/>
      <c r="I87" s="113"/>
      <c r="J87" s="114"/>
      <c r="K87" s="113"/>
    </row>
    <row r="88" spans="1:11" ht="15" customHeight="1" thickBot="1">
      <c r="A88" s="418" t="s">
        <v>106</v>
      </c>
      <c r="B88" s="419"/>
      <c r="C88" s="420"/>
      <c r="D88" s="92" t="s">
        <v>2</v>
      </c>
      <c r="E88" s="87"/>
      <c r="F88" s="413"/>
      <c r="G88" s="414"/>
      <c r="H88" s="413"/>
      <c r="I88" s="414"/>
      <c r="J88" s="413"/>
      <c r="K88" s="414"/>
    </row>
    <row r="89" spans="1:11" ht="13.8">
      <c r="A89" s="421" t="s">
        <v>86</v>
      </c>
      <c r="B89" s="422"/>
      <c r="C89" s="423"/>
      <c r="D89" s="93" t="s">
        <v>48</v>
      </c>
      <c r="E89" s="94" t="s">
        <v>49</v>
      </c>
      <c r="F89" s="95">
        <v>11.1</v>
      </c>
      <c r="G89" s="96">
        <v>11.1</v>
      </c>
      <c r="H89" s="95">
        <v>11.98</v>
      </c>
      <c r="I89" s="96">
        <v>12.28</v>
      </c>
      <c r="J89" s="95">
        <v>11.02</v>
      </c>
      <c r="K89" s="96">
        <v>11.02</v>
      </c>
    </row>
    <row r="90" spans="1:11" ht="13.8">
      <c r="A90" s="424"/>
      <c r="B90" s="425"/>
      <c r="C90" s="426"/>
      <c r="D90" s="97" t="s">
        <v>50</v>
      </c>
      <c r="E90" s="98" t="s">
        <v>51</v>
      </c>
      <c r="F90" s="99">
        <v>15.1</v>
      </c>
      <c r="G90" s="100">
        <v>15.1</v>
      </c>
      <c r="H90" s="99">
        <v>15.5</v>
      </c>
      <c r="I90" s="100">
        <v>15.93</v>
      </c>
      <c r="J90" s="99">
        <v>15.2</v>
      </c>
      <c r="K90" s="100">
        <v>15.2</v>
      </c>
    </row>
    <row r="91" spans="1:11" ht="13.8">
      <c r="A91" s="424"/>
      <c r="B91" s="425"/>
      <c r="C91" s="426"/>
      <c r="D91" s="101" t="s">
        <v>52</v>
      </c>
      <c r="E91" s="98" t="s">
        <v>51</v>
      </c>
      <c r="F91" s="99">
        <v>15.87</v>
      </c>
      <c r="G91" s="100">
        <v>15.87</v>
      </c>
      <c r="H91" s="99">
        <v>16.46</v>
      </c>
      <c r="I91" s="100">
        <v>16.89</v>
      </c>
      <c r="J91" s="99">
        <v>15.94</v>
      </c>
      <c r="K91" s="100">
        <v>15.94</v>
      </c>
    </row>
    <row r="92" spans="1:11" ht="13.8">
      <c r="A92" s="427"/>
      <c r="B92" s="428"/>
      <c r="C92" s="429"/>
      <c r="D92" s="102" t="s">
        <v>71</v>
      </c>
      <c r="E92" s="98" t="s">
        <v>51</v>
      </c>
      <c r="F92" s="103">
        <v>19</v>
      </c>
      <c r="G92" s="104">
        <v>19</v>
      </c>
      <c r="H92" s="103">
        <v>19.440000000000001</v>
      </c>
      <c r="I92" s="104">
        <v>19.96</v>
      </c>
      <c r="J92" s="103">
        <v>19.079999999999998</v>
      </c>
      <c r="K92" s="104">
        <v>19.079999999999998</v>
      </c>
    </row>
    <row r="93" spans="1:11" ht="14.4" thickBot="1">
      <c r="A93" s="430"/>
      <c r="B93" s="431"/>
      <c r="C93" s="432"/>
      <c r="D93" s="105" t="s">
        <v>90</v>
      </c>
      <c r="E93" s="106" t="s">
        <v>51</v>
      </c>
      <c r="F93" s="107">
        <v>19.260000000000002</v>
      </c>
      <c r="G93" s="108">
        <v>19.260000000000002</v>
      </c>
      <c r="H93" s="107">
        <v>19.670000000000002</v>
      </c>
      <c r="I93" s="108">
        <v>20.190000000000001</v>
      </c>
      <c r="J93" s="107">
        <v>19.239999999999998</v>
      </c>
      <c r="K93" s="108">
        <v>19.239999999999998</v>
      </c>
    </row>
    <row r="94" spans="1:11" ht="14.4">
      <c r="A94" s="115"/>
      <c r="B94" s="115"/>
      <c r="C94" s="115"/>
    </row>
    <row r="95" spans="1:11" ht="14.4">
      <c r="A95" s="115"/>
      <c r="B95" s="115"/>
      <c r="C95" s="115"/>
    </row>
    <row r="96" spans="1:11" ht="14.4">
      <c r="A96" s="115"/>
      <c r="B96" s="115"/>
      <c r="C96" s="115"/>
    </row>
    <row r="97" spans="1:3" ht="14.4">
      <c r="A97" s="115"/>
      <c r="B97" s="115"/>
      <c r="C97" s="115"/>
    </row>
    <row r="98" spans="1:3" ht="14.4">
      <c r="A98" s="115"/>
      <c r="B98" s="115"/>
      <c r="C98" s="115"/>
    </row>
    <row r="99" spans="1:3" ht="14.4">
      <c r="A99" s="115"/>
      <c r="B99" s="115"/>
      <c r="C99" s="115"/>
    </row>
    <row r="100" spans="1:3" ht="14.4">
      <c r="A100" s="115"/>
      <c r="B100" s="115"/>
      <c r="C100" s="115"/>
    </row>
    <row r="101" spans="1:3" ht="14.4">
      <c r="A101" s="115"/>
      <c r="B101" s="115"/>
      <c r="C101" s="115"/>
    </row>
    <row r="102" spans="1:3" ht="14.4">
      <c r="A102" s="115"/>
      <c r="B102" s="115"/>
      <c r="C102" s="115"/>
    </row>
    <row r="103" spans="1:3" ht="14.4">
      <c r="A103" s="115"/>
      <c r="B103" s="115"/>
      <c r="C103" s="115"/>
    </row>
    <row r="104" spans="1:3" ht="14.4">
      <c r="A104" s="115"/>
      <c r="B104" s="115"/>
      <c r="C104" s="115"/>
    </row>
  </sheetData>
  <mergeCells count="69">
    <mergeCell ref="J88:K88"/>
    <mergeCell ref="J65:K65"/>
    <mergeCell ref="A89:C93"/>
    <mergeCell ref="A73:C73"/>
    <mergeCell ref="F73:G73"/>
    <mergeCell ref="H73:I73"/>
    <mergeCell ref="J73:K73"/>
    <mergeCell ref="A74:C78"/>
    <mergeCell ref="A80:C81"/>
    <mergeCell ref="D80:D81"/>
    <mergeCell ref="F80:G80"/>
    <mergeCell ref="H80:I80"/>
    <mergeCell ref="J80:K80"/>
    <mergeCell ref="A82:C86"/>
    <mergeCell ref="A88:C88"/>
    <mergeCell ref="F88:G88"/>
    <mergeCell ref="A37:C41"/>
    <mergeCell ref="H88:I88"/>
    <mergeCell ref="A67:C71"/>
    <mergeCell ref="A52:C56"/>
    <mergeCell ref="A58:C58"/>
    <mergeCell ref="F58:G58"/>
    <mergeCell ref="H58:I58"/>
    <mergeCell ref="A65:C66"/>
    <mergeCell ref="D65:D66"/>
    <mergeCell ref="F65:G65"/>
    <mergeCell ref="H65:I65"/>
    <mergeCell ref="J58:K58"/>
    <mergeCell ref="A59:C63"/>
    <mergeCell ref="A43:C43"/>
    <mergeCell ref="F43:G43"/>
    <mergeCell ref="H43:I43"/>
    <mergeCell ref="J43:K43"/>
    <mergeCell ref="A44:C48"/>
    <mergeCell ref="A50:C51"/>
    <mergeCell ref="D50:D51"/>
    <mergeCell ref="F50:G50"/>
    <mergeCell ref="H50:I50"/>
    <mergeCell ref="J50:K50"/>
    <mergeCell ref="A35:C36"/>
    <mergeCell ref="D35:D36"/>
    <mergeCell ref="F35:G35"/>
    <mergeCell ref="H35:I35"/>
    <mergeCell ref="J35:K35"/>
    <mergeCell ref="J28:K28"/>
    <mergeCell ref="A29:C33"/>
    <mergeCell ref="A14:C18"/>
    <mergeCell ref="A20:C21"/>
    <mergeCell ref="D20:D21"/>
    <mergeCell ref="F20:G20"/>
    <mergeCell ref="H20:I20"/>
    <mergeCell ref="J20:K20"/>
    <mergeCell ref="A22:C26"/>
    <mergeCell ref="A28:C28"/>
    <mergeCell ref="F28:G28"/>
    <mergeCell ref="H28:I28"/>
    <mergeCell ref="J13:K13"/>
    <mergeCell ref="A1:D1"/>
    <mergeCell ref="F4:G4"/>
    <mergeCell ref="H4:I4"/>
    <mergeCell ref="J4:K4"/>
    <mergeCell ref="F5:G5"/>
    <mergeCell ref="H5:I5"/>
    <mergeCell ref="J5:K5"/>
    <mergeCell ref="A6:C6"/>
    <mergeCell ref="A7:C11"/>
    <mergeCell ref="A13:C13"/>
    <mergeCell ref="F13:G13"/>
    <mergeCell ref="H13:I13"/>
  </mergeCells>
  <phoneticPr fontId="7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6"/>
  <sheetViews>
    <sheetView topLeftCell="A10" workbookViewId="0">
      <selection activeCell="B26" sqref="B26"/>
    </sheetView>
  </sheetViews>
  <sheetFormatPr defaultColWidth="8.6640625" defaultRowHeight="14.4"/>
  <cols>
    <col min="1" max="1" width="14.33203125" style="272" customWidth="1"/>
    <col min="2" max="2" width="43.6640625" style="272" customWidth="1"/>
    <col min="3" max="3" width="20.33203125" style="273" customWidth="1"/>
    <col min="4" max="4" width="18.33203125" style="273" customWidth="1"/>
    <col min="5" max="5" width="43.88671875" style="272" customWidth="1"/>
    <col min="6" max="16384" width="8.6640625" style="272"/>
  </cols>
  <sheetData>
    <row r="1" spans="1:5">
      <c r="A1" s="289" t="s">
        <v>626</v>
      </c>
      <c r="B1" s="289"/>
    </row>
    <row r="2" spans="1:5">
      <c r="A2" s="289" t="s">
        <v>625</v>
      </c>
      <c r="B2" s="289"/>
    </row>
    <row r="3" spans="1:5" ht="15" thickBot="1">
      <c r="A3" s="288"/>
    </row>
    <row r="4" spans="1:5" ht="15" thickBot="1">
      <c r="A4" s="287" t="s">
        <v>624</v>
      </c>
      <c r="B4" s="286" t="s">
        <v>623</v>
      </c>
      <c r="C4" s="286" t="s">
        <v>622</v>
      </c>
      <c r="D4" s="286" t="s">
        <v>621</v>
      </c>
      <c r="E4" s="286" t="s">
        <v>620</v>
      </c>
    </row>
    <row r="5" spans="1:5" ht="15" thickBot="1">
      <c r="A5" s="285"/>
      <c r="B5" s="284" t="s">
        <v>619</v>
      </c>
      <c r="C5" s="283"/>
      <c r="D5" s="283"/>
      <c r="E5" s="282"/>
    </row>
    <row r="6" spans="1:5" ht="15" thickBot="1">
      <c r="A6" s="281" t="s">
        <v>607</v>
      </c>
      <c r="B6" s="278" t="s">
        <v>618</v>
      </c>
      <c r="C6" s="280">
        <v>1024</v>
      </c>
      <c r="D6" s="279">
        <v>10</v>
      </c>
      <c r="E6" s="278" t="s">
        <v>603</v>
      </c>
    </row>
    <row r="7" spans="1:5" ht="15" thickBot="1">
      <c r="A7" s="277" t="s">
        <v>607</v>
      </c>
      <c r="B7" s="274" t="s">
        <v>617</v>
      </c>
      <c r="C7" s="276">
        <v>1024</v>
      </c>
      <c r="D7" s="275">
        <v>10</v>
      </c>
      <c r="E7" s="274" t="s">
        <v>603</v>
      </c>
    </row>
    <row r="8" spans="1:5" ht="15" thickBot="1">
      <c r="A8" s="277" t="s">
        <v>607</v>
      </c>
      <c r="B8" s="274" t="s">
        <v>616</v>
      </c>
      <c r="C8" s="276">
        <v>1024</v>
      </c>
      <c r="D8" s="275">
        <v>10</v>
      </c>
      <c r="E8" s="274" t="s">
        <v>605</v>
      </c>
    </row>
    <row r="9" spans="1:5" ht="15" thickBot="1">
      <c r="A9" s="277" t="s">
        <v>606</v>
      </c>
      <c r="B9" s="274" t="s">
        <v>615</v>
      </c>
      <c r="C9" s="276">
        <v>1348</v>
      </c>
      <c r="D9" s="275">
        <v>13</v>
      </c>
      <c r="E9" s="274" t="s">
        <v>603</v>
      </c>
    </row>
    <row r="10" spans="1:5" ht="15" thickBot="1">
      <c r="A10" s="277" t="s">
        <v>606</v>
      </c>
      <c r="B10" s="274" t="s">
        <v>614</v>
      </c>
      <c r="C10" s="276">
        <v>1348</v>
      </c>
      <c r="D10" s="275">
        <v>13</v>
      </c>
      <c r="E10" s="274" t="s">
        <v>603</v>
      </c>
    </row>
    <row r="11" spans="1:5" ht="15" thickBot="1">
      <c r="A11" s="277" t="s">
        <v>606</v>
      </c>
      <c r="B11" s="274" t="s">
        <v>613</v>
      </c>
      <c r="C11" s="276">
        <v>1348</v>
      </c>
      <c r="D11" s="275">
        <v>13</v>
      </c>
      <c r="E11" s="274" t="s">
        <v>603</v>
      </c>
    </row>
    <row r="12" spans="1:5" ht="15" thickBot="1">
      <c r="A12" s="277" t="s">
        <v>606</v>
      </c>
      <c r="B12" s="274" t="s">
        <v>612</v>
      </c>
      <c r="C12" s="276">
        <v>1348</v>
      </c>
      <c r="D12" s="275">
        <v>13</v>
      </c>
      <c r="E12" s="274" t="s">
        <v>605</v>
      </c>
    </row>
    <row r="13" spans="1:5" ht="15" thickBot="1">
      <c r="A13" s="277" t="s">
        <v>604</v>
      </c>
      <c r="B13" s="274" t="s">
        <v>611</v>
      </c>
      <c r="C13" s="276">
        <v>1024</v>
      </c>
      <c r="D13" s="275">
        <v>10</v>
      </c>
      <c r="E13" s="274" t="s">
        <v>603</v>
      </c>
    </row>
    <row r="14" spans="1:5" ht="15" thickBot="1">
      <c r="A14" s="277" t="s">
        <v>604</v>
      </c>
      <c r="B14" s="274" t="s">
        <v>610</v>
      </c>
      <c r="C14" s="276">
        <v>1024</v>
      </c>
      <c r="D14" s="275">
        <v>10</v>
      </c>
      <c r="E14" s="274" t="s">
        <v>603</v>
      </c>
    </row>
    <row r="15" spans="1:5" ht="15" thickBot="1">
      <c r="A15" s="277" t="s">
        <v>604</v>
      </c>
      <c r="B15" s="274" t="s">
        <v>609</v>
      </c>
      <c r="C15" s="276">
        <v>1024</v>
      </c>
      <c r="D15" s="275">
        <v>10</v>
      </c>
      <c r="E15" s="274" t="s">
        <v>605</v>
      </c>
    </row>
    <row r="16" spans="1:5" ht="15" thickBot="1">
      <c r="A16" s="285"/>
      <c r="B16" s="284" t="s">
        <v>608</v>
      </c>
      <c r="C16" s="283"/>
      <c r="D16" s="283"/>
      <c r="E16" s="282"/>
    </row>
    <row r="17" spans="1:5" ht="15" thickBot="1">
      <c r="A17" s="281" t="s">
        <v>607</v>
      </c>
      <c r="B17" s="278" t="s">
        <v>628</v>
      </c>
      <c r="C17" s="280">
        <v>1024</v>
      </c>
      <c r="D17" s="279">
        <v>10</v>
      </c>
      <c r="E17" s="278" t="s">
        <v>603</v>
      </c>
    </row>
    <row r="18" spans="1:5" ht="15" thickBot="1">
      <c r="A18" s="277" t="s">
        <v>607</v>
      </c>
      <c r="B18" s="274" t="s">
        <v>629</v>
      </c>
      <c r="C18" s="276">
        <v>1024</v>
      </c>
      <c r="D18" s="275">
        <v>10</v>
      </c>
      <c r="E18" s="274" t="s">
        <v>603</v>
      </c>
    </row>
    <row r="19" spans="1:5" ht="15" thickBot="1">
      <c r="A19" s="277" t="s">
        <v>607</v>
      </c>
      <c r="B19" s="274" t="s">
        <v>630</v>
      </c>
      <c r="C19" s="276">
        <v>1024</v>
      </c>
      <c r="D19" s="275">
        <v>10</v>
      </c>
      <c r="E19" s="274" t="s">
        <v>605</v>
      </c>
    </row>
    <row r="20" spans="1:5" ht="15" thickBot="1">
      <c r="A20" s="277" t="s">
        <v>606</v>
      </c>
      <c r="B20" s="274" t="s">
        <v>631</v>
      </c>
      <c r="C20" s="276">
        <v>1348</v>
      </c>
      <c r="D20" s="275">
        <v>13</v>
      </c>
      <c r="E20" s="274" t="s">
        <v>605</v>
      </c>
    </row>
    <row r="21" spans="1:5" ht="15" thickBot="1">
      <c r="A21" s="277" t="s">
        <v>606</v>
      </c>
      <c r="B21" s="274" t="s">
        <v>632</v>
      </c>
      <c r="C21" s="276">
        <v>1348</v>
      </c>
      <c r="D21" s="275">
        <v>13</v>
      </c>
      <c r="E21" s="274" t="s">
        <v>603</v>
      </c>
    </row>
    <row r="22" spans="1:5" ht="15" thickBot="1">
      <c r="A22" s="277" t="s">
        <v>606</v>
      </c>
      <c r="B22" s="274" t="s">
        <v>633</v>
      </c>
      <c r="C22" s="276">
        <v>1348</v>
      </c>
      <c r="D22" s="275">
        <v>13</v>
      </c>
      <c r="E22" s="274" t="s">
        <v>603</v>
      </c>
    </row>
    <row r="23" spans="1:5" ht="15" thickBot="1">
      <c r="A23" s="277" t="s">
        <v>606</v>
      </c>
      <c r="B23" s="274" t="s">
        <v>634</v>
      </c>
      <c r="C23" s="276">
        <v>1348</v>
      </c>
      <c r="D23" s="275">
        <v>13</v>
      </c>
      <c r="E23" s="274" t="s">
        <v>603</v>
      </c>
    </row>
    <row r="24" spans="1:5" ht="15" thickBot="1">
      <c r="A24" s="277" t="s">
        <v>604</v>
      </c>
      <c r="B24" s="274" t="s">
        <v>635</v>
      </c>
      <c r="C24" s="276">
        <v>1024</v>
      </c>
      <c r="D24" s="275">
        <v>10</v>
      </c>
      <c r="E24" s="274" t="s">
        <v>605</v>
      </c>
    </row>
    <row r="25" spans="1:5" ht="15" thickBot="1">
      <c r="A25" s="277" t="s">
        <v>604</v>
      </c>
      <c r="B25" s="274" t="s">
        <v>636</v>
      </c>
      <c r="C25" s="276">
        <v>1024</v>
      </c>
      <c r="D25" s="275">
        <v>10</v>
      </c>
      <c r="E25" s="274" t="s">
        <v>603</v>
      </c>
    </row>
    <row r="26" spans="1:5" ht="15" thickBot="1">
      <c r="A26" s="277" t="s">
        <v>604</v>
      </c>
      <c r="B26" s="274" t="s">
        <v>637</v>
      </c>
      <c r="C26" s="276">
        <v>1024</v>
      </c>
      <c r="D26" s="275">
        <v>10</v>
      </c>
      <c r="E26" s="274" t="s">
        <v>603</v>
      </c>
    </row>
  </sheetData>
  <phoneticPr fontId="70"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1"/>
  <sheetViews>
    <sheetView topLeftCell="D1" workbookViewId="0">
      <selection activeCell="E7" sqref="A7:XFD7"/>
    </sheetView>
  </sheetViews>
  <sheetFormatPr defaultColWidth="10.44140625" defaultRowHeight="14.4"/>
  <cols>
    <col min="1" max="1" width="22.6640625" style="250" customWidth="1"/>
    <col min="2" max="2" width="12.6640625" style="250" customWidth="1"/>
    <col min="3" max="3" width="42.33203125" style="250" customWidth="1"/>
    <col min="4" max="4" width="31" style="250" bestFit="1" customWidth="1"/>
    <col min="5" max="5" width="43" style="250" bestFit="1" customWidth="1"/>
    <col min="6" max="6" width="40.44140625" style="250" customWidth="1"/>
    <col min="7" max="7" width="40.109375" style="250" bestFit="1" customWidth="1"/>
    <col min="8" max="8" width="15.88671875" style="250" bestFit="1" customWidth="1"/>
    <col min="9" max="9" width="13.33203125" style="250" bestFit="1" customWidth="1"/>
    <col min="10" max="10" width="14.44140625" style="250" bestFit="1" customWidth="1"/>
    <col min="11" max="11" width="10" style="250" bestFit="1" customWidth="1"/>
    <col min="12" max="12" width="19.5546875" style="250" bestFit="1" customWidth="1"/>
    <col min="13" max="13" width="14.44140625" style="250" customWidth="1"/>
    <col min="14" max="14" width="27.33203125" style="250" bestFit="1" customWidth="1"/>
    <col min="15" max="15" width="13.5546875" style="250" bestFit="1" customWidth="1"/>
    <col min="16" max="16384" width="10.44140625" style="250"/>
  </cols>
  <sheetData>
    <row r="1" spans="1:16">
      <c r="A1" s="12"/>
      <c r="B1" s="12"/>
      <c r="C1" s="12"/>
      <c r="D1" s="13" t="s">
        <v>13</v>
      </c>
      <c r="E1" s="12"/>
      <c r="F1" s="13"/>
      <c r="G1" s="13"/>
      <c r="H1" s="13"/>
      <c r="I1" s="12"/>
      <c r="J1" s="13"/>
      <c r="K1" s="12"/>
      <c r="L1" s="12"/>
      <c r="M1" s="12"/>
      <c r="N1" s="12"/>
      <c r="O1" s="12"/>
      <c r="P1" s="12"/>
    </row>
    <row r="2" spans="1:16">
      <c r="A2" s="269" t="s">
        <v>15</v>
      </c>
      <c r="B2" s="269" t="s">
        <v>16</v>
      </c>
      <c r="C2" s="271"/>
      <c r="D2" s="269"/>
      <c r="E2" s="24">
        <v>45492</v>
      </c>
      <c r="F2" s="129" t="s">
        <v>32</v>
      </c>
      <c r="G2" s="259" t="s">
        <v>62</v>
      </c>
      <c r="H2" s="14"/>
      <c r="I2" s="340"/>
      <c r="J2" s="341"/>
      <c r="K2" s="341"/>
      <c r="L2" s="341"/>
      <c r="M2" s="341"/>
      <c r="N2" s="341"/>
      <c r="O2" s="341"/>
      <c r="P2" s="342"/>
    </row>
    <row r="3" spans="1:16">
      <c r="A3" s="270" t="s">
        <v>17</v>
      </c>
      <c r="B3" s="269"/>
      <c r="C3" s="268"/>
      <c r="D3" s="267"/>
      <c r="E3" s="26" t="s">
        <v>18</v>
      </c>
      <c r="F3" s="266" t="s">
        <v>602</v>
      </c>
      <c r="G3" s="265" t="s">
        <v>601</v>
      </c>
      <c r="H3" s="15"/>
      <c r="I3" s="340" t="s">
        <v>19</v>
      </c>
      <c r="J3" s="341"/>
      <c r="K3" s="341"/>
      <c r="L3" s="341"/>
      <c r="M3" s="341"/>
      <c r="N3" s="341"/>
      <c r="O3" s="341"/>
      <c r="P3" s="342"/>
    </row>
    <row r="4" spans="1:16" ht="43.2">
      <c r="A4" s="264" t="s">
        <v>20</v>
      </c>
      <c r="B4" s="264" t="s">
        <v>0</v>
      </c>
      <c r="C4" s="264" t="s">
        <v>21</v>
      </c>
      <c r="D4" s="264" t="s">
        <v>22</v>
      </c>
      <c r="E4" s="28" t="s">
        <v>23</v>
      </c>
      <c r="F4" s="28" t="s">
        <v>272</v>
      </c>
      <c r="G4" s="264" t="s">
        <v>272</v>
      </c>
      <c r="H4" s="29" t="s">
        <v>24</v>
      </c>
      <c r="I4" s="343" t="s">
        <v>4</v>
      </c>
      <c r="J4" s="344"/>
      <c r="K4" s="345"/>
      <c r="L4" s="264" t="s">
        <v>25</v>
      </c>
      <c r="M4" s="264" t="s">
        <v>26</v>
      </c>
      <c r="N4" s="264" t="s">
        <v>27</v>
      </c>
      <c r="O4" s="264" t="s">
        <v>28</v>
      </c>
      <c r="P4" s="264" t="s">
        <v>5</v>
      </c>
    </row>
    <row r="5" spans="1:16" ht="29.25" customHeight="1">
      <c r="A5" s="263" t="s">
        <v>16</v>
      </c>
      <c r="B5" s="262" t="s">
        <v>16</v>
      </c>
      <c r="C5" s="262"/>
      <c r="D5" s="262"/>
      <c r="E5" s="32"/>
      <c r="F5" s="261" t="s">
        <v>273</v>
      </c>
      <c r="G5" s="260" t="s">
        <v>273</v>
      </c>
      <c r="H5" s="33"/>
      <c r="I5" s="259" t="s">
        <v>6</v>
      </c>
      <c r="J5" s="259" t="s">
        <v>7</v>
      </c>
      <c r="K5" s="259" t="s">
        <v>8</v>
      </c>
      <c r="L5" s="259"/>
      <c r="M5" s="259"/>
      <c r="N5" s="259"/>
      <c r="O5" s="259"/>
      <c r="P5" s="259"/>
    </row>
    <row r="6" spans="1:16">
      <c r="A6" s="346"/>
      <c r="B6" s="347" t="s">
        <v>29</v>
      </c>
      <c r="C6" s="348" t="s">
        <v>30</v>
      </c>
      <c r="D6" s="348" t="s">
        <v>33</v>
      </c>
      <c r="E6" s="258" t="s">
        <v>55</v>
      </c>
      <c r="F6" s="257">
        <v>7.74</v>
      </c>
      <c r="G6" s="256">
        <v>7.9</v>
      </c>
      <c r="H6" s="349" t="s">
        <v>31</v>
      </c>
      <c r="I6" s="255">
        <v>35</v>
      </c>
      <c r="J6" s="255">
        <v>27</v>
      </c>
      <c r="K6" s="255">
        <v>20</v>
      </c>
      <c r="L6" s="255">
        <v>4</v>
      </c>
      <c r="M6" s="254">
        <f t="shared" ref="M6:M11" si="0">(I6*J6*K6)/1000000</f>
        <v>1.89E-2</v>
      </c>
      <c r="N6" s="253">
        <f t="shared" ref="N6:N11" si="1">L6*66/M6</f>
        <v>13968.253968253968</v>
      </c>
      <c r="O6" s="252"/>
      <c r="P6" s="251">
        <f t="shared" ref="P6:P11" si="2">O6/N6</f>
        <v>0</v>
      </c>
    </row>
    <row r="7" spans="1:16">
      <c r="A7" s="346"/>
      <c r="B7" s="347"/>
      <c r="C7" s="348"/>
      <c r="D7" s="348"/>
      <c r="E7" s="258" t="s">
        <v>329</v>
      </c>
      <c r="F7" s="257">
        <v>8.01</v>
      </c>
      <c r="G7" s="256">
        <v>8.17</v>
      </c>
      <c r="H7" s="350"/>
      <c r="I7" s="255">
        <v>35</v>
      </c>
      <c r="J7" s="255">
        <v>27</v>
      </c>
      <c r="K7" s="255">
        <v>20</v>
      </c>
      <c r="L7" s="255">
        <v>4</v>
      </c>
      <c r="M7" s="254">
        <f t="shared" si="0"/>
        <v>1.89E-2</v>
      </c>
      <c r="N7" s="253">
        <f t="shared" si="1"/>
        <v>13968.253968253968</v>
      </c>
      <c r="O7" s="252"/>
      <c r="P7" s="251">
        <f t="shared" si="2"/>
        <v>0</v>
      </c>
    </row>
    <row r="8" spans="1:16">
      <c r="A8" s="346"/>
      <c r="B8" s="347"/>
      <c r="C8" s="348"/>
      <c r="D8" s="348"/>
      <c r="E8" s="258" t="s">
        <v>56</v>
      </c>
      <c r="F8" s="257">
        <v>10.039999999999999</v>
      </c>
      <c r="G8" s="256">
        <v>10.24</v>
      </c>
      <c r="H8" s="350"/>
      <c r="I8" s="255">
        <v>35</v>
      </c>
      <c r="J8" s="255">
        <v>27</v>
      </c>
      <c r="K8" s="255">
        <v>25</v>
      </c>
      <c r="L8" s="255">
        <v>4</v>
      </c>
      <c r="M8" s="254">
        <f t="shared" si="0"/>
        <v>2.3625E-2</v>
      </c>
      <c r="N8" s="253">
        <f t="shared" si="1"/>
        <v>11174.603174603175</v>
      </c>
      <c r="O8" s="252"/>
      <c r="P8" s="251">
        <f t="shared" si="2"/>
        <v>0</v>
      </c>
    </row>
    <row r="9" spans="1:16">
      <c r="A9" s="346"/>
      <c r="B9" s="347"/>
      <c r="C9" s="348"/>
      <c r="D9" s="348"/>
      <c r="E9" s="258" t="s">
        <v>57</v>
      </c>
      <c r="F9" s="257">
        <v>11.19</v>
      </c>
      <c r="G9" s="256">
        <v>11.69</v>
      </c>
      <c r="H9" s="350"/>
      <c r="I9" s="255">
        <v>35</v>
      </c>
      <c r="J9" s="255">
        <v>27</v>
      </c>
      <c r="K9" s="255">
        <v>27</v>
      </c>
      <c r="L9" s="255">
        <v>4</v>
      </c>
      <c r="M9" s="254">
        <f t="shared" si="0"/>
        <v>2.5514999999999999E-2</v>
      </c>
      <c r="N9" s="253">
        <f t="shared" si="1"/>
        <v>10346.854791299236</v>
      </c>
      <c r="O9" s="252"/>
      <c r="P9" s="251">
        <f t="shared" si="2"/>
        <v>0</v>
      </c>
    </row>
    <row r="10" spans="1:16">
      <c r="A10" s="346"/>
      <c r="B10" s="347"/>
      <c r="C10" s="348"/>
      <c r="D10" s="348"/>
      <c r="E10" s="258" t="s">
        <v>58</v>
      </c>
      <c r="F10" s="257">
        <v>13.6</v>
      </c>
      <c r="G10" s="256">
        <v>14.21</v>
      </c>
      <c r="H10" s="350"/>
      <c r="I10" s="255">
        <v>35</v>
      </c>
      <c r="J10" s="255">
        <v>27</v>
      </c>
      <c r="K10" s="255">
        <v>32</v>
      </c>
      <c r="L10" s="255">
        <v>4</v>
      </c>
      <c r="M10" s="254">
        <f t="shared" si="0"/>
        <v>3.024E-2</v>
      </c>
      <c r="N10" s="253">
        <f t="shared" si="1"/>
        <v>8730.1587301587297</v>
      </c>
      <c r="O10" s="252"/>
      <c r="P10" s="251">
        <f t="shared" si="2"/>
        <v>0</v>
      </c>
    </row>
    <row r="11" spans="1:16">
      <c r="A11" s="346"/>
      <c r="B11" s="347"/>
      <c r="C11" s="348"/>
      <c r="D11" s="348"/>
      <c r="E11" s="258" t="s">
        <v>53</v>
      </c>
      <c r="F11" s="257">
        <v>13.6</v>
      </c>
      <c r="G11" s="256">
        <v>14.21</v>
      </c>
      <c r="H11" s="351"/>
      <c r="I11" s="255">
        <v>35</v>
      </c>
      <c r="J11" s="255">
        <v>27</v>
      </c>
      <c r="K11" s="255">
        <v>32</v>
      </c>
      <c r="L11" s="255">
        <v>4</v>
      </c>
      <c r="M11" s="254">
        <f t="shared" si="0"/>
        <v>3.024E-2</v>
      </c>
      <c r="N11" s="253">
        <f t="shared" si="1"/>
        <v>8730.1587301587297</v>
      </c>
      <c r="O11" s="252"/>
      <c r="P11" s="251">
        <f t="shared" si="2"/>
        <v>0</v>
      </c>
    </row>
  </sheetData>
  <mergeCells count="8">
    <mergeCell ref="I2:P2"/>
    <mergeCell ref="I3:P3"/>
    <mergeCell ref="I4:K4"/>
    <mergeCell ref="A6:A11"/>
    <mergeCell ref="B6:B11"/>
    <mergeCell ref="C6:C11"/>
    <mergeCell ref="D6:D11"/>
    <mergeCell ref="H6:H11"/>
  </mergeCells>
  <phoneticPr fontId="7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P17"/>
  <sheetViews>
    <sheetView topLeftCell="A7" workbookViewId="0">
      <selection activeCell="I16" sqref="I16"/>
    </sheetView>
  </sheetViews>
  <sheetFormatPr defaultColWidth="8.6640625" defaultRowHeight="14.4"/>
  <cols>
    <col min="1" max="1" width="38.5546875" style="210" customWidth="1"/>
    <col min="2" max="2" width="25.109375" style="210" customWidth="1"/>
    <col min="3" max="5" width="15.109375" style="210" customWidth="1"/>
    <col min="6" max="6" width="30.88671875" style="210" customWidth="1"/>
    <col min="7" max="7" width="12.88671875" style="210" customWidth="1"/>
    <col min="8" max="8" width="12.88671875" style="210" hidden="1" customWidth="1"/>
    <col min="9" max="9" width="10.6640625" style="210" customWidth="1"/>
    <col min="10" max="10" width="8.88671875" style="210" customWidth="1"/>
    <col min="11" max="13" width="6.88671875" style="210" customWidth="1"/>
    <col min="14" max="14" width="9.88671875" style="210" customWidth="1"/>
    <col min="15" max="15" width="8.88671875" style="210" customWidth="1"/>
    <col min="16" max="16" width="11.44140625" style="210" customWidth="1"/>
    <col min="17" max="16384" width="8.6640625" style="210"/>
  </cols>
  <sheetData>
    <row r="1" spans="1:16" s="221" customFormat="1" ht="15">
      <c r="A1" s="224" t="s">
        <v>599</v>
      </c>
    </row>
    <row r="2" spans="1:16" s="221" customFormat="1" ht="15">
      <c r="A2" s="224" t="s">
        <v>598</v>
      </c>
    </row>
    <row r="3" spans="1:16" s="221" customFormat="1" ht="32.1" customHeight="1">
      <c r="A3" s="223" t="s">
        <v>597</v>
      </c>
      <c r="B3" s="222"/>
    </row>
    <row r="4" spans="1:16" ht="18" customHeight="1">
      <c r="A4" s="360" t="s">
        <v>596</v>
      </c>
      <c r="B4" s="360" t="s">
        <v>0</v>
      </c>
      <c r="C4" s="360" t="s">
        <v>1</v>
      </c>
      <c r="D4" s="356" t="s">
        <v>595</v>
      </c>
      <c r="E4" s="220"/>
      <c r="F4" s="360" t="s">
        <v>2</v>
      </c>
      <c r="G4" s="360" t="s">
        <v>594</v>
      </c>
      <c r="H4" s="360" t="s">
        <v>593</v>
      </c>
      <c r="I4" s="356" t="s">
        <v>592</v>
      </c>
      <c r="J4" s="356" t="s">
        <v>591</v>
      </c>
      <c r="K4" s="363" t="s">
        <v>4</v>
      </c>
      <c r="L4" s="364"/>
      <c r="M4" s="365"/>
      <c r="N4" s="369" t="s">
        <v>590</v>
      </c>
      <c r="O4" s="359" t="s">
        <v>589</v>
      </c>
      <c r="P4" s="359" t="s">
        <v>588</v>
      </c>
    </row>
    <row r="5" spans="1:16" ht="18" customHeight="1">
      <c r="A5" s="360"/>
      <c r="B5" s="360"/>
      <c r="C5" s="360"/>
      <c r="D5" s="357"/>
      <c r="E5" s="219" t="s">
        <v>587</v>
      </c>
      <c r="F5" s="360"/>
      <c r="G5" s="360"/>
      <c r="H5" s="360"/>
      <c r="I5" s="361"/>
      <c r="J5" s="361"/>
      <c r="K5" s="366"/>
      <c r="L5" s="367"/>
      <c r="M5" s="368"/>
      <c r="N5" s="370"/>
      <c r="O5" s="372"/>
      <c r="P5" s="357"/>
    </row>
    <row r="6" spans="1:16" ht="18" customHeight="1">
      <c r="A6" s="360"/>
      <c r="B6" s="360"/>
      <c r="C6" s="360"/>
      <c r="D6" s="358"/>
      <c r="E6" s="217"/>
      <c r="F6" s="360"/>
      <c r="G6" s="360"/>
      <c r="H6" s="360"/>
      <c r="I6" s="362"/>
      <c r="J6" s="362"/>
      <c r="K6" s="218" t="s">
        <v>586</v>
      </c>
      <c r="L6" s="218" t="s">
        <v>585</v>
      </c>
      <c r="M6" s="218" t="s">
        <v>584</v>
      </c>
      <c r="N6" s="371"/>
      <c r="O6" s="373"/>
      <c r="P6" s="358"/>
    </row>
    <row r="7" spans="1:16" s="232" customFormat="1" ht="50.1" customHeight="1">
      <c r="A7" s="353" t="s">
        <v>583</v>
      </c>
      <c r="B7" s="352" t="s">
        <v>576</v>
      </c>
      <c r="C7" s="352" t="s">
        <v>575</v>
      </c>
      <c r="D7" s="226" t="s">
        <v>581</v>
      </c>
      <c r="E7" s="226" t="s">
        <v>578</v>
      </c>
      <c r="F7" s="227" t="s">
        <v>45</v>
      </c>
      <c r="G7" s="228">
        <v>10</v>
      </c>
      <c r="H7" s="228"/>
      <c r="I7" s="246">
        <v>1104</v>
      </c>
      <c r="J7" s="229">
        <f>I7/I17</f>
        <v>9.7251585623678652E-2</v>
      </c>
      <c r="K7" s="230">
        <v>35</v>
      </c>
      <c r="L7" s="230">
        <v>27</v>
      </c>
      <c r="M7" s="230">
        <v>20</v>
      </c>
      <c r="N7" s="231">
        <v>4</v>
      </c>
      <c r="O7" s="231">
        <f t="shared" ref="O7:O16" si="0">K7*L7*M7/1000000/N7</f>
        <v>4.725E-3</v>
      </c>
      <c r="P7" s="231">
        <f t="shared" ref="P7:P16" si="1">I7*O7</f>
        <v>5.2164000000000001</v>
      </c>
    </row>
    <row r="8" spans="1:16" s="232" customFormat="1" ht="50.1" customHeight="1">
      <c r="A8" s="353"/>
      <c r="B8" s="353"/>
      <c r="C8" s="353"/>
      <c r="D8" s="248" t="s">
        <v>580</v>
      </c>
      <c r="E8" s="248" t="s">
        <v>573</v>
      </c>
      <c r="F8" s="227" t="s">
        <v>45</v>
      </c>
      <c r="G8" s="228">
        <v>10</v>
      </c>
      <c r="H8" s="233"/>
      <c r="I8" s="246">
        <v>1104</v>
      </c>
      <c r="J8" s="234">
        <f>I8/I17</f>
        <v>9.7251585623678652E-2</v>
      </c>
      <c r="K8" s="230">
        <v>35</v>
      </c>
      <c r="L8" s="230">
        <v>27</v>
      </c>
      <c r="M8" s="230">
        <v>20</v>
      </c>
      <c r="N8" s="231">
        <v>4</v>
      </c>
      <c r="O8" s="231">
        <f t="shared" si="0"/>
        <v>4.725E-3</v>
      </c>
      <c r="P8" s="231">
        <f t="shared" si="1"/>
        <v>5.2164000000000001</v>
      </c>
    </row>
    <row r="9" spans="1:16" s="232" customFormat="1" ht="50.1" customHeight="1">
      <c r="A9" s="235"/>
      <c r="B9" s="352" t="s">
        <v>576</v>
      </c>
      <c r="C9" s="352" t="s">
        <v>575</v>
      </c>
      <c r="D9" s="248" t="s">
        <v>579</v>
      </c>
      <c r="E9" s="248" t="s">
        <v>578</v>
      </c>
      <c r="F9" s="227" t="s">
        <v>45</v>
      </c>
      <c r="G9" s="228">
        <v>10</v>
      </c>
      <c r="H9" s="228"/>
      <c r="I9" s="246">
        <v>1104</v>
      </c>
      <c r="J9" s="234">
        <f>I9/I17</f>
        <v>9.7251585623678652E-2</v>
      </c>
      <c r="K9" s="230">
        <v>35</v>
      </c>
      <c r="L9" s="230">
        <v>27</v>
      </c>
      <c r="M9" s="230">
        <v>20</v>
      </c>
      <c r="N9" s="231">
        <v>4</v>
      </c>
      <c r="O9" s="231">
        <f t="shared" si="0"/>
        <v>4.725E-3</v>
      </c>
      <c r="P9" s="231">
        <f t="shared" si="1"/>
        <v>5.2164000000000001</v>
      </c>
    </row>
    <row r="10" spans="1:16" s="232" customFormat="1" ht="50.1" customHeight="1">
      <c r="A10" s="235"/>
      <c r="B10" s="353"/>
      <c r="C10" s="353"/>
      <c r="D10" s="248" t="s">
        <v>582</v>
      </c>
      <c r="E10" s="248" t="s">
        <v>573</v>
      </c>
      <c r="F10" s="227" t="s">
        <v>45</v>
      </c>
      <c r="G10" s="228">
        <v>10</v>
      </c>
      <c r="H10" s="228"/>
      <c r="I10" s="246">
        <v>1108</v>
      </c>
      <c r="J10" s="234">
        <f>I10/I17</f>
        <v>9.7603946441155748E-2</v>
      </c>
      <c r="K10" s="230">
        <v>35</v>
      </c>
      <c r="L10" s="230">
        <v>27</v>
      </c>
      <c r="M10" s="230">
        <v>20</v>
      </c>
      <c r="N10" s="231">
        <v>4</v>
      </c>
      <c r="O10" s="231">
        <f t="shared" si="0"/>
        <v>4.725E-3</v>
      </c>
      <c r="P10" s="231">
        <f t="shared" si="1"/>
        <v>5.2352999999999996</v>
      </c>
    </row>
    <row r="11" spans="1:16" s="232" customFormat="1" ht="50.1" customHeight="1">
      <c r="A11" s="235"/>
      <c r="B11" s="225"/>
      <c r="C11" s="225"/>
      <c r="D11" s="248" t="s">
        <v>574</v>
      </c>
      <c r="E11" s="248" t="s">
        <v>573</v>
      </c>
      <c r="F11" s="227" t="s">
        <v>45</v>
      </c>
      <c r="G11" s="228">
        <v>10</v>
      </c>
      <c r="H11" s="228"/>
      <c r="I11" s="246">
        <v>1108</v>
      </c>
      <c r="J11" s="234">
        <f>I11/I17</f>
        <v>9.7603946441155748E-2</v>
      </c>
      <c r="K11" s="230">
        <v>35</v>
      </c>
      <c r="L11" s="230">
        <v>27</v>
      </c>
      <c r="M11" s="230">
        <v>20</v>
      </c>
      <c r="N11" s="231">
        <v>4</v>
      </c>
      <c r="O11" s="231">
        <f t="shared" si="0"/>
        <v>4.725E-3</v>
      </c>
      <c r="P11" s="231">
        <f t="shared" si="1"/>
        <v>5.2352999999999996</v>
      </c>
    </row>
    <row r="12" spans="1:16" s="244" customFormat="1" ht="50.1" customHeight="1">
      <c r="A12" s="236"/>
      <c r="B12" s="354" t="s">
        <v>576</v>
      </c>
      <c r="C12" s="354" t="s">
        <v>575</v>
      </c>
      <c r="D12" s="247" t="s">
        <v>581</v>
      </c>
      <c r="E12" s="247" t="s">
        <v>578</v>
      </c>
      <c r="F12" s="238" t="s">
        <v>61</v>
      </c>
      <c r="G12" s="239">
        <v>13</v>
      </c>
      <c r="H12" s="239"/>
      <c r="I12" s="240">
        <v>1152</v>
      </c>
      <c r="J12" s="241">
        <f>I12/I17</f>
        <v>0.1014799154334038</v>
      </c>
      <c r="K12" s="242">
        <v>35</v>
      </c>
      <c r="L12" s="242">
        <v>27</v>
      </c>
      <c r="M12" s="242">
        <v>25</v>
      </c>
      <c r="N12" s="242">
        <v>4</v>
      </c>
      <c r="O12" s="243">
        <f t="shared" si="0"/>
        <v>5.90625E-3</v>
      </c>
      <c r="P12" s="243">
        <f t="shared" si="1"/>
        <v>6.8040000000000003</v>
      </c>
    </row>
    <row r="13" spans="1:16" s="244" customFormat="1" ht="50.1" customHeight="1">
      <c r="A13" s="236"/>
      <c r="B13" s="355"/>
      <c r="C13" s="355"/>
      <c r="D13" s="249" t="s">
        <v>580</v>
      </c>
      <c r="E13" s="249" t="s">
        <v>573</v>
      </c>
      <c r="F13" s="238" t="s">
        <v>61</v>
      </c>
      <c r="G13" s="239">
        <v>13</v>
      </c>
      <c r="H13" s="239"/>
      <c r="I13" s="240">
        <v>1152</v>
      </c>
      <c r="J13" s="241">
        <f>I13/I17</f>
        <v>0.1014799154334038</v>
      </c>
      <c r="K13" s="242">
        <v>35</v>
      </c>
      <c r="L13" s="242">
        <v>27</v>
      </c>
      <c r="M13" s="242">
        <v>25</v>
      </c>
      <c r="N13" s="242">
        <v>4</v>
      </c>
      <c r="O13" s="243">
        <f t="shared" si="0"/>
        <v>5.90625E-3</v>
      </c>
      <c r="P13" s="243">
        <f t="shared" si="1"/>
        <v>6.8040000000000003</v>
      </c>
    </row>
    <row r="14" spans="1:16" s="244" customFormat="1" ht="50.1" customHeight="1">
      <c r="A14" s="236"/>
      <c r="B14" s="354" t="s">
        <v>576</v>
      </c>
      <c r="C14" s="354" t="s">
        <v>575</v>
      </c>
      <c r="D14" s="249" t="s">
        <v>579</v>
      </c>
      <c r="E14" s="249" t="s">
        <v>578</v>
      </c>
      <c r="F14" s="238" t="s">
        <v>61</v>
      </c>
      <c r="G14" s="239">
        <v>13</v>
      </c>
      <c r="H14" s="239"/>
      <c r="I14" s="240">
        <v>1204</v>
      </c>
      <c r="J14" s="241">
        <f>I14/I17</f>
        <v>0.10606060606060606</v>
      </c>
      <c r="K14" s="242">
        <v>35</v>
      </c>
      <c r="L14" s="242">
        <v>27</v>
      </c>
      <c r="M14" s="242">
        <v>25</v>
      </c>
      <c r="N14" s="242">
        <v>4</v>
      </c>
      <c r="O14" s="243">
        <f t="shared" si="0"/>
        <v>5.90625E-3</v>
      </c>
      <c r="P14" s="243">
        <f t="shared" si="1"/>
        <v>7.1111250000000004</v>
      </c>
    </row>
    <row r="15" spans="1:16" s="244" customFormat="1" ht="50.1" customHeight="1">
      <c r="A15" s="236"/>
      <c r="B15" s="355"/>
      <c r="C15" s="355"/>
      <c r="D15" s="245" t="s">
        <v>577</v>
      </c>
      <c r="E15" s="245" t="s">
        <v>573</v>
      </c>
      <c r="F15" s="238" t="s">
        <v>61</v>
      </c>
      <c r="G15" s="239">
        <v>13</v>
      </c>
      <c r="H15" s="239"/>
      <c r="I15" s="240">
        <v>1156</v>
      </c>
      <c r="J15" s="241">
        <f>I15/I17</f>
        <v>0.1018322762508809</v>
      </c>
      <c r="K15" s="242">
        <v>35</v>
      </c>
      <c r="L15" s="242">
        <v>27</v>
      </c>
      <c r="M15" s="242">
        <v>25</v>
      </c>
      <c r="N15" s="242">
        <v>4</v>
      </c>
      <c r="O15" s="243">
        <f t="shared" si="0"/>
        <v>5.90625E-3</v>
      </c>
      <c r="P15" s="243">
        <f t="shared" si="1"/>
        <v>6.8276250000000003</v>
      </c>
    </row>
    <row r="16" spans="1:16" s="244" customFormat="1" ht="83.1" customHeight="1">
      <c r="A16" s="236"/>
      <c r="B16" s="237" t="s">
        <v>576</v>
      </c>
      <c r="C16" s="237" t="s">
        <v>575</v>
      </c>
      <c r="D16" s="245" t="s">
        <v>574</v>
      </c>
      <c r="E16" s="245" t="s">
        <v>573</v>
      </c>
      <c r="F16" s="238" t="s">
        <v>61</v>
      </c>
      <c r="G16" s="239">
        <v>13</v>
      </c>
      <c r="H16" s="239"/>
      <c r="I16" s="240">
        <v>1160</v>
      </c>
      <c r="J16" s="241">
        <f>I16/I17</f>
        <v>0.10218463706835799</v>
      </c>
      <c r="K16" s="242">
        <v>35</v>
      </c>
      <c r="L16" s="242">
        <v>27</v>
      </c>
      <c r="M16" s="242">
        <v>25</v>
      </c>
      <c r="N16" s="242">
        <v>4</v>
      </c>
      <c r="O16" s="243">
        <f t="shared" si="0"/>
        <v>5.90625E-3</v>
      </c>
      <c r="P16" s="243">
        <f t="shared" si="1"/>
        <v>6.8512500000000003</v>
      </c>
    </row>
    <row r="17" spans="2:16" s="211" customFormat="1" ht="30" customHeight="1">
      <c r="B17" s="213"/>
      <c r="C17" s="213"/>
      <c r="D17" s="213"/>
      <c r="E17" s="213"/>
      <c r="F17" s="213"/>
      <c r="G17" s="213"/>
      <c r="H17" s="216" t="s">
        <v>572</v>
      </c>
      <c r="I17" s="215">
        <f>SUM(I7:I16)</f>
        <v>11352</v>
      </c>
      <c r="J17" s="214">
        <f>SUM(J7:J16)</f>
        <v>1</v>
      </c>
      <c r="K17" s="213"/>
      <c r="L17" s="213"/>
      <c r="M17" s="213"/>
      <c r="N17" s="213"/>
      <c r="O17" s="213"/>
      <c r="P17" s="212">
        <f>SUM(P7:P16)</f>
        <v>60.517800000000001</v>
      </c>
    </row>
  </sheetData>
  <mergeCells count="22">
    <mergeCell ref="D4:D6"/>
    <mergeCell ref="A7:A8"/>
    <mergeCell ref="B7:B8"/>
    <mergeCell ref="C7:C8"/>
    <mergeCell ref="P4:P6"/>
    <mergeCell ref="A4:A6"/>
    <mergeCell ref="B4:B6"/>
    <mergeCell ref="C4:C6"/>
    <mergeCell ref="F4:F6"/>
    <mergeCell ref="G4:G6"/>
    <mergeCell ref="H4:H6"/>
    <mergeCell ref="I4:I6"/>
    <mergeCell ref="J4:J6"/>
    <mergeCell ref="K4:M5"/>
    <mergeCell ref="N4:N6"/>
    <mergeCell ref="O4:O6"/>
    <mergeCell ref="B9:B10"/>
    <mergeCell ref="C9:C10"/>
    <mergeCell ref="B12:B13"/>
    <mergeCell ref="C12:C13"/>
    <mergeCell ref="B14:B15"/>
    <mergeCell ref="C14:C15"/>
  </mergeCells>
  <phoneticPr fontId="7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03"/>
  <sheetViews>
    <sheetView topLeftCell="A101" workbookViewId="0">
      <selection activeCell="C116" sqref="A112:C116"/>
    </sheetView>
  </sheetViews>
  <sheetFormatPr defaultRowHeight="13.2"/>
  <cols>
    <col min="1" max="1" width="17.44140625" customWidth="1"/>
  </cols>
  <sheetData>
    <row r="1" spans="1:1" ht="14.4">
      <c r="A1" s="179" t="s">
        <v>330</v>
      </c>
    </row>
    <row r="2" spans="1:1" ht="14.4">
      <c r="A2" s="179"/>
    </row>
    <row r="3" spans="1:1" ht="14.4">
      <c r="A3" s="180" t="s">
        <v>445</v>
      </c>
    </row>
    <row r="4" spans="1:1" ht="14.4">
      <c r="A4" s="179"/>
    </row>
    <row r="5" spans="1:1" ht="14.4">
      <c r="A5" s="181"/>
    </row>
    <row r="6" spans="1:1" ht="15.6">
      <c r="A6" s="182" t="s">
        <v>446</v>
      </c>
    </row>
    <row r="7" spans="1:1" ht="15.6">
      <c r="A7" s="182" t="s">
        <v>447</v>
      </c>
    </row>
    <row r="8" spans="1:1" ht="31.2">
      <c r="A8" s="182" t="s">
        <v>448</v>
      </c>
    </row>
    <row r="9" spans="1:1" ht="43.2">
      <c r="A9" s="181" t="s">
        <v>449</v>
      </c>
    </row>
    <row r="10" spans="1:1" ht="31.2">
      <c r="A10" s="182" t="s">
        <v>450</v>
      </c>
    </row>
    <row r="11" spans="1:1" ht="14.4">
      <c r="A11" s="179"/>
    </row>
    <row r="12" spans="1:1">
      <c r="A12" s="170" t="s">
        <v>451</v>
      </c>
    </row>
    <row r="13" spans="1:1" ht="14.4">
      <c r="A13" s="169" t="s">
        <v>452</v>
      </c>
    </row>
    <row r="14" spans="1:1" ht="14.4">
      <c r="A14" s="169" t="s">
        <v>453</v>
      </c>
    </row>
    <row r="15" spans="1:1" ht="14.4">
      <c r="A15" s="169" t="s">
        <v>454</v>
      </c>
    </row>
    <row r="16" spans="1:1" ht="14.4">
      <c r="A16" s="169" t="s">
        <v>455</v>
      </c>
    </row>
    <row r="17" spans="1:1" ht="14.4">
      <c r="A17" s="136"/>
    </row>
    <row r="18" spans="1:1" ht="14.4">
      <c r="A18" s="164" t="s">
        <v>456</v>
      </c>
    </row>
    <row r="19" spans="1:1" ht="14.4">
      <c r="A19" s="164"/>
    </row>
    <row r="20" spans="1:1" ht="14.4">
      <c r="A20" s="164" t="s">
        <v>457</v>
      </c>
    </row>
    <row r="21" spans="1:1" ht="14.4">
      <c r="A21" s="164"/>
    </row>
    <row r="22" spans="1:1" ht="14.4">
      <c r="A22" s="164" t="s">
        <v>458</v>
      </c>
    </row>
    <row r="23" spans="1:1" ht="14.4">
      <c r="A23" s="164"/>
    </row>
    <row r="24" spans="1:1" ht="14.4">
      <c r="A24" s="164" t="s">
        <v>459</v>
      </c>
    </row>
    <row r="25" spans="1:1" ht="14.4">
      <c r="A25" s="164"/>
    </row>
    <row r="26" spans="1:1" ht="13.8">
      <c r="A26" s="183" t="s">
        <v>460</v>
      </c>
    </row>
    <row r="27" spans="1:1" ht="13.8">
      <c r="A27" s="183" t="s">
        <v>461</v>
      </c>
    </row>
    <row r="28" spans="1:1" ht="13.8">
      <c r="A28" s="183" t="s">
        <v>462</v>
      </c>
    </row>
    <row r="29" spans="1:1" ht="15">
      <c r="A29" s="183" t="s">
        <v>463</v>
      </c>
    </row>
    <row r="30" spans="1:1" ht="13.8">
      <c r="A30" s="183" t="s">
        <v>464</v>
      </c>
    </row>
    <row r="31" spans="1:1" ht="14.4">
      <c r="A31" s="164"/>
    </row>
    <row r="32" spans="1:1" ht="14.4">
      <c r="A32" s="164"/>
    </row>
    <row r="33" spans="1:5" ht="14.4">
      <c r="A33" s="164"/>
    </row>
    <row r="34" spans="1:5">
      <c r="A34" s="170" t="s">
        <v>465</v>
      </c>
    </row>
    <row r="35" spans="1:5" ht="14.4">
      <c r="A35" s="169" t="s">
        <v>466</v>
      </c>
    </row>
    <row r="36" spans="1:5" ht="14.4">
      <c r="A36" s="169" t="s">
        <v>467</v>
      </c>
    </row>
    <row r="37" spans="1:5" ht="14.4">
      <c r="A37" s="169" t="s">
        <v>468</v>
      </c>
    </row>
    <row r="38" spans="1:5" ht="14.4">
      <c r="A38" s="169" t="s">
        <v>455</v>
      </c>
    </row>
    <row r="39" spans="1:5" ht="14.4">
      <c r="A39" s="136"/>
    </row>
    <row r="40" spans="1:5" ht="14.4">
      <c r="A40" s="179" t="s">
        <v>469</v>
      </c>
    </row>
    <row r="41" spans="1:5" ht="14.4">
      <c r="A41" s="179"/>
    </row>
    <row r="42" spans="1:5" ht="14.4">
      <c r="A42" s="179" t="s">
        <v>470</v>
      </c>
    </row>
    <row r="43" spans="1:5" ht="14.4">
      <c r="A43" s="179"/>
    </row>
    <row r="44" spans="1:5" ht="14.4">
      <c r="A44" s="179" t="s">
        <v>471</v>
      </c>
    </row>
    <row r="45" spans="1:5" ht="14.4">
      <c r="A45" s="179"/>
    </row>
    <row r="46" spans="1:5" ht="14.4">
      <c r="A46" s="179" t="s">
        <v>472</v>
      </c>
    </row>
    <row r="47" spans="1:5" ht="15" thickBot="1">
      <c r="A47" s="179"/>
    </row>
    <row r="48" spans="1:5" ht="15" thickBot="1">
      <c r="A48" s="184" t="s">
        <v>473</v>
      </c>
      <c r="B48" s="185" t="s">
        <v>23</v>
      </c>
      <c r="C48" s="185" t="s">
        <v>110</v>
      </c>
      <c r="D48" s="186" t="s">
        <v>474</v>
      </c>
      <c r="E48" s="185" t="s">
        <v>475</v>
      </c>
    </row>
    <row r="49" spans="1:5" ht="15" thickBot="1">
      <c r="A49" s="187" t="s">
        <v>476</v>
      </c>
      <c r="B49" s="188" t="s">
        <v>477</v>
      </c>
      <c r="C49" s="189">
        <v>900</v>
      </c>
      <c r="D49" s="190">
        <v>1000</v>
      </c>
      <c r="E49" s="188" t="s">
        <v>478</v>
      </c>
    </row>
    <row r="50" spans="1:5" ht="15" thickBot="1">
      <c r="A50" s="191" t="s">
        <v>479</v>
      </c>
      <c r="B50" s="188" t="s">
        <v>477</v>
      </c>
      <c r="C50" s="189">
        <v>900</v>
      </c>
      <c r="D50" s="190">
        <v>1000</v>
      </c>
      <c r="E50" s="188" t="s">
        <v>480</v>
      </c>
    </row>
    <row r="51" spans="1:5" ht="15" thickBot="1">
      <c r="A51" s="192" t="s">
        <v>481</v>
      </c>
      <c r="B51" s="188" t="s">
        <v>477</v>
      </c>
      <c r="C51" s="189">
        <v>900</v>
      </c>
      <c r="D51" s="190">
        <v>1000</v>
      </c>
      <c r="E51" s="188" t="s">
        <v>482</v>
      </c>
    </row>
    <row r="52" spans="1:5" ht="15" thickBot="1">
      <c r="A52" s="192" t="s">
        <v>483</v>
      </c>
      <c r="B52" s="188" t="s">
        <v>477</v>
      </c>
      <c r="C52" s="189">
        <v>900</v>
      </c>
      <c r="D52" s="190">
        <v>1000</v>
      </c>
      <c r="E52" s="188" t="s">
        <v>484</v>
      </c>
    </row>
    <row r="53" spans="1:5" ht="15" thickBot="1">
      <c r="A53" s="193" t="s">
        <v>485</v>
      </c>
      <c r="B53" s="188" t="s">
        <v>477</v>
      </c>
      <c r="C53" s="189">
        <v>1300</v>
      </c>
      <c r="D53" s="190">
        <v>1300</v>
      </c>
      <c r="E53" s="188" t="s">
        <v>486</v>
      </c>
    </row>
    <row r="54" spans="1:5" ht="15" thickBot="1">
      <c r="A54" s="191" t="s">
        <v>487</v>
      </c>
      <c r="B54" s="188" t="s">
        <v>477</v>
      </c>
      <c r="C54" s="189">
        <v>900</v>
      </c>
      <c r="D54" s="190">
        <v>1000</v>
      </c>
      <c r="E54" s="188" t="s">
        <v>488</v>
      </c>
    </row>
    <row r="55" spans="1:5" ht="15" thickBot="1">
      <c r="A55" s="193" t="s">
        <v>489</v>
      </c>
      <c r="B55" s="188" t="s">
        <v>490</v>
      </c>
      <c r="C55" s="189">
        <v>900</v>
      </c>
      <c r="D55" s="190">
        <v>1000</v>
      </c>
      <c r="E55" s="194"/>
    </row>
    <row r="56" spans="1:5" ht="15" thickBot="1">
      <c r="A56" s="193" t="s">
        <v>491</v>
      </c>
      <c r="B56" s="188" t="s">
        <v>490</v>
      </c>
      <c r="C56" s="189">
        <v>900</v>
      </c>
      <c r="D56" s="190">
        <v>1000</v>
      </c>
      <c r="E56" s="194"/>
    </row>
    <row r="57" spans="1:5" ht="15" thickBot="1">
      <c r="A57" s="195" t="s">
        <v>492</v>
      </c>
      <c r="B57" s="188" t="s">
        <v>490</v>
      </c>
      <c r="C57" s="189">
        <v>900</v>
      </c>
      <c r="D57" s="190">
        <v>1000</v>
      </c>
      <c r="E57" s="194"/>
    </row>
    <row r="58" spans="1:5" ht="15" thickBot="1">
      <c r="A58" s="193" t="s">
        <v>483</v>
      </c>
      <c r="B58" s="188" t="s">
        <v>490</v>
      </c>
      <c r="C58" s="189">
        <v>900</v>
      </c>
      <c r="D58" s="190">
        <v>1000</v>
      </c>
      <c r="E58" s="194"/>
    </row>
    <row r="59" spans="1:5" ht="15" thickBot="1">
      <c r="A59" s="193" t="s">
        <v>493</v>
      </c>
      <c r="B59" s="188" t="s">
        <v>490</v>
      </c>
      <c r="C59" s="189">
        <v>1300</v>
      </c>
      <c r="D59" s="190">
        <v>1300</v>
      </c>
      <c r="E59" s="194"/>
    </row>
    <row r="60" spans="1:5" ht="15" thickBot="1">
      <c r="A60" s="196"/>
      <c r="B60" s="194"/>
      <c r="C60" s="197">
        <v>10700</v>
      </c>
      <c r="D60" s="198">
        <v>11600</v>
      </c>
      <c r="E60" s="194"/>
    </row>
    <row r="62" spans="1:5" ht="14.4">
      <c r="A62" s="179" t="s">
        <v>494</v>
      </c>
    </row>
    <row r="63" spans="1:5" ht="14.4">
      <c r="A63" s="179"/>
    </row>
    <row r="64" spans="1:5" ht="14.4">
      <c r="A64" s="179" t="s">
        <v>495</v>
      </c>
    </row>
    <row r="65" spans="1:1" ht="14.4">
      <c r="A65" s="179"/>
    </row>
    <row r="66" spans="1:1" ht="14.4">
      <c r="A66" s="179" t="s">
        <v>496</v>
      </c>
    </row>
    <row r="67" spans="1:1" ht="14.4">
      <c r="A67" s="179"/>
    </row>
    <row r="68" spans="1:1" ht="14.4">
      <c r="A68" s="181"/>
    </row>
    <row r="69" spans="1:1" ht="15.6">
      <c r="A69" s="182" t="s">
        <v>446</v>
      </c>
    </row>
    <row r="70" spans="1:1" ht="15.6">
      <c r="A70" s="182" t="s">
        <v>447</v>
      </c>
    </row>
    <row r="71" spans="1:1" ht="31.2">
      <c r="A71" s="182" t="s">
        <v>448</v>
      </c>
    </row>
    <row r="72" spans="1:1" ht="43.2">
      <c r="A72" s="181" t="s">
        <v>449</v>
      </c>
    </row>
    <row r="73" spans="1:1" ht="31.2">
      <c r="A73" s="182" t="s">
        <v>450</v>
      </c>
    </row>
    <row r="74" spans="1:1" ht="14.4">
      <c r="A74" s="179"/>
    </row>
    <row r="75" spans="1:1">
      <c r="A75" s="170" t="s">
        <v>451</v>
      </c>
    </row>
    <row r="76" spans="1:1" ht="14.4">
      <c r="A76" s="169" t="s">
        <v>497</v>
      </c>
    </row>
    <row r="77" spans="1:1" ht="14.4">
      <c r="A77" s="169" t="s">
        <v>498</v>
      </c>
    </row>
    <row r="78" spans="1:1" ht="14.4">
      <c r="A78" s="169" t="s">
        <v>499</v>
      </c>
    </row>
    <row r="79" spans="1:1" ht="14.4">
      <c r="A79" s="169" t="s">
        <v>500</v>
      </c>
    </row>
    <row r="80" spans="1:1" ht="14.4">
      <c r="A80" s="136"/>
    </row>
    <row r="81" spans="1:1" ht="14.4">
      <c r="A81" s="136" t="s">
        <v>501</v>
      </c>
    </row>
    <row r="82" spans="1:1" ht="14.4">
      <c r="A82" s="136"/>
    </row>
    <row r="83" spans="1:1" ht="14.4">
      <c r="A83" s="136" t="s">
        <v>502</v>
      </c>
    </row>
    <row r="84" spans="1:1" ht="14.4">
      <c r="A84" s="136"/>
    </row>
    <row r="85" spans="1:1" ht="14.4">
      <c r="A85" s="136" t="s">
        <v>459</v>
      </c>
    </row>
    <row r="86" spans="1:1" ht="14.4">
      <c r="A86" s="136" t="s">
        <v>503</v>
      </c>
    </row>
    <row r="87" spans="1:1" ht="14.4">
      <c r="A87" s="136"/>
    </row>
    <row r="88" spans="1:1">
      <c r="A88" s="170" t="s">
        <v>504</v>
      </c>
    </row>
    <row r="89" spans="1:1" ht="14.4">
      <c r="A89" s="136" t="s">
        <v>505</v>
      </c>
    </row>
    <row r="90" spans="1:1" ht="14.4">
      <c r="A90" s="136" t="s">
        <v>506</v>
      </c>
    </row>
    <row r="91" spans="1:1" ht="14.4">
      <c r="A91" s="136"/>
    </row>
    <row r="92" spans="1:1" ht="14.4">
      <c r="A92" s="136" t="s">
        <v>507</v>
      </c>
    </row>
    <row r="93" spans="1:1" ht="14.4">
      <c r="A93" s="136"/>
    </row>
    <row r="94" spans="1:1" ht="14.4">
      <c r="A94" s="136" t="s">
        <v>503</v>
      </c>
    </row>
    <row r="95" spans="1:1" ht="14.4">
      <c r="A95" s="136"/>
    </row>
    <row r="96" spans="1:1" ht="14.4">
      <c r="A96" s="136"/>
    </row>
    <row r="97" spans="1:4" ht="14.4">
      <c r="A97" s="136"/>
    </row>
    <row r="98" spans="1:4">
      <c r="A98" s="170" t="s">
        <v>508</v>
      </c>
    </row>
    <row r="99" spans="1:4" ht="14.4">
      <c r="A99" s="136" t="s">
        <v>505</v>
      </c>
    </row>
    <row r="100" spans="1:4" ht="14.4">
      <c r="A100" s="179" t="s">
        <v>509</v>
      </c>
    </row>
    <row r="101" spans="1:4" ht="14.4">
      <c r="A101" s="179"/>
    </row>
    <row r="102" spans="1:4" ht="14.4">
      <c r="A102" s="179" t="s">
        <v>510</v>
      </c>
    </row>
    <row r="103" spans="1:4" ht="14.4">
      <c r="A103" s="179"/>
    </row>
    <row r="104" spans="1:4" ht="14.4">
      <c r="A104" s="179" t="s">
        <v>511</v>
      </c>
    </row>
    <row r="105" spans="1:4" ht="14.4">
      <c r="A105" s="179"/>
    </row>
    <row r="106" spans="1:4" ht="14.4">
      <c r="A106" s="179" t="s">
        <v>512</v>
      </c>
    </row>
    <row r="107" spans="1:4" ht="14.4">
      <c r="A107" s="179"/>
    </row>
    <row r="108" spans="1:4" ht="14.4">
      <c r="A108" s="179" t="s">
        <v>513</v>
      </c>
    </row>
    <row r="109" spans="1:4" ht="15" thickBot="1">
      <c r="A109" s="179"/>
    </row>
    <row r="110" spans="1:4" ht="15" thickBot="1">
      <c r="A110" s="184" t="s">
        <v>473</v>
      </c>
      <c r="B110" s="185" t="s">
        <v>23</v>
      </c>
      <c r="C110" s="185" t="s">
        <v>110</v>
      </c>
      <c r="D110" s="185" t="s">
        <v>475</v>
      </c>
    </row>
    <row r="111" spans="1:4" ht="15" thickBot="1">
      <c r="A111" s="192" t="s">
        <v>476</v>
      </c>
      <c r="B111" s="188" t="s">
        <v>477</v>
      </c>
      <c r="C111" s="189">
        <v>900</v>
      </c>
      <c r="D111" s="188" t="s">
        <v>478</v>
      </c>
    </row>
    <row r="112" spans="1:4" ht="15" thickBot="1">
      <c r="A112" s="191" t="s">
        <v>479</v>
      </c>
      <c r="B112" s="188" t="s">
        <v>477</v>
      </c>
      <c r="C112" s="189">
        <v>900</v>
      </c>
      <c r="D112" s="188" t="s">
        <v>480</v>
      </c>
    </row>
    <row r="113" spans="1:4" ht="15" thickBot="1">
      <c r="A113" s="192" t="s">
        <v>481</v>
      </c>
      <c r="B113" s="188" t="s">
        <v>477</v>
      </c>
      <c r="C113" s="189">
        <v>900</v>
      </c>
      <c r="D113" s="188" t="s">
        <v>482</v>
      </c>
    </row>
    <row r="114" spans="1:4" ht="15" thickBot="1">
      <c r="A114" s="192" t="s">
        <v>483</v>
      </c>
      <c r="B114" s="188" t="s">
        <v>477</v>
      </c>
      <c r="C114" s="189">
        <v>900</v>
      </c>
      <c r="D114" s="188" t="s">
        <v>484</v>
      </c>
    </row>
    <row r="115" spans="1:4" ht="15" thickBot="1">
      <c r="A115" s="193" t="s">
        <v>485</v>
      </c>
      <c r="B115" s="188" t="s">
        <v>477</v>
      </c>
      <c r="C115" s="189">
        <v>1300</v>
      </c>
      <c r="D115" s="188" t="s">
        <v>486</v>
      </c>
    </row>
    <row r="116" spans="1:4" ht="15" thickBot="1">
      <c r="A116" s="191" t="s">
        <v>487</v>
      </c>
      <c r="B116" s="188" t="s">
        <v>477</v>
      </c>
      <c r="C116" s="189">
        <v>900</v>
      </c>
      <c r="D116" s="188" t="s">
        <v>488</v>
      </c>
    </row>
    <row r="117" spans="1:4" ht="15" thickBot="1">
      <c r="A117" s="193" t="s">
        <v>489</v>
      </c>
      <c r="B117" s="188" t="s">
        <v>490</v>
      </c>
      <c r="C117" s="189">
        <v>900</v>
      </c>
      <c r="D117" s="194"/>
    </row>
    <row r="118" spans="1:4" ht="15" thickBot="1">
      <c r="A118" s="193" t="s">
        <v>491</v>
      </c>
      <c r="B118" s="188" t="s">
        <v>490</v>
      </c>
      <c r="C118" s="189">
        <v>900</v>
      </c>
      <c r="D118" s="194"/>
    </row>
    <row r="119" spans="1:4" ht="15" thickBot="1">
      <c r="A119" s="195" t="s">
        <v>492</v>
      </c>
      <c r="B119" s="188" t="s">
        <v>490</v>
      </c>
      <c r="C119" s="189">
        <v>900</v>
      </c>
      <c r="D119" s="194"/>
    </row>
    <row r="120" spans="1:4" ht="15" thickBot="1">
      <c r="A120" s="193" t="s">
        <v>483</v>
      </c>
      <c r="B120" s="188" t="s">
        <v>490</v>
      </c>
      <c r="C120" s="189">
        <v>900</v>
      </c>
      <c r="D120" s="194"/>
    </row>
    <row r="121" spans="1:4" ht="15" thickBot="1">
      <c r="A121" s="193" t="s">
        <v>493</v>
      </c>
      <c r="B121" s="188" t="s">
        <v>490</v>
      </c>
      <c r="C121" s="189">
        <v>1300</v>
      </c>
      <c r="D121" s="194"/>
    </row>
    <row r="122" spans="1:4" ht="15" thickBot="1">
      <c r="A122" s="196"/>
      <c r="B122" s="194"/>
      <c r="C122" s="197">
        <v>10700</v>
      </c>
      <c r="D122" s="194"/>
    </row>
    <row r="123" spans="1:4" ht="14.4">
      <c r="A123" s="179"/>
    </row>
    <row r="124" spans="1:4" ht="14.4">
      <c r="A124" s="179"/>
    </row>
    <row r="125" spans="1:4" ht="14.4">
      <c r="A125" s="179" t="s">
        <v>494</v>
      </c>
    </row>
    <row r="126" spans="1:4" ht="14.4">
      <c r="A126" s="179"/>
    </row>
    <row r="127" spans="1:4" ht="14.4">
      <c r="A127" s="179" t="s">
        <v>514</v>
      </c>
    </row>
    <row r="128" spans="1:4" ht="14.4">
      <c r="A128" s="179"/>
    </row>
    <row r="129" spans="1:1" ht="14.4">
      <c r="A129" s="179" t="s">
        <v>515</v>
      </c>
    </row>
    <row r="130" spans="1:1" ht="14.4">
      <c r="A130" s="179"/>
    </row>
    <row r="131" spans="1:1" ht="14.4">
      <c r="A131" s="179"/>
    </row>
    <row r="132" spans="1:1" ht="14.4">
      <c r="A132" s="181"/>
    </row>
    <row r="133" spans="1:1" ht="15.6">
      <c r="A133" s="182" t="s">
        <v>446</v>
      </c>
    </row>
    <row r="134" spans="1:1" ht="15.6">
      <c r="A134" s="182" t="s">
        <v>447</v>
      </c>
    </row>
    <row r="135" spans="1:1" ht="31.2">
      <c r="A135" s="182" t="s">
        <v>448</v>
      </c>
    </row>
    <row r="136" spans="1:1" ht="43.2">
      <c r="A136" s="181" t="s">
        <v>449</v>
      </c>
    </row>
    <row r="137" spans="1:1" ht="31.2">
      <c r="A137" s="182" t="s">
        <v>450</v>
      </c>
    </row>
    <row r="138" spans="1:1" ht="14.4">
      <c r="A138" s="179"/>
    </row>
    <row r="139" spans="1:1">
      <c r="A139" s="170" t="s">
        <v>451</v>
      </c>
    </row>
    <row r="140" spans="1:1" ht="14.4">
      <c r="A140" s="169" t="s">
        <v>516</v>
      </c>
    </row>
    <row r="141" spans="1:1" ht="14.4">
      <c r="A141" s="169" t="s">
        <v>517</v>
      </c>
    </row>
    <row r="142" spans="1:1" ht="14.4">
      <c r="A142" s="169" t="s">
        <v>499</v>
      </c>
    </row>
    <row r="143" spans="1:1" ht="14.4">
      <c r="A143" s="169" t="s">
        <v>518</v>
      </c>
    </row>
    <row r="144" spans="1:1" ht="14.4">
      <c r="A144" s="136"/>
    </row>
    <row r="145" spans="1:3" ht="14.4">
      <c r="A145" s="164" t="s">
        <v>456</v>
      </c>
    </row>
    <row r="146" spans="1:3" ht="14.4">
      <c r="A146" s="164"/>
    </row>
    <row r="147" spans="1:3" ht="14.4">
      <c r="A147" s="164" t="s">
        <v>519</v>
      </c>
    </row>
    <row r="148" spans="1:3" ht="14.4">
      <c r="A148" s="136"/>
    </row>
    <row r="149" spans="1:3" ht="14.4">
      <c r="A149" s="199" t="s">
        <v>520</v>
      </c>
    </row>
    <row r="150" spans="1:3" ht="14.4">
      <c r="A150" s="136"/>
    </row>
    <row r="151" spans="1:3" ht="14.4">
      <c r="A151" s="136" t="s">
        <v>476</v>
      </c>
      <c r="B151" s="200" t="s">
        <v>477</v>
      </c>
      <c r="C151" s="201">
        <v>900</v>
      </c>
    </row>
    <row r="152" spans="1:3" ht="14.4">
      <c r="A152" s="136" t="s">
        <v>479</v>
      </c>
      <c r="B152" s="200" t="s">
        <v>477</v>
      </c>
      <c r="C152" s="201">
        <v>900</v>
      </c>
    </row>
    <row r="153" spans="1:3" ht="14.4">
      <c r="A153" s="202" t="s">
        <v>481</v>
      </c>
      <c r="B153" s="200" t="s">
        <v>477</v>
      </c>
      <c r="C153" s="201">
        <v>900</v>
      </c>
    </row>
    <row r="154" spans="1:3" ht="14.4">
      <c r="A154" s="200" t="s">
        <v>483</v>
      </c>
      <c r="B154" s="200" t="s">
        <v>477</v>
      </c>
      <c r="C154" s="201">
        <v>900</v>
      </c>
    </row>
    <row r="155" spans="1:3" ht="14.4">
      <c r="A155" s="200" t="s">
        <v>485</v>
      </c>
      <c r="B155" s="200" t="s">
        <v>477</v>
      </c>
      <c r="C155" s="201">
        <v>1300</v>
      </c>
    </row>
    <row r="156" spans="1:3" ht="14.4">
      <c r="A156" s="200" t="s">
        <v>487</v>
      </c>
      <c r="B156" s="200" t="s">
        <v>477</v>
      </c>
      <c r="C156" s="201">
        <v>900</v>
      </c>
    </row>
    <row r="157" spans="1:3" ht="14.4">
      <c r="A157" s="136" t="s">
        <v>489</v>
      </c>
      <c r="B157" s="200" t="s">
        <v>490</v>
      </c>
      <c r="C157" s="201">
        <v>900</v>
      </c>
    </row>
    <row r="158" spans="1:3" ht="14.4">
      <c r="A158" s="136" t="s">
        <v>491</v>
      </c>
      <c r="B158" s="200" t="s">
        <v>490</v>
      </c>
      <c r="C158" s="201">
        <v>900</v>
      </c>
    </row>
    <row r="159" spans="1:3" ht="14.4">
      <c r="A159" s="202" t="s">
        <v>492</v>
      </c>
      <c r="B159" s="200" t="s">
        <v>490</v>
      </c>
      <c r="C159" s="201">
        <v>900</v>
      </c>
    </row>
    <row r="160" spans="1:3" ht="14.4">
      <c r="A160" s="200" t="s">
        <v>483</v>
      </c>
      <c r="B160" s="200" t="s">
        <v>490</v>
      </c>
      <c r="C160" s="201">
        <v>900</v>
      </c>
    </row>
    <row r="161" spans="1:3" ht="14.4">
      <c r="A161" s="200" t="s">
        <v>493</v>
      </c>
      <c r="B161" s="200" t="s">
        <v>490</v>
      </c>
      <c r="C161" s="201">
        <v>1300</v>
      </c>
    </row>
    <row r="162" spans="1:3" ht="14.4">
      <c r="A162" s="136"/>
    </row>
    <row r="163" spans="1:3" ht="14.4">
      <c r="A163" s="136" t="s">
        <v>521</v>
      </c>
    </row>
    <row r="164" spans="1:3" ht="14.4">
      <c r="A164" s="164"/>
    </row>
    <row r="165" spans="1:3" ht="13.8">
      <c r="A165" s="183" t="s">
        <v>460</v>
      </c>
    </row>
    <row r="166" spans="1:3" ht="13.8">
      <c r="A166" s="183" t="s">
        <v>461</v>
      </c>
    </row>
    <row r="167" spans="1:3" ht="13.8">
      <c r="A167" s="183" t="s">
        <v>462</v>
      </c>
    </row>
    <row r="168" spans="1:3" ht="15">
      <c r="A168" s="183" t="s">
        <v>463</v>
      </c>
    </row>
    <row r="169" spans="1:3" ht="13.8">
      <c r="A169" s="183" t="s">
        <v>464</v>
      </c>
    </row>
    <row r="170" spans="1:3" ht="14.4">
      <c r="A170" s="164"/>
    </row>
    <row r="171" spans="1:3" ht="14.4">
      <c r="A171" s="164"/>
    </row>
    <row r="172" spans="1:3">
      <c r="A172" s="170" t="s">
        <v>522</v>
      </c>
    </row>
    <row r="173" spans="1:3" ht="14.4">
      <c r="A173" s="169" t="s">
        <v>523</v>
      </c>
    </row>
    <row r="174" spans="1:3">
      <c r="A174" s="170" t="s">
        <v>524</v>
      </c>
    </row>
    <row r="175" spans="1:3" ht="14.4">
      <c r="A175" s="169" t="s">
        <v>525</v>
      </c>
    </row>
    <row r="176" spans="1:3" ht="14.4">
      <c r="A176" s="169" t="s">
        <v>526</v>
      </c>
    </row>
    <row r="177" spans="1:1" ht="14.4">
      <c r="A177" s="136"/>
    </row>
    <row r="178" spans="1:1">
      <c r="A178" s="78"/>
    </row>
    <row r="179" spans="1:1" ht="14.4">
      <c r="A179" s="136" t="s">
        <v>527</v>
      </c>
    </row>
    <row r="180" spans="1:1">
      <c r="A180" s="78"/>
    </row>
    <row r="181" spans="1:1" ht="14.4">
      <c r="A181" s="136" t="s">
        <v>528</v>
      </c>
    </row>
    <row r="182" spans="1:1">
      <c r="A182" s="78"/>
    </row>
    <row r="183" spans="1:1" ht="14.4">
      <c r="A183" s="136" t="s">
        <v>529</v>
      </c>
    </row>
    <row r="184" spans="1:1" ht="14.4">
      <c r="A184" s="136" t="s">
        <v>530</v>
      </c>
    </row>
    <row r="185" spans="1:1">
      <c r="A185" s="78"/>
    </row>
    <row r="186" spans="1:1">
      <c r="A186" s="78"/>
    </row>
    <row r="187" spans="1:1">
      <c r="A187" s="78"/>
    </row>
    <row r="188" spans="1:1">
      <c r="A188" s="78"/>
    </row>
    <row r="189" spans="1:1" ht="14.4">
      <c r="A189" s="203" t="s">
        <v>531</v>
      </c>
    </row>
    <row r="190" spans="1:1" ht="14.4">
      <c r="A190" s="136" t="s">
        <v>532</v>
      </c>
    </row>
    <row r="191" spans="1:1">
      <c r="A191" s="170" t="s">
        <v>533</v>
      </c>
    </row>
    <row r="192" spans="1:1">
      <c r="A192" s="170" t="s">
        <v>534</v>
      </c>
    </row>
    <row r="193" spans="1:1" ht="14.4">
      <c r="A193" s="169" t="s">
        <v>535</v>
      </c>
    </row>
    <row r="194" spans="1:1" ht="14.4">
      <c r="A194" s="169" t="s">
        <v>536</v>
      </c>
    </row>
    <row r="195" spans="1:1" ht="14.4">
      <c r="A195" s="169" t="s">
        <v>537</v>
      </c>
    </row>
    <row r="196" spans="1:1" ht="14.4">
      <c r="A196" s="136" t="s">
        <v>456</v>
      </c>
    </row>
    <row r="197" spans="1:1" ht="14.4">
      <c r="A197" s="136"/>
    </row>
    <row r="198" spans="1:1" ht="14.4">
      <c r="A198" s="136" t="s">
        <v>538</v>
      </c>
    </row>
    <row r="199" spans="1:1" ht="14.4">
      <c r="A199" s="136"/>
    </row>
    <row r="200" spans="1:1" ht="14.4">
      <c r="A200" s="136" t="s">
        <v>503</v>
      </c>
    </row>
    <row r="201" spans="1:1">
      <c r="A201" s="170" t="s">
        <v>539</v>
      </c>
    </row>
    <row r="202" spans="1:1" ht="14.4">
      <c r="A202" s="136" t="s">
        <v>505</v>
      </c>
    </row>
    <row r="203" spans="1:1" ht="14.4">
      <c r="A203" s="179" t="s">
        <v>509</v>
      </c>
    </row>
    <row r="204" spans="1:1" ht="14.4">
      <c r="A204" s="179"/>
    </row>
    <row r="205" spans="1:1" ht="14.4">
      <c r="A205" s="179" t="s">
        <v>540</v>
      </c>
    </row>
    <row r="206" spans="1:1" ht="14.4">
      <c r="A206" s="179"/>
    </row>
    <row r="207" spans="1:1" ht="14.4">
      <c r="A207" s="179" t="s">
        <v>496</v>
      </c>
    </row>
    <row r="208" spans="1:1" ht="14.4">
      <c r="A208" s="179"/>
    </row>
    <row r="209" spans="1:1" ht="14.4">
      <c r="A209" s="181"/>
    </row>
    <row r="210" spans="1:1" ht="15.6">
      <c r="A210" s="182" t="s">
        <v>446</v>
      </c>
    </row>
    <row r="211" spans="1:1" ht="15.6">
      <c r="A211" s="182" t="s">
        <v>447</v>
      </c>
    </row>
    <row r="212" spans="1:1" ht="31.2">
      <c r="A212" s="182" t="s">
        <v>448</v>
      </c>
    </row>
    <row r="213" spans="1:1" ht="43.2">
      <c r="A213" s="181" t="s">
        <v>449</v>
      </c>
    </row>
    <row r="214" spans="1:1" ht="31.2">
      <c r="A214" s="182" t="s">
        <v>450</v>
      </c>
    </row>
    <row r="215" spans="1:1" ht="14.4">
      <c r="A215" s="179"/>
    </row>
    <row r="216" spans="1:1">
      <c r="A216" s="170" t="s">
        <v>451</v>
      </c>
    </row>
    <row r="217" spans="1:1" ht="14.4">
      <c r="A217" s="169" t="s">
        <v>541</v>
      </c>
    </row>
    <row r="218" spans="1:1" ht="14.4">
      <c r="A218" s="169" t="s">
        <v>542</v>
      </c>
    </row>
    <row r="219" spans="1:1" ht="14.4">
      <c r="A219" s="169" t="s">
        <v>543</v>
      </c>
    </row>
    <row r="220" spans="1:1" ht="14.4">
      <c r="A220" s="169" t="s">
        <v>544</v>
      </c>
    </row>
    <row r="221" spans="1:1" ht="14.4">
      <c r="A221" s="136"/>
    </row>
    <row r="222" spans="1:1" ht="14.4">
      <c r="A222" s="164" t="s">
        <v>330</v>
      </c>
    </row>
    <row r="223" spans="1:1" ht="14.4">
      <c r="A223" s="164"/>
    </row>
    <row r="224" spans="1:1" ht="14.4">
      <c r="A224" s="164" t="s">
        <v>545</v>
      </c>
    </row>
    <row r="225" spans="1:1" ht="14.4">
      <c r="A225" s="164"/>
    </row>
    <row r="226" spans="1:1" ht="14.4">
      <c r="A226" s="204" t="s">
        <v>546</v>
      </c>
    </row>
    <row r="227" spans="1:1" ht="14.4">
      <c r="A227" s="204" t="s">
        <v>547</v>
      </c>
    </row>
    <row r="228" spans="1:1" ht="14.4">
      <c r="A228" s="164"/>
    </row>
    <row r="229" spans="1:1" ht="14.4">
      <c r="A229" s="164" t="s">
        <v>459</v>
      </c>
    </row>
    <row r="230" spans="1:1" ht="14.4">
      <c r="A230" s="164"/>
    </row>
    <row r="231" spans="1:1" ht="13.8">
      <c r="A231" s="183" t="s">
        <v>460</v>
      </c>
    </row>
    <row r="232" spans="1:1" ht="13.8">
      <c r="A232" s="183" t="s">
        <v>461</v>
      </c>
    </row>
    <row r="233" spans="1:1" ht="13.8">
      <c r="A233" s="183" t="s">
        <v>462</v>
      </c>
    </row>
    <row r="234" spans="1:1" ht="15">
      <c r="A234" s="183" t="s">
        <v>463</v>
      </c>
    </row>
    <row r="235" spans="1:1" ht="13.8">
      <c r="A235" s="183" t="s">
        <v>464</v>
      </c>
    </row>
    <row r="236" spans="1:1" ht="14.4">
      <c r="A236" s="164"/>
    </row>
    <row r="237" spans="1:1" ht="14.4">
      <c r="A237" s="164"/>
    </row>
    <row r="238" spans="1:1" ht="14.4">
      <c r="A238" s="164"/>
    </row>
    <row r="239" spans="1:1">
      <c r="A239" s="170" t="s">
        <v>382</v>
      </c>
    </row>
    <row r="240" spans="1:1" ht="14.4">
      <c r="A240" s="169" t="s">
        <v>548</v>
      </c>
    </row>
    <row r="241" spans="1:1">
      <c r="A241" s="170" t="s">
        <v>524</v>
      </c>
    </row>
    <row r="242" spans="1:1" ht="14.4">
      <c r="A242" s="169" t="s">
        <v>549</v>
      </c>
    </row>
    <row r="243" spans="1:1" ht="14.4">
      <c r="A243" s="169" t="s">
        <v>544</v>
      </c>
    </row>
    <row r="244" spans="1:1" ht="14.4">
      <c r="A244" s="136"/>
    </row>
    <row r="245" spans="1:1" ht="14.4">
      <c r="A245" s="136" t="s">
        <v>469</v>
      </c>
    </row>
    <row r="246" spans="1:1" ht="14.4">
      <c r="A246" s="136"/>
    </row>
    <row r="247" spans="1:1" ht="14.4">
      <c r="A247" s="136" t="s">
        <v>550</v>
      </c>
    </row>
    <row r="248" spans="1:1" ht="14.4">
      <c r="A248" s="136"/>
    </row>
    <row r="249" spans="1:1" ht="14.4">
      <c r="A249" s="136" t="s">
        <v>394</v>
      </c>
    </row>
    <row r="250" spans="1:1" ht="14.4">
      <c r="A250" s="136" t="s">
        <v>116</v>
      </c>
    </row>
    <row r="251" spans="1:1" ht="14.4">
      <c r="A251" s="136"/>
    </row>
    <row r="252" spans="1:1">
      <c r="A252" s="170" t="s">
        <v>522</v>
      </c>
    </row>
    <row r="253" spans="1:1" ht="14.4">
      <c r="A253" s="169" t="s">
        <v>551</v>
      </c>
    </row>
    <row r="254" spans="1:1">
      <c r="A254" s="170" t="s">
        <v>524</v>
      </c>
    </row>
    <row r="255" spans="1:1" ht="14.4">
      <c r="A255" s="169" t="s">
        <v>552</v>
      </c>
    </row>
    <row r="256" spans="1:1" ht="14.4">
      <c r="A256" s="169" t="s">
        <v>553</v>
      </c>
    </row>
    <row r="257" spans="1:1" ht="14.4">
      <c r="A257" s="136"/>
    </row>
    <row r="258" spans="1:1">
      <c r="A258" s="78"/>
    </row>
    <row r="259" spans="1:1" ht="14.4">
      <c r="A259" s="136" t="s">
        <v>527</v>
      </c>
    </row>
    <row r="260" spans="1:1">
      <c r="A260" s="78"/>
    </row>
    <row r="261" spans="1:1" ht="14.4">
      <c r="A261" s="136" t="s">
        <v>554</v>
      </c>
    </row>
    <row r="262" spans="1:1">
      <c r="A262" s="78"/>
    </row>
    <row r="263" spans="1:1" ht="14.4">
      <c r="A263" s="136" t="s">
        <v>529</v>
      </c>
    </row>
    <row r="264" spans="1:1" ht="14.4">
      <c r="A264" s="136" t="s">
        <v>530</v>
      </c>
    </row>
    <row r="265" spans="1:1">
      <c r="A265" s="78"/>
    </row>
    <row r="266" spans="1:1">
      <c r="A266" s="78"/>
    </row>
    <row r="267" spans="1:1">
      <c r="A267" s="78"/>
    </row>
    <row r="268" spans="1:1">
      <c r="A268" s="78"/>
    </row>
    <row r="269" spans="1:1" ht="14.4">
      <c r="A269" s="205" t="s">
        <v>531</v>
      </c>
    </row>
    <row r="270" spans="1:1" ht="14.4">
      <c r="A270" s="136" t="s">
        <v>532</v>
      </c>
    </row>
    <row r="271" spans="1:1">
      <c r="A271" s="170" t="s">
        <v>533</v>
      </c>
    </row>
    <row r="272" spans="1:1" ht="14.4">
      <c r="A272" s="169" t="s">
        <v>555</v>
      </c>
    </row>
    <row r="273" spans="1:1" ht="14.4">
      <c r="A273" s="169" t="s">
        <v>556</v>
      </c>
    </row>
    <row r="274" spans="1:1" ht="14.4">
      <c r="A274" s="169" t="s">
        <v>557</v>
      </c>
    </row>
    <row r="275" spans="1:1" ht="14.4">
      <c r="A275" s="169" t="s">
        <v>558</v>
      </c>
    </row>
    <row r="276" spans="1:1" ht="14.4">
      <c r="A276" s="136" t="s">
        <v>559</v>
      </c>
    </row>
    <row r="277" spans="1:1" ht="14.4">
      <c r="A277" s="136"/>
    </row>
    <row r="278" spans="1:1" ht="14.4">
      <c r="A278" s="136" t="s">
        <v>560</v>
      </c>
    </row>
    <row r="279" spans="1:1" ht="14.4">
      <c r="A279" s="136"/>
    </row>
    <row r="280" spans="1:1" ht="14.4">
      <c r="A280" s="136" t="s">
        <v>459</v>
      </c>
    </row>
    <row r="281" spans="1:1" ht="14.4">
      <c r="A281" s="136" t="s">
        <v>503</v>
      </c>
    </row>
    <row r="282" spans="1:1">
      <c r="A282" s="78"/>
    </row>
    <row r="283" spans="1:1">
      <c r="A283" s="78"/>
    </row>
    <row r="284" spans="1:1" ht="14.4">
      <c r="A284" s="136" t="s">
        <v>561</v>
      </c>
    </row>
    <row r="285" spans="1:1">
      <c r="A285" s="170" t="s">
        <v>562</v>
      </c>
    </row>
    <row r="286" spans="1:1" ht="14.4">
      <c r="A286" s="169" t="s">
        <v>563</v>
      </c>
    </row>
    <row r="287" spans="1:1" ht="14.4">
      <c r="A287" s="169" t="s">
        <v>564</v>
      </c>
    </row>
    <row r="288" spans="1:1">
      <c r="A288" s="170" t="s">
        <v>565</v>
      </c>
    </row>
    <row r="289" spans="1:1" ht="14.4">
      <c r="A289" s="169" t="s">
        <v>566</v>
      </c>
    </row>
    <row r="290" spans="1:1" ht="14.4">
      <c r="A290" s="136" t="s">
        <v>505</v>
      </c>
    </row>
    <row r="291" spans="1:1" ht="14.4">
      <c r="A291" s="136" t="s">
        <v>559</v>
      </c>
    </row>
    <row r="292" spans="1:1" ht="14.4">
      <c r="A292" s="136"/>
    </row>
    <row r="293" spans="1:1" ht="14.4">
      <c r="A293" s="136" t="s">
        <v>567</v>
      </c>
    </row>
    <row r="294" spans="1:1" ht="14.4">
      <c r="A294" s="136"/>
    </row>
    <row r="295" spans="1:1" ht="14.4">
      <c r="A295" s="136" t="s">
        <v>459</v>
      </c>
    </row>
    <row r="296" spans="1:1" ht="14.4">
      <c r="A296" s="136"/>
    </row>
    <row r="297" spans="1:1" ht="14.4">
      <c r="A297" s="136"/>
    </row>
    <row r="298" spans="1:1" ht="14.4">
      <c r="A298" s="136" t="s">
        <v>568</v>
      </c>
    </row>
    <row r="299" spans="1:1" ht="14.4">
      <c r="A299" s="136" t="s">
        <v>569</v>
      </c>
    </row>
    <row r="300" spans="1:1" ht="14.4">
      <c r="A300" s="136" t="s">
        <v>570</v>
      </c>
    </row>
    <row r="301" spans="1:1" ht="14.4">
      <c r="A301" s="136"/>
    </row>
    <row r="302" spans="1:1" ht="14.4">
      <c r="A302" s="136"/>
    </row>
    <row r="303" spans="1:1" ht="15.6">
      <c r="A303" s="206"/>
    </row>
  </sheetData>
  <phoneticPr fontId="70" type="noConversion"/>
  <hyperlinks>
    <hyperlink ref="A12" r:id="rId1" display="mailto:margaret.bellido@jlahome.com" xr:uid="{00000000-0004-0000-0400-000000000000}"/>
    <hyperlink ref="A34" r:id="rId2" display="mailto:mindy.yang@jlachina.com" xr:uid="{00000000-0004-0000-0400-000001000000}"/>
    <hyperlink ref="A75" r:id="rId3" display="mailto:margaret.bellido@jlahome.com" xr:uid="{00000000-0004-0000-0400-000002000000}"/>
    <hyperlink ref="A88" r:id="rId4" display="mailto:Margaret.bellido@jlahome.com" xr:uid="{00000000-0004-0000-0400-000003000000}"/>
    <hyperlink ref="A98" r:id="rId5" display="mailto:mindy.yang@jlachina.com" xr:uid="{00000000-0004-0000-0400-000004000000}"/>
    <hyperlink ref="A139" r:id="rId6" display="mailto:margaret.bellido@jlahome.com" xr:uid="{00000000-0004-0000-0400-000005000000}"/>
    <hyperlink ref="A172" r:id="rId7" display="mailto:mindy.yang@scmhome.com" xr:uid="{00000000-0004-0000-0400-000006000000}"/>
    <hyperlink ref="A174" r:id="rId8" display="mailto:margaret.bellido@jlahome.com" xr:uid="{00000000-0004-0000-0400-000007000000}"/>
    <hyperlink ref="A191" r:id="rId9" display="mailto:margaret.bellido@jlahome.com" xr:uid="{00000000-0004-0000-0400-000008000000}"/>
    <hyperlink ref="A192" r:id="rId10" display="mailto:mindy.yang@jlachina.com" xr:uid="{00000000-0004-0000-0400-000009000000}"/>
    <hyperlink ref="A201" r:id="rId11" display="mailto:mindy.yang@jlachina.com" xr:uid="{00000000-0004-0000-0400-00000A000000}"/>
    <hyperlink ref="A216" r:id="rId12" display="mailto:margaret.bellido@jlahome.com" xr:uid="{00000000-0004-0000-0400-00000B000000}"/>
    <hyperlink ref="A239" r:id="rId13" display="mailto:patrick.li@jlahome.com" xr:uid="{00000000-0004-0000-0400-00000C000000}"/>
    <hyperlink ref="A241" r:id="rId14" display="mailto:margaret.bellido@jlahome.com" xr:uid="{00000000-0004-0000-0400-00000D000000}"/>
    <hyperlink ref="A252" r:id="rId15" display="mailto:mindy.yang@scmhome.com" xr:uid="{00000000-0004-0000-0400-00000E000000}"/>
    <hyperlink ref="A254" r:id="rId16" display="mailto:margaret.bellido@jlahome.com" xr:uid="{00000000-0004-0000-0400-00000F000000}"/>
    <hyperlink ref="A271" r:id="rId17" display="mailto:margaret.bellido@jlahome.com" xr:uid="{00000000-0004-0000-0400-000010000000}"/>
    <hyperlink ref="A285" r:id="rId18" display="mailto:Hallie.Katz@ros.com" xr:uid="{00000000-0004-0000-0400-000011000000}"/>
    <hyperlink ref="A288" r:id="rId19" display="mailto:Juanna.Nixon@ros.com" xr:uid="{00000000-0004-0000-0400-00001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2"/>
  <sheetViews>
    <sheetView workbookViewId="0">
      <selection activeCell="G9" sqref="G9"/>
    </sheetView>
  </sheetViews>
  <sheetFormatPr defaultColWidth="9.109375" defaultRowHeight="14.4"/>
  <cols>
    <col min="1" max="1" width="19.88671875" style="45" customWidth="1"/>
    <col min="2" max="2" width="11.109375" style="45" customWidth="1"/>
    <col min="3" max="3" width="37" style="45" customWidth="1"/>
    <col min="4" max="4" width="27.109375" style="45" bestFit="1" customWidth="1"/>
    <col min="5" max="5" width="37.5546875" style="45" bestFit="1" customWidth="1"/>
    <col min="6" max="7" width="37.5546875" style="45" customWidth="1"/>
    <col min="8" max="8" width="13.88671875" style="45" bestFit="1" customWidth="1"/>
    <col min="9" max="9" width="11.5546875" style="45" bestFit="1" customWidth="1"/>
    <col min="10" max="10" width="12.5546875" style="45" bestFit="1" customWidth="1"/>
    <col min="11" max="11" width="8.44140625" style="45" bestFit="1" customWidth="1"/>
    <col min="12" max="12" width="17.109375" style="45" bestFit="1" customWidth="1"/>
    <col min="13" max="13" width="12.5546875" style="45" customWidth="1"/>
    <col min="14" max="14" width="23.88671875" style="45" bestFit="1" customWidth="1"/>
    <col min="15" max="15" width="11.88671875" style="45" bestFit="1" customWidth="1"/>
    <col min="16" max="16384" width="9.109375" style="45"/>
  </cols>
  <sheetData>
    <row r="1" spans="1:16">
      <c r="A1" s="12"/>
      <c r="B1" s="12"/>
      <c r="C1" s="12"/>
      <c r="D1" s="13" t="s">
        <v>13</v>
      </c>
      <c r="E1" s="12"/>
      <c r="F1" s="13"/>
      <c r="G1" s="13"/>
      <c r="H1" s="13"/>
      <c r="I1" s="12"/>
      <c r="J1" s="13"/>
      <c r="K1" s="12"/>
      <c r="L1" s="12"/>
      <c r="M1" s="12"/>
      <c r="N1" s="12"/>
      <c r="O1" s="12"/>
      <c r="P1" s="12"/>
    </row>
    <row r="2" spans="1:16">
      <c r="A2" s="22" t="s">
        <v>15</v>
      </c>
      <c r="B2" s="22" t="s">
        <v>16</v>
      </c>
      <c r="C2" s="23"/>
      <c r="D2" s="22"/>
      <c r="E2" s="24">
        <v>45384</v>
      </c>
      <c r="F2" s="374" t="s">
        <v>32</v>
      </c>
      <c r="G2" s="375"/>
      <c r="H2" s="14"/>
      <c r="I2" s="340"/>
      <c r="J2" s="341"/>
      <c r="K2" s="341"/>
      <c r="L2" s="341"/>
      <c r="M2" s="341"/>
      <c r="N2" s="341"/>
      <c r="O2" s="341"/>
      <c r="P2" s="342"/>
    </row>
    <row r="3" spans="1:16">
      <c r="A3" s="25" t="s">
        <v>17</v>
      </c>
      <c r="B3" s="22"/>
      <c r="C3" s="54"/>
      <c r="D3" s="61"/>
      <c r="E3" s="26" t="s">
        <v>18</v>
      </c>
      <c r="F3" s="52" t="s">
        <v>327</v>
      </c>
      <c r="G3" s="52" t="s">
        <v>328</v>
      </c>
      <c r="H3" s="15"/>
      <c r="I3" s="340" t="s">
        <v>19</v>
      </c>
      <c r="J3" s="341"/>
      <c r="K3" s="341"/>
      <c r="L3" s="341"/>
      <c r="M3" s="341"/>
      <c r="N3" s="341"/>
      <c r="O3" s="341"/>
      <c r="P3" s="342"/>
    </row>
    <row r="4" spans="1:16" ht="57.6">
      <c r="A4" s="27" t="s">
        <v>20</v>
      </c>
      <c r="B4" s="27" t="s">
        <v>0</v>
      </c>
      <c r="C4" s="27" t="s">
        <v>21</v>
      </c>
      <c r="D4" s="27" t="s">
        <v>22</v>
      </c>
      <c r="E4" s="28" t="s">
        <v>23</v>
      </c>
      <c r="F4" s="27" t="s">
        <v>272</v>
      </c>
      <c r="G4" s="27" t="s">
        <v>272</v>
      </c>
      <c r="H4" s="29" t="s">
        <v>24</v>
      </c>
      <c r="I4" s="343" t="s">
        <v>4</v>
      </c>
      <c r="J4" s="344"/>
      <c r="K4" s="345"/>
      <c r="L4" s="27" t="s">
        <v>25</v>
      </c>
      <c r="M4" s="27" t="s">
        <v>26</v>
      </c>
      <c r="N4" s="27" t="s">
        <v>27</v>
      </c>
      <c r="O4" s="27" t="s">
        <v>28</v>
      </c>
      <c r="P4" s="27" t="s">
        <v>5</v>
      </c>
    </row>
    <row r="5" spans="1:16" ht="28.8">
      <c r="A5" s="30" t="s">
        <v>16</v>
      </c>
      <c r="B5" s="31" t="s">
        <v>16</v>
      </c>
      <c r="C5" s="31"/>
      <c r="D5" s="31"/>
      <c r="E5" s="32"/>
      <c r="F5" s="53" t="s">
        <v>273</v>
      </c>
      <c r="G5" s="53" t="s">
        <v>273</v>
      </c>
      <c r="H5" s="33"/>
      <c r="I5" s="34" t="s">
        <v>6</v>
      </c>
      <c r="J5" s="34" t="s">
        <v>7</v>
      </c>
      <c r="K5" s="34" t="s">
        <v>8</v>
      </c>
      <c r="L5" s="34"/>
      <c r="M5" s="34"/>
      <c r="N5" s="34"/>
      <c r="O5" s="34"/>
      <c r="P5" s="34"/>
    </row>
    <row r="6" spans="1:16">
      <c r="A6" s="35"/>
      <c r="B6" s="36"/>
      <c r="C6" s="36"/>
      <c r="D6" s="36"/>
      <c r="E6" s="37"/>
      <c r="F6" s="62" t="s">
        <v>35</v>
      </c>
      <c r="G6" s="62" t="s">
        <v>35</v>
      </c>
      <c r="H6" s="39"/>
      <c r="I6" s="36"/>
      <c r="J6" s="36"/>
      <c r="K6" s="36"/>
      <c r="L6" s="36"/>
      <c r="M6" s="36"/>
      <c r="N6" s="36"/>
      <c r="O6" s="36"/>
      <c r="P6" s="36"/>
    </row>
    <row r="7" spans="1:16">
      <c r="A7" s="376"/>
      <c r="B7" s="377" t="s">
        <v>29</v>
      </c>
      <c r="C7" s="378" t="s">
        <v>30</v>
      </c>
      <c r="D7" s="378" t="s">
        <v>33</v>
      </c>
      <c r="E7" s="47" t="s">
        <v>55</v>
      </c>
      <c r="F7" s="55">
        <v>7.04</v>
      </c>
      <c r="G7" s="55">
        <v>7.74</v>
      </c>
      <c r="H7" s="349" t="s">
        <v>31</v>
      </c>
      <c r="I7" s="40">
        <v>35</v>
      </c>
      <c r="J7" s="40">
        <v>27</v>
      </c>
      <c r="K7" s="40">
        <v>20</v>
      </c>
      <c r="L7" s="40">
        <v>4</v>
      </c>
      <c r="M7" s="41">
        <f>(I7*J7*K7)/1000000</f>
        <v>1.89E-2</v>
      </c>
      <c r="N7" s="42">
        <f>L7*66/M7</f>
        <v>13968.253968253968</v>
      </c>
      <c r="O7" s="43"/>
      <c r="P7" s="44">
        <f>O7/N7</f>
        <v>0</v>
      </c>
    </row>
    <row r="8" spans="1:16" ht="28.8">
      <c r="A8" s="376"/>
      <c r="B8" s="377"/>
      <c r="C8" s="378"/>
      <c r="D8" s="378"/>
      <c r="E8" s="47" t="s">
        <v>329</v>
      </c>
      <c r="F8" s="55">
        <v>7.28</v>
      </c>
      <c r="G8" s="55">
        <v>8.01</v>
      </c>
      <c r="H8" s="350"/>
      <c r="I8" s="40">
        <v>35</v>
      </c>
      <c r="J8" s="40">
        <v>27</v>
      </c>
      <c r="K8" s="40">
        <v>20</v>
      </c>
      <c r="L8" s="40">
        <v>4</v>
      </c>
      <c r="M8" s="41">
        <f>(I8*J8*K8)/1000000</f>
        <v>1.89E-2</v>
      </c>
      <c r="N8" s="42">
        <f>L8*66/M8</f>
        <v>13968.253968253968</v>
      </c>
      <c r="O8" s="43"/>
      <c r="P8" s="44">
        <f>O8/N8</f>
        <v>0</v>
      </c>
    </row>
    <row r="9" spans="1:16">
      <c r="A9" s="376"/>
      <c r="B9" s="377"/>
      <c r="C9" s="378"/>
      <c r="D9" s="378"/>
      <c r="E9" s="47" t="s">
        <v>56</v>
      </c>
      <c r="F9" s="55">
        <v>9.1300000000000008</v>
      </c>
      <c r="G9" s="55">
        <v>10.039999999999999</v>
      </c>
      <c r="H9" s="350"/>
      <c r="I9" s="40">
        <v>35</v>
      </c>
      <c r="J9" s="40">
        <v>27</v>
      </c>
      <c r="K9" s="40">
        <v>25</v>
      </c>
      <c r="L9" s="40">
        <v>4</v>
      </c>
      <c r="M9" s="41">
        <f>(I9*J9*K9)/1000000</f>
        <v>2.3625E-2</v>
      </c>
      <c r="N9" s="42">
        <f>L9*66/M9</f>
        <v>11174.603174603175</v>
      </c>
      <c r="O9" s="43"/>
      <c r="P9" s="44">
        <f>O9/N9</f>
        <v>0</v>
      </c>
    </row>
    <row r="10" spans="1:16" ht="28.8">
      <c r="A10" s="376"/>
      <c r="B10" s="377"/>
      <c r="C10" s="378"/>
      <c r="D10" s="378"/>
      <c r="E10" s="47" t="s">
        <v>57</v>
      </c>
      <c r="F10" s="55">
        <v>10.17</v>
      </c>
      <c r="G10" s="55">
        <v>11.19</v>
      </c>
      <c r="H10" s="350"/>
      <c r="I10" s="40">
        <v>35</v>
      </c>
      <c r="J10" s="40">
        <v>27</v>
      </c>
      <c r="K10" s="40">
        <v>27</v>
      </c>
      <c r="L10" s="40">
        <v>4</v>
      </c>
      <c r="M10" s="41">
        <f>(I10*J10*K10)/1000000</f>
        <v>2.5514999999999999E-2</v>
      </c>
      <c r="N10" s="42">
        <f>L10*66/M10</f>
        <v>10346.854791299236</v>
      </c>
      <c r="O10" s="43"/>
      <c r="P10" s="44">
        <f>O10/N10</f>
        <v>0</v>
      </c>
    </row>
    <row r="11" spans="1:16" ht="28.8">
      <c r="A11" s="376"/>
      <c r="B11" s="377"/>
      <c r="C11" s="378"/>
      <c r="D11" s="378"/>
      <c r="E11" s="47" t="s">
        <v>58</v>
      </c>
      <c r="F11" s="55">
        <v>12.36</v>
      </c>
      <c r="G11" s="55">
        <v>13.6</v>
      </c>
      <c r="H11" s="350"/>
      <c r="I11" s="40">
        <v>35</v>
      </c>
      <c r="J11" s="40">
        <v>27</v>
      </c>
      <c r="K11" s="40">
        <v>32</v>
      </c>
      <c r="L11" s="40">
        <v>4</v>
      </c>
      <c r="M11" s="41">
        <f t="shared" ref="M11:M12" si="0">(I11*J11*K11)/1000000</f>
        <v>3.024E-2</v>
      </c>
      <c r="N11" s="42">
        <f t="shared" ref="N11:N12" si="1">L11*66/M11</f>
        <v>8730.1587301587297</v>
      </c>
      <c r="O11" s="43"/>
      <c r="P11" s="44">
        <f t="shared" ref="P11:P12" si="2">O11/N11</f>
        <v>0</v>
      </c>
    </row>
    <row r="12" spans="1:16" ht="28.8">
      <c r="A12" s="376"/>
      <c r="B12" s="377"/>
      <c r="C12" s="378"/>
      <c r="D12" s="378"/>
      <c r="E12" s="47" t="s">
        <v>53</v>
      </c>
      <c r="F12" s="55">
        <v>12.36</v>
      </c>
      <c r="G12" s="55">
        <v>13.6</v>
      </c>
      <c r="H12" s="351"/>
      <c r="I12" s="40">
        <v>35</v>
      </c>
      <c r="J12" s="40">
        <v>27</v>
      </c>
      <c r="K12" s="40">
        <v>32</v>
      </c>
      <c r="L12" s="40">
        <v>4</v>
      </c>
      <c r="M12" s="41">
        <f t="shared" si="0"/>
        <v>3.024E-2</v>
      </c>
      <c r="N12" s="42">
        <f t="shared" si="1"/>
        <v>8730.1587301587297</v>
      </c>
      <c r="O12" s="43"/>
      <c r="P12" s="44">
        <f t="shared" si="2"/>
        <v>0</v>
      </c>
    </row>
  </sheetData>
  <mergeCells count="9">
    <mergeCell ref="F2:G2"/>
    <mergeCell ref="I2:P2"/>
    <mergeCell ref="I3:P3"/>
    <mergeCell ref="I4:K4"/>
    <mergeCell ref="A7:A12"/>
    <mergeCell ref="B7:B12"/>
    <mergeCell ref="C7:C12"/>
    <mergeCell ref="D7:D12"/>
    <mergeCell ref="H7:H12"/>
  </mergeCells>
  <phoneticPr fontId="7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52"/>
  <sheetViews>
    <sheetView topLeftCell="A10" workbookViewId="0">
      <selection activeCell="G13" sqref="G13:G18"/>
    </sheetView>
  </sheetViews>
  <sheetFormatPr defaultRowHeight="13.2"/>
  <cols>
    <col min="7" max="7" width="16.44140625" customWidth="1"/>
  </cols>
  <sheetData>
    <row r="1" spans="1:7" ht="14.4">
      <c r="A1" s="136" t="s">
        <v>330</v>
      </c>
    </row>
    <row r="2" spans="1:7" ht="14.4">
      <c r="A2" s="136"/>
    </row>
    <row r="3" spans="1:7" ht="14.4">
      <c r="A3" s="136" t="s">
        <v>401</v>
      </c>
    </row>
    <row r="4" spans="1:7" ht="14.4">
      <c r="A4" s="136"/>
    </row>
    <row r="5" spans="1:7" ht="14.4">
      <c r="A5" s="136"/>
    </row>
    <row r="6" spans="1:7" ht="15" thickBot="1">
      <c r="A6" s="136"/>
    </row>
    <row r="7" spans="1:7" ht="21.6" thickBot="1">
      <c r="A7" s="388" t="s">
        <v>13</v>
      </c>
      <c r="B7" s="389"/>
      <c r="C7" s="389"/>
      <c r="D7" s="390"/>
      <c r="E7" s="138"/>
      <c r="F7" s="138"/>
      <c r="G7" s="138"/>
    </row>
    <row r="8" spans="1:7" ht="14.4" thickBot="1">
      <c r="A8" s="139" t="s">
        <v>12</v>
      </c>
      <c r="B8" s="140" t="s">
        <v>332</v>
      </c>
      <c r="C8" s="141" t="s">
        <v>37</v>
      </c>
      <c r="D8" s="140"/>
      <c r="E8" s="138"/>
      <c r="F8" s="138"/>
      <c r="G8" s="138"/>
    </row>
    <row r="9" spans="1:7" ht="28.2" thickBot="1">
      <c r="A9" s="139" t="s">
        <v>38</v>
      </c>
      <c r="B9" s="142" t="s">
        <v>14</v>
      </c>
      <c r="C9" s="141" t="s">
        <v>39</v>
      </c>
      <c r="D9" s="140" t="s">
        <v>40</v>
      </c>
      <c r="E9" s="138"/>
      <c r="F9" s="143"/>
      <c r="G9" s="175" t="s">
        <v>402</v>
      </c>
    </row>
    <row r="10" spans="1:7" ht="55.8" thickBot="1">
      <c r="A10" s="139" t="s">
        <v>333</v>
      </c>
      <c r="B10" s="144" t="s">
        <v>334</v>
      </c>
      <c r="C10" s="145" t="s">
        <v>41</v>
      </c>
      <c r="D10" s="144" t="s">
        <v>42</v>
      </c>
      <c r="E10" s="146" t="s">
        <v>46</v>
      </c>
      <c r="F10" s="391" t="s">
        <v>335</v>
      </c>
      <c r="G10" s="146" t="s">
        <v>336</v>
      </c>
    </row>
    <row r="11" spans="1:7" ht="14.4" thickBot="1">
      <c r="A11" s="148" t="s">
        <v>43</v>
      </c>
      <c r="B11" s="149"/>
      <c r="C11" s="150" t="s">
        <v>44</v>
      </c>
      <c r="D11" s="151">
        <v>45350</v>
      </c>
      <c r="E11" s="152" t="s">
        <v>338</v>
      </c>
      <c r="F11" s="392"/>
      <c r="G11" s="153" t="s">
        <v>339</v>
      </c>
    </row>
    <row r="12" spans="1:7" ht="16.2" thickBot="1">
      <c r="A12" s="394" t="s">
        <v>341</v>
      </c>
      <c r="B12" s="395"/>
      <c r="C12" s="396" t="s">
        <v>2</v>
      </c>
      <c r="D12" s="397"/>
      <c r="E12" s="155" t="s">
        <v>60</v>
      </c>
      <c r="F12" s="393"/>
      <c r="G12" s="156" t="s">
        <v>342</v>
      </c>
    </row>
    <row r="13" spans="1:7" ht="14.4" thickBot="1">
      <c r="A13" s="379" t="s">
        <v>343</v>
      </c>
      <c r="B13" s="380"/>
      <c r="C13" s="385" t="s">
        <v>344</v>
      </c>
      <c r="D13" s="386"/>
      <c r="E13" s="158" t="s">
        <v>345</v>
      </c>
      <c r="F13" s="159" t="s">
        <v>346</v>
      </c>
      <c r="G13" s="177">
        <v>7.62</v>
      </c>
    </row>
    <row r="14" spans="1:7" ht="14.4" thickBot="1">
      <c r="A14" s="381"/>
      <c r="B14" s="382"/>
      <c r="C14" s="385" t="s">
        <v>348</v>
      </c>
      <c r="D14" s="386"/>
      <c r="E14" s="158" t="s">
        <v>345</v>
      </c>
      <c r="F14" s="159" t="s">
        <v>349</v>
      </c>
      <c r="G14" s="177">
        <v>7.82</v>
      </c>
    </row>
    <row r="15" spans="1:7" ht="14.4" thickBot="1">
      <c r="A15" s="381"/>
      <c r="B15" s="382"/>
      <c r="C15" s="385" t="s">
        <v>351</v>
      </c>
      <c r="D15" s="386"/>
      <c r="E15" s="158" t="s">
        <v>352</v>
      </c>
      <c r="F15" s="159" t="s">
        <v>353</v>
      </c>
      <c r="G15" s="177">
        <v>9.85</v>
      </c>
    </row>
    <row r="16" spans="1:7" ht="14.4" thickBot="1">
      <c r="A16" s="381"/>
      <c r="B16" s="382"/>
      <c r="C16" s="385" t="s">
        <v>355</v>
      </c>
      <c r="D16" s="386"/>
      <c r="E16" s="158" t="s">
        <v>352</v>
      </c>
      <c r="F16" s="159" t="s">
        <v>356</v>
      </c>
      <c r="G16" s="177">
        <v>11.14</v>
      </c>
    </row>
    <row r="17" spans="1:7" ht="14.4" thickBot="1">
      <c r="A17" s="381"/>
      <c r="B17" s="382"/>
      <c r="C17" s="385" t="s">
        <v>358</v>
      </c>
      <c r="D17" s="386"/>
      <c r="E17" s="158" t="s">
        <v>352</v>
      </c>
      <c r="F17" s="159" t="s">
        <v>359</v>
      </c>
      <c r="G17" s="177">
        <v>13.41</v>
      </c>
    </row>
    <row r="18" spans="1:7" ht="55.35" customHeight="1" thickBot="1">
      <c r="A18" s="383"/>
      <c r="B18" s="384"/>
      <c r="C18" s="385" t="s">
        <v>361</v>
      </c>
      <c r="D18" s="386"/>
      <c r="E18" s="158" t="s">
        <v>352</v>
      </c>
      <c r="F18" s="159" t="s">
        <v>359</v>
      </c>
      <c r="G18" s="177">
        <v>13.41</v>
      </c>
    </row>
    <row r="19" spans="1:7" ht="13.8">
      <c r="A19" s="161" t="s">
        <v>363</v>
      </c>
      <c r="B19" s="137"/>
      <c r="C19" s="137"/>
      <c r="D19" s="137"/>
      <c r="E19" s="137"/>
      <c r="F19" s="137"/>
      <c r="G19" s="137"/>
    </row>
    <row r="20" spans="1:7" ht="13.8">
      <c r="A20" s="162" t="s">
        <v>364</v>
      </c>
      <c r="B20" s="137"/>
      <c r="C20" s="137"/>
      <c r="D20" s="137"/>
      <c r="E20" s="137"/>
      <c r="F20" s="137"/>
      <c r="G20" s="137"/>
    </row>
    <row r="21" spans="1:7" ht="13.8">
      <c r="A21" s="162" t="s">
        <v>365</v>
      </c>
      <c r="B21" s="137"/>
      <c r="C21" s="137"/>
      <c r="D21" s="137"/>
      <c r="E21" s="137"/>
      <c r="F21" s="137"/>
      <c r="G21" s="137"/>
    </row>
    <row r="22" spans="1:7" ht="13.8">
      <c r="A22" s="162" t="s">
        <v>366</v>
      </c>
      <c r="B22" s="137"/>
      <c r="C22" s="137"/>
      <c r="D22" s="137"/>
      <c r="E22" s="137"/>
      <c r="F22" s="137"/>
      <c r="G22" s="137"/>
    </row>
    <row r="23" spans="1:7" ht="13.8">
      <c r="A23" s="163" t="s">
        <v>403</v>
      </c>
      <c r="B23" s="137"/>
      <c r="C23" s="137"/>
      <c r="D23" s="137"/>
      <c r="E23" s="137"/>
      <c r="F23" s="137"/>
      <c r="G23" s="137"/>
    </row>
    <row r="24" spans="1:7" ht="13.8">
      <c r="A24" s="387" t="s">
        <v>404</v>
      </c>
      <c r="B24" s="387"/>
      <c r="C24" s="137"/>
      <c r="D24" s="137"/>
      <c r="E24" s="137"/>
      <c r="F24" s="137"/>
      <c r="G24" s="137"/>
    </row>
    <row r="25" spans="1:7" ht="14.4">
      <c r="A25" s="136"/>
    </row>
    <row r="26" spans="1:7" ht="14.4">
      <c r="A26" s="136" t="s">
        <v>405</v>
      </c>
    </row>
    <row r="27" spans="1:7" ht="14.4">
      <c r="A27" s="136"/>
    </row>
    <row r="28" spans="1:7" ht="14.4">
      <c r="A28" s="136" t="s">
        <v>368</v>
      </c>
    </row>
    <row r="29" spans="1:7" ht="14.4">
      <c r="A29" s="136"/>
    </row>
    <row r="30" spans="1:7" ht="14.4">
      <c r="A30" s="136" t="s">
        <v>369</v>
      </c>
    </row>
    <row r="31" spans="1:7" ht="14.4">
      <c r="A31" s="136"/>
    </row>
    <row r="32" spans="1:7" ht="14.4">
      <c r="A32" s="164" t="s">
        <v>370</v>
      </c>
    </row>
    <row r="33" spans="1:1" ht="14.4">
      <c r="A33" s="164"/>
    </row>
    <row r="34" spans="1:1" ht="14.4">
      <c r="A34" s="164" t="s">
        <v>371</v>
      </c>
    </row>
    <row r="35" spans="1:1" ht="14.4">
      <c r="A35" s="165" t="s">
        <v>372</v>
      </c>
    </row>
    <row r="36" spans="1:1" ht="14.4">
      <c r="A36" s="165" t="s">
        <v>373</v>
      </c>
    </row>
    <row r="37" spans="1:1" ht="14.4">
      <c r="A37" s="166" t="s">
        <v>374</v>
      </c>
    </row>
    <row r="38" spans="1:1" ht="14.4">
      <c r="A38" s="167" t="s">
        <v>375</v>
      </c>
    </row>
    <row r="39" spans="1:1" ht="14.4">
      <c r="A39" s="167" t="s">
        <v>376</v>
      </c>
    </row>
    <row r="40" spans="1:1" ht="14.4">
      <c r="A40" s="167" t="s">
        <v>377</v>
      </c>
    </row>
    <row r="41" spans="1:1" ht="15.6">
      <c r="A41" s="167" t="s">
        <v>378</v>
      </c>
    </row>
    <row r="42" spans="1:1" ht="14.4">
      <c r="A42" s="167" t="s">
        <v>379</v>
      </c>
    </row>
    <row r="43" spans="1:1" ht="14.4">
      <c r="A43" s="167" t="s">
        <v>380</v>
      </c>
    </row>
    <row r="44" spans="1:1" ht="14.4">
      <c r="A44" s="167" t="s">
        <v>381</v>
      </c>
    </row>
    <row r="45" spans="1:1" ht="13.8">
      <c r="A45" s="168"/>
    </row>
    <row r="46" spans="1:1" ht="14.4">
      <c r="A46" s="136"/>
    </row>
    <row r="47" spans="1:1">
      <c r="A47" s="170" t="s">
        <v>382</v>
      </c>
    </row>
    <row r="48" spans="1:1" ht="14.4">
      <c r="A48" s="169" t="s">
        <v>406</v>
      </c>
    </row>
    <row r="49" spans="1:1">
      <c r="A49" s="170" t="s">
        <v>407</v>
      </c>
    </row>
    <row r="50" spans="1:1" ht="14.4">
      <c r="A50" s="169" t="s">
        <v>408</v>
      </c>
    </row>
    <row r="51" spans="1:1" ht="14.4">
      <c r="A51" s="169" t="s">
        <v>386</v>
      </c>
    </row>
    <row r="52" spans="1:1" ht="14.4">
      <c r="A52" s="136"/>
    </row>
    <row r="53" spans="1:1" ht="14.4">
      <c r="A53" s="136" t="s">
        <v>399</v>
      </c>
    </row>
    <row r="54" spans="1:1" ht="14.4">
      <c r="A54" s="136"/>
    </row>
    <row r="55" spans="1:1" ht="14.4">
      <c r="A55" s="136" t="s">
        <v>409</v>
      </c>
    </row>
    <row r="56" spans="1:1" ht="14.4">
      <c r="A56" s="136"/>
    </row>
    <row r="57" spans="1:1" ht="14.4">
      <c r="A57" s="136" t="s">
        <v>394</v>
      </c>
    </row>
    <row r="58" spans="1:1" ht="14.4">
      <c r="A58" s="136" t="s">
        <v>116</v>
      </c>
    </row>
    <row r="59" spans="1:1" ht="14.4">
      <c r="A59" s="136"/>
    </row>
    <row r="60" spans="1:1" ht="14.4">
      <c r="A60" s="169" t="s">
        <v>410</v>
      </c>
    </row>
    <row r="61" spans="1:1" ht="14.4">
      <c r="A61" s="169" t="s">
        <v>411</v>
      </c>
    </row>
    <row r="62" spans="1:1">
      <c r="A62" s="170" t="s">
        <v>412</v>
      </c>
    </row>
    <row r="63" spans="1:1" ht="14.4">
      <c r="A63" s="169" t="s">
        <v>413</v>
      </c>
    </row>
    <row r="64" spans="1:1" ht="14.4">
      <c r="A64" s="169" t="s">
        <v>386</v>
      </c>
    </row>
    <row r="65" spans="1:1" ht="14.4">
      <c r="A65" s="136"/>
    </row>
    <row r="66" spans="1:1" ht="14.4">
      <c r="A66" s="176" t="s">
        <v>330</v>
      </c>
    </row>
    <row r="67" spans="1:1" ht="14.4">
      <c r="A67" s="176"/>
    </row>
    <row r="68" spans="1:1" ht="14.4">
      <c r="A68" s="176" t="s">
        <v>414</v>
      </c>
    </row>
    <row r="69" spans="1:1" ht="14.4">
      <c r="A69" s="176" t="s">
        <v>415</v>
      </c>
    </row>
    <row r="70" spans="1:1" ht="14.4">
      <c r="A70" s="176"/>
    </row>
    <row r="71" spans="1:1" ht="14.4">
      <c r="A71" s="176" t="s">
        <v>416</v>
      </c>
    </row>
    <row r="72" spans="1:1" ht="14.4">
      <c r="A72" s="164"/>
    </row>
    <row r="73" spans="1:1" ht="14.4">
      <c r="A73" s="176" t="s">
        <v>417</v>
      </c>
    </row>
    <row r="74" spans="1:1" ht="14.4">
      <c r="A74" s="176" t="s">
        <v>418</v>
      </c>
    </row>
    <row r="75" spans="1:1" ht="14.4">
      <c r="A75" s="176" t="s">
        <v>375</v>
      </c>
    </row>
    <row r="76" spans="1:1" ht="14.4">
      <c r="A76" s="166" t="s">
        <v>419</v>
      </c>
    </row>
    <row r="77" spans="1:1" ht="14.4">
      <c r="A77" s="176" t="s">
        <v>420</v>
      </c>
    </row>
    <row r="78" spans="1:1" ht="14.4">
      <c r="A78" s="176" t="s">
        <v>421</v>
      </c>
    </row>
    <row r="79" spans="1:1" ht="16.2">
      <c r="A79" s="176" t="s">
        <v>422</v>
      </c>
    </row>
    <row r="80" spans="1:1" ht="14.4">
      <c r="A80" s="176" t="s">
        <v>423</v>
      </c>
    </row>
    <row r="81" spans="1:1" ht="14.4">
      <c r="A81" s="176" t="s">
        <v>424</v>
      </c>
    </row>
    <row r="82" spans="1:1" ht="14.4">
      <c r="A82" s="176" t="s">
        <v>425</v>
      </c>
    </row>
    <row r="83" spans="1:1" ht="14.4">
      <c r="A83" s="164"/>
    </row>
    <row r="84" spans="1:1" ht="14.4">
      <c r="A84" s="169" t="s">
        <v>426</v>
      </c>
    </row>
    <row r="85" spans="1:1" ht="14.4">
      <c r="A85" s="169" t="s">
        <v>427</v>
      </c>
    </row>
    <row r="86" spans="1:1">
      <c r="A86" s="170" t="s">
        <v>412</v>
      </c>
    </row>
    <row r="87" spans="1:1" ht="14.4">
      <c r="A87" s="169" t="s">
        <v>428</v>
      </c>
    </row>
    <row r="88" spans="1:1" ht="14.4">
      <c r="A88" s="169" t="s">
        <v>386</v>
      </c>
    </row>
    <row r="89" spans="1:1" ht="14.4">
      <c r="A89" s="136"/>
    </row>
    <row r="90" spans="1:1" ht="14.4">
      <c r="A90" s="136" t="s">
        <v>330</v>
      </c>
    </row>
    <row r="91" spans="1:1" ht="14.4">
      <c r="A91" s="136"/>
    </row>
    <row r="92" spans="1:1" ht="14.4">
      <c r="A92" s="136" t="s">
        <v>429</v>
      </c>
    </row>
    <row r="93" spans="1:1" ht="14.4">
      <c r="A93" s="136"/>
    </row>
    <row r="94" spans="1:1" ht="14.4">
      <c r="A94" s="136" t="s">
        <v>369</v>
      </c>
    </row>
    <row r="95" spans="1:1" ht="14.4">
      <c r="A95" s="136"/>
    </row>
    <row r="96" spans="1:1" ht="14.4">
      <c r="A96" s="164" t="s">
        <v>370</v>
      </c>
    </row>
    <row r="97" spans="1:1" ht="14.4">
      <c r="A97" s="164"/>
    </row>
    <row r="98" spans="1:1" ht="14.4">
      <c r="A98" s="164" t="s">
        <v>371</v>
      </c>
    </row>
    <row r="99" spans="1:1" ht="14.4">
      <c r="A99" s="165" t="s">
        <v>372</v>
      </c>
    </row>
    <row r="100" spans="1:1" ht="14.4">
      <c r="A100" s="165" t="s">
        <v>373</v>
      </c>
    </row>
    <row r="101" spans="1:1" ht="14.4">
      <c r="A101" s="166" t="s">
        <v>374</v>
      </c>
    </row>
    <row r="102" spans="1:1" ht="14.4">
      <c r="A102" s="167" t="s">
        <v>375</v>
      </c>
    </row>
    <row r="103" spans="1:1" ht="14.4">
      <c r="A103" s="167" t="s">
        <v>376</v>
      </c>
    </row>
    <row r="104" spans="1:1" ht="14.4">
      <c r="A104" s="167" t="s">
        <v>377</v>
      </c>
    </row>
    <row r="105" spans="1:1" ht="15.6">
      <c r="A105" s="167" t="s">
        <v>378</v>
      </c>
    </row>
    <row r="106" spans="1:1" ht="14.4">
      <c r="A106" s="167" t="s">
        <v>379</v>
      </c>
    </row>
    <row r="107" spans="1:1" ht="14.4">
      <c r="A107" s="167" t="s">
        <v>380</v>
      </c>
    </row>
    <row r="108" spans="1:1" ht="14.4">
      <c r="A108" s="167" t="s">
        <v>381</v>
      </c>
    </row>
    <row r="109" spans="1:1" ht="13.8">
      <c r="A109" s="168"/>
    </row>
    <row r="110" spans="1:1" ht="14.4">
      <c r="A110" s="136"/>
    </row>
    <row r="111" spans="1:1">
      <c r="A111" s="170" t="s">
        <v>382</v>
      </c>
    </row>
    <row r="112" spans="1:1" ht="14.4">
      <c r="A112" s="169" t="s">
        <v>430</v>
      </c>
    </row>
    <row r="113" spans="1:1">
      <c r="A113" s="170" t="s">
        <v>384</v>
      </c>
    </row>
    <row r="114" spans="1:1" ht="14.4">
      <c r="A114" s="169" t="s">
        <v>385</v>
      </c>
    </row>
    <row r="115" spans="1:1" ht="14.4">
      <c r="A115" s="169" t="s">
        <v>386</v>
      </c>
    </row>
    <row r="116" spans="1:1" ht="14.4">
      <c r="A116" s="136"/>
    </row>
    <row r="117" spans="1:1" ht="14.4">
      <c r="A117" s="136" t="s">
        <v>399</v>
      </c>
    </row>
    <row r="118" spans="1:1" ht="14.4">
      <c r="A118" s="136"/>
    </row>
    <row r="119" spans="1:1" ht="14.4">
      <c r="A119" s="136" t="s">
        <v>431</v>
      </c>
    </row>
    <row r="120" spans="1:1" ht="14.4">
      <c r="A120" s="136"/>
    </row>
    <row r="121" spans="1:1" ht="14.4">
      <c r="A121" s="136" t="s">
        <v>394</v>
      </c>
    </row>
    <row r="122" spans="1:1" ht="14.4">
      <c r="A122" s="136" t="s">
        <v>116</v>
      </c>
    </row>
    <row r="123" spans="1:1" ht="14.4">
      <c r="A123" s="136"/>
    </row>
    <row r="124" spans="1:1" ht="14.4">
      <c r="A124" s="169" t="s">
        <v>426</v>
      </c>
    </row>
    <row r="125" spans="1:1" ht="14.4">
      <c r="A125" s="169" t="s">
        <v>432</v>
      </c>
    </row>
    <row r="126" spans="1:1">
      <c r="A126" s="170" t="s">
        <v>412</v>
      </c>
    </row>
    <row r="127" spans="1:1" ht="14.4">
      <c r="A127" s="169" t="s">
        <v>428</v>
      </c>
    </row>
    <row r="128" spans="1:1" ht="14.4">
      <c r="A128" s="169" t="s">
        <v>386</v>
      </c>
    </row>
    <row r="129" spans="1:1" ht="14.4">
      <c r="A129" s="136"/>
    </row>
    <row r="130" spans="1:1" ht="14.4">
      <c r="A130" s="136" t="s">
        <v>330</v>
      </c>
    </row>
    <row r="131" spans="1:1" ht="14.4">
      <c r="A131" s="136"/>
    </row>
    <row r="132" spans="1:1" ht="14.4">
      <c r="A132" s="136" t="s">
        <v>433</v>
      </c>
    </row>
    <row r="133" spans="1:1" ht="14.4">
      <c r="A133" s="136"/>
    </row>
    <row r="134" spans="1:1" ht="14.4">
      <c r="A134" s="136" t="s">
        <v>434</v>
      </c>
    </row>
    <row r="135" spans="1:1" ht="14.4">
      <c r="A135" s="136"/>
    </row>
    <row r="136" spans="1:1" ht="14.4">
      <c r="A136" s="136" t="s">
        <v>369</v>
      </c>
    </row>
    <row r="137" spans="1:1" ht="14.4">
      <c r="A137" s="136"/>
    </row>
    <row r="138" spans="1:1" ht="14.4">
      <c r="A138" s="164" t="s">
        <v>370</v>
      </c>
    </row>
    <row r="139" spans="1:1" ht="14.4">
      <c r="A139" s="164"/>
    </row>
    <row r="140" spans="1:1" ht="14.4">
      <c r="A140" s="164" t="s">
        <v>371</v>
      </c>
    </row>
    <row r="141" spans="1:1" ht="14.4">
      <c r="A141" s="165" t="s">
        <v>372</v>
      </c>
    </row>
    <row r="142" spans="1:1" ht="14.4">
      <c r="A142" s="165" t="s">
        <v>373</v>
      </c>
    </row>
    <row r="143" spans="1:1" ht="14.4">
      <c r="A143" s="166" t="s">
        <v>374</v>
      </c>
    </row>
    <row r="144" spans="1:1" ht="14.4">
      <c r="A144" s="167" t="s">
        <v>375</v>
      </c>
    </row>
    <row r="145" spans="1:1" ht="14.4">
      <c r="A145" s="167" t="s">
        <v>376</v>
      </c>
    </row>
    <row r="146" spans="1:1" ht="14.4">
      <c r="A146" s="167" t="s">
        <v>377</v>
      </c>
    </row>
    <row r="147" spans="1:1" ht="15.6">
      <c r="A147" s="167" t="s">
        <v>378</v>
      </c>
    </row>
    <row r="148" spans="1:1" ht="14.4">
      <c r="A148" s="167" t="s">
        <v>379</v>
      </c>
    </row>
    <row r="149" spans="1:1" ht="14.4">
      <c r="A149" s="167" t="s">
        <v>380</v>
      </c>
    </row>
    <row r="150" spans="1:1" ht="14.4">
      <c r="A150" s="167" t="s">
        <v>381</v>
      </c>
    </row>
    <row r="151" spans="1:1" ht="13.8">
      <c r="A151" s="168"/>
    </row>
    <row r="152" spans="1:1" ht="14.4">
      <c r="A152" s="136"/>
    </row>
    <row r="153" spans="1:1">
      <c r="A153" s="170" t="s">
        <v>382</v>
      </c>
    </row>
    <row r="154" spans="1:1" ht="14.4">
      <c r="A154" s="169" t="s">
        <v>435</v>
      </c>
    </row>
    <row r="155" spans="1:1">
      <c r="A155" s="170" t="s">
        <v>384</v>
      </c>
    </row>
    <row r="156" spans="1:1" ht="14.4">
      <c r="A156" s="169" t="s">
        <v>385</v>
      </c>
    </row>
    <row r="157" spans="1:1" ht="14.4">
      <c r="A157" s="169" t="s">
        <v>386</v>
      </c>
    </row>
    <row r="158" spans="1:1" ht="14.4">
      <c r="A158" s="136"/>
    </row>
    <row r="159" spans="1:1" ht="14.4">
      <c r="A159" s="136" t="s">
        <v>399</v>
      </c>
    </row>
    <row r="160" spans="1:1" ht="14.4">
      <c r="A160" s="136"/>
    </row>
    <row r="161" spans="1:9" ht="14.4">
      <c r="A161" s="136" t="s">
        <v>436</v>
      </c>
    </row>
    <row r="162" spans="1:9" ht="14.4">
      <c r="A162" s="136"/>
    </row>
    <row r="163" spans="1:9" ht="14.4">
      <c r="A163" s="136" t="s">
        <v>394</v>
      </c>
    </row>
    <row r="164" spans="1:9" ht="14.4">
      <c r="A164" s="136" t="s">
        <v>116</v>
      </c>
    </row>
    <row r="165" spans="1:9" ht="14.4">
      <c r="A165" s="136"/>
    </row>
    <row r="166" spans="1:9" ht="14.4">
      <c r="A166" s="169" t="s">
        <v>426</v>
      </c>
    </row>
    <row r="167" spans="1:9" ht="14.4">
      <c r="A167" s="169" t="s">
        <v>437</v>
      </c>
    </row>
    <row r="168" spans="1:9">
      <c r="A168" s="170" t="s">
        <v>412</v>
      </c>
    </row>
    <row r="169" spans="1:9" ht="14.4">
      <c r="A169" s="169" t="s">
        <v>428</v>
      </c>
    </row>
    <row r="170" spans="1:9" ht="14.4">
      <c r="A170" s="169" t="s">
        <v>386</v>
      </c>
    </row>
    <row r="171" spans="1:9" ht="14.4">
      <c r="A171" s="136"/>
    </row>
    <row r="172" spans="1:9" ht="14.4">
      <c r="A172" s="136" t="s">
        <v>330</v>
      </c>
    </row>
    <row r="173" spans="1:9" ht="14.4">
      <c r="A173" s="136"/>
    </row>
    <row r="174" spans="1:9" ht="14.4">
      <c r="A174" s="136" t="s">
        <v>331</v>
      </c>
    </row>
    <row r="175" spans="1:9" ht="15" thickBot="1">
      <c r="A175" s="136"/>
    </row>
    <row r="176" spans="1:9" ht="21.6" thickBot="1">
      <c r="A176" s="388" t="s">
        <v>13</v>
      </c>
      <c r="B176" s="389"/>
      <c r="C176" s="389"/>
      <c r="D176" s="390"/>
      <c r="E176" s="138"/>
      <c r="F176" s="138"/>
      <c r="G176" s="138"/>
      <c r="H176" s="138"/>
      <c r="I176" s="137"/>
    </row>
    <row r="177" spans="1:9" ht="14.4" thickBot="1">
      <c r="A177" s="139" t="s">
        <v>12</v>
      </c>
      <c r="B177" s="140" t="s">
        <v>332</v>
      </c>
      <c r="C177" s="141" t="s">
        <v>37</v>
      </c>
      <c r="D177" s="140"/>
      <c r="E177" s="138"/>
      <c r="F177" s="138"/>
      <c r="G177" s="138"/>
      <c r="H177" s="138"/>
      <c r="I177" s="137"/>
    </row>
    <row r="178" spans="1:9" ht="14.4" thickBot="1">
      <c r="A178" s="139" t="s">
        <v>38</v>
      </c>
      <c r="B178" s="142" t="s">
        <v>14</v>
      </c>
      <c r="C178" s="141" t="s">
        <v>39</v>
      </c>
      <c r="D178" s="140" t="s">
        <v>40</v>
      </c>
      <c r="E178" s="138"/>
      <c r="F178" s="143"/>
      <c r="G178" s="143"/>
      <c r="H178" s="143"/>
      <c r="I178" s="137"/>
    </row>
    <row r="179" spans="1:9" ht="55.8" thickBot="1">
      <c r="A179" s="139" t="s">
        <v>333</v>
      </c>
      <c r="B179" s="144" t="s">
        <v>334</v>
      </c>
      <c r="C179" s="145" t="s">
        <v>41</v>
      </c>
      <c r="D179" s="144" t="s">
        <v>42</v>
      </c>
      <c r="E179" s="146" t="s">
        <v>46</v>
      </c>
      <c r="F179" s="391" t="s">
        <v>335</v>
      </c>
      <c r="G179" s="146" t="s">
        <v>336</v>
      </c>
      <c r="H179" s="147"/>
      <c r="I179" s="146" t="s">
        <v>337</v>
      </c>
    </row>
    <row r="180" spans="1:9" ht="14.4" thickBot="1">
      <c r="A180" s="148" t="s">
        <v>43</v>
      </c>
      <c r="B180" s="149"/>
      <c r="C180" s="150" t="s">
        <v>44</v>
      </c>
      <c r="D180" s="151">
        <v>45350</v>
      </c>
      <c r="E180" s="152" t="s">
        <v>338</v>
      </c>
      <c r="F180" s="392"/>
      <c r="G180" s="153" t="s">
        <v>339</v>
      </c>
      <c r="H180" s="154"/>
      <c r="I180" s="153" t="s">
        <v>340</v>
      </c>
    </row>
    <row r="181" spans="1:9" ht="16.2" thickBot="1">
      <c r="A181" s="394" t="s">
        <v>341</v>
      </c>
      <c r="B181" s="395"/>
      <c r="C181" s="396" t="s">
        <v>2</v>
      </c>
      <c r="D181" s="397"/>
      <c r="E181" s="155" t="s">
        <v>60</v>
      </c>
      <c r="F181" s="393"/>
      <c r="G181" s="156" t="s">
        <v>342</v>
      </c>
      <c r="H181" s="157"/>
      <c r="I181" s="156" t="s">
        <v>342</v>
      </c>
    </row>
    <row r="182" spans="1:9" ht="41.4" customHeight="1" thickBot="1">
      <c r="A182" s="379" t="s">
        <v>343</v>
      </c>
      <c r="B182" s="380"/>
      <c r="C182" s="385" t="s">
        <v>344</v>
      </c>
      <c r="D182" s="386"/>
      <c r="E182" s="158" t="s">
        <v>345</v>
      </c>
      <c r="F182" s="159" t="s">
        <v>346</v>
      </c>
      <c r="G182" s="158" t="s">
        <v>438</v>
      </c>
      <c r="H182" s="160"/>
      <c r="I182" s="158" t="s">
        <v>347</v>
      </c>
    </row>
    <row r="183" spans="1:9" ht="41.4" customHeight="1" thickBot="1">
      <c r="A183" s="381"/>
      <c r="B183" s="382"/>
      <c r="C183" s="385" t="s">
        <v>348</v>
      </c>
      <c r="D183" s="386"/>
      <c r="E183" s="158" t="s">
        <v>345</v>
      </c>
      <c r="F183" s="159" t="s">
        <v>349</v>
      </c>
      <c r="G183" s="158" t="s">
        <v>439</v>
      </c>
      <c r="H183" s="160"/>
      <c r="I183" s="158" t="s">
        <v>350</v>
      </c>
    </row>
    <row r="184" spans="1:9" ht="41.4" customHeight="1" thickBot="1">
      <c r="A184" s="381"/>
      <c r="B184" s="382"/>
      <c r="C184" s="385" t="s">
        <v>351</v>
      </c>
      <c r="D184" s="386"/>
      <c r="E184" s="158" t="s">
        <v>352</v>
      </c>
      <c r="F184" s="159" t="s">
        <v>353</v>
      </c>
      <c r="G184" s="158" t="s">
        <v>440</v>
      </c>
      <c r="H184" s="160"/>
      <c r="I184" s="158" t="s">
        <v>354</v>
      </c>
    </row>
    <row r="185" spans="1:9" ht="41.4" customHeight="1" thickBot="1">
      <c r="A185" s="381"/>
      <c r="B185" s="382"/>
      <c r="C185" s="385" t="s">
        <v>355</v>
      </c>
      <c r="D185" s="386"/>
      <c r="E185" s="158" t="s">
        <v>352</v>
      </c>
      <c r="F185" s="159" t="s">
        <v>356</v>
      </c>
      <c r="G185" s="158" t="s">
        <v>441</v>
      </c>
      <c r="H185" s="160"/>
      <c r="I185" s="158" t="s">
        <v>357</v>
      </c>
    </row>
    <row r="186" spans="1:9" ht="41.4" customHeight="1" thickBot="1">
      <c r="A186" s="381"/>
      <c r="B186" s="382"/>
      <c r="C186" s="385" t="s">
        <v>358</v>
      </c>
      <c r="D186" s="386"/>
      <c r="E186" s="158" t="s">
        <v>352</v>
      </c>
      <c r="F186" s="159" t="s">
        <v>359</v>
      </c>
      <c r="G186" s="158" t="s">
        <v>442</v>
      </c>
      <c r="H186" s="160"/>
      <c r="I186" s="158" t="s">
        <v>360</v>
      </c>
    </row>
    <row r="187" spans="1:9" ht="55.35" customHeight="1" thickBot="1">
      <c r="A187" s="383"/>
      <c r="B187" s="384"/>
      <c r="C187" s="385" t="s">
        <v>361</v>
      </c>
      <c r="D187" s="386"/>
      <c r="E187" s="158" t="s">
        <v>352</v>
      </c>
      <c r="F187" s="159" t="s">
        <v>359</v>
      </c>
      <c r="G187" s="158" t="s">
        <v>443</v>
      </c>
      <c r="H187" s="160"/>
      <c r="I187" s="158" t="s">
        <v>362</v>
      </c>
    </row>
    <row r="188" spans="1:9" ht="13.8">
      <c r="A188" s="161" t="s">
        <v>363</v>
      </c>
      <c r="B188" s="137"/>
      <c r="C188" s="137"/>
      <c r="D188" s="137"/>
      <c r="E188" s="137"/>
      <c r="F188" s="137"/>
      <c r="G188" s="137"/>
      <c r="H188" s="137"/>
      <c r="I188" s="137"/>
    </row>
    <row r="189" spans="1:9" ht="13.8">
      <c r="A189" s="162" t="s">
        <v>364</v>
      </c>
      <c r="B189" s="137"/>
      <c r="C189" s="137"/>
      <c r="D189" s="137"/>
      <c r="E189" s="137"/>
      <c r="F189" s="137"/>
      <c r="G189" s="137"/>
      <c r="H189" s="137"/>
      <c r="I189" s="137"/>
    </row>
    <row r="190" spans="1:9" ht="13.8">
      <c r="A190" s="162" t="s">
        <v>365</v>
      </c>
      <c r="B190" s="137"/>
      <c r="C190" s="137"/>
      <c r="D190" s="137"/>
      <c r="E190" s="137"/>
      <c r="F190" s="137"/>
      <c r="G190" s="137"/>
      <c r="H190" s="137"/>
      <c r="I190" s="137"/>
    </row>
    <row r="191" spans="1:9" ht="13.8">
      <c r="A191" s="162" t="s">
        <v>366</v>
      </c>
      <c r="B191" s="137"/>
      <c r="C191" s="137"/>
      <c r="D191" s="137"/>
      <c r="E191" s="137"/>
      <c r="F191" s="137"/>
      <c r="G191" s="137"/>
      <c r="H191" s="137"/>
      <c r="I191" s="137"/>
    </row>
    <row r="192" spans="1:9" ht="13.8">
      <c r="A192" s="163" t="s">
        <v>367</v>
      </c>
      <c r="B192" s="137"/>
      <c r="C192" s="137"/>
      <c r="D192" s="137"/>
      <c r="E192" s="137"/>
      <c r="F192" s="137"/>
      <c r="G192" s="137"/>
      <c r="H192" s="137"/>
      <c r="I192" s="137"/>
    </row>
    <row r="193" spans="1:1" ht="14.4">
      <c r="A193" s="136"/>
    </row>
    <row r="194" spans="1:1" ht="14.4">
      <c r="A194" s="136" t="s">
        <v>368</v>
      </c>
    </row>
    <row r="195" spans="1:1" ht="14.4">
      <c r="A195" s="136"/>
    </row>
    <row r="196" spans="1:1" ht="14.4">
      <c r="A196" s="136" t="s">
        <v>369</v>
      </c>
    </row>
    <row r="197" spans="1:1" ht="14.4">
      <c r="A197" s="136"/>
    </row>
    <row r="198" spans="1:1" ht="14.4">
      <c r="A198" s="164" t="s">
        <v>370</v>
      </c>
    </row>
    <row r="199" spans="1:1" ht="14.4">
      <c r="A199" s="164"/>
    </row>
    <row r="200" spans="1:1" ht="14.4">
      <c r="A200" s="164" t="s">
        <v>371</v>
      </c>
    </row>
    <row r="201" spans="1:1" ht="14.4">
      <c r="A201" s="165" t="s">
        <v>372</v>
      </c>
    </row>
    <row r="202" spans="1:1" ht="14.4">
      <c r="A202" s="165" t="s">
        <v>373</v>
      </c>
    </row>
    <row r="203" spans="1:1" ht="14.4">
      <c r="A203" s="166" t="s">
        <v>374</v>
      </c>
    </row>
    <row r="204" spans="1:1" ht="14.4">
      <c r="A204" s="167" t="s">
        <v>375</v>
      </c>
    </row>
    <row r="205" spans="1:1" ht="14.4">
      <c r="A205" s="167" t="s">
        <v>376</v>
      </c>
    </row>
    <row r="206" spans="1:1" ht="14.4">
      <c r="A206" s="167" t="s">
        <v>377</v>
      </c>
    </row>
    <row r="207" spans="1:1" ht="15.6">
      <c r="A207" s="167" t="s">
        <v>378</v>
      </c>
    </row>
    <row r="208" spans="1:1" ht="14.4">
      <c r="A208" s="167" t="s">
        <v>379</v>
      </c>
    </row>
    <row r="209" spans="1:2" ht="14.4">
      <c r="A209" s="167" t="s">
        <v>380</v>
      </c>
    </row>
    <row r="210" spans="1:2" ht="14.4">
      <c r="A210" s="167" t="s">
        <v>381</v>
      </c>
    </row>
    <row r="211" spans="1:2" ht="13.8">
      <c r="A211" s="168"/>
    </row>
    <row r="212" spans="1:2" ht="14.4">
      <c r="A212" s="136"/>
    </row>
    <row r="213" spans="1:2">
      <c r="A213" s="170" t="s">
        <v>382</v>
      </c>
    </row>
    <row r="214" spans="1:2" ht="14.4">
      <c r="A214" s="169" t="s">
        <v>383</v>
      </c>
    </row>
    <row r="215" spans="1:2">
      <c r="A215" s="170" t="s">
        <v>384</v>
      </c>
    </row>
    <row r="216" spans="1:2" ht="14.4">
      <c r="A216" s="169" t="s">
        <v>385</v>
      </c>
    </row>
    <row r="217" spans="1:2" ht="14.4">
      <c r="A217" s="169" t="s">
        <v>386</v>
      </c>
    </row>
    <row r="218" spans="1:2" ht="14.4">
      <c r="A218" s="136"/>
    </row>
    <row r="219" spans="1:2" ht="14.4">
      <c r="A219" s="136" t="s">
        <v>387</v>
      </c>
    </row>
    <row r="220" spans="1:2" ht="15" thickBot="1">
      <c r="A220" s="136"/>
    </row>
    <row r="221" spans="1:2" ht="87" thickBot="1">
      <c r="A221" s="171" t="s">
        <v>55</v>
      </c>
      <c r="B221" s="172" t="s">
        <v>388</v>
      </c>
    </row>
    <row r="222" spans="1:2" ht="87" thickBot="1">
      <c r="A222" s="173" t="s">
        <v>329</v>
      </c>
      <c r="B222" s="174" t="s">
        <v>389</v>
      </c>
    </row>
    <row r="223" spans="1:2" ht="87" thickBot="1">
      <c r="A223" s="173" t="s">
        <v>56</v>
      </c>
      <c r="B223" s="174" t="s">
        <v>390</v>
      </c>
    </row>
    <row r="224" spans="1:2" ht="87" thickBot="1">
      <c r="A224" s="173" t="s">
        <v>57</v>
      </c>
      <c r="B224" s="174" t="s">
        <v>391</v>
      </c>
    </row>
    <row r="225" spans="1:2" ht="87" thickBot="1">
      <c r="A225" s="173" t="s">
        <v>58</v>
      </c>
      <c r="B225" s="174" t="s">
        <v>392</v>
      </c>
    </row>
    <row r="226" spans="1:2" ht="87" thickBot="1">
      <c r="A226" s="173" t="s">
        <v>53</v>
      </c>
      <c r="B226" s="174" t="s">
        <v>393</v>
      </c>
    </row>
    <row r="227" spans="1:2" ht="14.4">
      <c r="A227" s="136"/>
    </row>
    <row r="228" spans="1:2" ht="14.4">
      <c r="A228" s="136"/>
    </row>
    <row r="229" spans="1:2" ht="14.4">
      <c r="A229" s="136" t="s">
        <v>394</v>
      </c>
    </row>
    <row r="230" spans="1:2" ht="14.4">
      <c r="A230" s="136" t="s">
        <v>116</v>
      </c>
    </row>
    <row r="231" spans="1:2" ht="14.4">
      <c r="A231" s="136"/>
    </row>
    <row r="232" spans="1:2">
      <c r="A232" s="170" t="s">
        <v>382</v>
      </c>
    </row>
    <row r="233" spans="1:2" ht="14.4">
      <c r="A233" s="169" t="s">
        <v>395</v>
      </c>
    </row>
    <row r="234" spans="1:2" ht="14.4">
      <c r="A234" s="169" t="s">
        <v>396</v>
      </c>
    </row>
    <row r="235" spans="1:2" ht="14.4">
      <c r="A235" s="169" t="s">
        <v>397</v>
      </c>
    </row>
    <row r="236" spans="1:2" ht="14.4">
      <c r="A236" s="169" t="s">
        <v>398</v>
      </c>
    </row>
    <row r="237" spans="1:2" ht="14.4">
      <c r="A237" s="136"/>
    </row>
    <row r="238" spans="1:2" ht="14.4">
      <c r="A238" s="136" t="s">
        <v>399</v>
      </c>
    </row>
    <row r="239" spans="1:2" ht="14.4">
      <c r="A239" s="136"/>
    </row>
    <row r="240" spans="1:2" ht="14.4">
      <c r="A240" s="136" t="s">
        <v>400</v>
      </c>
    </row>
    <row r="241" spans="1:1" ht="15" thickBot="1">
      <c r="A241" s="136"/>
    </row>
    <row r="242" spans="1:1" ht="87" thickBot="1">
      <c r="A242" s="171" t="s">
        <v>55</v>
      </c>
    </row>
    <row r="243" spans="1:1" ht="87" thickBot="1">
      <c r="A243" s="173" t="s">
        <v>329</v>
      </c>
    </row>
    <row r="244" spans="1:1" ht="87" thickBot="1">
      <c r="A244" s="173" t="s">
        <v>56</v>
      </c>
    </row>
    <row r="245" spans="1:1" ht="87" thickBot="1">
      <c r="A245" s="173" t="s">
        <v>57</v>
      </c>
    </row>
    <row r="246" spans="1:1" ht="87" thickBot="1">
      <c r="A246" s="173" t="s">
        <v>58</v>
      </c>
    </row>
    <row r="247" spans="1:1" ht="87" thickBot="1">
      <c r="A247" s="173" t="s">
        <v>53</v>
      </c>
    </row>
    <row r="248" spans="1:1" ht="14.4">
      <c r="A248" s="136"/>
    </row>
    <row r="249" spans="1:1" ht="14.4">
      <c r="A249" s="136"/>
    </row>
    <row r="250" spans="1:1" ht="14.4">
      <c r="A250" s="136" t="s">
        <v>394</v>
      </c>
    </row>
    <row r="251" spans="1:1" ht="14.4">
      <c r="A251" s="136" t="s">
        <v>116</v>
      </c>
    </row>
    <row r="252" spans="1:1" ht="14.4">
      <c r="A252" s="136"/>
    </row>
  </sheetData>
  <mergeCells count="23">
    <mergeCell ref="A7:D7"/>
    <mergeCell ref="F10:F12"/>
    <mergeCell ref="A12:B12"/>
    <mergeCell ref="C12:D12"/>
    <mergeCell ref="A13:B18"/>
    <mergeCell ref="C13:D13"/>
    <mergeCell ref="C14:D14"/>
    <mergeCell ref="C15:D15"/>
    <mergeCell ref="C16:D16"/>
    <mergeCell ref="C17:D17"/>
    <mergeCell ref="C18:D18"/>
    <mergeCell ref="A24:B24"/>
    <mergeCell ref="A176:D176"/>
    <mergeCell ref="F179:F181"/>
    <mergeCell ref="A181:B181"/>
    <mergeCell ref="C181:D181"/>
    <mergeCell ref="A182:B187"/>
    <mergeCell ref="C182:D182"/>
    <mergeCell ref="C183:D183"/>
    <mergeCell ref="C184:D184"/>
    <mergeCell ref="C185:D185"/>
    <mergeCell ref="C186:D186"/>
    <mergeCell ref="C187:D187"/>
  </mergeCells>
  <phoneticPr fontId="70" type="noConversion"/>
  <hyperlinks>
    <hyperlink ref="A47" r:id="rId1" display="mailto:patrick.li@jlahome.com" xr:uid="{00000000-0004-0000-0600-000000000000}"/>
    <hyperlink ref="A49" r:id="rId2" display="mailto:ankush.jadhav@jla-india.com" xr:uid="{00000000-0004-0000-0600-000001000000}"/>
    <hyperlink ref="A62" r:id="rId3" display="mailto:patrick.li@jlahome.com" xr:uid="{00000000-0004-0000-0600-000002000000}"/>
    <hyperlink ref="A86" r:id="rId4" display="mailto:patrick.li@jlahome.com" xr:uid="{00000000-0004-0000-0600-000003000000}"/>
    <hyperlink ref="A111" r:id="rId5" display="mailto:patrick.li@jlahome.com" xr:uid="{00000000-0004-0000-0600-000004000000}"/>
    <hyperlink ref="A113" r:id="rId6" display="mailto:jatin.rekhi@jla-india.com" xr:uid="{00000000-0004-0000-0600-000005000000}"/>
    <hyperlink ref="A126" r:id="rId7" display="mailto:patrick.li@jlahome.com" xr:uid="{00000000-0004-0000-0600-000006000000}"/>
    <hyperlink ref="A153" r:id="rId8" display="mailto:patrick.li@jlahome.com" xr:uid="{00000000-0004-0000-0600-000007000000}"/>
    <hyperlink ref="A155" r:id="rId9" display="mailto:jatin.rekhi@jla-india.com" xr:uid="{00000000-0004-0000-0600-000008000000}"/>
    <hyperlink ref="A168" r:id="rId10" display="mailto:patrick.li@jlahome.com" xr:uid="{00000000-0004-0000-0600-000009000000}"/>
    <hyperlink ref="A213" r:id="rId11" display="mailto:patrick.li@jlahome.com" xr:uid="{00000000-0004-0000-0600-00000A000000}"/>
    <hyperlink ref="A215" r:id="rId12" display="mailto:jatin.rekhi@jla-india.com" xr:uid="{00000000-0004-0000-0600-00000B000000}"/>
    <hyperlink ref="A232" r:id="rId13" display="mailto:patrick.li@jlahome.com" xr:uid="{00000000-0004-0000-0600-00000C000000}"/>
  </hyperlinks>
  <pageMargins left="0.7" right="0.7" top="0.75" bottom="0.75" header="0.3" footer="0.3"/>
  <drawing r:id="rId1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0"/>
  <sheetViews>
    <sheetView workbookViewId="0">
      <selection activeCell="F15" sqref="F15:F20"/>
    </sheetView>
  </sheetViews>
  <sheetFormatPr defaultColWidth="9.109375" defaultRowHeight="14.4"/>
  <cols>
    <col min="1" max="1" width="19.88671875" style="45" customWidth="1"/>
    <col min="2" max="2" width="11.109375" style="45" customWidth="1"/>
    <col min="3" max="3" width="37" style="45" customWidth="1"/>
    <col min="4" max="4" width="27.109375" style="45" bestFit="1" customWidth="1"/>
    <col min="5" max="5" width="37.5546875" style="45" bestFit="1" customWidth="1"/>
    <col min="6" max="7" width="37.5546875" style="45" customWidth="1"/>
    <col min="8" max="8" width="13.88671875" style="45" bestFit="1" customWidth="1"/>
    <col min="9" max="9" width="11.5546875" style="45" bestFit="1" customWidth="1"/>
    <col min="10" max="10" width="12.5546875" style="45" bestFit="1" customWidth="1"/>
    <col min="11" max="11" width="8.44140625" style="45" bestFit="1" customWidth="1"/>
    <col min="12" max="12" width="17.109375" style="45" bestFit="1" customWidth="1"/>
    <col min="13" max="13" width="12.5546875" style="45" customWidth="1"/>
    <col min="14" max="14" width="23.88671875" style="45" bestFit="1" customWidth="1"/>
    <col min="15" max="15" width="11.88671875" style="45" bestFit="1" customWidth="1"/>
    <col min="16" max="16384" width="9.109375" style="45"/>
  </cols>
  <sheetData>
    <row r="1" spans="1:16">
      <c r="A1" s="12"/>
      <c r="B1" s="12"/>
      <c r="C1" s="12"/>
      <c r="D1" s="13" t="s">
        <v>13</v>
      </c>
      <c r="E1" s="12"/>
      <c r="F1" s="13"/>
      <c r="G1" s="13"/>
      <c r="H1" s="13"/>
      <c r="I1" s="12"/>
      <c r="J1" s="13"/>
      <c r="K1" s="12"/>
      <c r="L1" s="12"/>
      <c r="M1" s="12"/>
      <c r="N1" s="12"/>
      <c r="O1" s="12"/>
      <c r="P1" s="12"/>
    </row>
    <row r="2" spans="1:16">
      <c r="A2" s="22" t="s">
        <v>15</v>
      </c>
      <c r="B2" s="22" t="s">
        <v>16</v>
      </c>
      <c r="C2" s="23"/>
      <c r="D2" s="22"/>
      <c r="E2" s="24">
        <v>45352</v>
      </c>
      <c r="F2" s="374" t="s">
        <v>32</v>
      </c>
      <c r="G2" s="375"/>
      <c r="H2" s="14"/>
      <c r="I2" s="398"/>
      <c r="J2" s="399"/>
      <c r="K2" s="399"/>
      <c r="L2" s="399"/>
      <c r="M2" s="399"/>
      <c r="N2" s="399"/>
      <c r="O2" s="399"/>
      <c r="P2" s="400"/>
    </row>
    <row r="3" spans="1:16">
      <c r="A3" s="25" t="s">
        <v>17</v>
      </c>
      <c r="B3" s="22"/>
      <c r="C3" s="54"/>
      <c r="D3" s="61"/>
      <c r="E3" s="26" t="s">
        <v>18</v>
      </c>
      <c r="F3" s="52" t="s">
        <v>327</v>
      </c>
      <c r="G3" s="52" t="s">
        <v>328</v>
      </c>
      <c r="H3" s="15"/>
      <c r="I3" s="398" t="s">
        <v>19</v>
      </c>
      <c r="J3" s="399"/>
      <c r="K3" s="399"/>
      <c r="L3" s="399"/>
      <c r="M3" s="399"/>
      <c r="N3" s="399"/>
      <c r="O3" s="399"/>
      <c r="P3" s="400"/>
    </row>
    <row r="4" spans="1:16" ht="57.6">
      <c r="A4" s="27" t="s">
        <v>20</v>
      </c>
      <c r="B4" s="27" t="s">
        <v>0</v>
      </c>
      <c r="C4" s="27" t="s">
        <v>21</v>
      </c>
      <c r="D4" s="27" t="s">
        <v>22</v>
      </c>
      <c r="E4" s="28" t="s">
        <v>23</v>
      </c>
      <c r="F4" s="27" t="s">
        <v>272</v>
      </c>
      <c r="G4" s="27" t="s">
        <v>272</v>
      </c>
      <c r="H4" s="29" t="s">
        <v>24</v>
      </c>
      <c r="I4" s="343" t="s">
        <v>4</v>
      </c>
      <c r="J4" s="344"/>
      <c r="K4" s="345"/>
      <c r="L4" s="27" t="s">
        <v>25</v>
      </c>
      <c r="M4" s="27" t="s">
        <v>26</v>
      </c>
      <c r="N4" s="27" t="s">
        <v>27</v>
      </c>
      <c r="O4" s="27" t="s">
        <v>28</v>
      </c>
      <c r="P4" s="27" t="s">
        <v>5</v>
      </c>
    </row>
    <row r="5" spans="1:16" ht="28.8">
      <c r="A5" s="30" t="s">
        <v>16</v>
      </c>
      <c r="B5" s="31" t="s">
        <v>16</v>
      </c>
      <c r="C5" s="31"/>
      <c r="D5" s="31"/>
      <c r="E5" s="32"/>
      <c r="F5" s="53" t="s">
        <v>273</v>
      </c>
      <c r="G5" s="53" t="s">
        <v>273</v>
      </c>
      <c r="H5" s="33"/>
      <c r="I5" s="34" t="s">
        <v>6</v>
      </c>
      <c r="J5" s="34" t="s">
        <v>7</v>
      </c>
      <c r="K5" s="34" t="s">
        <v>8</v>
      </c>
      <c r="L5" s="34"/>
      <c r="M5" s="34"/>
      <c r="N5" s="34"/>
      <c r="O5" s="34"/>
      <c r="P5" s="34"/>
    </row>
    <row r="6" spans="1:16">
      <c r="A6" s="35"/>
      <c r="B6" s="36"/>
      <c r="C6" s="36"/>
      <c r="D6" s="36"/>
      <c r="E6" s="37"/>
      <c r="F6" s="62" t="s">
        <v>35</v>
      </c>
      <c r="G6" s="62" t="s">
        <v>35</v>
      </c>
      <c r="H6" s="39"/>
      <c r="I6" s="36"/>
      <c r="J6" s="36"/>
      <c r="K6" s="36"/>
      <c r="L6" s="36"/>
      <c r="M6" s="36"/>
      <c r="N6" s="36"/>
      <c r="O6" s="36"/>
      <c r="P6" s="36"/>
    </row>
    <row r="7" spans="1:16" ht="15" customHeight="1">
      <c r="A7" s="401"/>
      <c r="B7" s="404" t="s">
        <v>29</v>
      </c>
      <c r="C7" s="407" t="s">
        <v>30</v>
      </c>
      <c r="D7" s="407" t="s">
        <v>33</v>
      </c>
      <c r="E7" s="47" t="s">
        <v>55</v>
      </c>
      <c r="F7" s="55">
        <v>7.04</v>
      </c>
      <c r="G7" s="55">
        <v>7.81</v>
      </c>
      <c r="H7" s="404" t="s">
        <v>31</v>
      </c>
      <c r="I7" s="40">
        <v>35</v>
      </c>
      <c r="J7" s="40">
        <v>27</v>
      </c>
      <c r="K7" s="40">
        <v>20</v>
      </c>
      <c r="L7" s="40">
        <v>4</v>
      </c>
      <c r="M7" s="41">
        <f>(I7*J7*K7)/1000000</f>
        <v>1.89E-2</v>
      </c>
      <c r="N7" s="42">
        <f>L7*66/M7</f>
        <v>13968.253968253968</v>
      </c>
      <c r="O7" s="43"/>
      <c r="P7" s="44">
        <f>O7/N7</f>
        <v>0</v>
      </c>
    </row>
    <row r="8" spans="1:16" ht="28.8">
      <c r="A8" s="402"/>
      <c r="B8" s="405"/>
      <c r="C8" s="408"/>
      <c r="D8" s="408"/>
      <c r="E8" s="47" t="s">
        <v>329</v>
      </c>
      <c r="F8" s="55">
        <v>7.28</v>
      </c>
      <c r="G8" s="55">
        <v>8.0399999999999991</v>
      </c>
      <c r="H8" s="405"/>
      <c r="I8" s="40">
        <v>35</v>
      </c>
      <c r="J8" s="40">
        <v>27</v>
      </c>
      <c r="K8" s="40">
        <v>20</v>
      </c>
      <c r="L8" s="40">
        <v>4</v>
      </c>
      <c r="M8" s="41">
        <f>(I8*J8*K8)/1000000</f>
        <v>1.89E-2</v>
      </c>
      <c r="N8" s="42">
        <f>L8*66/M8</f>
        <v>13968.253968253968</v>
      </c>
      <c r="O8" s="43"/>
      <c r="P8" s="44">
        <f>O8/N8</f>
        <v>0</v>
      </c>
    </row>
    <row r="9" spans="1:16">
      <c r="A9" s="402"/>
      <c r="B9" s="405"/>
      <c r="C9" s="408"/>
      <c r="D9" s="408"/>
      <c r="E9" s="47" t="s">
        <v>56</v>
      </c>
      <c r="F9" s="55">
        <v>9.1300000000000008</v>
      </c>
      <c r="G9" s="55">
        <v>10.130000000000001</v>
      </c>
      <c r="H9" s="405"/>
      <c r="I9" s="40">
        <v>35</v>
      </c>
      <c r="J9" s="40">
        <v>27</v>
      </c>
      <c r="K9" s="40">
        <v>25</v>
      </c>
      <c r="L9" s="40">
        <v>4</v>
      </c>
      <c r="M9" s="41">
        <f>(I9*J9*K9)/1000000</f>
        <v>2.3625E-2</v>
      </c>
      <c r="N9" s="42">
        <f>L9*66/M9</f>
        <v>11174.603174603175</v>
      </c>
      <c r="O9" s="43"/>
      <c r="P9" s="44">
        <f>O9/N9</f>
        <v>0</v>
      </c>
    </row>
    <row r="10" spans="1:16" ht="28.8">
      <c r="A10" s="402"/>
      <c r="B10" s="405"/>
      <c r="C10" s="408"/>
      <c r="D10" s="408"/>
      <c r="E10" s="47" t="s">
        <v>57</v>
      </c>
      <c r="F10" s="55">
        <v>10.17</v>
      </c>
      <c r="G10" s="55">
        <v>11.29</v>
      </c>
      <c r="H10" s="405"/>
      <c r="I10" s="40">
        <v>35</v>
      </c>
      <c r="J10" s="40">
        <v>27</v>
      </c>
      <c r="K10" s="40">
        <v>27</v>
      </c>
      <c r="L10" s="40">
        <v>4</v>
      </c>
      <c r="M10" s="41">
        <f>(I10*J10*K10)/1000000</f>
        <v>2.5514999999999999E-2</v>
      </c>
      <c r="N10" s="42">
        <f>L10*66/M10</f>
        <v>10346.854791299236</v>
      </c>
      <c r="O10" s="43"/>
      <c r="P10" s="44">
        <f>O10/N10</f>
        <v>0</v>
      </c>
    </row>
    <row r="11" spans="1:16" ht="28.8">
      <c r="A11" s="402"/>
      <c r="B11" s="405"/>
      <c r="C11" s="408"/>
      <c r="D11" s="408"/>
      <c r="E11" s="47" t="s">
        <v>58</v>
      </c>
      <c r="F11" s="55">
        <v>12.36</v>
      </c>
      <c r="G11" s="55">
        <v>13.71</v>
      </c>
      <c r="H11" s="405"/>
      <c r="I11" s="40">
        <v>35</v>
      </c>
      <c r="J11" s="40">
        <v>27</v>
      </c>
      <c r="K11" s="40">
        <v>32</v>
      </c>
      <c r="L11" s="40">
        <v>4</v>
      </c>
      <c r="M11" s="41">
        <f t="shared" ref="M11:M12" si="0">(I11*J11*K11)/1000000</f>
        <v>3.024E-2</v>
      </c>
      <c r="N11" s="42">
        <f t="shared" ref="N11:N12" si="1">L11*66/M11</f>
        <v>8730.1587301587297</v>
      </c>
      <c r="O11" s="43"/>
      <c r="P11" s="44">
        <f t="shared" ref="P11:P12" si="2">O11/N11</f>
        <v>0</v>
      </c>
    </row>
    <row r="12" spans="1:16" ht="28.8">
      <c r="A12" s="403"/>
      <c r="B12" s="406"/>
      <c r="C12" s="409"/>
      <c r="D12" s="409"/>
      <c r="E12" s="47" t="s">
        <v>53</v>
      </c>
      <c r="F12" s="55">
        <v>12.36</v>
      </c>
      <c r="G12" s="55">
        <v>13.71</v>
      </c>
      <c r="H12" s="406"/>
      <c r="I12" s="40">
        <v>35</v>
      </c>
      <c r="J12" s="40">
        <v>27</v>
      </c>
      <c r="K12" s="40">
        <v>32</v>
      </c>
      <c r="L12" s="40">
        <v>4</v>
      </c>
      <c r="M12" s="41">
        <f t="shared" si="0"/>
        <v>3.024E-2</v>
      </c>
      <c r="N12" s="42">
        <f t="shared" si="1"/>
        <v>8730.1587301587297</v>
      </c>
      <c r="O12" s="43"/>
      <c r="P12" s="44">
        <f t="shared" si="2"/>
        <v>0</v>
      </c>
    </row>
    <row r="15" spans="1:16" ht="15" thickBot="1">
      <c r="F15" s="57">
        <f>(G7-F7)/F7</f>
        <v>0.10937499999999994</v>
      </c>
      <c r="G15" s="158">
        <v>7.7</v>
      </c>
      <c r="H15" s="57">
        <f t="shared" ref="H15:H20" si="3">G7/G15-1</f>
        <v>1.4285714285714235E-2</v>
      </c>
    </row>
    <row r="16" spans="1:16" ht="15" thickBot="1">
      <c r="F16" s="57">
        <f t="shared" ref="F16:F20" si="4">(G8-F8)/F8</f>
        <v>0.10439560439560425</v>
      </c>
      <c r="G16" s="158">
        <v>7.9</v>
      </c>
      <c r="H16" s="57">
        <f t="shared" si="3"/>
        <v>1.7721518987341645E-2</v>
      </c>
    </row>
    <row r="17" spans="6:8" ht="15" thickBot="1">
      <c r="F17" s="57">
        <f t="shared" si="4"/>
        <v>0.10952902519167579</v>
      </c>
      <c r="G17" s="158">
        <v>9.9499999999999993</v>
      </c>
      <c r="H17" s="57">
        <f t="shared" si="3"/>
        <v>1.8090452261306789E-2</v>
      </c>
    </row>
    <row r="18" spans="6:8" ht="15" thickBot="1">
      <c r="F18" s="57">
        <f t="shared" si="4"/>
        <v>0.11012782694198615</v>
      </c>
      <c r="G18" s="158">
        <v>11.25</v>
      </c>
      <c r="H18" s="57">
        <f t="shared" si="3"/>
        <v>3.555555555555534E-3</v>
      </c>
    </row>
    <row r="19" spans="6:8" ht="15" thickBot="1">
      <c r="F19" s="57">
        <f t="shared" si="4"/>
        <v>0.1092233009708739</v>
      </c>
      <c r="G19" s="158">
        <v>13.55</v>
      </c>
      <c r="H19" s="57">
        <f t="shared" si="3"/>
        <v>1.1808118081180874E-2</v>
      </c>
    </row>
    <row r="20" spans="6:8" ht="15" thickBot="1">
      <c r="F20" s="57">
        <f t="shared" si="4"/>
        <v>0.1092233009708739</v>
      </c>
      <c r="G20" s="158">
        <v>13.55</v>
      </c>
      <c r="H20" s="57">
        <f t="shared" si="3"/>
        <v>1.1808118081180874E-2</v>
      </c>
    </row>
  </sheetData>
  <mergeCells count="9">
    <mergeCell ref="F2:G2"/>
    <mergeCell ref="I2:P2"/>
    <mergeCell ref="I3:P3"/>
    <mergeCell ref="I4:K4"/>
    <mergeCell ref="A7:A12"/>
    <mergeCell ref="B7:B12"/>
    <mergeCell ref="C7:C12"/>
    <mergeCell ref="D7:D12"/>
    <mergeCell ref="H7:H12"/>
  </mergeCells>
  <phoneticPr fontId="7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81"/>
  <sheetViews>
    <sheetView workbookViewId="0">
      <selection activeCell="G11" sqref="G11:G16"/>
    </sheetView>
  </sheetViews>
  <sheetFormatPr defaultRowHeight="13.2"/>
  <cols>
    <col min="7" max="7" width="18" customWidth="1"/>
  </cols>
  <sheetData>
    <row r="1" spans="1:9" ht="14.4">
      <c r="A1" s="136" t="s">
        <v>330</v>
      </c>
    </row>
    <row r="2" spans="1:9" ht="14.4">
      <c r="A2" s="136"/>
    </row>
    <row r="3" spans="1:9" ht="14.4">
      <c r="A3" s="136" t="s">
        <v>331</v>
      </c>
    </row>
    <row r="4" spans="1:9" ht="15" thickBot="1">
      <c r="A4" s="136"/>
    </row>
    <row r="5" spans="1:9" ht="21.6" thickBot="1">
      <c r="A5" s="388" t="s">
        <v>13</v>
      </c>
      <c r="B5" s="389"/>
      <c r="C5" s="389"/>
      <c r="D5" s="390"/>
      <c r="E5" s="138"/>
      <c r="F5" s="138"/>
      <c r="G5" s="138"/>
      <c r="H5" s="138"/>
      <c r="I5" s="137"/>
    </row>
    <row r="6" spans="1:9" ht="14.4" thickBot="1">
      <c r="A6" s="139" t="s">
        <v>12</v>
      </c>
      <c r="B6" s="140" t="s">
        <v>332</v>
      </c>
      <c r="C6" s="141" t="s">
        <v>37</v>
      </c>
      <c r="D6" s="140"/>
      <c r="E6" s="138"/>
      <c r="F6" s="138"/>
      <c r="G6" s="138"/>
      <c r="H6" s="138"/>
      <c r="I6" s="137"/>
    </row>
    <row r="7" spans="1:9" ht="14.4" thickBot="1">
      <c r="A7" s="139" t="s">
        <v>38</v>
      </c>
      <c r="B7" s="142" t="s">
        <v>14</v>
      </c>
      <c r="C7" s="141" t="s">
        <v>39</v>
      </c>
      <c r="D7" s="140" t="s">
        <v>40</v>
      </c>
      <c r="E7" s="138"/>
      <c r="F7" s="143"/>
      <c r="G7" s="143"/>
      <c r="H7" s="143"/>
      <c r="I7" s="137"/>
    </row>
    <row r="8" spans="1:9" ht="55.8" thickBot="1">
      <c r="A8" s="139" t="s">
        <v>333</v>
      </c>
      <c r="B8" s="144" t="s">
        <v>334</v>
      </c>
      <c r="C8" s="145" t="s">
        <v>41</v>
      </c>
      <c r="D8" s="144" t="s">
        <v>42</v>
      </c>
      <c r="E8" s="146" t="s">
        <v>46</v>
      </c>
      <c r="F8" s="391" t="s">
        <v>335</v>
      </c>
      <c r="G8" s="146" t="s">
        <v>336</v>
      </c>
      <c r="H8" s="147"/>
      <c r="I8" s="146" t="s">
        <v>337</v>
      </c>
    </row>
    <row r="9" spans="1:9" ht="14.4" thickBot="1">
      <c r="A9" s="148" t="s">
        <v>43</v>
      </c>
      <c r="B9" s="149"/>
      <c r="C9" s="150" t="s">
        <v>44</v>
      </c>
      <c r="D9" s="151">
        <v>45350</v>
      </c>
      <c r="E9" s="152" t="s">
        <v>338</v>
      </c>
      <c r="F9" s="392"/>
      <c r="G9" s="153" t="s">
        <v>339</v>
      </c>
      <c r="H9" s="154"/>
      <c r="I9" s="153" t="s">
        <v>340</v>
      </c>
    </row>
    <row r="10" spans="1:9" ht="16.2" thickBot="1">
      <c r="A10" s="394" t="s">
        <v>341</v>
      </c>
      <c r="B10" s="395"/>
      <c r="C10" s="396" t="s">
        <v>2</v>
      </c>
      <c r="D10" s="397"/>
      <c r="E10" s="155" t="s">
        <v>60</v>
      </c>
      <c r="F10" s="393"/>
      <c r="G10" s="156" t="s">
        <v>342</v>
      </c>
      <c r="H10" s="157"/>
      <c r="I10" s="156" t="s">
        <v>342</v>
      </c>
    </row>
    <row r="11" spans="1:9" ht="42.75" customHeight="1" thickBot="1">
      <c r="A11" s="379" t="s">
        <v>343</v>
      </c>
      <c r="B11" s="380"/>
      <c r="C11" s="385" t="s">
        <v>344</v>
      </c>
      <c r="D11" s="386"/>
      <c r="E11" s="158" t="s">
        <v>345</v>
      </c>
      <c r="F11" s="159" t="s">
        <v>346</v>
      </c>
      <c r="G11" s="158">
        <v>7.7</v>
      </c>
      <c r="H11" s="160"/>
      <c r="I11" s="158" t="s">
        <v>347</v>
      </c>
    </row>
    <row r="12" spans="1:9" ht="42.75" customHeight="1" thickBot="1">
      <c r="A12" s="381"/>
      <c r="B12" s="382"/>
      <c r="C12" s="385" t="s">
        <v>348</v>
      </c>
      <c r="D12" s="386"/>
      <c r="E12" s="158" t="s">
        <v>345</v>
      </c>
      <c r="F12" s="159" t="s">
        <v>349</v>
      </c>
      <c r="G12" s="158">
        <v>7.9</v>
      </c>
      <c r="H12" s="160"/>
      <c r="I12" s="158" t="s">
        <v>350</v>
      </c>
    </row>
    <row r="13" spans="1:9" ht="42.75" customHeight="1" thickBot="1">
      <c r="A13" s="381"/>
      <c r="B13" s="382"/>
      <c r="C13" s="385" t="s">
        <v>351</v>
      </c>
      <c r="D13" s="386"/>
      <c r="E13" s="158" t="s">
        <v>352</v>
      </c>
      <c r="F13" s="159" t="s">
        <v>353</v>
      </c>
      <c r="G13" s="158">
        <v>9.9499999999999993</v>
      </c>
      <c r="H13" s="160"/>
      <c r="I13" s="158" t="s">
        <v>354</v>
      </c>
    </row>
    <row r="14" spans="1:9" ht="42.75" customHeight="1" thickBot="1">
      <c r="A14" s="381"/>
      <c r="B14" s="382"/>
      <c r="C14" s="385" t="s">
        <v>355</v>
      </c>
      <c r="D14" s="386"/>
      <c r="E14" s="158" t="s">
        <v>352</v>
      </c>
      <c r="F14" s="159" t="s">
        <v>356</v>
      </c>
      <c r="G14" s="158">
        <v>11.25</v>
      </c>
      <c r="H14" s="160"/>
      <c r="I14" s="158" t="s">
        <v>357</v>
      </c>
    </row>
    <row r="15" spans="1:9" ht="42.75" customHeight="1" thickBot="1">
      <c r="A15" s="381"/>
      <c r="B15" s="382"/>
      <c r="C15" s="385" t="s">
        <v>358</v>
      </c>
      <c r="D15" s="386"/>
      <c r="E15" s="158" t="s">
        <v>352</v>
      </c>
      <c r="F15" s="159" t="s">
        <v>359</v>
      </c>
      <c r="G15" s="158">
        <v>13.55</v>
      </c>
      <c r="H15" s="160"/>
      <c r="I15" s="158" t="s">
        <v>360</v>
      </c>
    </row>
    <row r="16" spans="1:9" ht="57" customHeight="1" thickBot="1">
      <c r="A16" s="383"/>
      <c r="B16" s="384"/>
      <c r="C16" s="385" t="s">
        <v>361</v>
      </c>
      <c r="D16" s="386"/>
      <c r="E16" s="158" t="s">
        <v>352</v>
      </c>
      <c r="F16" s="159" t="s">
        <v>359</v>
      </c>
      <c r="G16" s="158">
        <v>13.55</v>
      </c>
      <c r="H16" s="160"/>
      <c r="I16" s="158" t="s">
        <v>362</v>
      </c>
    </row>
    <row r="17" spans="1:9" ht="13.8">
      <c r="A17" s="161" t="s">
        <v>363</v>
      </c>
      <c r="B17" s="137"/>
      <c r="C17" s="137"/>
      <c r="D17" s="137"/>
      <c r="E17" s="137"/>
      <c r="F17" s="137"/>
      <c r="G17" s="137"/>
      <c r="H17" s="137"/>
      <c r="I17" s="137"/>
    </row>
    <row r="18" spans="1:9" ht="13.8">
      <c r="A18" s="162" t="s">
        <v>364</v>
      </c>
      <c r="B18" s="137"/>
      <c r="C18" s="137"/>
      <c r="D18" s="137"/>
      <c r="E18" s="137"/>
      <c r="F18" s="137"/>
      <c r="G18" s="137"/>
      <c r="H18" s="137"/>
      <c r="I18" s="137"/>
    </row>
    <row r="19" spans="1:9" ht="13.8">
      <c r="A19" s="162" t="s">
        <v>365</v>
      </c>
      <c r="B19" s="137"/>
      <c r="C19" s="137"/>
      <c r="D19" s="137"/>
      <c r="E19" s="137"/>
      <c r="F19" s="137"/>
      <c r="G19" s="137"/>
      <c r="H19" s="137"/>
      <c r="I19" s="137"/>
    </row>
    <row r="20" spans="1:9" ht="13.8">
      <c r="A20" s="162" t="s">
        <v>366</v>
      </c>
      <c r="B20" s="137"/>
      <c r="C20" s="137"/>
      <c r="D20" s="137"/>
      <c r="E20" s="137"/>
      <c r="F20" s="137"/>
      <c r="G20" s="137"/>
      <c r="H20" s="137"/>
      <c r="I20" s="137"/>
    </row>
    <row r="21" spans="1:9" ht="13.8">
      <c r="A21" s="163" t="s">
        <v>367</v>
      </c>
      <c r="B21" s="137"/>
      <c r="C21" s="137"/>
      <c r="D21" s="137"/>
      <c r="E21" s="137"/>
      <c r="F21" s="137"/>
      <c r="G21" s="137"/>
      <c r="H21" s="137"/>
      <c r="I21" s="137"/>
    </row>
    <row r="22" spans="1:9" ht="14.4">
      <c r="A22" s="136"/>
    </row>
    <row r="23" spans="1:9" ht="14.4">
      <c r="A23" s="136" t="s">
        <v>368</v>
      </c>
    </row>
    <row r="24" spans="1:9" ht="14.4">
      <c r="A24" s="136"/>
    </row>
    <row r="25" spans="1:9" ht="14.4">
      <c r="A25" s="136" t="s">
        <v>369</v>
      </c>
    </row>
    <row r="26" spans="1:9" ht="14.4">
      <c r="A26" s="136"/>
    </row>
    <row r="27" spans="1:9" ht="14.4">
      <c r="A27" s="164" t="s">
        <v>370</v>
      </c>
    </row>
    <row r="28" spans="1:9" ht="14.4">
      <c r="A28" s="164"/>
    </row>
    <row r="29" spans="1:9" ht="14.4">
      <c r="A29" s="164" t="s">
        <v>371</v>
      </c>
    </row>
    <row r="30" spans="1:9" ht="14.4">
      <c r="A30" s="165" t="s">
        <v>372</v>
      </c>
    </row>
    <row r="31" spans="1:9" ht="14.4">
      <c r="A31" s="165" t="s">
        <v>373</v>
      </c>
    </row>
    <row r="32" spans="1:9" ht="14.4">
      <c r="A32" s="166" t="s">
        <v>374</v>
      </c>
    </row>
    <row r="33" spans="1:1" ht="14.4">
      <c r="A33" s="167" t="s">
        <v>375</v>
      </c>
    </row>
    <row r="34" spans="1:1" ht="14.4">
      <c r="A34" s="167" t="s">
        <v>376</v>
      </c>
    </row>
    <row r="35" spans="1:1" ht="14.4">
      <c r="A35" s="167" t="s">
        <v>377</v>
      </c>
    </row>
    <row r="36" spans="1:1" ht="15.6">
      <c r="A36" s="167" t="s">
        <v>378</v>
      </c>
    </row>
    <row r="37" spans="1:1" ht="14.4">
      <c r="A37" s="167" t="s">
        <v>379</v>
      </c>
    </row>
    <row r="38" spans="1:1" ht="14.4">
      <c r="A38" s="167" t="s">
        <v>380</v>
      </c>
    </row>
    <row r="39" spans="1:1" ht="14.4">
      <c r="A39" s="167" t="s">
        <v>381</v>
      </c>
    </row>
    <row r="40" spans="1:1" ht="13.8">
      <c r="A40" s="168"/>
    </row>
    <row r="41" spans="1:1" ht="14.4">
      <c r="A41" s="136"/>
    </row>
    <row r="42" spans="1:1">
      <c r="A42" s="170" t="s">
        <v>382</v>
      </c>
    </row>
    <row r="43" spans="1:1" ht="14.4">
      <c r="A43" s="169" t="s">
        <v>383</v>
      </c>
    </row>
    <row r="44" spans="1:1">
      <c r="A44" s="170" t="s">
        <v>384</v>
      </c>
    </row>
    <row r="45" spans="1:1" ht="14.4">
      <c r="A45" s="169" t="s">
        <v>385</v>
      </c>
    </row>
    <row r="46" spans="1:1" ht="14.4">
      <c r="A46" s="169" t="s">
        <v>386</v>
      </c>
    </row>
    <row r="47" spans="1:1" ht="14.4">
      <c r="A47" s="136"/>
    </row>
    <row r="48" spans="1:1" ht="14.4">
      <c r="A48" s="136" t="s">
        <v>387</v>
      </c>
    </row>
    <row r="49" spans="1:2" ht="15" thickBot="1">
      <c r="A49" s="136"/>
    </row>
    <row r="50" spans="1:2" ht="87" thickBot="1">
      <c r="A50" s="171" t="s">
        <v>55</v>
      </c>
      <c r="B50" s="172" t="s">
        <v>388</v>
      </c>
    </row>
    <row r="51" spans="1:2" ht="87" thickBot="1">
      <c r="A51" s="173" t="s">
        <v>329</v>
      </c>
      <c r="B51" s="174" t="s">
        <v>389</v>
      </c>
    </row>
    <row r="52" spans="1:2" ht="87" thickBot="1">
      <c r="A52" s="173" t="s">
        <v>56</v>
      </c>
      <c r="B52" s="174" t="s">
        <v>390</v>
      </c>
    </row>
    <row r="53" spans="1:2" ht="87" thickBot="1">
      <c r="A53" s="173" t="s">
        <v>57</v>
      </c>
      <c r="B53" s="174" t="s">
        <v>391</v>
      </c>
    </row>
    <row r="54" spans="1:2" ht="87" thickBot="1">
      <c r="A54" s="173" t="s">
        <v>58</v>
      </c>
      <c r="B54" s="174" t="s">
        <v>392</v>
      </c>
    </row>
    <row r="55" spans="1:2" ht="87" thickBot="1">
      <c r="A55" s="173" t="s">
        <v>53</v>
      </c>
      <c r="B55" s="174" t="s">
        <v>393</v>
      </c>
    </row>
    <row r="56" spans="1:2" ht="14.4">
      <c r="A56" s="136"/>
    </row>
    <row r="57" spans="1:2" ht="14.4">
      <c r="A57" s="136"/>
    </row>
    <row r="58" spans="1:2" ht="14.4">
      <c r="A58" s="136" t="s">
        <v>394</v>
      </c>
    </row>
    <row r="59" spans="1:2" ht="14.4">
      <c r="A59" s="136" t="s">
        <v>116</v>
      </c>
    </row>
    <row r="60" spans="1:2" ht="14.4">
      <c r="A60" s="136"/>
    </row>
    <row r="61" spans="1:2">
      <c r="A61" s="170" t="s">
        <v>382</v>
      </c>
    </row>
    <row r="62" spans="1:2" ht="14.4">
      <c r="A62" s="169" t="s">
        <v>395</v>
      </c>
    </row>
    <row r="63" spans="1:2" ht="14.4">
      <c r="A63" s="169" t="s">
        <v>396</v>
      </c>
    </row>
    <row r="64" spans="1:2" ht="14.4">
      <c r="A64" s="169" t="s">
        <v>397</v>
      </c>
    </row>
    <row r="65" spans="1:1" ht="14.4">
      <c r="A65" s="169" t="s">
        <v>398</v>
      </c>
    </row>
    <row r="66" spans="1:1" ht="14.4">
      <c r="A66" s="136"/>
    </row>
    <row r="67" spans="1:1" ht="14.4">
      <c r="A67" s="136" t="s">
        <v>399</v>
      </c>
    </row>
    <row r="68" spans="1:1" ht="14.4">
      <c r="A68" s="136"/>
    </row>
    <row r="69" spans="1:1" ht="14.4">
      <c r="A69" s="136" t="s">
        <v>400</v>
      </c>
    </row>
    <row r="70" spans="1:1" ht="15" thickBot="1">
      <c r="A70" s="136"/>
    </row>
    <row r="71" spans="1:1" ht="87" thickBot="1">
      <c r="A71" s="171" t="s">
        <v>55</v>
      </c>
    </row>
    <row r="72" spans="1:1" ht="87" thickBot="1">
      <c r="A72" s="173" t="s">
        <v>329</v>
      </c>
    </row>
    <row r="73" spans="1:1" ht="87" thickBot="1">
      <c r="A73" s="173" t="s">
        <v>56</v>
      </c>
    </row>
    <row r="74" spans="1:1" ht="87" thickBot="1">
      <c r="A74" s="173" t="s">
        <v>57</v>
      </c>
    </row>
    <row r="75" spans="1:1" ht="87" thickBot="1">
      <c r="A75" s="173" t="s">
        <v>58</v>
      </c>
    </row>
    <row r="76" spans="1:1" ht="87" thickBot="1">
      <c r="A76" s="173" t="s">
        <v>53</v>
      </c>
    </row>
    <row r="77" spans="1:1" ht="14.4">
      <c r="A77" s="136"/>
    </row>
    <row r="78" spans="1:1" ht="14.4">
      <c r="A78" s="136"/>
    </row>
    <row r="79" spans="1:1" ht="14.4">
      <c r="A79" s="136" t="s">
        <v>394</v>
      </c>
    </row>
    <row r="80" spans="1:1" ht="14.4">
      <c r="A80" s="136" t="s">
        <v>116</v>
      </c>
    </row>
    <row r="81" spans="1:1" ht="14.4">
      <c r="A81" s="136"/>
    </row>
  </sheetData>
  <mergeCells count="11">
    <mergeCell ref="C16:D16"/>
    <mergeCell ref="A5:D5"/>
    <mergeCell ref="F8:F10"/>
    <mergeCell ref="A10:B10"/>
    <mergeCell ref="C10:D10"/>
    <mergeCell ref="A11:B16"/>
    <mergeCell ref="C11:D11"/>
    <mergeCell ref="C12:D12"/>
    <mergeCell ref="C13:D13"/>
    <mergeCell ref="C14:D14"/>
    <mergeCell ref="C15:D15"/>
  </mergeCells>
  <phoneticPr fontId="70" type="noConversion"/>
  <hyperlinks>
    <hyperlink ref="A42" r:id="rId1" display="mailto:patrick.li@jlahome.com" xr:uid="{00000000-0004-0000-0800-000000000000}"/>
    <hyperlink ref="A44" r:id="rId2" display="mailto:jatin.rekhi@jla-india.com" xr:uid="{00000000-0004-0000-0800-000001000000}"/>
    <hyperlink ref="A61" r:id="rId3" display="mailto:patrick.li@jlahome.com" xr:uid="{00000000-0004-0000-0800-000002000000}"/>
  </hyperlinks>
  <pageMargins left="0.7" right="0.7" top="0.75" bottom="0.75" header="0.3" footer="0.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NEW PRICE QUOTE</vt:lpstr>
      <vt:lpstr>ROSS BTS JUN POE</vt:lpstr>
      <vt:lpstr>PAK Factory 7-19-24 </vt:lpstr>
      <vt:lpstr>T200 sheets</vt:lpstr>
      <vt:lpstr>projection</vt:lpstr>
      <vt:lpstr>PAK 4-2</vt:lpstr>
      <vt:lpstr>IND Final 3-5-24</vt:lpstr>
      <vt:lpstr>PAK 02-27</vt:lpstr>
      <vt:lpstr>IND 02-29</vt:lpstr>
      <vt:lpstr>PAK 02-02</vt:lpstr>
      <vt:lpstr>PAK 04-24</vt:lpstr>
      <vt:lpstr>PAK 03-17</vt:lpstr>
      <vt:lpstr>IND 02-02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sarah.chen</dc:creator>
  <cp:lastModifiedBy>姜羽剑</cp:lastModifiedBy>
  <cp:lastPrinted>2015-01-20T08:10:09Z</cp:lastPrinted>
  <dcterms:created xsi:type="dcterms:W3CDTF">2010-04-15T22:36:54Z</dcterms:created>
  <dcterms:modified xsi:type="dcterms:W3CDTF">2025-02-10T06:17:20Z</dcterms:modified>
</cp:coreProperties>
</file>